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I:\INS Statistik\GBG-blad\Program för nytt Göteborgsblad\Program och filer inför 2025\5 Göteborgsbladet till Excel\"/>
    </mc:Choice>
  </mc:AlternateContent>
  <xr:revisionPtr revIDLastSave="0" documentId="13_ncr:1_{9D08E82E-953D-434B-8BF0-B32D6DF65C5B}" xr6:coauthVersionLast="47" xr6:coauthVersionMax="47" xr10:uidLastSave="{00000000-0000-0000-0000-000000000000}"/>
  <bookViews>
    <workbookView xWindow="24" yWindow="384" windowWidth="23016" windowHeight="12216" xr2:uid="{00000000-000D-0000-FFFF-FFFF00000000}"/>
  </bookViews>
  <sheets>
    <sheet name="GBG" sheetId="6" r:id="rId1"/>
    <sheet name="SO" sheetId="7" r:id="rId2"/>
    <sheet name="PRI" sheetId="8" r:id="rId3"/>
    <sheet name="MO" sheetId="10" r:id="rId4"/>
    <sheet name="Uppdateringsinfo" sheetId="9" state="hidden" r:id="rId5"/>
  </sheets>
  <definedNames>
    <definedName name="_xlnm.Print_Area" localSheetId="3">MO!#REF!</definedName>
    <definedName name="_xlnm.Print_Area" localSheetId="2">PRI!#REF!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6" i="8" l="1"/>
  <c r="C135" i="7"/>
  <c r="C134" i="7"/>
  <c r="C133" i="7"/>
  <c r="C341" i="7"/>
  <c r="C341" i="8"/>
  <c r="C341" i="10"/>
  <c r="C135" i="10"/>
  <c r="C134" i="10"/>
  <c r="C133" i="10"/>
  <c r="C131" i="10"/>
  <c r="C135" i="8"/>
  <c r="C134" i="8"/>
  <c r="C133" i="8"/>
  <c r="C131" i="8"/>
  <c r="C74" i="10"/>
  <c r="C75" i="10"/>
  <c r="C76" i="10"/>
  <c r="C73" i="10"/>
  <c r="C74" i="8"/>
  <c r="C75" i="8"/>
  <c r="C76" i="8"/>
  <c r="C73" i="8"/>
  <c r="B119" i="10"/>
  <c r="B120" i="10"/>
  <c r="B121" i="10"/>
  <c r="B122" i="10"/>
  <c r="B123" i="10"/>
  <c r="B124" i="10"/>
  <c r="B125" i="10"/>
  <c r="B126" i="10"/>
  <c r="B127" i="10"/>
  <c r="B119" i="8"/>
  <c r="B120" i="8"/>
  <c r="B121" i="8"/>
  <c r="B122" i="8"/>
  <c r="B123" i="8"/>
  <c r="B124" i="8"/>
  <c r="B125" i="8"/>
  <c r="B126" i="8"/>
  <c r="B127" i="8"/>
  <c r="B119" i="7"/>
  <c r="B120" i="7"/>
  <c r="B121" i="7"/>
  <c r="B122" i="7"/>
  <c r="B123" i="7"/>
  <c r="B124" i="7"/>
  <c r="B125" i="7"/>
  <c r="B126" i="7"/>
  <c r="B127" i="7"/>
  <c r="B107" i="10"/>
  <c r="B108" i="10"/>
  <c r="B109" i="10"/>
  <c r="B110" i="10"/>
  <c r="B111" i="10"/>
  <c r="B112" i="10"/>
  <c r="B113" i="10"/>
  <c r="B114" i="10"/>
  <c r="B115" i="10"/>
  <c r="B107" i="8"/>
  <c r="B108" i="8"/>
  <c r="B109" i="8"/>
  <c r="B110" i="8"/>
  <c r="B111" i="8"/>
  <c r="B112" i="8"/>
  <c r="B113" i="8"/>
  <c r="B114" i="8"/>
  <c r="B115" i="8"/>
  <c r="B107" i="7"/>
  <c r="B108" i="7"/>
  <c r="B109" i="7"/>
  <c r="B110" i="7"/>
  <c r="B111" i="7"/>
  <c r="B112" i="7"/>
  <c r="B113" i="7"/>
  <c r="B114" i="7"/>
  <c r="B115" i="7"/>
  <c r="C156" i="10" l="1"/>
  <c r="C156" i="7"/>
  <c r="B67" i="6" l="1"/>
  <c r="A72" i="6"/>
  <c r="A72" i="10" s="1"/>
  <c r="A95" i="6"/>
  <c r="B76" i="6"/>
  <c r="B76" i="7" s="1"/>
  <c r="B75" i="6"/>
  <c r="B75" i="7" s="1"/>
  <c r="B74" i="6"/>
  <c r="B74" i="10" s="1"/>
  <c r="B73" i="6"/>
  <c r="B73" i="8" s="1"/>
  <c r="A410" i="6"/>
  <c r="A410" i="10" s="1"/>
  <c r="A370" i="6"/>
  <c r="A370" i="7" s="1"/>
  <c r="A342" i="6"/>
  <c r="A342" i="8" s="1"/>
  <c r="A304" i="6"/>
  <c r="A270" i="6"/>
  <c r="A253" i="6"/>
  <c r="A253" i="7" s="1"/>
  <c r="A236" i="6"/>
  <c r="A236" i="8" s="1"/>
  <c r="A203" i="6"/>
  <c r="A203" i="7" s="1"/>
  <c r="A174" i="6"/>
  <c r="A174" i="8" s="1"/>
  <c r="A164" i="6"/>
  <c r="A164" i="8" s="1"/>
  <c r="A155" i="6"/>
  <c r="A157" i="6"/>
  <c r="A157" i="10" s="1"/>
  <c r="A136" i="6"/>
  <c r="A136" i="8" s="1"/>
  <c r="A132" i="6"/>
  <c r="A132" i="10" s="1"/>
  <c r="A130" i="6"/>
  <c r="A5" i="6"/>
  <c r="A5" i="10" s="1"/>
  <c r="A66" i="6"/>
  <c r="A105" i="6"/>
  <c r="A105" i="8" s="1"/>
  <c r="A77" i="6"/>
  <c r="B128" i="7"/>
  <c r="B118" i="7"/>
  <c r="B128" i="8"/>
  <c r="B118" i="8"/>
  <c r="B128" i="10"/>
  <c r="B118" i="10"/>
  <c r="B106" i="10"/>
  <c r="B116" i="10"/>
  <c r="B106" i="8"/>
  <c r="B116" i="8"/>
  <c r="B106" i="7"/>
  <c r="B116" i="7"/>
  <c r="B134" i="8"/>
  <c r="B135" i="8"/>
  <c r="B134" i="10"/>
  <c r="B135" i="10"/>
  <c r="B134" i="7"/>
  <c r="B135" i="7"/>
  <c r="B133" i="8"/>
  <c r="B133" i="10"/>
  <c r="B133" i="7"/>
  <c r="A410" i="8"/>
  <c r="B396" i="8"/>
  <c r="B397" i="8"/>
  <c r="B398" i="8"/>
  <c r="B399" i="8"/>
  <c r="B400" i="8"/>
  <c r="B401" i="8"/>
  <c r="B402" i="8"/>
  <c r="B403" i="8"/>
  <c r="B404" i="8"/>
  <c r="B405" i="8"/>
  <c r="B406" i="8"/>
  <c r="B407" i="8"/>
  <c r="B408" i="8"/>
  <c r="B409" i="8"/>
  <c r="B396" i="10"/>
  <c r="B397" i="10"/>
  <c r="B398" i="10"/>
  <c r="B399" i="10"/>
  <c r="B400" i="10"/>
  <c r="B401" i="10"/>
  <c r="B402" i="10"/>
  <c r="B403" i="10"/>
  <c r="B404" i="10"/>
  <c r="B405" i="10"/>
  <c r="B406" i="10"/>
  <c r="B407" i="10"/>
  <c r="B408" i="10"/>
  <c r="B409" i="10"/>
  <c r="B396" i="7"/>
  <c r="B397" i="7"/>
  <c r="B398" i="7"/>
  <c r="B399" i="7"/>
  <c r="B400" i="7"/>
  <c r="B401" i="7"/>
  <c r="B402" i="7"/>
  <c r="B403" i="7"/>
  <c r="B404" i="7"/>
  <c r="B405" i="7"/>
  <c r="B406" i="7"/>
  <c r="B407" i="7"/>
  <c r="B408" i="7"/>
  <c r="B409" i="7"/>
  <c r="B395" i="8"/>
  <c r="B395" i="10"/>
  <c r="B395" i="7"/>
  <c r="A270" i="8"/>
  <c r="A270" i="10"/>
  <c r="A270" i="7"/>
  <c r="A304" i="8"/>
  <c r="A304" i="10"/>
  <c r="A304" i="7"/>
  <c r="A253" i="8"/>
  <c r="A253" i="10"/>
  <c r="A164" i="10"/>
  <c r="A164" i="7"/>
  <c r="A155" i="8"/>
  <c r="A155" i="10"/>
  <c r="A155" i="7"/>
  <c r="A132" i="8"/>
  <c r="A130" i="8"/>
  <c r="A130" i="10"/>
  <c r="A130" i="7"/>
  <c r="A95" i="8"/>
  <c r="A95" i="10"/>
  <c r="A95" i="7"/>
  <c r="B75" i="10"/>
  <c r="B76" i="10"/>
  <c r="B73" i="10"/>
  <c r="B67" i="8"/>
  <c r="B67" i="10"/>
  <c r="B67" i="7"/>
  <c r="A66" i="8"/>
  <c r="A66" i="10"/>
  <c r="A66" i="7"/>
  <c r="A162" i="6"/>
  <c r="A72" i="7" l="1"/>
  <c r="A72" i="8"/>
  <c r="B76" i="8"/>
  <c r="B75" i="8"/>
  <c r="B74" i="7"/>
  <c r="B74" i="8"/>
  <c r="B73" i="7"/>
  <c r="A410" i="7"/>
  <c r="A370" i="8"/>
  <c r="A370" i="10"/>
  <c r="A342" i="7"/>
  <c r="A342" i="10"/>
  <c r="A236" i="7"/>
  <c r="A236" i="10"/>
  <c r="A203" i="10"/>
  <c r="A203" i="8"/>
  <c r="A174" i="10"/>
  <c r="A174" i="7"/>
  <c r="A157" i="8"/>
  <c r="A157" i="7"/>
  <c r="A136" i="7"/>
  <c r="A136" i="10"/>
  <c r="A132" i="7"/>
  <c r="A5" i="7"/>
  <c r="A5" i="8"/>
  <c r="A105" i="7"/>
  <c r="A105" i="10"/>
  <c r="A162" i="10"/>
  <c r="A160" i="10"/>
  <c r="A158" i="10"/>
  <c r="A77" i="10"/>
  <c r="A162" i="7" l="1"/>
  <c r="A162" i="8"/>
  <c r="A160" i="8"/>
  <c r="A158" i="8"/>
  <c r="A160" i="6"/>
  <c r="A158" i="6"/>
  <c r="A160" i="7"/>
  <c r="A158" i="7"/>
  <c r="A77" i="8"/>
  <c r="A77" i="7"/>
</calcChain>
</file>

<file path=xl/sharedStrings.xml><?xml version="1.0" encoding="utf-8"?>
<sst xmlns="http://schemas.openxmlformats.org/spreadsheetml/2006/main" count="3121" uniqueCount="361">
  <si>
    <t>Irak</t>
  </si>
  <si>
    <t>Iran</t>
  </si>
  <si>
    <t>Jugoslavien</t>
  </si>
  <si>
    <t>Polen</t>
  </si>
  <si>
    <t>Somalia</t>
  </si>
  <si>
    <t>Turkiet</t>
  </si>
  <si>
    <t>Övriga (inkl. uppg. saknas)</t>
  </si>
  <si>
    <t>Finland</t>
  </si>
  <si>
    <t>30% av Göteborgarna ligger inom intervallet</t>
  </si>
  <si>
    <t>40% av Göteborgarna ligger inom intervallet</t>
  </si>
  <si>
    <t>Folkmängdsförändring gentemot föregående år</t>
  </si>
  <si>
    <t>Personbilar i trafik.</t>
  </si>
  <si>
    <t>1941-50</t>
  </si>
  <si>
    <t>-1940</t>
  </si>
  <si>
    <t>1951-60</t>
  </si>
  <si>
    <t>1961-70</t>
  </si>
  <si>
    <t>1971-80</t>
  </si>
  <si>
    <t>1981-90</t>
  </si>
  <si>
    <t>1991-00</t>
  </si>
  <si>
    <t>0 år</t>
  </si>
  <si>
    <t>1-5 år</t>
  </si>
  <si>
    <t>10-12 år</t>
  </si>
  <si>
    <t>13-15 år</t>
  </si>
  <si>
    <t>16-18 år</t>
  </si>
  <si>
    <t>Totalt</t>
  </si>
  <si>
    <t>85- år</t>
  </si>
  <si>
    <t>65-74 år</t>
  </si>
  <si>
    <t>75-84 år</t>
  </si>
  <si>
    <t>Utländsk bakgrund Kvinna</t>
  </si>
  <si>
    <t>Svensk bakgrund Kvinna</t>
  </si>
  <si>
    <t xml:space="preserve">Utländsk bakgrund Man   </t>
  </si>
  <si>
    <t xml:space="preserve">Svensk bakgrund Man   </t>
  </si>
  <si>
    <t>Åldersgruppens andel av befolkningen (%)</t>
  </si>
  <si>
    <t>Födelsenetto</t>
  </si>
  <si>
    <t>Inklusive justering</t>
  </si>
  <si>
    <t>Födda</t>
  </si>
  <si>
    <t>Avlidna</t>
  </si>
  <si>
    <t>Födda i Sverige</t>
  </si>
  <si>
    <t>Födda i utlandet</t>
  </si>
  <si>
    <t>Samtliga</t>
  </si>
  <si>
    <t>Utrikes född eller inrikes född med två utrikes födda föräldrar</t>
  </si>
  <si>
    <t>Kvinnor</t>
  </si>
  <si>
    <t>Män</t>
  </si>
  <si>
    <t>Båda kön</t>
  </si>
  <si>
    <t>Varav minst 10 månader</t>
  </si>
  <si>
    <t>Långtidsberoende</t>
  </si>
  <si>
    <t>Har fått försörjningsstöd</t>
  </si>
  <si>
    <t xml:space="preserve">Utländsk bakgrund båda kön   </t>
  </si>
  <si>
    <t xml:space="preserve">Svensk bakgrund båda kön   </t>
  </si>
  <si>
    <t>Totalt 25-64 år kvinnor</t>
  </si>
  <si>
    <t>Totalt 25-64 år Män</t>
  </si>
  <si>
    <t>Totalt 25-64 år Båda kön</t>
  </si>
  <si>
    <t>Kvinnor 25-64 år</t>
  </si>
  <si>
    <t>Män 25-64 år</t>
  </si>
  <si>
    <t>Båda kön 25-64 år</t>
  </si>
  <si>
    <t>i området</t>
  </si>
  <si>
    <t>Hyresrätt</t>
  </si>
  <si>
    <t>därav allmännyttan</t>
  </si>
  <si>
    <t>övriga</t>
  </si>
  <si>
    <t>Bostadsrätt</t>
  </si>
  <si>
    <t>Äganderätt</t>
  </si>
  <si>
    <t>Summa utrikes födda i området</t>
  </si>
  <si>
    <t>Bostäder - Nybyggnation</t>
  </si>
  <si>
    <t>Byggverksamhet</t>
  </si>
  <si>
    <t>Energi &amp; miljö</t>
  </si>
  <si>
    <t>Fastighetsverksamhet</t>
  </si>
  <si>
    <t>Finans &amp; försäkring</t>
  </si>
  <si>
    <t>Företagstjänster</t>
  </si>
  <si>
    <t>Handel</t>
  </si>
  <si>
    <t>Hotell &amp; restaurang</t>
  </si>
  <si>
    <t>Info. &amp; kommunikation</t>
  </si>
  <si>
    <t>Jord-, skogsbruk &amp; fiske</t>
  </si>
  <si>
    <t>Kulturella &amp; pers. tjänster</t>
  </si>
  <si>
    <t>Offentlig förv. &amp; försvar</t>
  </si>
  <si>
    <t>Okänd verksamhet</t>
  </si>
  <si>
    <t>Tillverkning &amp; utvinning</t>
  </si>
  <si>
    <t>Transport &amp; magasinering</t>
  </si>
  <si>
    <t xml:space="preserve">Utbildning </t>
  </si>
  <si>
    <t>Vård &amp; sociala tjänster</t>
  </si>
  <si>
    <t>All vår statistik sekretesshanteras. Det innebär att man inte ska kunna hitta en enskild person eller persons uppgifter. Uppgifter som är borttagna med hänvisning till sekretess har ersatts med två punkter "..".</t>
  </si>
  <si>
    <r>
      <t xml:space="preserve">Antal folkbokförda </t>
    </r>
    <r>
      <rPr>
        <b/>
        <sz val="9"/>
        <rFont val="Verdana"/>
        <family val="2"/>
      </rPr>
      <t>män</t>
    </r>
    <r>
      <rPr>
        <sz val="9"/>
        <rFont val="Verdana"/>
        <family val="2"/>
      </rPr>
      <t xml:space="preserve"> per åldersgrupp</t>
    </r>
  </si>
  <si>
    <t>6 år</t>
  </si>
  <si>
    <t>7-9 år</t>
  </si>
  <si>
    <t>19-24 år</t>
  </si>
  <si>
    <t>25-29 år</t>
  </si>
  <si>
    <t>30-44 år</t>
  </si>
  <si>
    <t>45-64 år</t>
  </si>
  <si>
    <r>
      <t xml:space="preserve">Antal folkbokförda </t>
    </r>
    <r>
      <rPr>
        <b/>
        <sz val="9"/>
        <rFont val="Verdana"/>
        <family val="2"/>
      </rPr>
      <t xml:space="preserve">kvinnor </t>
    </r>
    <r>
      <rPr>
        <sz val="9"/>
        <rFont val="Verdana"/>
        <family val="2"/>
      </rPr>
      <t>per åldersgrupp</t>
    </r>
  </si>
  <si>
    <r>
      <t xml:space="preserve">Antal folkbokförda </t>
    </r>
    <r>
      <rPr>
        <b/>
        <sz val="9"/>
        <rFont val="Verdana"/>
        <family val="2"/>
      </rPr>
      <t>totalt</t>
    </r>
    <r>
      <rPr>
        <sz val="9"/>
        <rFont val="Verdana"/>
        <family val="2"/>
      </rPr>
      <t xml:space="preserve"> per åldersgrupp</t>
    </r>
  </si>
  <si>
    <t>Nettoflyttning (Inflyttning - Utflyttning)</t>
  </si>
  <si>
    <t>Födelsenetto (Födda - Avlidna)</t>
  </si>
  <si>
    <t>Total förändring (inkl justering)</t>
  </si>
  <si>
    <r>
      <rPr>
        <b/>
        <sz val="9"/>
        <rFont val="Verdana"/>
        <family val="2"/>
      </rPr>
      <t>Antal</t>
    </r>
    <r>
      <rPr>
        <sz val="9"/>
        <rFont val="Verdana"/>
        <family val="2"/>
      </rPr>
      <t xml:space="preserve"> personer efter de 10 vanligaste födelseländerna</t>
    </r>
  </si>
  <si>
    <t>i Göteborg,exklusive Sverige</t>
  </si>
  <si>
    <r>
      <t xml:space="preserve">Födelseland, </t>
    </r>
    <r>
      <rPr>
        <b/>
        <sz val="9"/>
        <rFont val="Verdana"/>
        <family val="2"/>
      </rPr>
      <t>andel</t>
    </r>
    <r>
      <rPr>
        <sz val="9"/>
        <rFont val="Verdana"/>
        <family val="2"/>
      </rPr>
      <t xml:space="preserve"> (%) av befolkningen i området</t>
    </r>
  </si>
  <si>
    <r>
      <rPr>
        <b/>
        <sz val="9"/>
        <rFont val="Verdana"/>
        <family val="2"/>
      </rPr>
      <t>Andel</t>
    </r>
    <r>
      <rPr>
        <sz val="9"/>
        <rFont val="Verdana"/>
        <family val="2"/>
      </rPr>
      <t xml:space="preserve"> utrikes födda av befolkningen i området</t>
    </r>
  </si>
  <si>
    <t>Utländsk bakgrund (%)</t>
  </si>
  <si>
    <t xml:space="preserve">20-24 år </t>
  </si>
  <si>
    <t xml:space="preserve">25-29 år </t>
  </si>
  <si>
    <t xml:space="preserve">30-44 år </t>
  </si>
  <si>
    <t xml:space="preserve">45-64 år </t>
  </si>
  <si>
    <t xml:space="preserve">65- år </t>
  </si>
  <si>
    <t xml:space="preserve">20 år och äldre </t>
  </si>
  <si>
    <t xml:space="preserve">20 år och äldre  </t>
  </si>
  <si>
    <r>
      <rPr>
        <b/>
        <sz val="9"/>
        <rFont val="Verdana"/>
        <family val="2"/>
      </rPr>
      <t>Antal</t>
    </r>
    <r>
      <rPr>
        <sz val="9"/>
        <rFont val="Verdana"/>
        <family val="2"/>
      </rPr>
      <t xml:space="preserve"> bilar ägda av fysisk person eller personligt företag</t>
    </r>
  </si>
  <si>
    <r>
      <rPr>
        <b/>
        <sz val="9"/>
        <rFont val="Verdana"/>
        <family val="2"/>
      </rPr>
      <t>Antal</t>
    </r>
    <r>
      <rPr>
        <sz val="9"/>
        <rFont val="Verdana"/>
        <family val="2"/>
      </rPr>
      <t xml:space="preserve"> ersatta dagar per person</t>
    </r>
  </si>
  <si>
    <t xml:space="preserve">Samtliga kvinnor </t>
  </si>
  <si>
    <t xml:space="preserve">Samtliga män </t>
  </si>
  <si>
    <t xml:space="preserve">Samtliga </t>
  </si>
  <si>
    <r>
      <rPr>
        <b/>
        <sz val="9"/>
        <rFont val="Verdana"/>
        <family val="2"/>
      </rPr>
      <t>Antal</t>
    </r>
    <r>
      <rPr>
        <sz val="9"/>
        <rFont val="Verdana"/>
        <family val="2"/>
      </rPr>
      <t xml:space="preserve"> öppet arbetslösa och i program </t>
    </r>
    <r>
      <rPr>
        <b/>
        <sz val="9"/>
        <rFont val="Verdana"/>
        <family val="2"/>
      </rPr>
      <t>kvinnor</t>
    </r>
  </si>
  <si>
    <t>18-24 år</t>
  </si>
  <si>
    <t>Samtliga kvinnor 18-64 år</t>
  </si>
  <si>
    <r>
      <rPr>
        <b/>
        <sz val="9"/>
        <rFont val="Verdana"/>
        <family val="2"/>
      </rPr>
      <t>Antal</t>
    </r>
    <r>
      <rPr>
        <sz val="9"/>
        <rFont val="Verdana"/>
        <family val="2"/>
      </rPr>
      <t xml:space="preserve"> öppet arbetslösa och i program </t>
    </r>
    <r>
      <rPr>
        <b/>
        <sz val="9"/>
        <rFont val="Verdana"/>
        <family val="2"/>
      </rPr>
      <t>män</t>
    </r>
  </si>
  <si>
    <t>Samtliga män 18-64 år</t>
  </si>
  <si>
    <r>
      <rPr>
        <b/>
        <sz val="9"/>
        <rFont val="Verdana"/>
        <family val="2"/>
      </rPr>
      <t>Antal</t>
    </r>
    <r>
      <rPr>
        <sz val="9"/>
        <rFont val="Verdana"/>
        <family val="2"/>
      </rPr>
      <t xml:space="preserve"> öppet arbetslösa och i program </t>
    </r>
    <r>
      <rPr>
        <b/>
        <sz val="9"/>
        <rFont val="Verdana"/>
        <family val="2"/>
      </rPr>
      <t>båda könen</t>
    </r>
  </si>
  <si>
    <t>Samtliga 18-64 år</t>
  </si>
  <si>
    <t>18-64 år födda i utlandet</t>
  </si>
  <si>
    <t>18-64 år födda i Sverige</t>
  </si>
  <si>
    <r>
      <rPr>
        <b/>
        <sz val="9"/>
        <rFont val="Verdana"/>
        <family val="2"/>
      </rPr>
      <t>Andel</t>
    </r>
    <r>
      <rPr>
        <sz val="9"/>
        <rFont val="Verdana"/>
        <family val="2"/>
      </rPr>
      <t xml:space="preserve"> öppet arbetslösa och i program i området</t>
    </r>
  </si>
  <si>
    <r>
      <t xml:space="preserve">Antal förvärvsarbetande </t>
    </r>
    <r>
      <rPr>
        <b/>
        <sz val="9"/>
        <rFont val="Verdana"/>
        <family val="2"/>
      </rPr>
      <t>kvinnor</t>
    </r>
  </si>
  <si>
    <t xml:space="preserve">18-24 år </t>
  </si>
  <si>
    <t xml:space="preserve">65-74 år </t>
  </si>
  <si>
    <r>
      <t xml:space="preserve">Antal förvärvsarbetande </t>
    </r>
    <r>
      <rPr>
        <b/>
        <sz val="9"/>
        <rFont val="Verdana"/>
        <family val="2"/>
      </rPr>
      <t>män</t>
    </r>
  </si>
  <si>
    <r>
      <t xml:space="preserve">Antal förvärvsarbetande </t>
    </r>
    <r>
      <rPr>
        <b/>
        <sz val="9"/>
        <rFont val="Verdana"/>
        <family val="2"/>
      </rPr>
      <t>båda kön</t>
    </r>
  </si>
  <si>
    <r>
      <t xml:space="preserve">Bakgrund </t>
    </r>
    <r>
      <rPr>
        <b/>
        <sz val="9"/>
        <rFont val="Verdana"/>
        <family val="2"/>
      </rPr>
      <t>kvinnor</t>
    </r>
    <r>
      <rPr>
        <sz val="9"/>
        <rFont val="Verdana"/>
        <family val="2"/>
      </rPr>
      <t xml:space="preserve"> 25-64 år</t>
    </r>
  </si>
  <si>
    <t>Utländsk bakgrund</t>
  </si>
  <si>
    <t xml:space="preserve">Svensk bakgrund </t>
  </si>
  <si>
    <r>
      <t xml:space="preserve">Bakgrund </t>
    </r>
    <r>
      <rPr>
        <b/>
        <sz val="9"/>
        <rFont val="Verdana"/>
        <family val="2"/>
      </rPr>
      <t>män</t>
    </r>
    <r>
      <rPr>
        <sz val="9"/>
        <rFont val="Verdana"/>
        <family val="2"/>
      </rPr>
      <t xml:space="preserve"> 25-64 år</t>
    </r>
  </si>
  <si>
    <r>
      <t xml:space="preserve">Bakgrund </t>
    </r>
    <r>
      <rPr>
        <b/>
        <sz val="9"/>
        <rFont val="Verdana"/>
        <family val="2"/>
      </rPr>
      <t>båda könen</t>
    </r>
    <r>
      <rPr>
        <sz val="9"/>
        <rFont val="Verdana"/>
        <family val="2"/>
      </rPr>
      <t xml:space="preserve"> 25-64 år</t>
    </r>
  </si>
  <si>
    <r>
      <rPr>
        <b/>
        <sz val="9"/>
        <rFont val="Verdana"/>
        <family val="2"/>
      </rPr>
      <t>Andel</t>
    </r>
    <r>
      <rPr>
        <sz val="9"/>
        <rFont val="Verdana"/>
        <family val="2"/>
      </rPr>
      <t xml:space="preserve"> (%) förvärsarbetande i området</t>
    </r>
  </si>
  <si>
    <t xml:space="preserve">Utländsk bakgrund 25-64 år </t>
  </si>
  <si>
    <t xml:space="preserve">Svensk bakgrund 25-64 år </t>
  </si>
  <si>
    <r>
      <rPr>
        <b/>
        <sz val="9"/>
        <rFont val="Verdana"/>
        <family val="2"/>
      </rPr>
      <t>andel</t>
    </r>
    <r>
      <rPr>
        <sz val="9"/>
        <rFont val="Verdana"/>
        <family val="2"/>
      </rPr>
      <t xml:space="preserve"> (%) av befolkningen</t>
    </r>
  </si>
  <si>
    <t xml:space="preserve">Eftergymnasial utbildning 3 år och längre, </t>
  </si>
  <si>
    <r>
      <rPr>
        <b/>
        <sz val="9"/>
        <rFont val="Verdana"/>
        <family val="2"/>
      </rPr>
      <t>Antal</t>
    </r>
    <r>
      <rPr>
        <sz val="9"/>
        <rFont val="Verdana"/>
        <family val="2"/>
      </rPr>
      <t xml:space="preserve"> förvärsarbetande med arbetsplats inom området,</t>
    </r>
  </si>
  <si>
    <t>personer i respektive näringsgren (SNI 2007)</t>
  </si>
  <si>
    <r>
      <rPr>
        <b/>
        <sz val="9"/>
        <rFont val="Verdana"/>
        <family val="2"/>
      </rPr>
      <t>Antal</t>
    </r>
    <r>
      <rPr>
        <sz val="9"/>
        <rFont val="Verdana"/>
        <family val="2"/>
      </rPr>
      <t xml:space="preserve"> förvärvsarbetande med bostad i området,</t>
    </r>
  </si>
  <si>
    <r>
      <rPr>
        <b/>
        <sz val="9"/>
        <rFont val="Verdana"/>
        <family val="2"/>
      </rPr>
      <t>Andel</t>
    </r>
    <r>
      <rPr>
        <sz val="9"/>
        <rFont val="Verdana"/>
        <family val="2"/>
      </rPr>
      <t xml:space="preserve"> (%) personer i respektive näringsgren (SNI 2007)</t>
    </r>
  </si>
  <si>
    <r>
      <t xml:space="preserve">Självförsörjningsgrad </t>
    </r>
    <r>
      <rPr>
        <sz val="9"/>
        <rFont val="Verdana"/>
        <family val="2"/>
      </rPr>
      <t>(dagbefolkning/nattbefolkning)</t>
    </r>
  </si>
  <si>
    <r>
      <rPr>
        <b/>
        <sz val="9"/>
        <rFont val="Verdana"/>
        <family val="2"/>
      </rPr>
      <t>Antal</t>
    </r>
    <r>
      <rPr>
        <sz val="9"/>
        <rFont val="Verdana"/>
        <family val="2"/>
      </rPr>
      <t xml:space="preserve"> bostäder i småhus byggda under perioden</t>
    </r>
  </si>
  <si>
    <r>
      <rPr>
        <b/>
        <sz val="9"/>
        <rFont val="Verdana"/>
        <family val="2"/>
      </rPr>
      <t>Antal</t>
    </r>
    <r>
      <rPr>
        <sz val="9"/>
        <rFont val="Verdana"/>
        <family val="2"/>
      </rPr>
      <t xml:space="preserve"> bostäder i flerbostadshus byggda under perioden</t>
    </r>
  </si>
  <si>
    <r>
      <rPr>
        <b/>
        <sz val="9"/>
        <rFont val="Verdana"/>
        <family val="2"/>
      </rPr>
      <t>Antal</t>
    </r>
    <r>
      <rPr>
        <sz val="9"/>
        <rFont val="Verdana"/>
        <family val="2"/>
      </rPr>
      <t xml:space="preserve"> bostäder i båda hustyper byggda under perioden</t>
    </r>
  </si>
  <si>
    <r>
      <rPr>
        <b/>
        <sz val="9"/>
        <rFont val="Verdana"/>
        <family val="2"/>
      </rPr>
      <t>Andel</t>
    </r>
    <r>
      <rPr>
        <sz val="9"/>
        <rFont val="Verdana"/>
        <family val="2"/>
      </rPr>
      <t xml:space="preserve"> (%) bostäder i båda hustyper byggda under perioden</t>
    </r>
  </si>
  <si>
    <r>
      <rPr>
        <b/>
        <sz val="9"/>
        <rFont val="Verdana"/>
        <family val="2"/>
      </rPr>
      <t>Antal</t>
    </r>
    <r>
      <rPr>
        <sz val="9"/>
        <rFont val="Verdana"/>
        <family val="2"/>
      </rPr>
      <t xml:space="preserve"> bostäder i småhus</t>
    </r>
  </si>
  <si>
    <r>
      <rPr>
        <b/>
        <sz val="9"/>
        <rFont val="Verdana"/>
        <family val="2"/>
      </rPr>
      <t>Antal</t>
    </r>
    <r>
      <rPr>
        <sz val="9"/>
        <rFont val="Verdana"/>
        <family val="2"/>
      </rPr>
      <t xml:space="preserve"> bostäder i flerbostadshus</t>
    </r>
  </si>
  <si>
    <r>
      <rPr>
        <b/>
        <sz val="9"/>
        <rFont val="Verdana"/>
        <family val="2"/>
      </rPr>
      <t>Antal</t>
    </r>
    <r>
      <rPr>
        <sz val="9"/>
        <rFont val="Verdana"/>
        <family val="2"/>
      </rPr>
      <t xml:space="preserve"> bostäder i småhus + flerbostadshus</t>
    </r>
  </si>
  <si>
    <r>
      <rPr>
        <b/>
        <sz val="9"/>
        <rFont val="Verdana"/>
        <family val="2"/>
      </rPr>
      <t>Andel</t>
    </r>
    <r>
      <rPr>
        <sz val="9"/>
        <rFont val="Verdana"/>
        <family val="2"/>
      </rPr>
      <t xml:space="preserve"> (%) bostäder i småhus + flerbostadshus</t>
    </r>
  </si>
  <si>
    <r>
      <rPr>
        <b/>
        <sz val="9"/>
        <rFont val="Verdana"/>
        <family val="2"/>
      </rPr>
      <t>Antal</t>
    </r>
    <r>
      <rPr>
        <sz val="9"/>
        <rFont val="Verdana"/>
        <family val="2"/>
      </rPr>
      <t xml:space="preserve"> nybyggda bostäder efter hustyp, flera år</t>
    </r>
  </si>
  <si>
    <t>Syrien</t>
  </si>
  <si>
    <t>2001-10</t>
  </si>
  <si>
    <t>2011-</t>
  </si>
  <si>
    <r>
      <rPr>
        <b/>
        <sz val="9"/>
        <rFont val="Verdana"/>
        <family val="2"/>
      </rPr>
      <t xml:space="preserve">Antal </t>
    </r>
    <r>
      <rPr>
        <sz val="9"/>
        <rFont val="Verdana"/>
        <family val="2"/>
      </rPr>
      <t>Småhus, kvadratmeter</t>
    </r>
  </si>
  <si>
    <t>-40</t>
  </si>
  <si>
    <t>41-60</t>
  </si>
  <si>
    <t>61-80</t>
  </si>
  <si>
    <t>81-100</t>
  </si>
  <si>
    <t>101-120</t>
  </si>
  <si>
    <t>121-</t>
  </si>
  <si>
    <r>
      <rPr>
        <b/>
        <sz val="9"/>
        <rFont val="Verdana"/>
        <family val="2"/>
      </rPr>
      <t xml:space="preserve">Antal </t>
    </r>
    <r>
      <rPr>
        <sz val="9"/>
        <rFont val="Verdana"/>
        <family val="2"/>
      </rPr>
      <t>Flerbostadshus, kvadratmeter</t>
    </r>
  </si>
  <si>
    <t>GÖTEBORG</t>
  </si>
  <si>
    <r>
      <rPr>
        <b/>
        <sz val="9"/>
        <rFont val="Verdana"/>
        <family val="2"/>
      </rPr>
      <t>Antal</t>
    </r>
    <r>
      <rPr>
        <sz val="9"/>
        <rFont val="Verdana"/>
        <family val="2"/>
      </rPr>
      <t xml:space="preserve"> bostäder i båda hustyper, kvadratmeter</t>
    </r>
  </si>
  <si>
    <r>
      <rPr>
        <b/>
        <sz val="9"/>
        <rFont val="Verdana"/>
        <family val="2"/>
      </rPr>
      <t>Andel</t>
    </r>
    <r>
      <rPr>
        <sz val="9"/>
        <rFont val="Verdana"/>
        <family val="2"/>
      </rPr>
      <t xml:space="preserve"> (%) bostäder i båda hustyper i området, kvadratmeter</t>
    </r>
  </si>
  <si>
    <t>Årtal för bladet:</t>
  </si>
  <si>
    <t>1 person</t>
  </si>
  <si>
    <t>2 personer</t>
  </si>
  <si>
    <t>3 personer</t>
  </si>
  <si>
    <t>4 personer</t>
  </si>
  <si>
    <t>5 personer eller fler</t>
  </si>
  <si>
    <r>
      <rPr>
        <b/>
        <sz val="9"/>
        <rFont val="Verdana"/>
        <family val="2"/>
      </rPr>
      <t>Antal</t>
    </r>
    <r>
      <rPr>
        <sz val="9"/>
        <rFont val="Verdana"/>
        <family val="2"/>
      </rPr>
      <t xml:space="preserve"> hushåll totalt</t>
    </r>
  </si>
  <si>
    <r>
      <rPr>
        <b/>
        <sz val="9"/>
        <rFont val="Verdana"/>
        <family val="2"/>
      </rPr>
      <t>Antal</t>
    </r>
    <r>
      <rPr>
        <sz val="9"/>
        <rFont val="Verdana"/>
        <family val="2"/>
      </rPr>
      <t xml:space="preserve"> barnhushåll totalt</t>
    </r>
  </si>
  <si>
    <r>
      <rPr>
        <b/>
        <sz val="9"/>
        <rFont val="Verdana"/>
        <family val="2"/>
      </rPr>
      <t>Antal</t>
    </r>
    <r>
      <rPr>
        <sz val="9"/>
        <rFont val="Verdana"/>
        <family val="2"/>
      </rPr>
      <t xml:space="preserve"> barnhushåll med 3 barn eller fler</t>
    </r>
  </si>
  <si>
    <r>
      <rPr>
        <b/>
        <sz val="9"/>
        <rFont val="Verdana"/>
        <family val="2"/>
      </rPr>
      <t>Antal</t>
    </r>
    <r>
      <rPr>
        <sz val="9"/>
        <rFont val="Verdana"/>
        <family val="2"/>
      </rPr>
      <t xml:space="preserve"> barnhushåll med ensamstående förälder</t>
    </r>
  </si>
  <si>
    <r>
      <rPr>
        <b/>
        <sz val="9"/>
        <rFont val="Verdana"/>
        <family val="2"/>
      </rPr>
      <t>Andel</t>
    </r>
    <r>
      <rPr>
        <sz val="9"/>
        <rFont val="Verdana"/>
        <family val="2"/>
      </rPr>
      <t xml:space="preserve"> (%) barnhushåll</t>
    </r>
  </si>
  <si>
    <r>
      <rPr>
        <b/>
        <sz val="9"/>
        <rFont val="Verdana"/>
        <family val="2"/>
      </rPr>
      <t>Andel</t>
    </r>
    <r>
      <rPr>
        <sz val="9"/>
        <rFont val="Verdana"/>
        <family val="2"/>
      </rPr>
      <t xml:space="preserve"> (%) hushåll med 3 barn eller fler</t>
    </r>
  </si>
  <si>
    <r>
      <rPr>
        <b/>
        <sz val="9"/>
        <rFont val="Verdana"/>
        <family val="2"/>
      </rPr>
      <t>Andel</t>
    </r>
    <r>
      <rPr>
        <sz val="9"/>
        <rFont val="Verdana"/>
        <family val="2"/>
      </rPr>
      <t xml:space="preserve"> (%) barnhushåll med ensamstående förälder</t>
    </r>
  </si>
  <si>
    <r>
      <rPr>
        <b/>
        <sz val="9"/>
        <rFont val="Verdana"/>
        <family val="2"/>
      </rPr>
      <t>Antal</t>
    </r>
    <r>
      <rPr>
        <sz val="9"/>
        <rFont val="Verdana"/>
        <family val="2"/>
      </rPr>
      <t xml:space="preserve"> hushåll efter storlek</t>
    </r>
  </si>
  <si>
    <r>
      <rPr>
        <b/>
        <sz val="9"/>
        <rFont val="Verdana"/>
        <family val="2"/>
      </rPr>
      <t>Andel</t>
    </r>
    <r>
      <rPr>
        <sz val="9"/>
        <rFont val="Verdana"/>
        <family val="2"/>
      </rPr>
      <t xml:space="preserve"> av hushåll (%) per hushållsstorlek</t>
    </r>
  </si>
  <si>
    <r>
      <rPr>
        <b/>
        <sz val="9"/>
        <rFont val="Verdana"/>
        <family val="2"/>
      </rPr>
      <t>Antal</t>
    </r>
    <r>
      <rPr>
        <sz val="9"/>
        <rFont val="Verdana"/>
        <family val="2"/>
      </rPr>
      <t xml:space="preserve"> barnhushåll totalt (barn under 18 år)</t>
    </r>
  </si>
  <si>
    <t>Yrkesförberedande program</t>
  </si>
  <si>
    <t>Estetiska</t>
  </si>
  <si>
    <t>Ekonomiska, Humanistiska, Samhällsvetenskapliga</t>
  </si>
  <si>
    <t>Naturvetenskap, Teknik</t>
  </si>
  <si>
    <r>
      <t xml:space="preserve">Antal kvinnor </t>
    </r>
    <r>
      <rPr>
        <sz val="9"/>
        <color indexed="63"/>
        <rFont val="Verdana"/>
        <family val="2"/>
      </rPr>
      <t>i åk 9 registret som är behörig till</t>
    </r>
  </si>
  <si>
    <r>
      <t xml:space="preserve">Antal män </t>
    </r>
    <r>
      <rPr>
        <sz val="9"/>
        <color indexed="63"/>
        <rFont val="Verdana"/>
        <family val="2"/>
      </rPr>
      <t>i åk 9 registret som är behörig till</t>
    </r>
  </si>
  <si>
    <r>
      <t xml:space="preserve">Antal totalt </t>
    </r>
    <r>
      <rPr>
        <sz val="9"/>
        <color indexed="63"/>
        <rFont val="Verdana"/>
        <family val="2"/>
      </rPr>
      <t>i åk 9 registret som är behörig till</t>
    </r>
  </si>
  <si>
    <r>
      <t xml:space="preserve">Andel totalt </t>
    </r>
    <r>
      <rPr>
        <sz val="9"/>
        <color indexed="63"/>
        <rFont val="Verdana"/>
        <family val="2"/>
      </rPr>
      <t>i åk 9 registret som är behörig till</t>
    </r>
  </si>
  <si>
    <t>Antal med HDI låg, medel eller okänt, 0-4 år i Sverige</t>
  </si>
  <si>
    <t>Antal med HDI hög eller mycket hög, 0-4 år i Sverige</t>
  </si>
  <si>
    <t>Totalt antal med tid i Sverige 0-4 år</t>
  </si>
  <si>
    <t>Antal med HDI låg, medel eller okänt, 5-9 år i Sverige</t>
  </si>
  <si>
    <t>Antal med HDI hög eller mycket hög, 5-9 år i Sverige</t>
  </si>
  <si>
    <t>Totalt antal med tid i Sverige 5-9 år</t>
  </si>
  <si>
    <t>Antal med HDI låg, medel eller okänt, 10- år i Sverige</t>
  </si>
  <si>
    <t>Antal med HDI hög eller mycket hög, 10- år i Sverige</t>
  </si>
  <si>
    <t>Totalt antal med tid i Sverige 10 år eller längre</t>
  </si>
  <si>
    <t xml:space="preserve">Förgymnasial utbildningsnivå, </t>
  </si>
  <si>
    <t>Indien</t>
  </si>
  <si>
    <r>
      <rPr>
        <b/>
        <sz val="9"/>
        <rFont val="Verdana"/>
        <family val="2"/>
      </rPr>
      <t>Andel</t>
    </r>
    <r>
      <rPr>
        <sz val="9"/>
        <rFont val="Verdana"/>
        <family val="2"/>
      </rPr>
      <t xml:space="preserve"> (%) småhus (inklusive specialbostäder)</t>
    </r>
  </si>
  <si>
    <r>
      <t>Andel</t>
    </r>
    <r>
      <rPr>
        <sz val="9"/>
        <rFont val="Verdana"/>
        <family val="2"/>
      </rPr>
      <t xml:space="preserve"> (%) småhus (inklusive specialbostäder)</t>
    </r>
  </si>
  <si>
    <t>Stadsledningskontoret, statistik och analys</t>
  </si>
  <si>
    <t>SO 2 Centrum</t>
  </si>
  <si>
    <t>101 Kungsladugård</t>
  </si>
  <si>
    <t>..</t>
  </si>
  <si>
    <t>102 Sanna</t>
  </si>
  <si>
    <t>103 Majorna</t>
  </si>
  <si>
    <t>104 Stigberget</t>
  </si>
  <si>
    <t>105 Masthugget</t>
  </si>
  <si>
    <t>106 Änggården</t>
  </si>
  <si>
    <t>107 Haga</t>
  </si>
  <si>
    <t>108 Annedal</t>
  </si>
  <si>
    <t>109 Olivedal</t>
  </si>
  <si>
    <t>110 Krokslätt</t>
  </si>
  <si>
    <t>111 Johanneberg</t>
  </si>
  <si>
    <t>112 Landala</t>
  </si>
  <si>
    <t>113 Guldheden</t>
  </si>
  <si>
    <t>114 Lorensberg</t>
  </si>
  <si>
    <t>115 Vasastaden</t>
  </si>
  <si>
    <t>116 Inom Vallgraven</t>
  </si>
  <si>
    <t>117 Stampen</t>
  </si>
  <si>
    <t>118 Heden</t>
  </si>
  <si>
    <t>201 Olskroken</t>
  </si>
  <si>
    <t>202 Redbergslid</t>
  </si>
  <si>
    <t>203 Bagaregården</t>
  </si>
  <si>
    <t>204 Kallebäck</t>
  </si>
  <si>
    <t>205 Skår</t>
  </si>
  <si>
    <t>206 Överås</t>
  </si>
  <si>
    <t>207 Kärralund</t>
  </si>
  <si>
    <t>208 Lunden</t>
  </si>
  <si>
    <t>209 Härlanda</t>
  </si>
  <si>
    <t>210 Kålltorp</t>
  </si>
  <si>
    <t>211 Torpa</t>
  </si>
  <si>
    <t>212 Björkekärr</t>
  </si>
  <si>
    <t>SO 4 Hisingen</t>
  </si>
  <si>
    <t>402 Kvillebäcken</t>
  </si>
  <si>
    <t>403 Slättadamm</t>
  </si>
  <si>
    <t>404 Kärrdalen</t>
  </si>
  <si>
    <t>405 Tuve</t>
  </si>
  <si>
    <t>406 Säve</t>
  </si>
  <si>
    <t>407 Kärra</t>
  </si>
  <si>
    <t>408 Rödbo</t>
  </si>
  <si>
    <t>409 Skogome</t>
  </si>
  <si>
    <t>410 Brunnsbo</t>
  </si>
  <si>
    <t>412 Backa</t>
  </si>
  <si>
    <t>413 Skälltorp</t>
  </si>
  <si>
    <t>414 Kyrkbyn</t>
  </si>
  <si>
    <t>415 Rambergsstaden</t>
  </si>
  <si>
    <t>416 Eriksberg</t>
  </si>
  <si>
    <t>417 Lindholmen</t>
  </si>
  <si>
    <t>701 Norra Biskopsgården</t>
  </si>
  <si>
    <t>702 Länsmansgården</t>
  </si>
  <si>
    <t>703 Svartedalen</t>
  </si>
  <si>
    <t>704 Hjuvik</t>
  </si>
  <si>
    <t>705 Nolered</t>
  </si>
  <si>
    <t>.</t>
  </si>
  <si>
    <t>706 Björlanda</t>
  </si>
  <si>
    <t>708 Södra Biskopsgården</t>
  </si>
  <si>
    <t>709 Jättesten</t>
  </si>
  <si>
    <t>SO 1 Nordost</t>
  </si>
  <si>
    <t>301 Gamlestaden</t>
  </si>
  <si>
    <t>302 Utby</t>
  </si>
  <si>
    <t>303 Södra Kortedala</t>
  </si>
  <si>
    <t>304 Norra Kortedala</t>
  </si>
  <si>
    <t>305 Västra Bergsjön</t>
  </si>
  <si>
    <t>306 Östra Bergsjön</t>
  </si>
  <si>
    <t>601 Lövgärdet</t>
  </si>
  <si>
    <t>602 Rannebergen</t>
  </si>
  <si>
    <t>603 Gårdstensberget</t>
  </si>
  <si>
    <t>604 Angereds Centrum</t>
  </si>
  <si>
    <t>605 Agnesberg</t>
  </si>
  <si>
    <t>606 Hammarkullen</t>
  </si>
  <si>
    <t>609 Linnarhult</t>
  </si>
  <si>
    <t>610 Gunnilse</t>
  </si>
  <si>
    <t>611 Bergum</t>
  </si>
  <si>
    <t>612 Hjällbo</t>
  </si>
  <si>
    <t>613 Eriksbo</t>
  </si>
  <si>
    <t>SO 3 Sydväst</t>
  </si>
  <si>
    <t>501 Fiskebäck</t>
  </si>
  <si>
    <t>502 Långedrag</t>
  </si>
  <si>
    <t>503 Hagen</t>
  </si>
  <si>
    <t>504 Grimmered</t>
  </si>
  <si>
    <t>505 Södra Skärgården</t>
  </si>
  <si>
    <t>506 Bratthammar</t>
  </si>
  <si>
    <t>507 Guldringen</t>
  </si>
  <si>
    <t>508 Skattegården</t>
  </si>
  <si>
    <t>509 Kaverös</t>
  </si>
  <si>
    <t>510 Flatås</t>
  </si>
  <si>
    <t>511 Högsbohöjd</t>
  </si>
  <si>
    <t>512 Högsbotorp</t>
  </si>
  <si>
    <t>513 Tofta</t>
  </si>
  <si>
    <t>514 Ruddalen</t>
  </si>
  <si>
    <t>515 Järnbrott</t>
  </si>
  <si>
    <t>517 Frölunda Torg</t>
  </si>
  <si>
    <t>518 Ängås</t>
  </si>
  <si>
    <t>519 Önnered</t>
  </si>
  <si>
    <t>520 Grevegården</t>
  </si>
  <si>
    <t>521 Näset</t>
  </si>
  <si>
    <t>522 Kannebäck</t>
  </si>
  <si>
    <t>523 Askim</t>
  </si>
  <si>
    <t>524 Hovås</t>
  </si>
  <si>
    <t>525 Billdal</t>
  </si>
  <si>
    <t>10 Östra Angered</t>
  </si>
  <si>
    <t>11 Bergsjön</t>
  </si>
  <si>
    <t>12 Gamlestaden-Utby</t>
  </si>
  <si>
    <t>13 Kortedala</t>
  </si>
  <si>
    <t>14 Södra Angered</t>
  </si>
  <si>
    <t>15 Centrala Angered</t>
  </si>
  <si>
    <t>16 Norra Angered</t>
  </si>
  <si>
    <t>30 Kålltorp-Torpa-Björkekärr</t>
  </si>
  <si>
    <t>31 Kallebäck-Skår-Kärralund</t>
  </si>
  <si>
    <t>32 Krokslätt-Johanneberg</t>
  </si>
  <si>
    <t>33 Guldheden-Landala</t>
  </si>
  <si>
    <t>35 Kungsladugård-Sanna</t>
  </si>
  <si>
    <t>37 Norra Centrum</t>
  </si>
  <si>
    <t>38 Lunden-Härlanda-Överås</t>
  </si>
  <si>
    <t>50 Stora Högsbo</t>
  </si>
  <si>
    <t>51 Askim-Hovås</t>
  </si>
  <si>
    <t>52 Billdal</t>
  </si>
  <si>
    <t>53 Södra Skärgården</t>
  </si>
  <si>
    <t>54 Bratthammar-Näset-Önnered</t>
  </si>
  <si>
    <t>55 Centrala Tynnered</t>
  </si>
  <si>
    <t>56 Frölunda Torg-Tofta</t>
  </si>
  <si>
    <t>57 Älvsborg</t>
  </si>
  <si>
    <t>70 Kärra-Rödbo</t>
  </si>
  <si>
    <t>71 Backa</t>
  </si>
  <si>
    <t>72 Kvillebäcken</t>
  </si>
  <si>
    <t>73 Kyrkbyn-Rambergsstaden</t>
  </si>
  <si>
    <t>74 Norra Älvstranden</t>
  </si>
  <si>
    <t>75 Södra Torslanda</t>
  </si>
  <si>
    <t>76 Björlanda</t>
  </si>
  <si>
    <t>77 Tuve-Säve</t>
  </si>
  <si>
    <t>78 Kärrdalen-Slättadamm</t>
  </si>
  <si>
    <t>79 Östra Biskopsgården</t>
  </si>
  <si>
    <t>80 Västra Biskopsgården</t>
  </si>
  <si>
    <t>Småhus 2020</t>
  </si>
  <si>
    <t>Flerbostadshus 2020</t>
  </si>
  <si>
    <t>Totalt 2020</t>
  </si>
  <si>
    <t>Bosnien - Hercegovina</t>
  </si>
  <si>
    <t>2011-20</t>
  </si>
  <si>
    <t>2021-</t>
  </si>
  <si>
    <t>Småhus 2021</t>
  </si>
  <si>
    <t>Småhus 2022</t>
  </si>
  <si>
    <t>Småhus 2023</t>
  </si>
  <si>
    <t>Flerbostadshus 2021</t>
  </si>
  <si>
    <t>Flerbostadshus 2022</t>
  </si>
  <si>
    <t>Flerbostadshus 2023</t>
  </si>
  <si>
    <t>Totalt 2021</t>
  </si>
  <si>
    <t>Totalt 2022</t>
  </si>
  <si>
    <t>Totalt 2023</t>
  </si>
  <si>
    <t>34 Olivedal-Haga-Annedal-Ängg</t>
  </si>
  <si>
    <t>36 Majorna-Stigberget-Masth</t>
  </si>
  <si>
    <t>39 Olskroken-Redbergslid-Baga</t>
  </si>
  <si>
    <r>
      <t>Göteborgsbladet 2025 - Göteborg totalt samt 36</t>
    </r>
    <r>
      <rPr>
        <b/>
        <sz val="18"/>
        <color indexed="63"/>
        <rFont val="Calibri"/>
        <family val="2"/>
        <scheme val="minor"/>
      </rPr>
      <t xml:space="preserve"> </t>
    </r>
    <r>
      <rPr>
        <sz val="18"/>
        <color indexed="63"/>
        <rFont val="Calibri"/>
        <family val="2"/>
        <scheme val="minor"/>
      </rPr>
      <t>mellanområden</t>
    </r>
  </si>
  <si>
    <t>Göteborgsbladet 2025 - Göteborg totalt samt 96 primärområden</t>
  </si>
  <si>
    <t>Göteborgsbladet 2025 - Göteborg totalt samt 4 stadsområden</t>
  </si>
  <si>
    <t>Göteborgsbladet 2025 - Göteborg totalt</t>
  </si>
  <si>
    <t>Småhus 2024</t>
  </si>
  <si>
    <t>Flerbostadshus 2024</t>
  </si>
  <si>
    <t>Totalt 2024</t>
  </si>
  <si>
    <t>Under 237 000 (%)</t>
  </si>
  <si>
    <t>237 000 - 492 000 (%)</t>
  </si>
  <si>
    <t>492 000 eller 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</si>
</sst>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_ ;[Red]\-#,##0\ "/>
  </numFmts>
  <fonts count="25" x14ac:knownFonts="1">
    <font>
      <sz val="10"/>
      <name val="Cambria"/>
    </font>
    <font>
      <sz val="11"/>
      <color theme="1"/>
      <name val="Calibri"/>
      <family val="2"/>
      <scheme val="minor"/>
    </font>
    <font>
      <sz val="7"/>
      <color indexed="63"/>
      <name val="Verdana"/>
      <family val="2"/>
    </font>
    <font>
      <sz val="8"/>
      <name val="Arial"/>
      <family val="2"/>
    </font>
    <font>
      <b/>
      <sz val="18"/>
      <color indexed="63"/>
      <name val="Arial Narrow"/>
      <family val="2"/>
    </font>
    <font>
      <sz val="9"/>
      <color indexed="63"/>
      <name val="Verdana"/>
      <family val="2"/>
    </font>
    <font>
      <b/>
      <sz val="7"/>
      <color indexed="63"/>
      <name val="Verdana"/>
      <family val="2"/>
    </font>
    <font>
      <b/>
      <sz val="9"/>
      <color indexed="63"/>
      <name val="Verdana"/>
      <family val="2"/>
    </font>
    <font>
      <b/>
      <sz val="10"/>
      <name val="Verdana"/>
      <family val="2"/>
    </font>
    <font>
      <sz val="10"/>
      <name val="Cambria"/>
      <family val="1"/>
    </font>
    <font>
      <sz val="9"/>
      <name val="Verdana"/>
      <family val="2"/>
    </font>
    <font>
      <b/>
      <sz val="9"/>
      <name val="Verdana"/>
      <family val="2"/>
    </font>
    <font>
      <sz val="11"/>
      <name val="Verdana"/>
      <family val="2"/>
    </font>
    <font>
      <sz val="7"/>
      <name val="Verdana"/>
      <family val="2"/>
    </font>
    <font>
      <sz val="16"/>
      <name val="Calibri"/>
      <family val="2"/>
      <scheme val="minor"/>
    </font>
    <font>
      <sz val="11"/>
      <name val="Calibri"/>
      <family val="2"/>
      <scheme val="minor"/>
    </font>
    <font>
      <sz val="9"/>
      <name val="Calibri"/>
      <family val="2"/>
      <scheme val="minor"/>
    </font>
    <font>
      <sz val="11"/>
      <color indexed="63"/>
      <name val="Calibri"/>
      <family val="2"/>
    </font>
    <font>
      <sz val="18"/>
      <color indexed="63"/>
      <name val="Calibri"/>
      <family val="2"/>
      <scheme val="minor"/>
    </font>
    <font>
      <sz val="8"/>
      <color rgb="FFFF0000"/>
      <name val="Verdana"/>
      <family val="2"/>
    </font>
    <font>
      <b/>
      <sz val="11"/>
      <name val="Calibri"/>
      <family val="2"/>
      <scheme val="minor"/>
    </font>
    <font>
      <i/>
      <sz val="9"/>
      <name val="Verdana"/>
      <family val="2"/>
    </font>
    <font>
      <i/>
      <sz val="9"/>
      <color indexed="63"/>
      <name val="Verdana"/>
      <family val="2"/>
    </font>
    <font>
      <sz val="11"/>
      <color theme="1"/>
      <name val="Calibri"/>
      <family val="2"/>
    </font>
    <font>
      <b/>
      <sz val="18"/>
      <color indexed="63"/>
      <name val="Calibri"/>
      <family val="2"/>
      <scheme val="minor"/>
    </font>
  </fonts>
  <fills count="5">
    <fill>
      <patternFill patternType="none"/>
    </fill>
    <fill>
      <patternFill patternType="gray125"/>
    </fill>
    <fill>
      <patternFill patternType="solid">
        <fgColor rgb="FFE1F0FF"/>
        <bgColor indexed="64"/>
      </patternFill>
    </fill>
    <fill>
      <patternFill patternType="solid">
        <fgColor theme="2"/>
        <bgColor indexed="64"/>
      </patternFill>
    </fill>
    <fill>
      <patternFill patternType="solid">
        <fgColor theme="0"/>
        <bgColor indexed="64"/>
      </patternFill>
    </fill>
  </fills>
  <borders count="2">
    <border>
      <left/>
      <right/>
      <top/>
      <bottom/>
      <diagonal/>
    </border>
    <border>
      <left/>
      <right/>
      <top/>
      <bottom style="medium">
        <color rgb="FF376091"/>
      </bottom>
      <diagonal/>
    </border>
  </borders>
  <cellStyleXfs count="9">
    <xf numFmtId="0" fontId="0" fillId="0" borderId="0"/>
    <xf numFmtId="0" fontId="3" fillId="0" borderId="0">
      <alignment horizontal="right"/>
    </xf>
    <xf numFmtId="0" fontId="9" fillId="0" borderId="0"/>
    <xf numFmtId="0" fontId="1" fillId="0" borderId="0"/>
    <xf numFmtId="0" fontId="9" fillId="0" borderId="0"/>
    <xf numFmtId="0" fontId="1" fillId="0" borderId="0"/>
    <xf numFmtId="0" fontId="23" fillId="0" borderId="0"/>
    <xf numFmtId="0" fontId="3" fillId="0" borderId="0">
      <alignment horizontal="right"/>
    </xf>
    <xf numFmtId="0" fontId="3" fillId="0" borderId="0">
      <alignment horizontal="right"/>
    </xf>
  </cellStyleXfs>
  <cellXfs count="176">
    <xf numFmtId="0" fontId="0" fillId="0" borderId="0" xfId="0"/>
    <xf numFmtId="0" fontId="2" fillId="0" borderId="0" xfId="0" applyFont="1" applyFill="1"/>
    <xf numFmtId="0" fontId="4" fillId="0" borderId="0" xfId="0" applyFont="1" applyFill="1"/>
    <xf numFmtId="0" fontId="5" fillId="0" borderId="0" xfId="0" applyFont="1" applyFill="1"/>
    <xf numFmtId="0" fontId="6" fillId="0" borderId="0" xfId="0" applyFont="1" applyFill="1"/>
    <xf numFmtId="0" fontId="7" fillId="0" borderId="0" xfId="0" applyFont="1" applyFill="1"/>
    <xf numFmtId="0" fontId="8" fillId="0" borderId="0" xfId="0" applyFont="1" applyAlignment="1">
      <alignment wrapText="1"/>
    </xf>
    <xf numFmtId="3" fontId="5" fillId="0" borderId="0" xfId="0" applyNumberFormat="1" applyFont="1" applyFill="1"/>
    <xf numFmtId="3" fontId="10" fillId="0" borderId="0" xfId="0" applyNumberFormat="1" applyFont="1"/>
    <xf numFmtId="3" fontId="11" fillId="0" borderId="0" xfId="0" applyNumberFormat="1" applyFont="1" applyAlignment="1">
      <alignment wrapText="1"/>
    </xf>
    <xf numFmtId="0" fontId="13" fillId="0" borderId="0" xfId="0" applyFont="1" applyFill="1"/>
    <xf numFmtId="0" fontId="10" fillId="0" borderId="0" xfId="0" applyFont="1" applyFill="1" applyBorder="1" applyAlignment="1">
      <alignment wrapText="1"/>
    </xf>
    <xf numFmtId="0" fontId="15" fillId="0" borderId="0" xfId="0" applyFont="1" applyFill="1"/>
    <xf numFmtId="3" fontId="15" fillId="0" borderId="0" xfId="0" applyNumberFormat="1" applyFont="1" applyFill="1"/>
    <xf numFmtId="3" fontId="16" fillId="0" borderId="0" xfId="0" applyNumberFormat="1" applyFont="1" applyFill="1"/>
    <xf numFmtId="3" fontId="5" fillId="0" borderId="0" xfId="0" applyNumberFormat="1" applyFont="1" applyFill="1" applyAlignment="1"/>
    <xf numFmtId="3" fontId="10" fillId="0" borderId="0" xfId="0" applyNumberFormat="1" applyFont="1" applyAlignment="1"/>
    <xf numFmtId="3" fontId="10" fillId="0" borderId="0" xfId="0" applyNumberFormat="1" applyFont="1" applyAlignment="1">
      <alignment wrapText="1"/>
    </xf>
    <xf numFmtId="164" fontId="5" fillId="0" borderId="0" xfId="0" applyNumberFormat="1" applyFont="1" applyFill="1" applyAlignment="1"/>
    <xf numFmtId="164" fontId="5" fillId="0" borderId="0" xfId="0" applyNumberFormat="1" applyFont="1" applyFill="1"/>
    <xf numFmtId="165" fontId="5" fillId="0" borderId="0" xfId="0" applyNumberFormat="1" applyFont="1" applyFill="1" applyAlignment="1"/>
    <xf numFmtId="165" fontId="5" fillId="0" borderId="0" xfId="0" applyNumberFormat="1" applyFont="1" applyFill="1"/>
    <xf numFmtId="0" fontId="17" fillId="0" borderId="0" xfId="0" applyFont="1" applyFill="1"/>
    <xf numFmtId="0" fontId="18" fillId="0" borderId="0" xfId="2" applyFont="1" applyFill="1"/>
    <xf numFmtId="0" fontId="19" fillId="0" borderId="0" xfId="2" applyFont="1" applyFill="1"/>
    <xf numFmtId="3" fontId="15" fillId="2" borderId="0" xfId="2" applyNumberFormat="1" applyFont="1" applyFill="1" applyBorder="1" applyAlignment="1">
      <alignment horizontal="right"/>
    </xf>
    <xf numFmtId="3" fontId="15" fillId="2" borderId="0" xfId="2" applyNumberFormat="1" applyFont="1" applyFill="1" applyBorder="1" applyAlignment="1">
      <alignment horizontal="left"/>
    </xf>
    <xf numFmtId="3" fontId="20" fillId="2" borderId="0" xfId="2" applyNumberFormat="1" applyFont="1" applyFill="1" applyBorder="1" applyAlignment="1">
      <alignment horizontal="right"/>
    </xf>
    <xf numFmtId="3" fontId="15" fillId="0" borderId="0" xfId="2" applyNumberFormat="1" applyFont="1" applyFill="1"/>
    <xf numFmtId="3" fontId="16" fillId="0" borderId="0" xfId="2" applyNumberFormat="1" applyFont="1" applyFill="1"/>
    <xf numFmtId="3" fontId="14" fillId="2" borderId="1" xfId="2" applyNumberFormat="1" applyFont="1" applyFill="1" applyBorder="1" applyAlignment="1">
      <alignment horizontal="left"/>
    </xf>
    <xf numFmtId="3" fontId="12" fillId="0" borderId="0" xfId="2" applyNumberFormat="1" applyFont="1" applyFill="1"/>
    <xf numFmtId="3" fontId="10" fillId="0" borderId="0" xfId="2" applyNumberFormat="1" applyFont="1" applyFill="1"/>
    <xf numFmtId="0" fontId="13" fillId="0" borderId="0" xfId="2" applyFont="1" applyFill="1"/>
    <xf numFmtId="0" fontId="10" fillId="3" borderId="0" xfId="2" applyFont="1" applyFill="1" applyAlignment="1">
      <alignment horizontal="left"/>
    </xf>
    <xf numFmtId="0" fontId="11" fillId="3" borderId="0" xfId="2" applyFont="1" applyFill="1" applyAlignment="1">
      <alignment horizontal="left"/>
    </xf>
    <xf numFmtId="0" fontId="5" fillId="3" borderId="0" xfId="2" applyFont="1" applyFill="1" applyAlignment="1">
      <alignment horizontal="left"/>
    </xf>
    <xf numFmtId="0" fontId="21" fillId="3" borderId="0" xfId="2" applyFont="1" applyFill="1" applyAlignment="1">
      <alignment horizontal="left"/>
    </xf>
    <xf numFmtId="0" fontId="22" fillId="3" borderId="0" xfId="2" applyFont="1" applyFill="1" applyAlignment="1">
      <alignment horizontal="left"/>
    </xf>
    <xf numFmtId="0" fontId="7" fillId="3" borderId="0" xfId="2" applyFont="1" applyFill="1" applyAlignment="1">
      <alignment horizontal="left"/>
    </xf>
    <xf numFmtId="0" fontId="5" fillId="3" borderId="0" xfId="2" quotePrefix="1" applyFont="1" applyFill="1" applyAlignment="1">
      <alignment horizontal="left"/>
    </xf>
    <xf numFmtId="0" fontId="5" fillId="3" borderId="0" xfId="2" applyFont="1" applyFill="1" applyAlignment="1">
      <alignment horizontal="left" wrapText="1"/>
    </xf>
    <xf numFmtId="0" fontId="22" fillId="3" borderId="0" xfId="2" applyFont="1" applyFill="1" applyAlignment="1">
      <alignment horizontal="left" indent="1"/>
    </xf>
    <xf numFmtId="0" fontId="22" fillId="3" borderId="0" xfId="2" applyFont="1" applyFill="1" applyAlignment="1">
      <alignment horizontal="left" indent="6"/>
    </xf>
    <xf numFmtId="0" fontId="4" fillId="0" borderId="0" xfId="2" applyFont="1" applyFill="1" applyAlignment="1">
      <alignment horizontal="left"/>
    </xf>
    <xf numFmtId="17" fontId="5" fillId="3" borderId="0" xfId="2" quotePrefix="1" applyNumberFormat="1" applyFont="1" applyFill="1" applyAlignment="1">
      <alignment horizontal="left"/>
    </xf>
    <xf numFmtId="3" fontId="7" fillId="0" borderId="0" xfId="0" applyNumberFormat="1" applyFont="1" applyFill="1"/>
    <xf numFmtId="0" fontId="0" fillId="0" borderId="0" xfId="0" applyNumberFormat="1"/>
    <xf numFmtId="0" fontId="18" fillId="0" borderId="0" xfId="0" applyFont="1" applyFill="1"/>
    <xf numFmtId="0" fontId="10" fillId="4" borderId="0" xfId="2" applyFont="1" applyFill="1"/>
    <xf numFmtId="0" fontId="10" fillId="4" borderId="0" xfId="0" applyFont="1" applyFill="1"/>
    <xf numFmtId="0" fontId="5" fillId="4" borderId="0" xfId="0" applyFont="1" applyFill="1"/>
    <xf numFmtId="0" fontId="11" fillId="4" borderId="0" xfId="2" applyFont="1" applyFill="1"/>
    <xf numFmtId="0" fontId="10" fillId="4" borderId="0" xfId="0" applyFont="1" applyFill="1" applyAlignment="1">
      <alignment horizontal="left" indent="1"/>
    </xf>
    <xf numFmtId="0" fontId="7" fillId="4" borderId="0" xfId="0" applyFont="1" applyFill="1"/>
    <xf numFmtId="3" fontId="5" fillId="4" borderId="0" xfId="0" applyNumberFormat="1" applyFont="1" applyFill="1" applyBorder="1" applyAlignment="1">
      <alignment horizontal="right"/>
    </xf>
    <xf numFmtId="3" fontId="10" fillId="4" borderId="0" xfId="0" applyNumberFormat="1" applyFont="1" applyFill="1" applyBorder="1" applyAlignment="1">
      <alignment horizontal="right"/>
    </xf>
    <xf numFmtId="3" fontId="10" fillId="4" borderId="0" xfId="0" applyNumberFormat="1" applyFont="1" applyFill="1" applyBorder="1" applyAlignment="1">
      <alignment horizontal="right" wrapText="1"/>
    </xf>
    <xf numFmtId="3" fontId="7" fillId="4" borderId="0" xfId="0" applyNumberFormat="1" applyFont="1" applyFill="1" applyBorder="1" applyAlignment="1">
      <alignment horizontal="right"/>
    </xf>
    <xf numFmtId="164" fontId="5" fillId="4" borderId="0" xfId="0" applyNumberFormat="1" applyFont="1" applyFill="1" applyBorder="1" applyAlignment="1">
      <alignment horizontal="right"/>
    </xf>
    <xf numFmtId="164" fontId="7" fillId="4" borderId="0" xfId="0" applyNumberFormat="1" applyFont="1" applyFill="1" applyBorder="1" applyAlignment="1">
      <alignment horizontal="right"/>
    </xf>
    <xf numFmtId="3" fontId="14" fillId="4" borderId="0" xfId="2" applyNumberFormat="1" applyFont="1" applyFill="1" applyBorder="1" applyAlignment="1">
      <alignment horizontal="left"/>
    </xf>
    <xf numFmtId="166" fontId="5" fillId="4" borderId="0" xfId="0" applyNumberFormat="1" applyFont="1" applyFill="1" applyBorder="1" applyAlignment="1">
      <alignment horizontal="right"/>
    </xf>
    <xf numFmtId="165" fontId="5" fillId="4" borderId="0" xfId="0" applyNumberFormat="1" applyFont="1" applyFill="1" applyBorder="1" applyAlignment="1">
      <alignment horizontal="right"/>
    </xf>
    <xf numFmtId="165" fontId="7" fillId="4" borderId="0" xfId="0" applyNumberFormat="1" applyFont="1" applyFill="1" applyBorder="1" applyAlignment="1">
      <alignment horizontal="right"/>
    </xf>
    <xf numFmtId="3" fontId="5" fillId="4" borderId="0" xfId="0" applyNumberFormat="1" applyFont="1" applyFill="1" applyBorder="1"/>
    <xf numFmtId="3" fontId="10" fillId="4" borderId="0" xfId="0" applyNumberFormat="1" applyFont="1" applyFill="1" applyBorder="1" applyAlignment="1"/>
    <xf numFmtId="3" fontId="10" fillId="4" borderId="0" xfId="0" applyNumberFormat="1" applyFont="1" applyFill="1" applyBorder="1" applyAlignment="1">
      <alignment wrapText="1"/>
    </xf>
    <xf numFmtId="3" fontId="5" fillId="4" borderId="0" xfId="0" applyNumberFormat="1" applyFont="1" applyFill="1" applyBorder="1" applyAlignment="1"/>
    <xf numFmtId="164" fontId="5" fillId="4" borderId="0" xfId="0" applyNumberFormat="1" applyFont="1" applyFill="1" applyBorder="1" applyAlignment="1"/>
    <xf numFmtId="3" fontId="12" fillId="4" borderId="0" xfId="2" applyNumberFormat="1" applyFont="1" applyFill="1" applyBorder="1"/>
    <xf numFmtId="3" fontId="7" fillId="4" borderId="0" xfId="0" applyNumberFormat="1" applyFont="1" applyFill="1" applyBorder="1" applyAlignment="1"/>
    <xf numFmtId="3" fontId="7" fillId="4" borderId="0" xfId="0" applyNumberFormat="1" applyFont="1" applyFill="1" applyBorder="1"/>
    <xf numFmtId="165" fontId="5" fillId="4" borderId="0" xfId="0" applyNumberFormat="1" applyFont="1" applyFill="1" applyBorder="1" applyAlignment="1"/>
    <xf numFmtId="165" fontId="5" fillId="4" borderId="0" xfId="0" applyNumberFormat="1" applyFont="1" applyFill="1" applyBorder="1"/>
    <xf numFmtId="3" fontId="22" fillId="4" borderId="0" xfId="0" applyNumberFormat="1" applyFont="1" applyFill="1" applyBorder="1" applyAlignment="1">
      <alignment horizontal="right"/>
    </xf>
    <xf numFmtId="3" fontId="22" fillId="4" borderId="0" xfId="0" applyNumberFormat="1" applyFont="1" applyFill="1" applyBorder="1"/>
    <xf numFmtId="165" fontId="22" fillId="4" borderId="0" xfId="0" applyNumberFormat="1" applyFont="1" applyFill="1" applyBorder="1"/>
    <xf numFmtId="165" fontId="7" fillId="4" borderId="0" xfId="0" applyNumberFormat="1" applyFont="1" applyFill="1" applyBorder="1" applyAlignment="1"/>
    <xf numFmtId="165" fontId="7" fillId="4" borderId="0" xfId="0" applyNumberFormat="1" applyFont="1" applyFill="1" applyBorder="1"/>
    <xf numFmtId="166" fontId="5" fillId="4" borderId="0" xfId="0" applyNumberFormat="1" applyFont="1" applyFill="1" applyBorder="1" applyAlignment="1"/>
    <xf numFmtId="166" fontId="7" fillId="4" borderId="0" xfId="0" applyNumberFormat="1" applyFont="1" applyFill="1" applyBorder="1" applyAlignment="1">
      <alignment horizontal="right"/>
    </xf>
    <xf numFmtId="3" fontId="16" fillId="4" borderId="0" xfId="2" applyNumberFormat="1" applyFont="1" applyFill="1" applyBorder="1" applyAlignment="1">
      <alignment horizontal="right"/>
    </xf>
    <xf numFmtId="3" fontId="10" fillId="4" borderId="0" xfId="2" applyNumberFormat="1" applyFont="1" applyFill="1" applyBorder="1" applyAlignment="1">
      <alignment horizontal="right"/>
    </xf>
    <xf numFmtId="3" fontId="5" fillId="3" borderId="0" xfId="0" applyNumberFormat="1" applyFont="1" applyFill="1" applyBorder="1" applyAlignment="1">
      <alignment horizontal="right"/>
    </xf>
    <xf numFmtId="3" fontId="10" fillId="3" borderId="0" xfId="0" applyNumberFormat="1" applyFont="1" applyFill="1" applyBorder="1" applyAlignment="1">
      <alignment horizontal="right"/>
    </xf>
    <xf numFmtId="3" fontId="10" fillId="3" borderId="0" xfId="0" applyNumberFormat="1" applyFont="1" applyFill="1" applyBorder="1" applyAlignment="1">
      <alignment horizontal="right" wrapText="1"/>
    </xf>
    <xf numFmtId="3" fontId="7" fillId="3" borderId="0" xfId="0" applyNumberFormat="1" applyFont="1" applyFill="1" applyBorder="1" applyAlignment="1">
      <alignment horizontal="right"/>
    </xf>
    <xf numFmtId="164" fontId="5" fillId="3" borderId="0" xfId="0" applyNumberFormat="1" applyFont="1" applyFill="1" applyBorder="1" applyAlignment="1">
      <alignment horizontal="right"/>
    </xf>
    <xf numFmtId="164" fontId="7" fillId="3" borderId="0" xfId="0" applyNumberFormat="1" applyFont="1" applyFill="1" applyBorder="1" applyAlignment="1">
      <alignment horizontal="right"/>
    </xf>
    <xf numFmtId="166" fontId="5" fillId="3" borderId="0" xfId="0" applyNumberFormat="1" applyFont="1" applyFill="1" applyBorder="1" applyAlignment="1">
      <alignment horizontal="right"/>
    </xf>
    <xf numFmtId="166" fontId="7" fillId="3" borderId="0" xfId="0" applyNumberFormat="1" applyFont="1" applyFill="1" applyBorder="1" applyAlignment="1">
      <alignment horizontal="right"/>
    </xf>
    <xf numFmtId="165" fontId="5" fillId="3" borderId="0" xfId="0" applyNumberFormat="1" applyFont="1" applyFill="1" applyBorder="1" applyAlignment="1">
      <alignment horizontal="right"/>
    </xf>
    <xf numFmtId="165" fontId="7" fillId="3" borderId="0" xfId="0" applyNumberFormat="1" applyFont="1" applyFill="1" applyBorder="1" applyAlignment="1">
      <alignment horizontal="right"/>
    </xf>
    <xf numFmtId="3" fontId="16" fillId="3" borderId="0" xfId="2" applyNumberFormat="1" applyFont="1" applyFill="1" applyBorder="1" applyAlignment="1">
      <alignment horizontal="right"/>
    </xf>
    <xf numFmtId="3" fontId="22" fillId="3" borderId="0" xfId="0" applyNumberFormat="1" applyFont="1" applyFill="1" applyBorder="1" applyAlignment="1">
      <alignment horizontal="right"/>
    </xf>
    <xf numFmtId="3" fontId="22" fillId="3" borderId="0" xfId="0" applyNumberFormat="1" applyFont="1" applyFill="1" applyBorder="1"/>
    <xf numFmtId="3" fontId="5" fillId="3" borderId="0" xfId="0" applyNumberFormat="1" applyFont="1" applyFill="1" applyBorder="1"/>
    <xf numFmtId="165" fontId="5" fillId="3" borderId="0" xfId="0" applyNumberFormat="1" applyFont="1" applyFill="1" applyBorder="1"/>
    <xf numFmtId="165" fontId="22" fillId="3" borderId="0" xfId="0" applyNumberFormat="1" applyFont="1" applyFill="1" applyBorder="1"/>
    <xf numFmtId="165" fontId="10" fillId="0" borderId="0" xfId="0" applyNumberFormat="1" applyFont="1" applyFill="1" applyBorder="1" applyAlignment="1">
      <alignment horizontal="right" wrapText="1"/>
    </xf>
    <xf numFmtId="1" fontId="7" fillId="3" borderId="0" xfId="0" applyNumberFormat="1" applyFont="1" applyFill="1" applyBorder="1" applyAlignment="1">
      <alignment horizontal="right"/>
    </xf>
    <xf numFmtId="1" fontId="7" fillId="4" borderId="0" xfId="0" applyNumberFormat="1" applyFont="1" applyFill="1" applyBorder="1" applyAlignment="1">
      <alignment horizontal="right"/>
    </xf>
    <xf numFmtId="1" fontId="5" fillId="3" borderId="0" xfId="0" applyNumberFormat="1" applyFont="1" applyFill="1" applyBorder="1" applyAlignment="1">
      <alignment horizontal="right"/>
    </xf>
    <xf numFmtId="1" fontId="5" fillId="4" borderId="0" xfId="0" applyNumberFormat="1" applyFont="1" applyFill="1" applyBorder="1" applyAlignment="1">
      <alignment horizontal="right"/>
    </xf>
    <xf numFmtId="3" fontId="10" fillId="3" borderId="0" xfId="2" applyNumberFormat="1" applyFont="1" applyFill="1" applyBorder="1" applyAlignment="1">
      <alignment horizontal="right"/>
    </xf>
    <xf numFmtId="0" fontId="5" fillId="3" borderId="0" xfId="2" applyNumberFormat="1" applyFont="1" applyFill="1" applyAlignment="1">
      <alignment horizontal="left"/>
    </xf>
    <xf numFmtId="3" fontId="15" fillId="0" borderId="0" xfId="2" applyNumberFormat="1" applyFont="1" applyFill="1" applyBorder="1" applyAlignment="1">
      <alignment horizontal="left"/>
    </xf>
    <xf numFmtId="3" fontId="5"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3" fontId="10" fillId="0" borderId="0" xfId="0" applyNumberFormat="1" applyFont="1" applyFill="1" applyBorder="1" applyAlignment="1">
      <alignment horizontal="right" wrapText="1"/>
    </xf>
    <xf numFmtId="3" fontId="7"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164" fontId="7" fillId="0" borderId="0" xfId="0" applyNumberFormat="1" applyFont="1" applyFill="1" applyBorder="1" applyAlignment="1">
      <alignment horizontal="right"/>
    </xf>
    <xf numFmtId="166" fontId="5" fillId="0" borderId="0" xfId="0" applyNumberFormat="1" applyFont="1" applyFill="1" applyBorder="1" applyAlignment="1">
      <alignment horizontal="right"/>
    </xf>
    <xf numFmtId="166" fontId="7"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7" fillId="0" borderId="0" xfId="0" applyNumberFormat="1" applyFont="1" applyFill="1" applyBorder="1" applyAlignment="1">
      <alignment horizontal="right"/>
    </xf>
    <xf numFmtId="3" fontId="10" fillId="0" borderId="0" xfId="2" applyNumberFormat="1" applyFont="1" applyFill="1" applyBorder="1" applyAlignment="1">
      <alignment horizontal="right"/>
    </xf>
    <xf numFmtId="3" fontId="5" fillId="0" borderId="0" xfId="0" applyNumberFormat="1" applyFont="1" applyFill="1" applyBorder="1"/>
    <xf numFmtId="165" fontId="5" fillId="0" borderId="0" xfId="0" applyNumberFormat="1" applyFont="1" applyFill="1" applyBorder="1"/>
    <xf numFmtId="3" fontId="22" fillId="0" borderId="0" xfId="0" applyNumberFormat="1" applyFont="1" applyFill="1" applyBorder="1" applyAlignment="1">
      <alignment horizontal="right"/>
    </xf>
    <xf numFmtId="3" fontId="22" fillId="0" borderId="0" xfId="0" applyNumberFormat="1" applyFont="1" applyFill="1" applyBorder="1"/>
    <xf numFmtId="3" fontId="10" fillId="0" borderId="0" xfId="0" applyNumberFormat="1" applyFont="1" applyFill="1" applyBorder="1" applyAlignment="1"/>
    <xf numFmtId="3" fontId="10" fillId="0" borderId="0" xfId="0" applyNumberFormat="1" applyFont="1" applyFill="1" applyBorder="1" applyAlignment="1">
      <alignment wrapText="1"/>
    </xf>
    <xf numFmtId="3" fontId="5" fillId="0" borderId="0" xfId="0" applyNumberFormat="1" applyFont="1" applyFill="1" applyBorder="1" applyAlignment="1"/>
    <xf numFmtId="164" fontId="5" fillId="0" borderId="0" xfId="0" applyNumberFormat="1" applyFont="1" applyFill="1" applyBorder="1" applyAlignment="1"/>
    <xf numFmtId="166" fontId="5" fillId="0" borderId="0" xfId="0" applyNumberFormat="1" applyFont="1" applyFill="1" applyBorder="1" applyAlignment="1"/>
    <xf numFmtId="3" fontId="7" fillId="0" borderId="0" xfId="0" applyNumberFormat="1" applyFont="1" applyFill="1" applyBorder="1"/>
    <xf numFmtId="3" fontId="7" fillId="0" borderId="0" xfId="0" applyNumberFormat="1" applyFont="1" applyFill="1" applyBorder="1" applyAlignment="1"/>
    <xf numFmtId="3" fontId="14" fillId="0" borderId="0" xfId="2" applyNumberFormat="1" applyFont="1" applyFill="1" applyBorder="1" applyAlignment="1">
      <alignment horizontal="left"/>
    </xf>
    <xf numFmtId="3" fontId="12" fillId="0" borderId="0" xfId="2" applyNumberFormat="1" applyFont="1" applyFill="1" applyBorder="1"/>
    <xf numFmtId="3" fontId="11" fillId="0" borderId="0" xfId="2" applyNumberFormat="1" applyFont="1" applyFill="1" applyBorder="1" applyAlignment="1">
      <alignment horizontal="right"/>
    </xf>
    <xf numFmtId="165" fontId="10" fillId="0" borderId="0" xfId="2" applyNumberFormat="1" applyFont="1" applyFill="1" applyBorder="1" applyAlignment="1">
      <alignment horizontal="right"/>
    </xf>
    <xf numFmtId="165" fontId="11" fillId="0" borderId="0" xfId="2" applyNumberFormat="1" applyFont="1" applyFill="1" applyBorder="1" applyAlignment="1">
      <alignment horizontal="right"/>
    </xf>
    <xf numFmtId="166" fontId="5" fillId="0" borderId="0" xfId="2" applyNumberFormat="1" applyFont="1" applyFill="1" applyBorder="1" applyAlignment="1">
      <alignment horizontal="right"/>
    </xf>
    <xf numFmtId="166" fontId="10" fillId="0" borderId="0" xfId="2" applyNumberFormat="1" applyFont="1" applyFill="1" applyBorder="1" applyAlignment="1">
      <alignment horizontal="right"/>
    </xf>
    <xf numFmtId="166" fontId="21" fillId="0" borderId="0" xfId="2" applyNumberFormat="1" applyFont="1" applyFill="1" applyBorder="1" applyAlignment="1">
      <alignment horizontal="right"/>
    </xf>
    <xf numFmtId="166" fontId="22" fillId="0" borderId="0" xfId="2" applyNumberFormat="1" applyFont="1" applyFill="1" applyBorder="1" applyAlignment="1">
      <alignment horizontal="right"/>
    </xf>
    <xf numFmtId="166" fontId="7" fillId="0" borderId="0" xfId="2" applyNumberFormat="1" applyFont="1" applyFill="1" applyBorder="1" applyAlignment="1">
      <alignment horizontal="right"/>
    </xf>
    <xf numFmtId="3" fontId="5" fillId="0" borderId="0" xfId="2" applyNumberFormat="1" applyFont="1" applyFill="1" applyBorder="1" applyAlignment="1">
      <alignment horizontal="right"/>
    </xf>
    <xf numFmtId="3" fontId="7" fillId="0" borderId="0" xfId="2" applyNumberFormat="1" applyFont="1" applyFill="1" applyBorder="1" applyAlignment="1">
      <alignment horizontal="right"/>
    </xf>
    <xf numFmtId="165" fontId="5" fillId="0" borderId="0" xfId="2" applyNumberFormat="1" applyFont="1" applyFill="1" applyBorder="1" applyAlignment="1">
      <alignment horizontal="right"/>
    </xf>
    <xf numFmtId="165" fontId="7" fillId="0" borderId="0" xfId="2" applyNumberFormat="1" applyFont="1" applyFill="1" applyBorder="1" applyAlignment="1">
      <alignment horizontal="right"/>
    </xf>
    <xf numFmtId="164" fontId="5" fillId="0" borderId="0" xfId="2" applyNumberFormat="1" applyFont="1" applyFill="1" applyBorder="1" applyAlignment="1">
      <alignment horizontal="right"/>
    </xf>
    <xf numFmtId="164" fontId="7" fillId="0" borderId="0" xfId="2" applyNumberFormat="1" applyFont="1" applyFill="1" applyBorder="1" applyAlignment="1">
      <alignment horizontal="right"/>
    </xf>
    <xf numFmtId="1" fontId="5" fillId="0" borderId="0" xfId="2" applyNumberFormat="1" applyFont="1" applyFill="1" applyBorder="1" applyAlignment="1">
      <alignment horizontal="right"/>
    </xf>
    <xf numFmtId="3" fontId="5" fillId="0" borderId="0" xfId="2" applyNumberFormat="1" applyFont="1" applyFill="1" applyBorder="1" applyAlignment="1">
      <alignment horizontal="right" wrapText="1"/>
    </xf>
    <xf numFmtId="165" fontId="5" fillId="0" borderId="0" xfId="2" applyNumberFormat="1" applyFont="1" applyFill="1" applyBorder="1" applyAlignment="1">
      <alignment horizontal="right" wrapText="1"/>
    </xf>
    <xf numFmtId="3" fontId="5" fillId="0" borderId="0" xfId="2" quotePrefix="1" applyNumberFormat="1" applyFont="1" applyFill="1" applyBorder="1" applyAlignment="1">
      <alignment horizontal="right"/>
    </xf>
    <xf numFmtId="165" fontId="5" fillId="0" borderId="0" xfId="2" quotePrefix="1" applyNumberFormat="1" applyFont="1" applyFill="1" applyBorder="1" applyAlignment="1">
      <alignment horizontal="right"/>
    </xf>
    <xf numFmtId="3" fontId="22" fillId="0" borderId="0" xfId="2" applyNumberFormat="1" applyFont="1" applyFill="1" applyBorder="1" applyAlignment="1">
      <alignment horizontal="right"/>
    </xf>
    <xf numFmtId="165" fontId="22" fillId="0" borderId="0" xfId="2" applyNumberFormat="1" applyFont="1" applyFill="1" applyBorder="1" applyAlignment="1">
      <alignment horizontal="right"/>
    </xf>
    <xf numFmtId="0" fontId="5" fillId="0" borderId="0" xfId="0" applyFont="1" applyFill="1" applyBorder="1" applyAlignment="1">
      <alignment horizontal="right"/>
    </xf>
    <xf numFmtId="165" fontId="22" fillId="0" borderId="0" xfId="0" applyNumberFormat="1" applyFont="1" applyFill="1" applyBorder="1" applyAlignment="1">
      <alignment horizontal="right"/>
    </xf>
    <xf numFmtId="0" fontId="5" fillId="3" borderId="0" xfId="0" applyFont="1" applyFill="1" applyBorder="1" applyAlignment="1">
      <alignment horizontal="right"/>
    </xf>
    <xf numFmtId="165" fontId="22" fillId="3" borderId="0" xfId="0" applyNumberFormat="1" applyFont="1" applyFill="1" applyBorder="1" applyAlignment="1">
      <alignment horizontal="right"/>
    </xf>
    <xf numFmtId="165" fontId="22" fillId="4" borderId="0" xfId="0" applyNumberFormat="1" applyFont="1" applyFill="1" applyBorder="1" applyAlignment="1">
      <alignment horizontal="right"/>
    </xf>
    <xf numFmtId="0" fontId="5" fillId="4" borderId="0" xfId="0" applyFont="1" applyFill="1" applyBorder="1" applyAlignment="1">
      <alignment horizontal="right"/>
    </xf>
    <xf numFmtId="3" fontId="10" fillId="3" borderId="0" xfId="0" applyNumberFormat="1" applyFont="1" applyFill="1" applyBorder="1" applyAlignment="1"/>
    <xf numFmtId="3" fontId="10" fillId="3" borderId="0" xfId="0" applyNumberFormat="1" applyFont="1" applyFill="1" applyBorder="1" applyAlignment="1">
      <alignment wrapText="1"/>
    </xf>
    <xf numFmtId="3" fontId="5" fillId="3" borderId="0" xfId="0" applyNumberFormat="1" applyFont="1" applyFill="1" applyBorder="1" applyAlignment="1"/>
    <xf numFmtId="164" fontId="5" fillId="3" borderId="0" xfId="0" applyNumberFormat="1" applyFont="1" applyFill="1" applyBorder="1" applyAlignment="1"/>
    <xf numFmtId="166" fontId="5" fillId="3" borderId="0" xfId="0" applyNumberFormat="1" applyFont="1" applyFill="1" applyBorder="1" applyAlignment="1"/>
    <xf numFmtId="3" fontId="7" fillId="3" borderId="0" xfId="0" applyNumberFormat="1" applyFont="1" applyFill="1" applyBorder="1"/>
    <xf numFmtId="3" fontId="7" fillId="3" borderId="0" xfId="0" applyNumberFormat="1" applyFont="1" applyFill="1" applyBorder="1" applyAlignment="1"/>
    <xf numFmtId="165" fontId="7" fillId="3" borderId="0" xfId="0" applyNumberFormat="1" applyFont="1" applyFill="1" applyBorder="1"/>
    <xf numFmtId="0" fontId="7" fillId="0" borderId="0" xfId="0" applyFont="1" applyFill="1" applyBorder="1"/>
    <xf numFmtId="0" fontId="5" fillId="0" borderId="0" xfId="0" applyFont="1" applyFill="1" applyBorder="1"/>
    <xf numFmtId="3" fontId="15" fillId="0" borderId="0" xfId="0" applyNumberFormat="1" applyFont="1" applyFill="1" applyBorder="1"/>
    <xf numFmtId="3" fontId="15" fillId="0" borderId="0" xfId="2" applyNumberFormat="1" applyFont="1" applyFill="1" applyBorder="1"/>
    <xf numFmtId="3" fontId="5" fillId="3" borderId="0" xfId="2" applyNumberFormat="1" applyFont="1" applyFill="1" applyBorder="1" applyAlignment="1">
      <alignment horizontal="right"/>
    </xf>
    <xf numFmtId="165" fontId="5" fillId="3" borderId="0" xfId="0" applyNumberFormat="1" applyFont="1" applyFill="1" applyBorder="1" applyAlignment="1"/>
    <xf numFmtId="165" fontId="5" fillId="0" borderId="0" xfId="0" applyNumberFormat="1" applyFont="1" applyFill="1" applyBorder="1" applyAlignment="1"/>
    <xf numFmtId="165" fontId="10" fillId="3" borderId="0" xfId="2" applyNumberFormat="1" applyFont="1" applyFill="1" applyBorder="1" applyAlignment="1">
      <alignment horizontal="right"/>
    </xf>
    <xf numFmtId="165" fontId="10" fillId="4" borderId="0" xfId="2" applyNumberFormat="1" applyFont="1" applyFill="1" applyBorder="1" applyAlignment="1">
      <alignment horizontal="right"/>
    </xf>
  </cellXfs>
  <cellStyles count="9">
    <cellStyle name="Normal" xfId="0" builtinId="0"/>
    <cellStyle name="Normal 2" xfId="2" xr:uid="{00000000-0005-0000-0000-000001000000}"/>
    <cellStyle name="Normal 2 2" xfId="3" xr:uid="{00000000-0005-0000-0000-000002000000}"/>
    <cellStyle name="Normal 3" xfId="4" xr:uid="{00000000-0005-0000-0000-000003000000}"/>
    <cellStyle name="Normal 3 2" xfId="5" xr:uid="{00000000-0005-0000-0000-000004000000}"/>
    <cellStyle name="Normal 4" xfId="6" xr:uid="{00000000-0005-0000-0000-000005000000}"/>
    <cellStyle name="Style3" xfId="7" xr:uid="{00000000-0005-0000-0000-000006000000}"/>
    <cellStyle name="Style5" xfId="1" xr:uid="{00000000-0005-0000-0000-000007000000}"/>
    <cellStyle name="Style7" xfId="8" xr:uid="{00000000-0005-0000-0000-00000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E1F4FF"/>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EECE1"/>
      <color rgb="FF3760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19050</xdr:colOff>
      <xdr:row>94</xdr:row>
      <xdr:rowOff>19050</xdr:rowOff>
    </xdr:to>
    <xdr:pic>
      <xdr:nvPicPr>
        <xdr:cNvPr id="2" name="Picture 1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3071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19050</xdr:colOff>
      <xdr:row>94</xdr:row>
      <xdr:rowOff>19050</xdr:rowOff>
    </xdr:to>
    <xdr:pic>
      <xdr:nvPicPr>
        <xdr:cNvPr id="3" name="Picture 1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19050</xdr:colOff>
      <xdr:row>94</xdr:row>
      <xdr:rowOff>19050</xdr:rowOff>
    </xdr:to>
    <xdr:pic>
      <xdr:nvPicPr>
        <xdr:cNvPr id="4" name="Picture 1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19050</xdr:colOff>
      <xdr:row>94</xdr:row>
      <xdr:rowOff>19050</xdr:rowOff>
    </xdr:to>
    <xdr:pic>
      <xdr:nvPicPr>
        <xdr:cNvPr id="5" name="Picture 1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1" name="Picture 1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2" name="Picture 14">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3" name="Picture 14">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4" name="Picture 14">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5" name="Picture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6" name="Picture 14">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7" name="Picture 14">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18" name="Picture 1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07857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95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1071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7" name="Picture 1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2500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8" name="Picture 14">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9" name="Picture 14">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944850"/>
          <a:ext cx="9525" cy="9525"/>
        </a:xfrm>
        <a:prstGeom prst="rect">
          <a:avLst/>
        </a:prstGeom>
        <a:noFill/>
        <a:ln w="9525">
          <a:noFill/>
          <a:miter lim="800000"/>
          <a:headEnd/>
          <a:tailEnd/>
        </a:ln>
      </xdr:spPr>
    </xdr:pic>
    <xdr:clientData/>
  </xdr:twoCellAnchor>
  <xdr:twoCellAnchor editAs="oneCell">
    <xdr:from>
      <xdr:col>0</xdr:col>
      <xdr:colOff>0</xdr:colOff>
      <xdr:row>120</xdr:row>
      <xdr:rowOff>0</xdr:rowOff>
    </xdr:from>
    <xdr:to>
      <xdr:col>0</xdr:col>
      <xdr:colOff>9525</xdr:colOff>
      <xdr:row>120</xdr:row>
      <xdr:rowOff>9525</xdr:rowOff>
    </xdr:to>
    <xdr:pic>
      <xdr:nvPicPr>
        <xdr:cNvPr id="10" name="Picture 14">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659600"/>
          <a:ext cx="9525" cy="9525"/>
        </a:xfrm>
        <a:prstGeom prst="rect">
          <a:avLst/>
        </a:prstGeom>
        <a:noFill/>
        <a:ln w="9525">
          <a:noFill/>
          <a:miter lim="800000"/>
          <a:headEnd/>
          <a:tailEnd/>
        </a:ln>
      </xdr:spPr>
    </xdr:pic>
    <xdr:clientData/>
  </xdr:twoCellAnchor>
  <xdr:twoCellAnchor editAs="oneCell">
    <xdr:from>
      <xdr:col>0</xdr:col>
      <xdr:colOff>0</xdr:colOff>
      <xdr:row>121</xdr:row>
      <xdr:rowOff>0</xdr:rowOff>
    </xdr:from>
    <xdr:to>
      <xdr:col>0</xdr:col>
      <xdr:colOff>9525</xdr:colOff>
      <xdr:row>121</xdr:row>
      <xdr:rowOff>9525</xdr:rowOff>
    </xdr:to>
    <xdr:pic>
      <xdr:nvPicPr>
        <xdr:cNvPr id="11" name="Picture 1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9802475"/>
          <a:ext cx="9525" cy="9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0</xdr:col>
      <xdr:colOff>9525</xdr:colOff>
      <xdr:row>94</xdr:row>
      <xdr:rowOff>9525</xdr:rowOff>
    </xdr:to>
    <xdr:pic>
      <xdr:nvPicPr>
        <xdr:cNvPr id="2" name="Picture 14">
          <a:extLst>
            <a:ext uri="{FF2B5EF4-FFF2-40B4-BE49-F238E27FC236}">
              <a16:creationId xmlns:a16="http://schemas.microsoft.com/office/drawing/2014/main" id="{1225FC1E-8193-4802-82A7-0F7ED0D07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3" name="Picture 14">
          <a:extLst>
            <a:ext uri="{FF2B5EF4-FFF2-40B4-BE49-F238E27FC236}">
              <a16:creationId xmlns:a16="http://schemas.microsoft.com/office/drawing/2014/main" id="{546C06EE-A452-4FB5-86A9-AF6B6FCC0E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4" name="Picture 14">
          <a:extLst>
            <a:ext uri="{FF2B5EF4-FFF2-40B4-BE49-F238E27FC236}">
              <a16:creationId xmlns:a16="http://schemas.microsoft.com/office/drawing/2014/main" id="{A1FF4E23-DB2E-47FB-A910-00316B4FEF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5" name="Picture 14">
          <a:extLst>
            <a:ext uri="{FF2B5EF4-FFF2-40B4-BE49-F238E27FC236}">
              <a16:creationId xmlns:a16="http://schemas.microsoft.com/office/drawing/2014/main" id="{45CC8DB3-1745-420B-BA7D-B505EFB9F5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6" name="Picture 14">
          <a:extLst>
            <a:ext uri="{FF2B5EF4-FFF2-40B4-BE49-F238E27FC236}">
              <a16:creationId xmlns:a16="http://schemas.microsoft.com/office/drawing/2014/main" id="{67DB88FD-C816-4FF8-AE67-46C9D3F7B3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7" name="Picture 14">
          <a:extLst>
            <a:ext uri="{FF2B5EF4-FFF2-40B4-BE49-F238E27FC236}">
              <a16:creationId xmlns:a16="http://schemas.microsoft.com/office/drawing/2014/main" id="{16DA671B-2485-440D-A117-E96686130D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8" name="Picture 14">
          <a:extLst>
            <a:ext uri="{FF2B5EF4-FFF2-40B4-BE49-F238E27FC236}">
              <a16:creationId xmlns:a16="http://schemas.microsoft.com/office/drawing/2014/main" id="{0B79BD2C-E29F-4EDF-8802-4E877652A1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94</xdr:row>
      <xdr:rowOff>0</xdr:rowOff>
    </xdr:from>
    <xdr:to>
      <xdr:col>0</xdr:col>
      <xdr:colOff>9525</xdr:colOff>
      <xdr:row>94</xdr:row>
      <xdr:rowOff>9525</xdr:rowOff>
    </xdr:to>
    <xdr:pic>
      <xdr:nvPicPr>
        <xdr:cNvPr id="9" name="Picture 14">
          <a:extLst>
            <a:ext uri="{FF2B5EF4-FFF2-40B4-BE49-F238E27FC236}">
              <a16:creationId xmlns:a16="http://schemas.microsoft.com/office/drawing/2014/main" id="{2ABE28FF-96A7-4BE5-9998-CDD386CBA6C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82925"/>
          <a:ext cx="9525" cy="9525"/>
        </a:xfrm>
        <a:prstGeom prst="rect">
          <a:avLst/>
        </a:prstGeom>
        <a:noFill/>
        <a:ln w="9525">
          <a:noFill/>
          <a:miter lim="800000"/>
          <a:headEnd/>
          <a:tailEnd/>
        </a:ln>
      </xdr:spPr>
    </xdr:pic>
    <xdr:clientData/>
  </xdr:twoCellAnchor>
  <xdr:twoCellAnchor editAs="oneCell">
    <xdr:from>
      <xdr:col>0</xdr:col>
      <xdr:colOff>0</xdr:colOff>
      <xdr:row>120</xdr:row>
      <xdr:rowOff>0</xdr:rowOff>
    </xdr:from>
    <xdr:to>
      <xdr:col>0</xdr:col>
      <xdr:colOff>9525</xdr:colOff>
      <xdr:row>120</xdr:row>
      <xdr:rowOff>9525</xdr:rowOff>
    </xdr:to>
    <xdr:pic>
      <xdr:nvPicPr>
        <xdr:cNvPr id="10" name="Picture 14">
          <a:extLst>
            <a:ext uri="{FF2B5EF4-FFF2-40B4-BE49-F238E27FC236}">
              <a16:creationId xmlns:a16="http://schemas.microsoft.com/office/drawing/2014/main" id="{B5439BCE-C77E-46ED-9369-63951DDC86B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0164425"/>
          <a:ext cx="9525" cy="9525"/>
        </a:xfrm>
        <a:prstGeom prst="rect">
          <a:avLst/>
        </a:prstGeom>
        <a:noFill/>
        <a:ln w="9525">
          <a:noFill/>
          <a:miter lim="800000"/>
          <a:headEnd/>
          <a:tailEnd/>
        </a:ln>
      </xdr:spPr>
    </xdr:pic>
    <xdr:clientData/>
  </xdr:twoCellAnchor>
  <xdr:twoCellAnchor editAs="oneCell">
    <xdr:from>
      <xdr:col>0</xdr:col>
      <xdr:colOff>0</xdr:colOff>
      <xdr:row>121</xdr:row>
      <xdr:rowOff>0</xdr:rowOff>
    </xdr:from>
    <xdr:to>
      <xdr:col>0</xdr:col>
      <xdr:colOff>9525</xdr:colOff>
      <xdr:row>121</xdr:row>
      <xdr:rowOff>9525</xdr:rowOff>
    </xdr:to>
    <xdr:pic>
      <xdr:nvPicPr>
        <xdr:cNvPr id="11" name="Picture 14">
          <a:extLst>
            <a:ext uri="{FF2B5EF4-FFF2-40B4-BE49-F238E27FC236}">
              <a16:creationId xmlns:a16="http://schemas.microsoft.com/office/drawing/2014/main" id="{8411E7EC-A8EC-433F-8F02-2DD3A028BA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0307300"/>
          <a:ext cx="9525"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4"/>
  <dimension ref="A1:RG522"/>
  <sheetViews>
    <sheetView showGridLines="0" tabSelected="1" zoomScaleNormal="100" workbookViewId="0">
      <pane xSplit="2" ySplit="4" topLeftCell="C5" activePane="bottomRight" state="frozen"/>
      <selection activeCell="A130" sqref="A130"/>
      <selection pane="topRight" activeCell="A130" sqref="A130"/>
      <selection pane="bottomLeft" activeCell="A130" sqref="A130"/>
      <selection pane="bottomRight" activeCell="C5" sqref="C5"/>
    </sheetView>
  </sheetViews>
  <sheetFormatPr defaultColWidth="9.109375" defaultRowHeight="11.4" x14ac:dyDescent="0.2"/>
  <cols>
    <col min="1" max="1" width="55.88671875" style="4" customWidth="1"/>
    <col min="2" max="2" width="29.33203125" style="1" customWidth="1"/>
    <col min="3" max="3" width="17.33203125" style="7" bestFit="1" customWidth="1"/>
    <col min="4" max="28" width="9.109375" style="7"/>
    <col min="29" max="31" width="9.6640625" style="7" customWidth="1"/>
    <col min="32" max="32" width="9.44140625" style="7" customWidth="1"/>
    <col min="33" max="34" width="9.6640625" style="7" customWidth="1"/>
    <col min="35" max="35" width="11.5546875" style="7" customWidth="1"/>
    <col min="36" max="41" width="9.109375" style="7"/>
    <col min="42" max="42" width="9.6640625" style="7" customWidth="1"/>
    <col min="43" max="43" width="10.109375" style="7" customWidth="1"/>
    <col min="44" max="44" width="9.88671875" style="7" customWidth="1"/>
    <col min="45" max="46" width="9.6640625" style="7" customWidth="1"/>
    <col min="47" max="47" width="9.88671875" style="7" customWidth="1"/>
    <col min="48" max="48" width="10" style="7" customWidth="1"/>
    <col min="49" max="49" width="9.44140625" style="7" customWidth="1"/>
    <col min="50" max="50" width="9.109375" style="7"/>
    <col min="51" max="51" width="10.44140625" style="7" customWidth="1"/>
    <col min="52" max="53" width="9.88671875" style="7" customWidth="1"/>
    <col min="54" max="56" width="9.6640625" style="7" customWidth="1"/>
    <col min="57" max="57" width="9.44140625" style="7" customWidth="1"/>
    <col min="58" max="58" width="9.109375" style="7"/>
    <col min="59" max="59" width="9.6640625" style="7" customWidth="1"/>
    <col min="60" max="60" width="9.44140625" style="7" customWidth="1"/>
    <col min="61" max="61" width="10.109375" style="7" customWidth="1"/>
    <col min="62" max="62" width="10.5546875" style="7" customWidth="1"/>
    <col min="63" max="64" width="10.33203125" style="7" customWidth="1"/>
    <col min="65" max="65" width="10.6640625" style="7" customWidth="1"/>
    <col min="66" max="67" width="9.88671875" style="7" customWidth="1"/>
    <col min="68" max="68" width="10.33203125" style="7" customWidth="1"/>
    <col min="69" max="69" width="9.6640625" style="7" customWidth="1"/>
    <col min="70" max="70" width="9.109375" style="7"/>
    <col min="71" max="71" width="9.5546875" style="7" customWidth="1"/>
    <col min="72" max="78" width="9.109375" style="7"/>
    <col min="79" max="85" width="11.5546875" style="7" customWidth="1"/>
    <col min="86" max="92" width="11.33203125" style="7" customWidth="1"/>
    <col min="93" max="99" width="9.109375" style="7"/>
    <col min="100" max="100" width="11.6640625" style="7" customWidth="1"/>
    <col min="101" max="101" width="10.33203125" style="7" customWidth="1"/>
    <col min="102" max="102" width="13" style="7" customWidth="1"/>
    <col min="103" max="103" width="10.6640625" style="7" customWidth="1"/>
    <col min="104" max="104" width="11.88671875" style="7" customWidth="1"/>
    <col min="105" max="105" width="11.33203125" style="7" customWidth="1"/>
    <col min="106" max="456" width="9.109375" style="7"/>
    <col min="457" max="16384" width="9.109375" style="1"/>
  </cols>
  <sheetData>
    <row r="1" spans="1:471" ht="27" customHeight="1" x14ac:dyDescent="0.45">
      <c r="A1" s="48" t="s">
        <v>354</v>
      </c>
    </row>
    <row r="2" spans="1:471" ht="20.25" customHeight="1" x14ac:dyDescent="0.45">
      <c r="A2" s="22" t="s">
        <v>199</v>
      </c>
      <c r="B2" s="2"/>
    </row>
    <row r="3" spans="1:471" ht="18.75" customHeight="1" x14ac:dyDescent="0.45">
      <c r="A3" s="24" t="s">
        <v>79</v>
      </c>
      <c r="B3" s="2"/>
    </row>
    <row r="4" spans="1:471" s="10" customFormat="1" ht="14.4" x14ac:dyDescent="0.3">
      <c r="A4" s="25"/>
      <c r="B4" s="26"/>
      <c r="C4" s="27" t="s">
        <v>159</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9"/>
    </row>
    <row r="5" spans="1:471" ht="18.75" customHeight="1" thickBot="1" x14ac:dyDescent="0.45">
      <c r="A5" s="30" t="str">
        <f>"Folkmängd " &amp; Uppdateringsinfo!$B$1-1</f>
        <v>Folkmängd 2024</v>
      </c>
      <c r="B5" s="30"/>
      <c r="C5" s="30"/>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2"/>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row>
    <row r="6" spans="1:471" customFormat="1" ht="19.5" customHeight="1" x14ac:dyDescent="0.25">
      <c r="A6" s="49" t="s">
        <v>80</v>
      </c>
      <c r="B6" s="34" t="s">
        <v>19</v>
      </c>
      <c r="C6" s="118">
        <v>3464</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8"/>
      <c r="QX6" s="8"/>
      <c r="QY6" s="8"/>
      <c r="QZ6" s="8"/>
      <c r="RA6" s="8"/>
      <c r="RB6" s="8"/>
    </row>
    <row r="7" spans="1:471" s="6" customFormat="1" ht="12.75" customHeight="1" x14ac:dyDescent="0.2">
      <c r="A7" s="50"/>
      <c r="B7" s="34" t="s">
        <v>20</v>
      </c>
      <c r="C7" s="118">
        <v>16559</v>
      </c>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9"/>
      <c r="QX7" s="9"/>
      <c r="QY7" s="9"/>
      <c r="QZ7" s="9"/>
      <c r="RA7" s="9"/>
      <c r="RB7" s="9"/>
    </row>
    <row r="8" spans="1:471" s="3" customFormat="1" x14ac:dyDescent="0.2">
      <c r="A8" s="50"/>
      <c r="B8" s="34" t="s">
        <v>81</v>
      </c>
      <c r="C8" s="118">
        <v>3208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7"/>
      <c r="QX8" s="7"/>
      <c r="QY8" s="7"/>
      <c r="QZ8" s="7"/>
      <c r="RA8" s="7"/>
      <c r="RB8" s="7"/>
    </row>
    <row r="9" spans="1:471" s="3" customFormat="1" x14ac:dyDescent="0.2">
      <c r="A9" s="50"/>
      <c r="B9" s="34" t="s">
        <v>82</v>
      </c>
      <c r="C9" s="118">
        <v>9694</v>
      </c>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7"/>
      <c r="QX9" s="7"/>
      <c r="QY9" s="7"/>
      <c r="QZ9" s="7"/>
      <c r="RA9" s="7"/>
      <c r="RB9" s="7"/>
    </row>
    <row r="10" spans="1:471" s="3" customFormat="1" x14ac:dyDescent="0.2">
      <c r="A10" s="50"/>
      <c r="B10" s="34" t="s">
        <v>21</v>
      </c>
      <c r="C10" s="118">
        <v>9723</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7"/>
      <c r="QX10" s="7"/>
      <c r="QY10" s="7"/>
      <c r="QZ10" s="7"/>
      <c r="RA10" s="7"/>
      <c r="RB10" s="7"/>
    </row>
    <row r="11" spans="1:471" s="3" customFormat="1" x14ac:dyDescent="0.2">
      <c r="A11" s="50"/>
      <c r="B11" s="34" t="s">
        <v>22</v>
      </c>
      <c r="C11" s="118">
        <v>9935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7"/>
      <c r="QX11" s="7"/>
      <c r="QY11" s="7"/>
      <c r="QZ11" s="7"/>
      <c r="RA11" s="7"/>
      <c r="RB11" s="7"/>
    </row>
    <row r="12" spans="1:471" s="3" customFormat="1" x14ac:dyDescent="0.2">
      <c r="A12" s="50"/>
      <c r="B12" s="34" t="s">
        <v>23</v>
      </c>
      <c r="C12" s="118">
        <v>9717</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7"/>
      <c r="QX12" s="7"/>
      <c r="QY12" s="7"/>
      <c r="QZ12" s="7"/>
      <c r="RA12" s="7"/>
      <c r="RB12" s="7"/>
    </row>
    <row r="13" spans="1:471" s="3" customFormat="1" x14ac:dyDescent="0.2">
      <c r="A13" s="50"/>
      <c r="B13" s="34" t="s">
        <v>83</v>
      </c>
      <c r="C13" s="118">
        <v>24832</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7"/>
      <c r="QX13" s="7"/>
      <c r="QY13" s="7"/>
      <c r="QZ13" s="7"/>
      <c r="RA13" s="7"/>
      <c r="RB13" s="7"/>
    </row>
    <row r="14" spans="1:471" s="3" customFormat="1" x14ac:dyDescent="0.2">
      <c r="A14" s="50"/>
      <c r="B14" s="34" t="s">
        <v>84</v>
      </c>
      <c r="C14" s="118">
        <v>27304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7"/>
      <c r="QX14" s="7"/>
      <c r="QY14" s="7"/>
      <c r="QZ14" s="7"/>
      <c r="RA14" s="7"/>
      <c r="RB14" s="7"/>
    </row>
    <row r="15" spans="1:471" s="3" customFormat="1" x14ac:dyDescent="0.2">
      <c r="A15" s="50"/>
      <c r="B15" s="34" t="s">
        <v>85</v>
      </c>
      <c r="C15" s="118">
        <v>77371</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7"/>
      <c r="QX15" s="7"/>
      <c r="QY15" s="7"/>
      <c r="QZ15" s="7"/>
      <c r="RA15" s="7"/>
      <c r="RB15" s="7"/>
    </row>
    <row r="16" spans="1:471" s="3" customFormat="1" x14ac:dyDescent="0.2">
      <c r="A16" s="50"/>
      <c r="B16" s="34" t="s">
        <v>86</v>
      </c>
      <c r="C16" s="118">
        <v>69743</v>
      </c>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7"/>
      <c r="QX16" s="7"/>
      <c r="QY16" s="7"/>
      <c r="QZ16" s="7"/>
      <c r="RA16" s="7"/>
      <c r="RB16" s="7"/>
    </row>
    <row r="17" spans="1:470" s="3" customFormat="1" x14ac:dyDescent="0.2">
      <c r="A17" s="50"/>
      <c r="B17" s="34" t="s">
        <v>26</v>
      </c>
      <c r="C17" s="118">
        <v>24170</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7"/>
      <c r="QX17" s="7"/>
      <c r="QY17" s="7"/>
      <c r="QZ17" s="7"/>
      <c r="RA17" s="7"/>
      <c r="RB17" s="7"/>
    </row>
    <row r="18" spans="1:470" s="3" customFormat="1" x14ac:dyDescent="0.2">
      <c r="A18" s="50"/>
      <c r="B18" s="34" t="s">
        <v>27</v>
      </c>
      <c r="C18" s="118">
        <v>16188</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7"/>
      <c r="QX18" s="7"/>
      <c r="QY18" s="7"/>
      <c r="QZ18" s="7"/>
      <c r="RA18" s="7"/>
      <c r="RB18" s="7"/>
    </row>
    <row r="19" spans="1:470" s="3" customFormat="1" x14ac:dyDescent="0.2">
      <c r="A19" s="50"/>
      <c r="B19" s="34" t="s">
        <v>25</v>
      </c>
      <c r="C19" s="118">
        <v>4278</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7"/>
      <c r="QX19" s="7"/>
      <c r="QY19" s="7"/>
      <c r="QZ19" s="7"/>
      <c r="RA19" s="7"/>
      <c r="RB19" s="7"/>
    </row>
    <row r="20" spans="1:470" s="3" customFormat="1" ht="12.75" customHeight="1" x14ac:dyDescent="0.2">
      <c r="A20" s="50"/>
      <c r="B20" s="35" t="s">
        <v>39</v>
      </c>
      <c r="C20" s="132">
        <v>306186</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7"/>
      <c r="QX20" s="7"/>
      <c r="QY20" s="7"/>
      <c r="QZ20" s="7"/>
      <c r="RA20" s="7"/>
      <c r="RB20" s="7"/>
    </row>
    <row r="21" spans="1:470" s="3" customFormat="1" ht="18.75" customHeight="1" x14ac:dyDescent="0.2">
      <c r="A21" s="49" t="s">
        <v>87</v>
      </c>
      <c r="B21" s="34" t="s">
        <v>19</v>
      </c>
      <c r="C21" s="118">
        <v>3213</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7"/>
      <c r="QX21" s="7"/>
      <c r="QY21" s="7"/>
      <c r="QZ21" s="7"/>
      <c r="RA21" s="7"/>
      <c r="RB21" s="7"/>
    </row>
    <row r="22" spans="1:470" s="3" customFormat="1" x14ac:dyDescent="0.2">
      <c r="A22" s="51"/>
      <c r="B22" s="34" t="s">
        <v>20</v>
      </c>
      <c r="C22" s="118">
        <v>15680</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7"/>
      <c r="QX22" s="7"/>
      <c r="QY22" s="7"/>
      <c r="QZ22" s="7"/>
      <c r="RA22" s="7"/>
      <c r="RB22" s="7"/>
    </row>
    <row r="23" spans="1:470" s="3" customFormat="1" x14ac:dyDescent="0.2">
      <c r="A23" s="50"/>
      <c r="B23" s="34" t="s">
        <v>81</v>
      </c>
      <c r="C23" s="118">
        <v>3079</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7"/>
      <c r="QX23" s="7"/>
      <c r="QY23" s="7"/>
      <c r="QZ23" s="7"/>
      <c r="RA23" s="7"/>
      <c r="RB23" s="7"/>
    </row>
    <row r="24" spans="1:470" s="3" customFormat="1" x14ac:dyDescent="0.2">
      <c r="A24" s="50"/>
      <c r="B24" s="34" t="s">
        <v>82</v>
      </c>
      <c r="C24" s="118">
        <v>9176</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7"/>
      <c r="QX24" s="7"/>
      <c r="QY24" s="7"/>
      <c r="QZ24" s="7"/>
      <c r="RA24" s="7"/>
      <c r="RB24" s="7"/>
    </row>
    <row r="25" spans="1:470" s="3" customFormat="1" x14ac:dyDescent="0.2">
      <c r="A25" s="50"/>
      <c r="B25" s="34" t="s">
        <v>21</v>
      </c>
      <c r="C25" s="118">
        <v>9296</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7"/>
      <c r="QX25" s="7"/>
      <c r="QY25" s="7"/>
      <c r="QZ25" s="7"/>
      <c r="RA25" s="7"/>
      <c r="RB25" s="7"/>
    </row>
    <row r="26" spans="1:470" s="3" customFormat="1" x14ac:dyDescent="0.2">
      <c r="A26" s="50"/>
      <c r="B26" s="34" t="s">
        <v>22</v>
      </c>
      <c r="C26" s="118">
        <v>9435</v>
      </c>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7"/>
      <c r="QX26" s="7"/>
      <c r="QY26" s="7"/>
      <c r="QZ26" s="7"/>
      <c r="RA26" s="7"/>
      <c r="RB26" s="7"/>
    </row>
    <row r="27" spans="1:470" s="3" customFormat="1" x14ac:dyDescent="0.2">
      <c r="A27" s="50"/>
      <c r="B27" s="34" t="s">
        <v>23</v>
      </c>
      <c r="C27" s="118">
        <v>9350</v>
      </c>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7"/>
      <c r="QX27" s="7"/>
      <c r="QY27" s="7"/>
      <c r="QZ27" s="7"/>
      <c r="RA27" s="7"/>
      <c r="RB27" s="7"/>
    </row>
    <row r="28" spans="1:470" s="3" customFormat="1" x14ac:dyDescent="0.2">
      <c r="A28" s="50"/>
      <c r="B28" s="34" t="s">
        <v>83</v>
      </c>
      <c r="C28" s="118">
        <v>25570</v>
      </c>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7"/>
      <c r="QX28" s="7"/>
      <c r="QY28" s="7"/>
      <c r="QZ28" s="7"/>
      <c r="RA28" s="7"/>
      <c r="RB28" s="7"/>
    </row>
    <row r="29" spans="1:470" s="3" customFormat="1" x14ac:dyDescent="0.2">
      <c r="A29" s="50"/>
      <c r="B29" s="34" t="s">
        <v>84</v>
      </c>
      <c r="C29" s="118">
        <v>25795</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7"/>
      <c r="QX29" s="7"/>
      <c r="QY29" s="7"/>
      <c r="QZ29" s="7"/>
      <c r="RA29" s="7"/>
      <c r="RB29" s="7"/>
    </row>
    <row r="30" spans="1:470" s="3" customFormat="1" x14ac:dyDescent="0.2">
      <c r="A30" s="50"/>
      <c r="B30" s="34" t="s">
        <v>85</v>
      </c>
      <c r="C30" s="118">
        <v>70898</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7"/>
      <c r="QX30" s="7"/>
      <c r="QY30" s="7"/>
      <c r="QZ30" s="7"/>
      <c r="RA30" s="7"/>
      <c r="RB30" s="7"/>
    </row>
    <row r="31" spans="1:470" s="3" customFormat="1" x14ac:dyDescent="0.2">
      <c r="A31" s="50"/>
      <c r="B31" s="34" t="s">
        <v>86</v>
      </c>
      <c r="C31" s="118">
        <v>68480</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7"/>
      <c r="QX31" s="7"/>
      <c r="QY31" s="7"/>
      <c r="QZ31" s="7"/>
      <c r="RA31" s="7"/>
      <c r="RB31" s="7"/>
    </row>
    <row r="32" spans="1:470" s="3" customFormat="1" x14ac:dyDescent="0.2">
      <c r="A32" s="50"/>
      <c r="B32" s="34" t="s">
        <v>26</v>
      </c>
      <c r="C32" s="118">
        <v>25850</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7"/>
      <c r="QX32" s="7"/>
      <c r="QY32" s="7"/>
      <c r="QZ32" s="7"/>
      <c r="RA32" s="7"/>
      <c r="RB32" s="7"/>
    </row>
    <row r="33" spans="1:470" s="3" customFormat="1" x14ac:dyDescent="0.2">
      <c r="A33" s="50"/>
      <c r="B33" s="34" t="s">
        <v>27</v>
      </c>
      <c r="C33" s="118">
        <v>19266</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7"/>
      <c r="QX33" s="7"/>
      <c r="QY33" s="7"/>
      <c r="QZ33" s="7"/>
      <c r="RA33" s="7"/>
      <c r="RB33" s="7"/>
    </row>
    <row r="34" spans="1:470" s="3" customFormat="1" x14ac:dyDescent="0.2">
      <c r="A34" s="50"/>
      <c r="B34" s="34" t="s">
        <v>25</v>
      </c>
      <c r="C34" s="118">
        <v>7719</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7"/>
      <c r="QX34" s="7"/>
      <c r="QY34" s="7"/>
      <c r="QZ34" s="7"/>
      <c r="RA34" s="7"/>
      <c r="RB34" s="7"/>
    </row>
    <row r="35" spans="1:470" s="3" customFormat="1" ht="12.75" customHeight="1" x14ac:dyDescent="0.2">
      <c r="A35" s="50"/>
      <c r="B35" s="35" t="s">
        <v>39</v>
      </c>
      <c r="C35" s="132">
        <v>302807</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7"/>
      <c r="QX35" s="7"/>
      <c r="QY35" s="7"/>
      <c r="QZ35" s="7"/>
      <c r="RA35" s="7"/>
      <c r="RB35" s="7"/>
    </row>
    <row r="36" spans="1:470" s="3" customFormat="1" ht="18.75" customHeight="1" x14ac:dyDescent="0.2">
      <c r="A36" s="49" t="s">
        <v>88</v>
      </c>
      <c r="B36" s="34" t="s">
        <v>19</v>
      </c>
      <c r="C36" s="118">
        <v>6677</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7"/>
      <c r="QX36" s="7"/>
      <c r="QY36" s="7"/>
      <c r="QZ36" s="7"/>
      <c r="RA36" s="7"/>
      <c r="RB36" s="7"/>
    </row>
    <row r="37" spans="1:470" s="3" customFormat="1" x14ac:dyDescent="0.2">
      <c r="A37" s="50"/>
      <c r="B37" s="34" t="s">
        <v>20</v>
      </c>
      <c r="C37" s="118">
        <v>32239</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7"/>
      <c r="QX37" s="7"/>
      <c r="QY37" s="7"/>
      <c r="QZ37" s="7"/>
      <c r="RA37" s="7"/>
      <c r="RB37" s="7"/>
    </row>
    <row r="38" spans="1:470" s="3" customFormat="1" x14ac:dyDescent="0.2">
      <c r="A38" s="50"/>
      <c r="B38" s="34" t="s">
        <v>81</v>
      </c>
      <c r="C38" s="118">
        <v>6287</v>
      </c>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7"/>
      <c r="QX38" s="7"/>
      <c r="QY38" s="7"/>
      <c r="QZ38" s="7"/>
      <c r="RA38" s="7"/>
      <c r="RB38" s="7"/>
    </row>
    <row r="39" spans="1:470" s="3" customFormat="1" x14ac:dyDescent="0.2">
      <c r="A39" s="50"/>
      <c r="B39" s="34" t="s">
        <v>82</v>
      </c>
      <c r="C39" s="118">
        <v>18870</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7"/>
      <c r="QX39" s="7"/>
      <c r="QY39" s="7"/>
      <c r="QZ39" s="7"/>
      <c r="RA39" s="7"/>
      <c r="RB39" s="7"/>
    </row>
    <row r="40" spans="1:470" s="3" customFormat="1" x14ac:dyDescent="0.2">
      <c r="A40" s="50"/>
      <c r="B40" s="34" t="s">
        <v>21</v>
      </c>
      <c r="C40" s="118">
        <v>19019</v>
      </c>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7"/>
      <c r="QX40" s="7"/>
      <c r="QY40" s="7"/>
      <c r="QZ40" s="7"/>
      <c r="RA40" s="7"/>
      <c r="RB40" s="7"/>
    </row>
    <row r="41" spans="1:470" s="3" customFormat="1" x14ac:dyDescent="0.2">
      <c r="A41" s="50"/>
      <c r="B41" s="34" t="s">
        <v>22</v>
      </c>
      <c r="C41" s="118">
        <v>19370</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7"/>
      <c r="QX41" s="7"/>
      <c r="QY41" s="7"/>
      <c r="QZ41" s="7"/>
      <c r="RA41" s="7"/>
      <c r="RB41" s="7"/>
    </row>
    <row r="42" spans="1:470" s="3" customFormat="1" x14ac:dyDescent="0.2">
      <c r="A42" s="50"/>
      <c r="B42" s="34" t="s">
        <v>23</v>
      </c>
      <c r="C42" s="118">
        <v>19067</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7"/>
      <c r="QX42" s="7"/>
      <c r="QY42" s="7"/>
      <c r="QZ42" s="7"/>
      <c r="RA42" s="7"/>
      <c r="RB42" s="7"/>
    </row>
    <row r="43" spans="1:470" s="3" customFormat="1" x14ac:dyDescent="0.2">
      <c r="A43" s="50"/>
      <c r="B43" s="34" t="s">
        <v>83</v>
      </c>
      <c r="C43" s="118">
        <v>50402</v>
      </c>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7"/>
      <c r="QX43" s="7"/>
      <c r="QY43" s="7"/>
      <c r="QZ43" s="7"/>
      <c r="RA43" s="7"/>
      <c r="RB43" s="7"/>
    </row>
    <row r="44" spans="1:470" s="3" customFormat="1" x14ac:dyDescent="0.2">
      <c r="A44" s="50"/>
      <c r="B44" s="34" t="s">
        <v>84</v>
      </c>
      <c r="C44" s="118">
        <v>53099</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7"/>
      <c r="QX44" s="7"/>
      <c r="QY44" s="7"/>
      <c r="QZ44" s="7"/>
      <c r="RA44" s="7"/>
      <c r="RB44" s="7"/>
    </row>
    <row r="45" spans="1:470" s="3" customFormat="1" x14ac:dyDescent="0.2">
      <c r="A45" s="50"/>
      <c r="B45" s="34" t="s">
        <v>85</v>
      </c>
      <c r="C45" s="118">
        <v>148269</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7"/>
      <c r="QX45" s="7"/>
      <c r="QY45" s="7"/>
      <c r="QZ45" s="7"/>
      <c r="RA45" s="7"/>
      <c r="RB45" s="7"/>
    </row>
    <row r="46" spans="1:470" s="3" customFormat="1" x14ac:dyDescent="0.2">
      <c r="A46" s="50"/>
      <c r="B46" s="34" t="s">
        <v>86</v>
      </c>
      <c r="C46" s="118">
        <v>138223</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7"/>
      <c r="QX46" s="7"/>
      <c r="QY46" s="7"/>
      <c r="QZ46" s="7"/>
      <c r="RA46" s="7"/>
      <c r="RB46" s="7"/>
    </row>
    <row r="47" spans="1:470" s="3" customFormat="1" x14ac:dyDescent="0.2">
      <c r="A47" s="50"/>
      <c r="B47" s="34" t="s">
        <v>26</v>
      </c>
      <c r="C47" s="118">
        <v>50020</v>
      </c>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7"/>
      <c r="QX47" s="7"/>
      <c r="QY47" s="7"/>
      <c r="QZ47" s="7"/>
      <c r="RA47" s="7"/>
      <c r="RB47" s="7"/>
    </row>
    <row r="48" spans="1:470" s="3" customFormat="1" x14ac:dyDescent="0.2">
      <c r="A48" s="50"/>
      <c r="B48" s="34" t="s">
        <v>27</v>
      </c>
      <c r="C48" s="118">
        <v>35454</v>
      </c>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7"/>
      <c r="QX48" s="7"/>
      <c r="QY48" s="7"/>
      <c r="QZ48" s="7"/>
      <c r="RA48" s="7"/>
      <c r="RB48" s="7"/>
    </row>
    <row r="49" spans="1:475" s="3" customFormat="1" x14ac:dyDescent="0.2">
      <c r="A49" s="50"/>
      <c r="B49" s="34" t="s">
        <v>25</v>
      </c>
      <c r="C49" s="118">
        <v>11997</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7"/>
      <c r="QX49" s="7"/>
      <c r="QY49" s="7"/>
      <c r="QZ49" s="7"/>
      <c r="RA49" s="7"/>
      <c r="RB49" s="7"/>
    </row>
    <row r="50" spans="1:475" s="3" customFormat="1" ht="13.5" customHeight="1" x14ac:dyDescent="0.2">
      <c r="A50" s="50"/>
      <c r="B50" s="35" t="s">
        <v>39</v>
      </c>
      <c r="C50" s="132">
        <v>608993</v>
      </c>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9"/>
      <c r="QX50" s="19"/>
      <c r="QY50" s="19"/>
      <c r="QZ50" s="19"/>
      <c r="RA50" s="19"/>
      <c r="RB50" s="19"/>
      <c r="RC50" s="19"/>
      <c r="RD50" s="19"/>
      <c r="RE50" s="19"/>
      <c r="RF50" s="19"/>
      <c r="RG50" s="19"/>
    </row>
    <row r="51" spans="1:475" s="3" customFormat="1" ht="16.5" customHeight="1" x14ac:dyDescent="0.2">
      <c r="A51" s="50" t="s">
        <v>32</v>
      </c>
      <c r="B51" s="34" t="s">
        <v>19</v>
      </c>
      <c r="C51" s="133">
        <v>1.0964001228257141</v>
      </c>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9"/>
      <c r="QX51" s="19"/>
      <c r="QY51" s="19"/>
      <c r="QZ51" s="19"/>
      <c r="RA51" s="19"/>
      <c r="RB51" s="19"/>
      <c r="RC51" s="19"/>
      <c r="RD51" s="19"/>
      <c r="RE51" s="19"/>
      <c r="RF51" s="19"/>
      <c r="RG51" s="19"/>
    </row>
    <row r="52" spans="1:475" s="3" customFormat="1" x14ac:dyDescent="0.2">
      <c r="A52" s="50"/>
      <c r="B52" s="34" t="s">
        <v>20</v>
      </c>
      <c r="C52" s="133">
        <v>5.2938211112442994</v>
      </c>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9"/>
      <c r="QX52" s="19"/>
      <c r="QY52" s="19"/>
      <c r="QZ52" s="19"/>
      <c r="RA52" s="19"/>
      <c r="RB52" s="19"/>
      <c r="RC52" s="19"/>
      <c r="RD52" s="19"/>
      <c r="RE52" s="19"/>
      <c r="RF52" s="19"/>
      <c r="RG52" s="19"/>
    </row>
    <row r="53" spans="1:475" s="3" customFormat="1" x14ac:dyDescent="0.2">
      <c r="A53" s="50"/>
      <c r="B53" s="34" t="s">
        <v>81</v>
      </c>
      <c r="C53" s="133">
        <v>1.0323599778650987</v>
      </c>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9"/>
      <c r="QX53" s="19"/>
      <c r="QY53" s="19"/>
      <c r="QZ53" s="19"/>
      <c r="RA53" s="19"/>
      <c r="RB53" s="19"/>
      <c r="RC53" s="19"/>
      <c r="RD53" s="19"/>
      <c r="RE53" s="19"/>
      <c r="RF53" s="19"/>
      <c r="RG53" s="19"/>
    </row>
    <row r="54" spans="1:475" s="3" customFormat="1" x14ac:dyDescent="0.2">
      <c r="A54" s="50"/>
      <c r="B54" s="34" t="s">
        <v>82</v>
      </c>
      <c r="C54" s="133">
        <v>3.0985577830943871</v>
      </c>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9"/>
      <c r="QX54" s="19"/>
      <c r="QY54" s="19"/>
      <c r="QZ54" s="19"/>
      <c r="RA54" s="19"/>
      <c r="RB54" s="19"/>
      <c r="RC54" s="19"/>
      <c r="RD54" s="19"/>
      <c r="RE54" s="19"/>
      <c r="RF54" s="19"/>
      <c r="RG54" s="19"/>
    </row>
    <row r="55" spans="1:475" s="3" customFormat="1" x14ac:dyDescent="0.2">
      <c r="A55" s="50"/>
      <c r="B55" s="34" t="s">
        <v>21</v>
      </c>
      <c r="C55" s="133">
        <v>3.1230244025793401</v>
      </c>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9"/>
      <c r="QX55" s="19"/>
      <c r="QY55" s="19"/>
      <c r="QZ55" s="19"/>
      <c r="RA55" s="19"/>
      <c r="RB55" s="19"/>
      <c r="RC55" s="19"/>
      <c r="RD55" s="19"/>
      <c r="RE55" s="19"/>
      <c r="RF55" s="19"/>
      <c r="RG55" s="19"/>
    </row>
    <row r="56" spans="1:475" s="3" customFormat="1" x14ac:dyDescent="0.2">
      <c r="A56" s="50"/>
      <c r="B56" s="34" t="s">
        <v>22</v>
      </c>
      <c r="C56" s="133">
        <v>3.1806605330438935</v>
      </c>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9"/>
      <c r="QX56" s="19"/>
      <c r="QY56" s="19"/>
      <c r="QZ56" s="19"/>
      <c r="RA56" s="19"/>
      <c r="RB56" s="19"/>
      <c r="RC56" s="19"/>
      <c r="RD56" s="19"/>
      <c r="RE56" s="19"/>
      <c r="RF56" s="19"/>
      <c r="RG56" s="19"/>
    </row>
    <row r="57" spans="1:475" s="3" customFormat="1" x14ac:dyDescent="0.2">
      <c r="A57" s="50"/>
      <c r="B57" s="34" t="s">
        <v>23</v>
      </c>
      <c r="C57" s="133">
        <v>3.1309062665744922</v>
      </c>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9"/>
      <c r="QX57" s="19"/>
      <c r="QY57" s="19"/>
      <c r="QZ57" s="19"/>
      <c r="RA57" s="19"/>
      <c r="RB57" s="19"/>
      <c r="RC57" s="19"/>
      <c r="RD57" s="19"/>
      <c r="RE57" s="19"/>
      <c r="RF57" s="19"/>
      <c r="RG57" s="19"/>
    </row>
    <row r="58" spans="1:475" s="3" customFormat="1" x14ac:dyDescent="0.2">
      <c r="A58" s="50"/>
      <c r="B58" s="34" t="s">
        <v>83</v>
      </c>
      <c r="C58" s="133">
        <v>8.2762856059100844</v>
      </c>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9"/>
      <c r="QX58" s="19"/>
      <c r="QY58" s="19"/>
      <c r="QZ58" s="19"/>
      <c r="RA58" s="19"/>
      <c r="RB58" s="19"/>
      <c r="RC58" s="19"/>
      <c r="RD58" s="19"/>
      <c r="RE58" s="19"/>
      <c r="RF58" s="19"/>
      <c r="RG58" s="19"/>
    </row>
    <row r="59" spans="1:475" s="3" customFormat="1" x14ac:dyDescent="0.2">
      <c r="A59" s="50"/>
      <c r="B59" s="34" t="s">
        <v>84</v>
      </c>
      <c r="C59" s="133">
        <v>8.7191478391377242</v>
      </c>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9"/>
      <c r="QX59" s="19"/>
      <c r="QY59" s="19"/>
      <c r="QZ59" s="19"/>
      <c r="RA59" s="19"/>
      <c r="RB59" s="19"/>
      <c r="RC59" s="19"/>
      <c r="RD59" s="19"/>
      <c r="RE59" s="19"/>
      <c r="RF59" s="19"/>
      <c r="RG59" s="19"/>
    </row>
    <row r="60" spans="1:475" s="3" customFormat="1" x14ac:dyDescent="0.2">
      <c r="A60" s="50"/>
      <c r="B60" s="34" t="s">
        <v>85</v>
      </c>
      <c r="C60" s="133">
        <v>24.346585264526848</v>
      </c>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9"/>
      <c r="QX60" s="19"/>
      <c r="QY60" s="19"/>
      <c r="QZ60" s="19"/>
      <c r="RA60" s="19"/>
      <c r="RB60" s="19"/>
      <c r="RC60" s="19"/>
      <c r="RD60" s="19"/>
      <c r="RE60" s="19"/>
      <c r="RF60" s="19"/>
      <c r="RG60" s="19"/>
    </row>
    <row r="61" spans="1:475" s="3" customFormat="1" x14ac:dyDescent="0.2">
      <c r="A61" s="50"/>
      <c r="B61" s="34" t="s">
        <v>86</v>
      </c>
      <c r="C61" s="133">
        <v>22.696976812541358</v>
      </c>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9"/>
      <c r="QX61" s="19"/>
      <c r="QY61" s="19"/>
      <c r="QZ61" s="19"/>
      <c r="RA61" s="19"/>
      <c r="RB61" s="19"/>
      <c r="RC61" s="19"/>
      <c r="RD61" s="19"/>
      <c r="RE61" s="19"/>
      <c r="RF61" s="19"/>
      <c r="RG61" s="19"/>
    </row>
    <row r="62" spans="1:475" s="3" customFormat="1" x14ac:dyDescent="0.2">
      <c r="A62" s="50"/>
      <c r="B62" s="34" t="s">
        <v>26</v>
      </c>
      <c r="C62" s="133">
        <v>8.2135591049486614</v>
      </c>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9"/>
      <c r="QX62" s="19"/>
      <c r="QY62" s="19"/>
      <c r="QZ62" s="19"/>
      <c r="RA62" s="19"/>
      <c r="RB62" s="19"/>
      <c r="RC62" s="19"/>
      <c r="RD62" s="19"/>
      <c r="RE62" s="19"/>
      <c r="RF62" s="19"/>
      <c r="RG62" s="19"/>
    </row>
    <row r="63" spans="1:475" s="3" customFormat="1" x14ac:dyDescent="0.2">
      <c r="A63" s="50"/>
      <c r="B63" s="34" t="s">
        <v>27</v>
      </c>
      <c r="C63" s="133">
        <v>5.8217417934196289</v>
      </c>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9"/>
      <c r="QX63" s="19"/>
      <c r="QY63" s="19"/>
      <c r="QZ63" s="19"/>
      <c r="RA63" s="19"/>
      <c r="RB63" s="19"/>
      <c r="RC63" s="19"/>
      <c r="RD63" s="19"/>
      <c r="RE63" s="19"/>
      <c r="RF63" s="19"/>
      <c r="RG63" s="19"/>
    </row>
    <row r="64" spans="1:475" s="3" customFormat="1" x14ac:dyDescent="0.2">
      <c r="A64" s="50"/>
      <c r="B64" s="34" t="s">
        <v>25</v>
      </c>
      <c r="C64" s="133">
        <v>1.9699733822884664</v>
      </c>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9"/>
      <c r="QX64" s="19"/>
      <c r="QY64" s="19"/>
      <c r="QZ64" s="19"/>
      <c r="RA64" s="19"/>
      <c r="RB64" s="19"/>
      <c r="RC64" s="19"/>
      <c r="RD64" s="19"/>
      <c r="RE64" s="19"/>
      <c r="RF64" s="19"/>
      <c r="RG64" s="19"/>
    </row>
    <row r="65" spans="1:470" s="3" customFormat="1" x14ac:dyDescent="0.2">
      <c r="A65" s="50"/>
      <c r="B65" s="35" t="s">
        <v>39</v>
      </c>
      <c r="C65" s="134">
        <v>100</v>
      </c>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7"/>
      <c r="QX65" s="7"/>
      <c r="QY65" s="7"/>
      <c r="QZ65" s="7"/>
      <c r="RA65" s="7"/>
      <c r="RB65" s="7"/>
    </row>
    <row r="66" spans="1:470" s="3" customFormat="1" ht="21.75" customHeight="1" thickBot="1" x14ac:dyDescent="0.45">
      <c r="A66" s="30" t="str">
        <f>"Befolkningsförändring " &amp; Uppdateringsinfo!$B$1-1</f>
        <v>Befolkningsförändring 2024</v>
      </c>
      <c r="B66" s="30"/>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2"/>
      <c r="NI66" s="33"/>
      <c r="NJ66" s="33"/>
      <c r="NK66" s="33"/>
      <c r="NL66" s="33"/>
      <c r="NM66" s="33"/>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7"/>
      <c r="QX66" s="7"/>
      <c r="QY66" s="7"/>
      <c r="QZ66" s="7"/>
      <c r="RA66" s="7"/>
      <c r="RB66" s="7"/>
    </row>
    <row r="67" spans="1:470" s="3" customFormat="1" ht="18.75" customHeight="1" x14ac:dyDescent="0.2">
      <c r="A67" s="49" t="s">
        <v>89</v>
      </c>
      <c r="B67" s="36" t="str">
        <f>"Nettoflyttning " &amp; Uppdateringsinfo!$B$1-1</f>
        <v>Nettoflyttning 2024</v>
      </c>
      <c r="C67" s="135">
        <v>1762</v>
      </c>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7"/>
      <c r="QX67" s="7"/>
      <c r="QY67" s="7"/>
      <c r="QZ67" s="7"/>
      <c r="RA67" s="7"/>
      <c r="RB67" s="7"/>
    </row>
    <row r="68" spans="1:470" s="3" customFormat="1" x14ac:dyDescent="0.2">
      <c r="A68" s="49" t="s">
        <v>90</v>
      </c>
      <c r="B68" s="34" t="s">
        <v>33</v>
      </c>
      <c r="C68" s="136">
        <v>2725</v>
      </c>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7"/>
      <c r="QX68" s="7"/>
      <c r="QY68" s="7"/>
      <c r="QZ68" s="7"/>
      <c r="RA68" s="7"/>
      <c r="RB68" s="7"/>
    </row>
    <row r="69" spans="1:470" s="3" customFormat="1" x14ac:dyDescent="0.2">
      <c r="A69" s="50"/>
      <c r="B69" s="37" t="s">
        <v>35</v>
      </c>
      <c r="C69" s="137">
        <v>6802</v>
      </c>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7"/>
      <c r="QX69" s="7"/>
      <c r="QY69" s="7"/>
      <c r="QZ69" s="7"/>
      <c r="RA69" s="7"/>
      <c r="RB69" s="7"/>
    </row>
    <row r="70" spans="1:470" s="3" customFormat="1" x14ac:dyDescent="0.2">
      <c r="A70" s="50"/>
      <c r="B70" s="38" t="s">
        <v>36</v>
      </c>
      <c r="C70" s="138">
        <v>4077</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7"/>
      <c r="QX70" s="7"/>
      <c r="QY70" s="7"/>
      <c r="QZ70" s="7"/>
      <c r="RA70" s="7"/>
      <c r="RB70" s="7"/>
    </row>
    <row r="71" spans="1:470" s="3" customFormat="1" x14ac:dyDescent="0.2">
      <c r="A71" s="52" t="s">
        <v>91</v>
      </c>
      <c r="B71" s="39" t="s">
        <v>24</v>
      </c>
      <c r="C71" s="139">
        <v>4377</v>
      </c>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7"/>
      <c r="QX71" s="7"/>
      <c r="QY71" s="7"/>
      <c r="QZ71" s="7"/>
      <c r="RA71" s="7"/>
      <c r="RB71" s="7"/>
    </row>
    <row r="72" spans="1:470" s="3" customFormat="1" ht="21.75" customHeight="1" thickBot="1" x14ac:dyDescent="0.45">
      <c r="A72" s="30" t="str">
        <f>"Folkmängdsförändring " &amp; (Uppdateringsinfo!$B$1 - 4) &amp; " - " &amp; (Uppdateringsinfo!$B$1 - 1)</f>
        <v>Folkmängdsförändring 2021 - 2024</v>
      </c>
      <c r="B72" s="30"/>
      <c r="C72" s="30"/>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7"/>
      <c r="QX72" s="7"/>
      <c r="QY72" s="7"/>
      <c r="QZ72" s="7"/>
      <c r="RA72" s="7"/>
      <c r="RB72" s="7"/>
    </row>
    <row r="73" spans="1:470" s="3" customFormat="1" ht="18.75" customHeight="1" x14ac:dyDescent="0.2">
      <c r="A73" s="50" t="s">
        <v>10</v>
      </c>
      <c r="B73" s="36" t="str">
        <f>"Förändring " &amp; Uppdateringsinfo!$B$1-1</f>
        <v>Förändring 2024</v>
      </c>
      <c r="C73" s="135">
        <v>4377</v>
      </c>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7"/>
      <c r="QX73" s="7"/>
      <c r="QY73" s="7"/>
      <c r="QZ73" s="7"/>
      <c r="RA73" s="7"/>
      <c r="RB73" s="7"/>
    </row>
    <row r="74" spans="1:470" s="3" customFormat="1" x14ac:dyDescent="0.2">
      <c r="A74" s="50" t="s">
        <v>34</v>
      </c>
      <c r="B74" s="36" t="str">
        <f>"Förändring " &amp; Uppdateringsinfo!$B$1-2</f>
        <v>Förändring 2023</v>
      </c>
      <c r="C74" s="135">
        <v>7775</v>
      </c>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7"/>
      <c r="QX74" s="7"/>
      <c r="QY74" s="7"/>
      <c r="QZ74" s="7"/>
      <c r="RA74" s="7"/>
      <c r="RB74" s="7"/>
    </row>
    <row r="75" spans="1:470" s="3" customFormat="1" x14ac:dyDescent="0.2">
      <c r="A75" s="50"/>
      <c r="B75" s="36" t="str">
        <f>"Förändring " &amp; Uppdateringsinfo!$B$1-3</f>
        <v>Förändring 2022</v>
      </c>
      <c r="C75" s="135">
        <v>9292</v>
      </c>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7"/>
      <c r="QX75" s="7"/>
      <c r="QY75" s="7"/>
      <c r="QZ75" s="7"/>
      <c r="RA75" s="7"/>
      <c r="RB75" s="7"/>
    </row>
    <row r="76" spans="1:470" s="3" customFormat="1" x14ac:dyDescent="0.2">
      <c r="A76" s="50"/>
      <c r="B76" s="36" t="str">
        <f>"Förändring " &amp; Uppdateringsinfo!$B$1-4</f>
        <v>Förändring 2021</v>
      </c>
      <c r="C76" s="135">
        <v>4493</v>
      </c>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7"/>
      <c r="QX76" s="7"/>
      <c r="QY76" s="7"/>
      <c r="QZ76" s="7"/>
      <c r="RA76" s="7"/>
      <c r="RB76" s="7"/>
    </row>
    <row r="77" spans="1:470" s="3" customFormat="1" ht="21.75" customHeight="1" thickBot="1" x14ac:dyDescent="0.45">
      <c r="A77" s="30" t="str">
        <f>"Hushåll " &amp; Uppdateringsinfo!$B$1-1</f>
        <v>Hushåll 2024</v>
      </c>
      <c r="B77" s="30"/>
      <c r="C77" s="30"/>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2"/>
      <c r="NI77" s="33"/>
      <c r="NJ77" s="33"/>
      <c r="NK77" s="33"/>
      <c r="NL77" s="33"/>
      <c r="NM77" s="33"/>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7"/>
      <c r="QX77" s="7"/>
      <c r="QY77" s="7"/>
      <c r="QZ77" s="7"/>
      <c r="RA77" s="7"/>
      <c r="RB77" s="7"/>
    </row>
    <row r="78" spans="1:470" s="3" customFormat="1" ht="18.75" customHeight="1" x14ac:dyDescent="0.2">
      <c r="A78" s="50" t="s">
        <v>175</v>
      </c>
      <c r="B78" s="36" t="s">
        <v>163</v>
      </c>
      <c r="C78" s="140">
        <v>135759</v>
      </c>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7"/>
      <c r="QX78" s="7"/>
      <c r="QY78" s="7"/>
      <c r="QZ78" s="7"/>
      <c r="RA78" s="7"/>
      <c r="RB78" s="7"/>
    </row>
    <row r="79" spans="1:470" s="3" customFormat="1" x14ac:dyDescent="0.2">
      <c r="A79" s="50"/>
      <c r="B79" s="36" t="s">
        <v>164</v>
      </c>
      <c r="C79" s="140">
        <v>80774</v>
      </c>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7"/>
      <c r="QX79" s="7"/>
      <c r="QY79" s="7"/>
      <c r="QZ79" s="7"/>
      <c r="RA79" s="7"/>
      <c r="RB79" s="7"/>
    </row>
    <row r="80" spans="1:470" s="3" customFormat="1" x14ac:dyDescent="0.2">
      <c r="A80" s="50"/>
      <c r="B80" s="36" t="s">
        <v>165</v>
      </c>
      <c r="C80" s="140">
        <v>33381</v>
      </c>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7"/>
      <c r="QX80" s="7"/>
      <c r="QY80" s="7"/>
      <c r="QZ80" s="7"/>
      <c r="RA80" s="7"/>
      <c r="RB80" s="7"/>
    </row>
    <row r="81" spans="1:470" s="3" customFormat="1" x14ac:dyDescent="0.2">
      <c r="A81" s="50"/>
      <c r="B81" s="36" t="s">
        <v>166</v>
      </c>
      <c r="C81" s="140">
        <v>29929</v>
      </c>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7"/>
      <c r="QX81" s="7"/>
      <c r="QY81" s="7"/>
      <c r="QZ81" s="7"/>
      <c r="RA81" s="7"/>
      <c r="RB81" s="7"/>
    </row>
    <row r="82" spans="1:470" s="3" customFormat="1" x14ac:dyDescent="0.2">
      <c r="A82" s="50"/>
      <c r="B82" s="36" t="s">
        <v>167</v>
      </c>
      <c r="C82" s="140">
        <v>15912</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7"/>
      <c r="QX82" s="7"/>
      <c r="QY82" s="7"/>
      <c r="QZ82" s="7"/>
      <c r="RA82" s="7"/>
      <c r="RB82" s="7"/>
    </row>
    <row r="83" spans="1:470" s="3" customFormat="1" ht="18.75" customHeight="1" x14ac:dyDescent="0.2">
      <c r="A83" s="50" t="s">
        <v>168</v>
      </c>
      <c r="B83" s="39"/>
      <c r="C83" s="141">
        <v>295755</v>
      </c>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7"/>
      <c r="QX83" s="7"/>
      <c r="QY83" s="7"/>
      <c r="QZ83" s="7"/>
      <c r="RA83" s="7"/>
      <c r="RB83" s="7"/>
    </row>
    <row r="84" spans="1:470" s="3" customFormat="1" ht="18.75" customHeight="1" x14ac:dyDescent="0.2">
      <c r="A84" s="50" t="s">
        <v>169</v>
      </c>
      <c r="B84" s="36"/>
      <c r="C84" s="140">
        <v>66394</v>
      </c>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7"/>
      <c r="QX84" s="7"/>
      <c r="QY84" s="7"/>
      <c r="QZ84" s="7"/>
      <c r="RA84" s="7"/>
      <c r="RB84" s="7"/>
    </row>
    <row r="85" spans="1:470" s="3" customFormat="1" ht="18.75" customHeight="1" x14ac:dyDescent="0.2">
      <c r="A85" s="50" t="s">
        <v>170</v>
      </c>
      <c r="B85" s="36"/>
      <c r="C85" s="140">
        <v>9264</v>
      </c>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7"/>
      <c r="QX85" s="7"/>
      <c r="QY85" s="7"/>
      <c r="QZ85" s="7"/>
      <c r="RA85" s="7"/>
      <c r="RB85" s="7"/>
    </row>
    <row r="86" spans="1:470" s="3" customFormat="1" ht="18.75" customHeight="1" x14ac:dyDescent="0.2">
      <c r="A86" s="50" t="s">
        <v>171</v>
      </c>
      <c r="B86" s="36"/>
      <c r="C86" s="140">
        <v>12998</v>
      </c>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7"/>
      <c r="QX86" s="7"/>
      <c r="QY86" s="7"/>
      <c r="QZ86" s="7"/>
      <c r="RA86" s="7"/>
      <c r="RB86" s="7"/>
    </row>
    <row r="87" spans="1:470" s="3" customFormat="1" ht="18.75" customHeight="1" x14ac:dyDescent="0.2">
      <c r="A87" s="50" t="s">
        <v>176</v>
      </c>
      <c r="B87" s="36" t="s">
        <v>163</v>
      </c>
      <c r="C87" s="142">
        <v>45.902520667444335</v>
      </c>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7"/>
      <c r="QX87" s="7"/>
      <c r="QY87" s="7"/>
      <c r="QZ87" s="7"/>
      <c r="RA87" s="7"/>
      <c r="RB87" s="7"/>
    </row>
    <row r="88" spans="1:470" s="3" customFormat="1" ht="12.75" customHeight="1" x14ac:dyDescent="0.2">
      <c r="A88" s="50"/>
      <c r="B88" s="36" t="s">
        <v>164</v>
      </c>
      <c r="C88" s="142">
        <v>27.31111900052408</v>
      </c>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7"/>
      <c r="QX88" s="7"/>
      <c r="QY88" s="7"/>
      <c r="QZ88" s="7"/>
      <c r="RA88" s="7"/>
      <c r="RB88" s="7"/>
    </row>
    <row r="89" spans="1:470" s="3" customFormat="1" ht="11.25" customHeight="1" x14ac:dyDescent="0.2">
      <c r="A89" s="50"/>
      <c r="B89" s="36" t="s">
        <v>165</v>
      </c>
      <c r="C89" s="142">
        <v>11.286706902672821</v>
      </c>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7"/>
      <c r="QX89" s="7"/>
      <c r="QY89" s="7"/>
      <c r="QZ89" s="7"/>
      <c r="RA89" s="7"/>
      <c r="RB89" s="7"/>
    </row>
    <row r="90" spans="1:470" s="3" customFormat="1" x14ac:dyDescent="0.2">
      <c r="A90" s="50"/>
      <c r="B90" s="36" t="s">
        <v>166</v>
      </c>
      <c r="C90" s="142">
        <v>10.11952460651553</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7"/>
      <c r="QX90" s="7"/>
      <c r="QY90" s="7"/>
      <c r="QZ90" s="7"/>
      <c r="RA90" s="7"/>
      <c r="RB90" s="7"/>
    </row>
    <row r="91" spans="1:470" s="3" customFormat="1" x14ac:dyDescent="0.2">
      <c r="A91" s="50"/>
      <c r="B91" s="36" t="s">
        <v>167</v>
      </c>
      <c r="C91" s="142">
        <v>5.3801288228432318</v>
      </c>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7"/>
      <c r="QX91" s="7"/>
      <c r="QY91" s="7"/>
      <c r="QZ91" s="7"/>
      <c r="RA91" s="7"/>
      <c r="RB91" s="7"/>
    </row>
    <row r="92" spans="1:470" s="3" customFormat="1" ht="18.75" customHeight="1" x14ac:dyDescent="0.2">
      <c r="A92" s="50" t="s">
        <v>172</v>
      </c>
      <c r="B92" s="36"/>
      <c r="C92" s="142">
        <v>22.448986492197935</v>
      </c>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7"/>
      <c r="QX92" s="7"/>
      <c r="QY92" s="7"/>
      <c r="QZ92" s="7"/>
      <c r="RA92" s="7"/>
      <c r="RB92" s="7"/>
    </row>
    <row r="93" spans="1:470" s="3" customFormat="1" ht="18.75" customHeight="1" x14ac:dyDescent="0.2">
      <c r="A93" s="50" t="s">
        <v>173</v>
      </c>
      <c r="B93" s="36"/>
      <c r="C93" s="142">
        <v>3.1323223614140083</v>
      </c>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7"/>
      <c r="QX93" s="7"/>
      <c r="QY93" s="7"/>
      <c r="QZ93" s="7"/>
      <c r="RA93" s="7"/>
      <c r="RB93" s="7"/>
    </row>
    <row r="94" spans="1:470" s="3" customFormat="1" ht="18.75" customHeight="1" x14ac:dyDescent="0.2">
      <c r="A94" s="50" t="s">
        <v>174</v>
      </c>
      <c r="B94" s="36"/>
      <c r="C94" s="142">
        <v>4.3948538486247068</v>
      </c>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7"/>
      <c r="QX94" s="7"/>
      <c r="QY94" s="7"/>
      <c r="QZ94" s="7"/>
      <c r="RA94" s="7"/>
      <c r="RB94" s="7"/>
    </row>
    <row r="95" spans="1:470" s="3" customFormat="1" ht="21.75" customHeight="1" thickBot="1" x14ac:dyDescent="0.45">
      <c r="A95" s="30" t="str">
        <f>"Utrikes födda " &amp; (Uppdateringsinfo!$B$1 - 1) &amp; " efter HDI och tid i Sverige"</f>
        <v>Utrikes födda 2024 efter HDI och tid i Sverige</v>
      </c>
      <c r="B95" s="30"/>
      <c r="C95" s="30"/>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2"/>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row>
    <row r="96" spans="1:470" s="3" customFormat="1" ht="11.25" customHeight="1" x14ac:dyDescent="0.2">
      <c r="A96" s="49" t="s">
        <v>186</v>
      </c>
      <c r="B96" s="36"/>
      <c r="C96" s="140">
        <v>12111</v>
      </c>
      <c r="D96" s="19"/>
      <c r="E96" s="19"/>
      <c r="F96" s="19"/>
      <c r="G96" s="19"/>
      <c r="H96" s="19"/>
      <c r="I96" s="19"/>
      <c r="J96" s="19"/>
      <c r="K96" s="19"/>
      <c r="L96" s="19"/>
      <c r="M96" s="21"/>
      <c r="N96" s="21"/>
      <c r="O96" s="21"/>
      <c r="P96" s="21"/>
      <c r="Q96" s="21"/>
      <c r="R96" s="21"/>
      <c r="S96" s="21"/>
      <c r="T96" s="21"/>
      <c r="U96" s="21"/>
      <c r="V96" s="21"/>
      <c r="W96" s="21"/>
      <c r="X96" s="21"/>
      <c r="Y96" s="21"/>
      <c r="Z96" s="21"/>
      <c r="AA96" s="21"/>
      <c r="AB96" s="21"/>
      <c r="AC96" s="21"/>
      <c r="AD96" s="21"/>
      <c r="AE96" s="21"/>
      <c r="AF96" s="21"/>
      <c r="AG96" s="21"/>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row>
    <row r="97" spans="1:470" s="3" customFormat="1" ht="11.25" customHeight="1" x14ac:dyDescent="0.2">
      <c r="A97" s="49" t="s">
        <v>187</v>
      </c>
      <c r="B97" s="36"/>
      <c r="C97" s="140">
        <v>20575</v>
      </c>
      <c r="D97" s="19"/>
      <c r="E97" s="19"/>
      <c r="F97" s="19"/>
      <c r="G97" s="19"/>
      <c r="H97" s="19"/>
      <c r="I97" s="19"/>
      <c r="J97" s="19"/>
      <c r="K97" s="19"/>
      <c r="L97" s="19"/>
      <c r="M97" s="21"/>
      <c r="N97" s="21"/>
      <c r="O97" s="21"/>
      <c r="P97" s="21"/>
      <c r="Q97" s="21"/>
      <c r="R97" s="21"/>
      <c r="S97" s="21"/>
      <c r="T97" s="21"/>
      <c r="U97" s="21"/>
      <c r="V97" s="21"/>
      <c r="W97" s="21"/>
      <c r="X97" s="21"/>
      <c r="Y97" s="21"/>
      <c r="Z97" s="21"/>
      <c r="AA97" s="21"/>
      <c r="AB97" s="21"/>
      <c r="AC97" s="21"/>
      <c r="AD97" s="21"/>
      <c r="AE97" s="21"/>
      <c r="AF97" s="21"/>
      <c r="AG97" s="21"/>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row>
    <row r="98" spans="1:470" s="3" customFormat="1" ht="11.25" customHeight="1" x14ac:dyDescent="0.2">
      <c r="A98" s="52" t="s">
        <v>188</v>
      </c>
      <c r="B98" s="39"/>
      <c r="C98" s="141">
        <v>32686</v>
      </c>
      <c r="D98" s="19"/>
      <c r="E98" s="19"/>
      <c r="F98" s="19"/>
      <c r="G98" s="19"/>
      <c r="H98" s="19"/>
      <c r="I98" s="19"/>
      <c r="J98" s="19"/>
      <c r="K98" s="19"/>
      <c r="L98" s="19"/>
      <c r="M98" s="21"/>
      <c r="N98" s="21"/>
      <c r="O98" s="21"/>
      <c r="P98" s="21"/>
      <c r="Q98" s="21"/>
      <c r="R98" s="21"/>
      <c r="S98" s="21"/>
      <c r="T98" s="21"/>
      <c r="U98" s="21"/>
      <c r="V98" s="21"/>
      <c r="W98" s="21"/>
      <c r="X98" s="21"/>
      <c r="Y98" s="21"/>
      <c r="Z98" s="21"/>
      <c r="AA98" s="21"/>
      <c r="AB98" s="21"/>
      <c r="AC98" s="21"/>
      <c r="AD98" s="21"/>
      <c r="AE98" s="21"/>
      <c r="AF98" s="21"/>
      <c r="AG98" s="21"/>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row>
    <row r="99" spans="1:470" s="3" customFormat="1" ht="18.75" customHeight="1" x14ac:dyDescent="0.2">
      <c r="A99" s="49" t="s">
        <v>189</v>
      </c>
      <c r="B99" s="36"/>
      <c r="C99" s="140">
        <v>18509</v>
      </c>
      <c r="D99" s="19"/>
      <c r="E99" s="19"/>
      <c r="F99" s="19"/>
      <c r="G99" s="19"/>
      <c r="H99" s="19"/>
      <c r="I99" s="19"/>
      <c r="J99" s="19"/>
      <c r="K99" s="19"/>
      <c r="L99" s="19"/>
      <c r="M99" s="21"/>
      <c r="N99" s="21"/>
      <c r="O99" s="21"/>
      <c r="P99" s="21"/>
      <c r="Q99" s="21"/>
      <c r="R99" s="21"/>
      <c r="S99" s="21"/>
      <c r="T99" s="21"/>
      <c r="U99" s="21"/>
      <c r="V99" s="21"/>
      <c r="W99" s="21"/>
      <c r="X99" s="21"/>
      <c r="Y99" s="21"/>
      <c r="Z99" s="21"/>
      <c r="AA99" s="21"/>
      <c r="AB99" s="21"/>
      <c r="AC99" s="21"/>
      <c r="AD99" s="21"/>
      <c r="AE99" s="21"/>
      <c r="AF99" s="21"/>
      <c r="AG99" s="21"/>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row>
    <row r="100" spans="1:470" s="3" customFormat="1" ht="11.25" customHeight="1" x14ac:dyDescent="0.2">
      <c r="A100" s="49" t="s">
        <v>190</v>
      </c>
      <c r="B100" s="36"/>
      <c r="C100" s="140">
        <v>18319</v>
      </c>
      <c r="D100" s="19"/>
      <c r="E100" s="19"/>
      <c r="F100" s="19"/>
      <c r="G100" s="19"/>
      <c r="H100" s="19"/>
      <c r="I100" s="19"/>
      <c r="J100" s="19"/>
      <c r="K100" s="19"/>
      <c r="L100" s="19"/>
      <c r="M100" s="21"/>
      <c r="N100" s="21"/>
      <c r="O100" s="21"/>
      <c r="P100" s="21"/>
      <c r="Q100" s="21"/>
      <c r="R100" s="21"/>
      <c r="S100" s="21"/>
      <c r="T100" s="21"/>
      <c r="U100" s="21"/>
      <c r="V100" s="21"/>
      <c r="W100" s="21"/>
      <c r="X100" s="21"/>
      <c r="Y100" s="21"/>
      <c r="Z100" s="21"/>
      <c r="AA100" s="21"/>
      <c r="AB100" s="21"/>
      <c r="AC100" s="21"/>
      <c r="AD100" s="21"/>
      <c r="AE100" s="21"/>
      <c r="AF100" s="21"/>
      <c r="AG100" s="21"/>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row>
    <row r="101" spans="1:470" s="3" customFormat="1" ht="11.25" customHeight="1" x14ac:dyDescent="0.2">
      <c r="A101" s="52" t="s">
        <v>191</v>
      </c>
      <c r="B101" s="39"/>
      <c r="C101" s="141">
        <v>36828</v>
      </c>
      <c r="D101" s="19"/>
      <c r="E101" s="19"/>
      <c r="F101" s="19"/>
      <c r="G101" s="19"/>
      <c r="H101" s="19"/>
      <c r="I101" s="19"/>
      <c r="J101" s="19"/>
      <c r="K101" s="19"/>
      <c r="L101" s="19"/>
      <c r="M101" s="21"/>
      <c r="N101" s="21"/>
      <c r="O101" s="21"/>
      <c r="P101" s="21"/>
      <c r="Q101" s="21"/>
      <c r="R101" s="21"/>
      <c r="S101" s="21"/>
      <c r="T101" s="21"/>
      <c r="U101" s="21"/>
      <c r="V101" s="21"/>
      <c r="W101" s="21"/>
      <c r="X101" s="21"/>
      <c r="Y101" s="21"/>
      <c r="Z101" s="21"/>
      <c r="AA101" s="21"/>
      <c r="AB101" s="21"/>
      <c r="AC101" s="21"/>
      <c r="AD101" s="21"/>
      <c r="AE101" s="21"/>
      <c r="AF101" s="21"/>
      <c r="AG101" s="21"/>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row>
    <row r="102" spans="1:470" s="3" customFormat="1" ht="18.75" customHeight="1" x14ac:dyDescent="0.2">
      <c r="A102" s="49" t="s">
        <v>192</v>
      </c>
      <c r="B102" s="36"/>
      <c r="C102" s="140">
        <v>43416</v>
      </c>
      <c r="D102" s="19"/>
      <c r="E102" s="19"/>
      <c r="F102" s="19"/>
      <c r="G102" s="19"/>
      <c r="H102" s="19"/>
      <c r="I102" s="19"/>
      <c r="J102" s="19"/>
      <c r="K102" s="19"/>
      <c r="L102" s="19"/>
      <c r="M102" s="21"/>
      <c r="N102" s="21"/>
      <c r="O102" s="21"/>
      <c r="P102" s="21"/>
      <c r="Q102" s="21"/>
      <c r="R102" s="21"/>
      <c r="S102" s="21"/>
      <c r="T102" s="21"/>
      <c r="U102" s="21"/>
      <c r="V102" s="21"/>
      <c r="W102" s="21"/>
      <c r="X102" s="21"/>
      <c r="Y102" s="21"/>
      <c r="Z102" s="21"/>
      <c r="AA102" s="21"/>
      <c r="AB102" s="21"/>
      <c r="AC102" s="21"/>
      <c r="AD102" s="21"/>
      <c r="AE102" s="21"/>
      <c r="AF102" s="21"/>
      <c r="AG102" s="21"/>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row>
    <row r="103" spans="1:470" s="3" customFormat="1" ht="11.25" customHeight="1" x14ac:dyDescent="0.2">
      <c r="A103" s="49" t="s">
        <v>193</v>
      </c>
      <c r="B103" s="36"/>
      <c r="C103" s="140">
        <v>67871</v>
      </c>
      <c r="D103" s="19"/>
      <c r="E103" s="19"/>
      <c r="F103" s="19"/>
      <c r="G103" s="19"/>
      <c r="H103" s="19"/>
      <c r="I103" s="19"/>
      <c r="J103" s="19"/>
      <c r="K103" s="19"/>
      <c r="L103" s="19"/>
      <c r="M103" s="21"/>
      <c r="N103" s="21"/>
      <c r="O103" s="21"/>
      <c r="P103" s="21"/>
      <c r="Q103" s="21"/>
      <c r="R103" s="21"/>
      <c r="S103" s="21"/>
      <c r="T103" s="21"/>
      <c r="U103" s="21"/>
      <c r="V103" s="21"/>
      <c r="W103" s="21"/>
      <c r="X103" s="21"/>
      <c r="Y103" s="21"/>
      <c r="Z103" s="21"/>
      <c r="AA103" s="21"/>
      <c r="AB103" s="21"/>
      <c r="AC103" s="21"/>
      <c r="AD103" s="21"/>
      <c r="AE103" s="21"/>
      <c r="AF103" s="21"/>
      <c r="AG103" s="21"/>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row>
    <row r="104" spans="1:470" s="3" customFormat="1" ht="18.75" customHeight="1" x14ac:dyDescent="0.2">
      <c r="A104" s="52" t="s">
        <v>194</v>
      </c>
      <c r="B104" s="39"/>
      <c r="C104" s="141">
        <v>111287</v>
      </c>
      <c r="D104" s="19"/>
      <c r="E104" s="19"/>
      <c r="F104" s="19"/>
      <c r="G104" s="19"/>
      <c r="H104" s="19"/>
      <c r="I104" s="19"/>
      <c r="J104" s="19"/>
      <c r="K104" s="19"/>
      <c r="L104" s="19"/>
      <c r="M104" s="21"/>
      <c r="N104" s="21"/>
      <c r="O104" s="21"/>
      <c r="P104" s="21"/>
      <c r="Q104" s="21"/>
      <c r="R104" s="21"/>
      <c r="S104" s="21"/>
      <c r="T104" s="21"/>
      <c r="U104" s="21"/>
      <c r="V104" s="21"/>
      <c r="W104" s="21"/>
      <c r="X104" s="21"/>
      <c r="Y104" s="21"/>
      <c r="Z104" s="21"/>
      <c r="AA104" s="21"/>
      <c r="AB104" s="21"/>
      <c r="AC104" s="21"/>
      <c r="AD104" s="21"/>
      <c r="AE104" s="21"/>
      <c r="AF104" s="21"/>
      <c r="AG104" s="21"/>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row>
    <row r="105" spans="1:470" s="3" customFormat="1" ht="21.6" thickBot="1" x14ac:dyDescent="0.45">
      <c r="A105" s="30" t="str">
        <f>"Födelseland " &amp; Uppdateringsinfo!$B$1-1</f>
        <v>Födelseland 2024</v>
      </c>
      <c r="B105" s="30"/>
      <c r="C105" s="30"/>
      <c r="D105" s="19"/>
      <c r="E105" s="19"/>
      <c r="F105" s="19"/>
      <c r="G105" s="19"/>
      <c r="H105" s="19"/>
      <c r="I105" s="19"/>
      <c r="J105" s="19"/>
      <c r="K105" s="19"/>
      <c r="L105" s="19"/>
      <c r="M105" s="21"/>
      <c r="N105" s="21"/>
      <c r="O105" s="21"/>
      <c r="P105" s="21"/>
      <c r="Q105" s="21"/>
      <c r="R105" s="21"/>
      <c r="S105" s="21"/>
      <c r="T105" s="21"/>
      <c r="U105" s="21"/>
      <c r="V105" s="21"/>
      <c r="W105" s="21"/>
      <c r="X105" s="21"/>
      <c r="Y105" s="21"/>
      <c r="Z105" s="21"/>
      <c r="AA105" s="21"/>
      <c r="AB105" s="21"/>
      <c r="AC105" s="21"/>
      <c r="AD105" s="21"/>
      <c r="AE105" s="21"/>
      <c r="AF105" s="21"/>
      <c r="AG105" s="21"/>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row>
    <row r="106" spans="1:470" s="3" customFormat="1" ht="11.25" customHeight="1" x14ac:dyDescent="0.2">
      <c r="A106" s="49" t="s">
        <v>92</v>
      </c>
      <c r="B106" s="36" t="s">
        <v>1</v>
      </c>
      <c r="C106" s="140">
        <v>13460</v>
      </c>
      <c r="D106" s="19"/>
      <c r="E106" s="19"/>
      <c r="F106" s="19"/>
      <c r="G106" s="19"/>
      <c r="H106" s="19"/>
      <c r="I106" s="19"/>
      <c r="J106" s="19"/>
      <c r="K106" s="19"/>
      <c r="L106" s="19"/>
      <c r="M106" s="21"/>
      <c r="N106" s="21"/>
      <c r="O106" s="21"/>
      <c r="P106" s="21"/>
      <c r="Q106" s="21"/>
      <c r="R106" s="21"/>
      <c r="S106" s="21"/>
      <c r="T106" s="21"/>
      <c r="U106" s="21"/>
      <c r="V106" s="21"/>
      <c r="W106" s="21"/>
      <c r="X106" s="21"/>
      <c r="Y106" s="21"/>
      <c r="Z106" s="21"/>
      <c r="AA106" s="21"/>
      <c r="AB106" s="21"/>
      <c r="AC106" s="21"/>
      <c r="AD106" s="21"/>
      <c r="AE106" s="21"/>
      <c r="AF106" s="21"/>
      <c r="AG106" s="21"/>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row>
    <row r="107" spans="1:470" s="3" customFormat="1" ht="11.25" customHeight="1" x14ac:dyDescent="0.2">
      <c r="A107" s="49" t="s">
        <v>93</v>
      </c>
      <c r="B107" s="36" t="s">
        <v>0</v>
      </c>
      <c r="C107" s="140">
        <v>12756</v>
      </c>
      <c r="D107" s="19"/>
      <c r="E107" s="19"/>
      <c r="F107" s="19"/>
      <c r="G107" s="19"/>
      <c r="H107" s="19"/>
      <c r="I107" s="19"/>
      <c r="J107" s="19"/>
      <c r="K107" s="19"/>
      <c r="L107" s="19"/>
      <c r="M107" s="21"/>
      <c r="N107" s="21"/>
      <c r="O107" s="21"/>
      <c r="P107" s="21"/>
      <c r="Q107" s="21"/>
      <c r="R107" s="21"/>
      <c r="S107" s="21"/>
      <c r="T107" s="21"/>
      <c r="U107" s="21"/>
      <c r="V107" s="21"/>
      <c r="W107" s="21"/>
      <c r="X107" s="21"/>
      <c r="Y107" s="21"/>
      <c r="Z107" s="21"/>
      <c r="AA107" s="21"/>
      <c r="AB107" s="21"/>
      <c r="AC107" s="21"/>
      <c r="AD107" s="21"/>
      <c r="AE107" s="21"/>
      <c r="AF107" s="21"/>
      <c r="AG107" s="21"/>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row>
    <row r="108" spans="1:470" s="3" customFormat="1" ht="11.25" customHeight="1" x14ac:dyDescent="0.2">
      <c r="A108" s="50"/>
      <c r="B108" s="36" t="s">
        <v>196</v>
      </c>
      <c r="C108" s="140">
        <v>10507</v>
      </c>
      <c r="D108" s="18"/>
      <c r="E108" s="18"/>
      <c r="F108" s="18"/>
      <c r="G108" s="18"/>
      <c r="H108" s="18"/>
      <c r="I108" s="18"/>
      <c r="J108" s="18"/>
      <c r="K108" s="18"/>
      <c r="L108" s="18"/>
      <c r="M108" s="20"/>
      <c r="N108" s="20"/>
      <c r="O108" s="20"/>
      <c r="P108" s="20"/>
      <c r="Q108" s="20"/>
      <c r="R108" s="20"/>
      <c r="S108" s="20"/>
      <c r="T108" s="20"/>
      <c r="U108" s="20"/>
      <c r="V108" s="20"/>
      <c r="W108" s="20"/>
      <c r="X108" s="20"/>
      <c r="Y108" s="20"/>
      <c r="Z108" s="20"/>
      <c r="AA108" s="20"/>
      <c r="AB108" s="20"/>
      <c r="AC108" s="20"/>
      <c r="AD108" s="20"/>
      <c r="AE108" s="20"/>
      <c r="AF108" s="20"/>
      <c r="AG108" s="20"/>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7"/>
      <c r="QX108" s="7"/>
      <c r="QY108" s="7"/>
      <c r="QZ108" s="7"/>
      <c r="RA108" s="7"/>
      <c r="RB108" s="7"/>
    </row>
    <row r="109" spans="1:470" s="3" customFormat="1" ht="11.25" customHeight="1" x14ac:dyDescent="0.2">
      <c r="A109" s="50"/>
      <c r="B109" s="36" t="s">
        <v>148</v>
      </c>
      <c r="C109" s="140">
        <v>10219</v>
      </c>
      <c r="D109" s="19"/>
      <c r="E109" s="19"/>
      <c r="F109" s="19"/>
      <c r="G109" s="19"/>
      <c r="H109" s="19"/>
      <c r="I109" s="19"/>
      <c r="J109" s="19"/>
      <c r="K109" s="19"/>
      <c r="L109" s="19"/>
      <c r="M109" s="21"/>
      <c r="N109" s="21"/>
      <c r="O109" s="21"/>
      <c r="P109" s="21"/>
      <c r="Q109" s="21"/>
      <c r="R109" s="21"/>
      <c r="S109" s="21"/>
      <c r="T109" s="21"/>
      <c r="U109" s="21"/>
      <c r="V109" s="21"/>
      <c r="W109" s="21"/>
      <c r="X109" s="21"/>
      <c r="Y109" s="21"/>
      <c r="Z109" s="21"/>
      <c r="AA109" s="21"/>
      <c r="AB109" s="21"/>
      <c r="AC109" s="21"/>
      <c r="AD109" s="21"/>
      <c r="AE109" s="21"/>
      <c r="AF109" s="21"/>
      <c r="AG109" s="21"/>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row>
    <row r="110" spans="1:470" s="3" customFormat="1" ht="11.25" customHeight="1" x14ac:dyDescent="0.25">
      <c r="A110" s="50"/>
      <c r="B110" s="36" t="s">
        <v>4</v>
      </c>
      <c r="C110" s="140">
        <v>10089</v>
      </c>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2"/>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7"/>
      <c r="QX110" s="7"/>
      <c r="QY110" s="7"/>
      <c r="QZ110" s="7"/>
      <c r="RA110" s="7"/>
      <c r="RB110" s="7"/>
    </row>
    <row r="111" spans="1:470" s="3" customFormat="1" ht="11.25" customHeight="1" x14ac:dyDescent="0.2">
      <c r="A111" s="50"/>
      <c r="B111" s="36" t="s">
        <v>336</v>
      </c>
      <c r="C111" s="140">
        <v>6983</v>
      </c>
      <c r="D111" s="18"/>
      <c r="E111" s="18"/>
      <c r="F111" s="18"/>
      <c r="G111" s="18"/>
      <c r="H111" s="18"/>
      <c r="I111" s="18"/>
      <c r="J111" s="18"/>
      <c r="K111" s="18"/>
      <c r="L111" s="18"/>
      <c r="M111" s="20"/>
      <c r="N111" s="20"/>
      <c r="O111" s="20"/>
      <c r="P111" s="20"/>
      <c r="Q111" s="20"/>
      <c r="R111" s="20"/>
      <c r="S111" s="20"/>
      <c r="T111" s="20"/>
      <c r="U111" s="20"/>
      <c r="V111" s="20"/>
      <c r="W111" s="20"/>
      <c r="X111" s="20"/>
      <c r="Y111" s="20"/>
      <c r="Z111" s="20"/>
      <c r="AA111" s="20"/>
      <c r="AB111" s="20"/>
      <c r="AC111" s="20"/>
      <c r="AD111" s="20"/>
      <c r="AE111" s="20"/>
      <c r="AF111" s="20"/>
      <c r="AG111" s="20"/>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7"/>
      <c r="QX111" s="7"/>
      <c r="QY111" s="7"/>
      <c r="QZ111" s="7"/>
      <c r="RA111" s="7"/>
      <c r="RB111" s="7"/>
    </row>
    <row r="112" spans="1:470" s="3" customFormat="1" ht="11.25" customHeight="1" x14ac:dyDescent="0.2">
      <c r="A112" s="50"/>
      <c r="B112" s="36" t="s">
        <v>3</v>
      </c>
      <c r="C112" s="140">
        <v>6165</v>
      </c>
      <c r="D112" s="18"/>
      <c r="E112" s="18"/>
      <c r="F112" s="18"/>
      <c r="G112" s="18"/>
      <c r="H112" s="18"/>
      <c r="I112" s="18"/>
      <c r="J112" s="18"/>
      <c r="K112" s="18"/>
      <c r="L112" s="18"/>
      <c r="M112" s="20"/>
      <c r="N112" s="20"/>
      <c r="O112" s="20"/>
      <c r="P112" s="20"/>
      <c r="Q112" s="20"/>
      <c r="R112" s="20"/>
      <c r="S112" s="20"/>
      <c r="T112" s="20"/>
      <c r="U112" s="20"/>
      <c r="V112" s="20"/>
      <c r="W112" s="20"/>
      <c r="X112" s="20"/>
      <c r="Y112" s="20"/>
      <c r="Z112" s="20"/>
      <c r="AA112" s="20"/>
      <c r="AB112" s="20"/>
      <c r="AC112" s="20"/>
      <c r="AD112" s="20"/>
      <c r="AE112" s="20"/>
      <c r="AF112" s="20"/>
      <c r="AG112" s="20"/>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7"/>
      <c r="QX112" s="7"/>
      <c r="QY112" s="7"/>
      <c r="QZ112" s="7"/>
      <c r="RA112" s="7"/>
      <c r="RB112" s="7"/>
    </row>
    <row r="113" spans="1:470" s="3" customFormat="1" ht="11.25" customHeight="1" x14ac:dyDescent="0.2">
      <c r="A113" s="50"/>
      <c r="B113" s="36" t="s">
        <v>5</v>
      </c>
      <c r="C113" s="140">
        <v>5869</v>
      </c>
      <c r="D113" s="18"/>
      <c r="E113" s="18"/>
      <c r="F113" s="18"/>
      <c r="G113" s="18"/>
      <c r="H113" s="18"/>
      <c r="I113" s="18"/>
      <c r="J113" s="18"/>
      <c r="K113" s="18"/>
      <c r="L113" s="18"/>
      <c r="M113" s="20"/>
      <c r="N113" s="20"/>
      <c r="O113" s="20"/>
      <c r="P113" s="20"/>
      <c r="Q113" s="20"/>
      <c r="R113" s="20"/>
      <c r="S113" s="20"/>
      <c r="T113" s="20"/>
      <c r="U113" s="20"/>
      <c r="V113" s="20"/>
      <c r="W113" s="20"/>
      <c r="X113" s="20"/>
      <c r="Y113" s="20"/>
      <c r="Z113" s="20"/>
      <c r="AA113" s="20"/>
      <c r="AB113" s="20"/>
      <c r="AC113" s="20"/>
      <c r="AD113" s="20"/>
      <c r="AE113" s="20"/>
      <c r="AF113" s="20"/>
      <c r="AG113" s="20"/>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7"/>
      <c r="QX113" s="7"/>
      <c r="QY113" s="7"/>
      <c r="QZ113" s="7"/>
      <c r="RA113" s="7"/>
      <c r="RB113" s="7"/>
    </row>
    <row r="114" spans="1:470" s="3" customFormat="1" ht="11.25" customHeight="1" x14ac:dyDescent="0.2">
      <c r="A114" s="50"/>
      <c r="B114" s="36" t="s">
        <v>2</v>
      </c>
      <c r="C114" s="140">
        <v>5357</v>
      </c>
      <c r="D114" s="18"/>
      <c r="E114" s="18"/>
      <c r="F114" s="18"/>
      <c r="G114" s="18"/>
      <c r="H114" s="18"/>
      <c r="I114" s="18"/>
      <c r="J114" s="18"/>
      <c r="K114" s="18"/>
      <c r="L114" s="18"/>
      <c r="M114" s="20"/>
      <c r="N114" s="20"/>
      <c r="O114" s="20"/>
      <c r="P114" s="20"/>
      <c r="Q114" s="20"/>
      <c r="R114" s="20"/>
      <c r="S114" s="20"/>
      <c r="T114" s="20"/>
      <c r="U114" s="20"/>
      <c r="V114" s="20"/>
      <c r="W114" s="20"/>
      <c r="X114" s="20"/>
      <c r="Y114" s="20"/>
      <c r="Z114" s="20"/>
      <c r="AA114" s="20"/>
      <c r="AB114" s="20"/>
      <c r="AC114" s="20"/>
      <c r="AD114" s="20"/>
      <c r="AE114" s="20"/>
      <c r="AF114" s="20"/>
      <c r="AG114" s="20"/>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7"/>
      <c r="QX114" s="7"/>
      <c r="QY114" s="7"/>
      <c r="QZ114" s="7"/>
      <c r="RA114" s="7"/>
      <c r="RB114" s="7"/>
    </row>
    <row r="115" spans="1:470" s="3" customFormat="1" ht="11.25" customHeight="1" x14ac:dyDescent="0.2">
      <c r="A115" s="50"/>
      <c r="B115" s="36" t="s">
        <v>7</v>
      </c>
      <c r="C115" s="140">
        <v>4953</v>
      </c>
      <c r="D115" s="18"/>
      <c r="E115" s="18"/>
      <c r="F115" s="18"/>
      <c r="G115" s="18"/>
      <c r="H115" s="18"/>
      <c r="I115" s="18"/>
      <c r="J115" s="18"/>
      <c r="K115" s="18"/>
      <c r="L115" s="18"/>
      <c r="M115" s="20"/>
      <c r="N115" s="20"/>
      <c r="O115" s="20"/>
      <c r="P115" s="20"/>
      <c r="Q115" s="20"/>
      <c r="R115" s="20"/>
      <c r="S115" s="20"/>
      <c r="T115" s="20"/>
      <c r="U115" s="20"/>
      <c r="V115" s="20"/>
      <c r="W115" s="20"/>
      <c r="X115" s="20"/>
      <c r="Y115" s="20"/>
      <c r="Z115" s="20"/>
      <c r="AA115" s="20"/>
      <c r="AB115" s="20"/>
      <c r="AC115" s="20"/>
      <c r="AD115" s="20"/>
      <c r="AE115" s="20"/>
      <c r="AF115" s="20"/>
      <c r="AG115" s="20"/>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7"/>
      <c r="QX115" s="7"/>
      <c r="QY115" s="7"/>
      <c r="QZ115" s="7"/>
      <c r="RA115" s="7"/>
      <c r="RB115" s="7"/>
    </row>
    <row r="116" spans="1:470" s="3" customFormat="1" ht="11.25" customHeight="1" x14ac:dyDescent="0.2">
      <c r="A116" s="50"/>
      <c r="B116" s="38" t="s">
        <v>6</v>
      </c>
      <c r="C116" s="151">
        <v>94877</v>
      </c>
      <c r="D116" s="18"/>
      <c r="E116" s="18"/>
      <c r="F116" s="18"/>
      <c r="G116" s="18"/>
      <c r="H116" s="18"/>
      <c r="I116" s="18"/>
      <c r="J116" s="18"/>
      <c r="K116" s="18"/>
      <c r="L116" s="18"/>
      <c r="M116" s="20"/>
      <c r="N116" s="20"/>
      <c r="O116" s="20"/>
      <c r="P116" s="20"/>
      <c r="Q116" s="20"/>
      <c r="R116" s="20"/>
      <c r="S116" s="20"/>
      <c r="T116" s="20"/>
      <c r="U116" s="20"/>
      <c r="V116" s="20"/>
      <c r="W116" s="20"/>
      <c r="X116" s="20"/>
      <c r="Y116" s="20"/>
      <c r="Z116" s="20"/>
      <c r="AA116" s="20"/>
      <c r="AB116" s="20"/>
      <c r="AC116" s="20"/>
      <c r="AD116" s="20"/>
      <c r="AE116" s="20"/>
      <c r="AF116" s="20"/>
      <c r="AG116" s="20"/>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7"/>
      <c r="QX116" s="7"/>
      <c r="QY116" s="7"/>
      <c r="QZ116" s="7"/>
      <c r="RA116" s="7"/>
      <c r="RB116" s="7"/>
    </row>
    <row r="117" spans="1:470" s="3" customFormat="1" ht="11.25" customHeight="1" x14ac:dyDescent="0.2">
      <c r="A117" s="50" t="s">
        <v>61</v>
      </c>
      <c r="B117" s="39" t="s">
        <v>24</v>
      </c>
      <c r="C117" s="141">
        <v>181235</v>
      </c>
      <c r="D117" s="18"/>
      <c r="E117" s="18"/>
      <c r="F117" s="18"/>
      <c r="G117" s="18"/>
      <c r="H117" s="18"/>
      <c r="I117" s="18"/>
      <c r="J117" s="18"/>
      <c r="K117" s="18"/>
      <c r="L117" s="18"/>
      <c r="M117" s="20"/>
      <c r="N117" s="20"/>
      <c r="O117" s="20"/>
      <c r="P117" s="20"/>
      <c r="Q117" s="20"/>
      <c r="R117" s="20"/>
      <c r="S117" s="20"/>
      <c r="T117" s="20"/>
      <c r="U117" s="20"/>
      <c r="V117" s="20"/>
      <c r="W117" s="20"/>
      <c r="X117" s="20"/>
      <c r="Y117" s="20"/>
      <c r="Z117" s="20"/>
      <c r="AA117" s="20"/>
      <c r="AB117" s="20"/>
      <c r="AC117" s="20"/>
      <c r="AD117" s="20"/>
      <c r="AE117" s="20"/>
      <c r="AF117" s="20"/>
      <c r="AG117" s="20"/>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7"/>
      <c r="QX117" s="7"/>
      <c r="QY117" s="7"/>
      <c r="QZ117" s="7"/>
      <c r="RA117" s="7"/>
      <c r="RB117" s="7"/>
    </row>
    <row r="118" spans="1:470" s="3" customFormat="1" ht="18.75" customHeight="1" x14ac:dyDescent="0.2">
      <c r="A118" s="49" t="s">
        <v>94</v>
      </c>
      <c r="B118" s="36" t="s">
        <v>1</v>
      </c>
      <c r="C118" s="142">
        <v>2.2102060286407235</v>
      </c>
      <c r="D118" s="18"/>
      <c r="E118" s="18"/>
      <c r="F118" s="18"/>
      <c r="G118" s="18"/>
      <c r="H118" s="18"/>
      <c r="I118" s="18"/>
      <c r="J118" s="18"/>
      <c r="K118" s="18"/>
      <c r="L118" s="18"/>
      <c r="M118" s="20"/>
      <c r="N118" s="20"/>
      <c r="O118" s="20"/>
      <c r="P118" s="20"/>
      <c r="Q118" s="20"/>
      <c r="R118" s="20"/>
      <c r="S118" s="20"/>
      <c r="T118" s="20"/>
      <c r="U118" s="20"/>
      <c r="V118" s="20"/>
      <c r="W118" s="20"/>
      <c r="X118" s="20"/>
      <c r="Y118" s="20"/>
      <c r="Z118" s="20"/>
      <c r="AA118" s="20"/>
      <c r="AB118" s="20"/>
      <c r="AC118" s="20"/>
      <c r="AD118" s="20"/>
      <c r="AE118" s="20"/>
      <c r="AF118" s="20"/>
      <c r="AG118" s="20"/>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7"/>
      <c r="QX118" s="7"/>
      <c r="QY118" s="7"/>
      <c r="QZ118" s="7"/>
      <c r="RA118" s="7"/>
      <c r="RB118" s="7"/>
    </row>
    <row r="119" spans="1:470" s="3" customFormat="1" ht="11.25" customHeight="1" x14ac:dyDescent="0.2">
      <c r="A119" s="50"/>
      <c r="B119" s="36" t="s">
        <v>0</v>
      </c>
      <c r="C119" s="142">
        <v>2.0946053567118179</v>
      </c>
      <c r="D119" s="18"/>
      <c r="E119" s="18"/>
      <c r="F119" s="18"/>
      <c r="G119" s="18"/>
      <c r="H119" s="18"/>
      <c r="I119" s="18"/>
      <c r="J119" s="18"/>
      <c r="K119" s="18"/>
      <c r="L119" s="18"/>
      <c r="M119" s="20"/>
      <c r="N119" s="20"/>
      <c r="O119" s="20"/>
      <c r="P119" s="20"/>
      <c r="Q119" s="20"/>
      <c r="R119" s="20"/>
      <c r="S119" s="20"/>
      <c r="T119" s="20"/>
      <c r="U119" s="20"/>
      <c r="V119" s="20"/>
      <c r="W119" s="20"/>
      <c r="X119" s="20"/>
      <c r="Y119" s="20"/>
      <c r="Z119" s="20"/>
      <c r="AA119" s="20"/>
      <c r="AB119" s="20"/>
      <c r="AC119" s="20"/>
      <c r="AD119" s="20"/>
      <c r="AE119" s="20"/>
      <c r="AF119" s="20"/>
      <c r="AG119" s="20"/>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7"/>
      <c r="QX119" s="7"/>
      <c r="QY119" s="7"/>
      <c r="QZ119" s="7"/>
      <c r="RA119" s="7"/>
      <c r="RB119" s="7"/>
    </row>
    <row r="120" spans="1:470" s="3" customFormat="1" ht="11.25" customHeight="1" x14ac:dyDescent="0.2">
      <c r="A120" s="50"/>
      <c r="B120" s="36" t="s">
        <v>196</v>
      </c>
      <c r="C120" s="142">
        <v>1.7253071874389361</v>
      </c>
      <c r="D120" s="18"/>
      <c r="E120" s="18"/>
      <c r="F120" s="18"/>
      <c r="G120" s="18"/>
      <c r="H120" s="18"/>
      <c r="I120" s="18"/>
      <c r="J120" s="18"/>
      <c r="K120" s="18"/>
      <c r="L120" s="18"/>
      <c r="M120" s="20"/>
      <c r="N120" s="20"/>
      <c r="O120" s="20"/>
      <c r="P120" s="20"/>
      <c r="Q120" s="20"/>
      <c r="R120" s="20"/>
      <c r="S120" s="20"/>
      <c r="T120" s="20"/>
      <c r="U120" s="20"/>
      <c r="V120" s="20"/>
      <c r="W120" s="20"/>
      <c r="X120" s="20"/>
      <c r="Y120" s="20"/>
      <c r="Z120" s="20"/>
      <c r="AA120" s="20"/>
      <c r="AB120" s="20"/>
      <c r="AC120" s="20"/>
      <c r="AD120" s="20"/>
      <c r="AE120" s="20"/>
      <c r="AF120" s="20"/>
      <c r="AG120" s="20"/>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7"/>
      <c r="QX120" s="7"/>
      <c r="QY120" s="7"/>
      <c r="QZ120" s="7"/>
      <c r="RA120" s="7"/>
      <c r="RB120" s="7"/>
    </row>
    <row r="121" spans="1:470" s="3" customFormat="1" ht="11.25" customHeight="1" x14ac:dyDescent="0.2">
      <c r="A121" s="50"/>
      <c r="B121" s="36" t="s">
        <v>148</v>
      </c>
      <c r="C121" s="142">
        <v>1.6780160034680203</v>
      </c>
      <c r="D121" s="18"/>
      <c r="E121" s="18"/>
      <c r="F121" s="18"/>
      <c r="G121" s="18"/>
      <c r="H121" s="18"/>
      <c r="I121" s="18"/>
      <c r="J121" s="18"/>
      <c r="K121" s="18"/>
      <c r="L121" s="18"/>
      <c r="M121" s="20"/>
      <c r="N121" s="20"/>
      <c r="O121" s="20"/>
      <c r="P121" s="20"/>
      <c r="Q121" s="20"/>
      <c r="R121" s="20"/>
      <c r="S121" s="20"/>
      <c r="T121" s="20"/>
      <c r="U121" s="20"/>
      <c r="V121" s="20"/>
      <c r="W121" s="20"/>
      <c r="X121" s="20"/>
      <c r="Y121" s="20"/>
      <c r="Z121" s="20"/>
      <c r="AA121" s="20"/>
      <c r="AB121" s="20"/>
      <c r="AC121" s="20"/>
      <c r="AD121" s="20"/>
      <c r="AE121" s="20"/>
      <c r="AF121" s="20"/>
      <c r="AG121" s="20"/>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7"/>
      <c r="QX121" s="7"/>
      <c r="QY121" s="7"/>
      <c r="QZ121" s="7"/>
      <c r="RA121" s="7"/>
      <c r="RB121" s="7"/>
    </row>
    <row r="122" spans="1:470" s="3" customFormat="1" ht="11.25" customHeight="1" x14ac:dyDescent="0.2">
      <c r="A122" s="50"/>
      <c r="B122" s="36" t="s">
        <v>4</v>
      </c>
      <c r="C122" s="142">
        <v>1.6566692884811485</v>
      </c>
      <c r="D122" s="18"/>
      <c r="E122" s="18"/>
      <c r="F122" s="18"/>
      <c r="G122" s="18"/>
      <c r="H122" s="18"/>
      <c r="I122" s="18"/>
      <c r="J122" s="18"/>
      <c r="K122" s="18"/>
      <c r="L122" s="18"/>
      <c r="M122" s="20"/>
      <c r="N122" s="20"/>
      <c r="O122" s="20"/>
      <c r="P122" s="20"/>
      <c r="Q122" s="20"/>
      <c r="R122" s="20"/>
      <c r="S122" s="20"/>
      <c r="T122" s="20"/>
      <c r="U122" s="20"/>
      <c r="V122" s="20"/>
      <c r="W122" s="20"/>
      <c r="X122" s="20"/>
      <c r="Y122" s="20"/>
      <c r="Z122" s="20"/>
      <c r="AA122" s="20"/>
      <c r="AB122" s="20"/>
      <c r="AC122" s="20"/>
      <c r="AD122" s="20"/>
      <c r="AE122" s="20"/>
      <c r="AF122" s="20"/>
      <c r="AG122" s="20"/>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7"/>
      <c r="QX122" s="7"/>
      <c r="QY122" s="7"/>
      <c r="QZ122" s="7"/>
      <c r="RA122" s="7"/>
      <c r="RB122" s="7"/>
    </row>
    <row r="123" spans="1:470" s="3" customFormat="1" ht="11.25" customHeight="1" x14ac:dyDescent="0.2">
      <c r="A123" s="50"/>
      <c r="B123" s="36" t="s">
        <v>336</v>
      </c>
      <c r="C123" s="142">
        <v>1.1466470057948122</v>
      </c>
      <c r="D123" s="18"/>
      <c r="E123" s="18"/>
      <c r="F123" s="18"/>
      <c r="G123" s="18"/>
      <c r="H123" s="18"/>
      <c r="I123" s="18"/>
      <c r="J123" s="18"/>
      <c r="K123" s="18"/>
      <c r="L123" s="18"/>
      <c r="M123" s="20"/>
      <c r="N123" s="20"/>
      <c r="O123" s="20"/>
      <c r="P123" s="20"/>
      <c r="Q123" s="20"/>
      <c r="R123" s="20"/>
      <c r="S123" s="20"/>
      <c r="T123" s="20"/>
      <c r="U123" s="20"/>
      <c r="V123" s="20"/>
      <c r="W123" s="20"/>
      <c r="X123" s="20"/>
      <c r="Y123" s="20"/>
      <c r="Z123" s="20"/>
      <c r="AA123" s="20"/>
      <c r="AB123" s="20"/>
      <c r="AC123" s="20"/>
      <c r="AD123" s="20"/>
      <c r="AE123" s="20"/>
      <c r="AF123" s="20"/>
      <c r="AG123" s="20"/>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7"/>
      <c r="QX123" s="7"/>
      <c r="QY123" s="7"/>
      <c r="QZ123" s="7"/>
      <c r="RA123" s="7"/>
      <c r="RB123" s="7"/>
    </row>
    <row r="124" spans="1:470" s="3" customFormat="1" ht="11.25" customHeight="1" x14ac:dyDescent="0.2">
      <c r="A124" s="50"/>
      <c r="B124" s="36" t="s">
        <v>3</v>
      </c>
      <c r="C124" s="142">
        <v>1.012326906877419</v>
      </c>
      <c r="D124" s="18"/>
      <c r="E124" s="18"/>
      <c r="F124" s="18"/>
      <c r="G124" s="18"/>
      <c r="H124" s="18"/>
      <c r="I124" s="18"/>
      <c r="J124" s="18"/>
      <c r="K124" s="18"/>
      <c r="L124" s="18"/>
      <c r="M124" s="20"/>
      <c r="N124" s="20"/>
      <c r="O124" s="20"/>
      <c r="P124" s="20"/>
      <c r="Q124" s="20"/>
      <c r="R124" s="20"/>
      <c r="S124" s="20"/>
      <c r="T124" s="20"/>
      <c r="U124" s="20"/>
      <c r="V124" s="20"/>
      <c r="W124" s="20"/>
      <c r="X124" s="20"/>
      <c r="Y124" s="20"/>
      <c r="Z124" s="20"/>
      <c r="AA124" s="20"/>
      <c r="AB124" s="20"/>
      <c r="AC124" s="20"/>
      <c r="AD124" s="20"/>
      <c r="AE124" s="20"/>
      <c r="AF124" s="20"/>
      <c r="AG124" s="20"/>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7"/>
      <c r="QX124" s="7"/>
      <c r="QY124" s="7"/>
      <c r="QZ124" s="7"/>
      <c r="RA124" s="7"/>
      <c r="RB124" s="7"/>
    </row>
    <row r="125" spans="1:470" s="3" customFormat="1" ht="11.25" customHeight="1" x14ac:dyDescent="0.2">
      <c r="A125" s="50"/>
      <c r="B125" s="36" t="s">
        <v>5</v>
      </c>
      <c r="C125" s="142">
        <v>0.96372207890731088</v>
      </c>
      <c r="D125" s="18"/>
      <c r="E125" s="18"/>
      <c r="F125" s="18"/>
      <c r="G125" s="18"/>
      <c r="H125" s="18"/>
      <c r="I125" s="18"/>
      <c r="J125" s="18"/>
      <c r="K125" s="18"/>
      <c r="L125" s="18"/>
      <c r="M125" s="20"/>
      <c r="N125" s="20"/>
      <c r="O125" s="20"/>
      <c r="P125" s="20"/>
      <c r="Q125" s="20"/>
      <c r="R125" s="20"/>
      <c r="S125" s="20"/>
      <c r="T125" s="20"/>
      <c r="U125" s="20"/>
      <c r="V125" s="20"/>
      <c r="W125" s="20"/>
      <c r="X125" s="20"/>
      <c r="Y125" s="20"/>
      <c r="Z125" s="20"/>
      <c r="AA125" s="20"/>
      <c r="AB125" s="20"/>
      <c r="AC125" s="20"/>
      <c r="AD125" s="20"/>
      <c r="AE125" s="20"/>
      <c r="AF125" s="20"/>
      <c r="AG125" s="20"/>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7"/>
      <c r="QX125" s="7"/>
      <c r="QY125" s="7"/>
      <c r="QZ125" s="7"/>
      <c r="RA125" s="7"/>
      <c r="RB125" s="7"/>
    </row>
    <row r="126" spans="1:470" s="3" customFormat="1" ht="11.25" customHeight="1" x14ac:dyDescent="0.2">
      <c r="A126" s="50"/>
      <c r="B126" s="36" t="s">
        <v>2</v>
      </c>
      <c r="C126" s="142">
        <v>0.8796488629590159</v>
      </c>
      <c r="D126" s="18"/>
      <c r="E126" s="18"/>
      <c r="F126" s="18"/>
      <c r="G126" s="18"/>
      <c r="H126" s="18"/>
      <c r="I126" s="18"/>
      <c r="J126" s="18"/>
      <c r="K126" s="18"/>
      <c r="L126" s="18"/>
      <c r="M126" s="20"/>
      <c r="N126" s="20"/>
      <c r="O126" s="20"/>
      <c r="P126" s="20"/>
      <c r="Q126" s="20"/>
      <c r="R126" s="20"/>
      <c r="S126" s="20"/>
      <c r="T126" s="20"/>
      <c r="U126" s="20"/>
      <c r="V126" s="20"/>
      <c r="W126" s="20"/>
      <c r="X126" s="20"/>
      <c r="Y126" s="20"/>
      <c r="Z126" s="20"/>
      <c r="AA126" s="20"/>
      <c r="AB126" s="20"/>
      <c r="AC126" s="20"/>
      <c r="AD126" s="20"/>
      <c r="AE126" s="20"/>
      <c r="AF126" s="20"/>
      <c r="AG126" s="20"/>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7"/>
      <c r="QX126" s="7"/>
      <c r="QY126" s="7"/>
      <c r="QZ126" s="7"/>
      <c r="RA126" s="7"/>
      <c r="RB126" s="7"/>
    </row>
    <row r="127" spans="1:470" s="3" customFormat="1" ht="11.25" customHeight="1" x14ac:dyDescent="0.2">
      <c r="A127" s="50"/>
      <c r="B127" s="36" t="s">
        <v>7</v>
      </c>
      <c r="C127" s="142">
        <v>0.81330984099981452</v>
      </c>
      <c r="D127" s="18"/>
      <c r="E127" s="18"/>
      <c r="F127" s="18"/>
      <c r="G127" s="18"/>
      <c r="H127" s="18"/>
      <c r="I127" s="18"/>
      <c r="J127" s="18"/>
      <c r="K127" s="18"/>
      <c r="L127" s="18"/>
      <c r="M127" s="20"/>
      <c r="N127" s="20"/>
      <c r="O127" s="20"/>
      <c r="P127" s="20"/>
      <c r="Q127" s="20"/>
      <c r="R127" s="20"/>
      <c r="S127" s="20"/>
      <c r="T127" s="20"/>
      <c r="U127" s="20"/>
      <c r="V127" s="20"/>
      <c r="W127" s="20"/>
      <c r="X127" s="20"/>
      <c r="Y127" s="20"/>
      <c r="Z127" s="20"/>
      <c r="AA127" s="20"/>
      <c r="AB127" s="20"/>
      <c r="AC127" s="20"/>
      <c r="AD127" s="20"/>
      <c r="AE127" s="20"/>
      <c r="AF127" s="20"/>
      <c r="AG127" s="20"/>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7"/>
      <c r="QX127" s="7"/>
      <c r="QY127" s="7"/>
      <c r="QZ127" s="7"/>
      <c r="RA127" s="7"/>
      <c r="RB127" s="7"/>
    </row>
    <row r="128" spans="1:470" s="3" customFormat="1" ht="11.25" customHeight="1" x14ac:dyDescent="0.2">
      <c r="A128" s="50"/>
      <c r="B128" s="38" t="s">
        <v>6</v>
      </c>
      <c r="C128" s="152">
        <v>15.579325213918715</v>
      </c>
      <c r="D128" s="18"/>
      <c r="E128" s="18"/>
      <c r="F128" s="18"/>
      <c r="G128" s="18"/>
      <c r="H128" s="18"/>
      <c r="I128" s="18"/>
      <c r="J128" s="18"/>
      <c r="K128" s="18"/>
      <c r="L128" s="18"/>
      <c r="M128" s="20"/>
      <c r="N128" s="20"/>
      <c r="O128" s="20"/>
      <c r="P128" s="20"/>
      <c r="Q128" s="20"/>
      <c r="R128" s="20"/>
      <c r="S128" s="20"/>
      <c r="T128" s="20"/>
      <c r="U128" s="20"/>
      <c r="V128" s="20"/>
      <c r="W128" s="20"/>
      <c r="X128" s="20"/>
      <c r="Y128" s="20"/>
      <c r="Z128" s="20"/>
      <c r="AA128" s="20"/>
      <c r="AB128" s="20"/>
      <c r="AC128" s="20"/>
      <c r="AD128" s="20"/>
      <c r="AE128" s="20"/>
      <c r="AF128" s="20"/>
      <c r="AG128" s="20"/>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7"/>
      <c r="QX128" s="7"/>
      <c r="QY128" s="7"/>
      <c r="QZ128" s="7"/>
      <c r="RA128" s="7"/>
      <c r="RB128" s="7"/>
    </row>
    <row r="129" spans="1:470" s="3" customFormat="1" ht="11.25" customHeight="1" x14ac:dyDescent="0.2">
      <c r="A129" s="49" t="s">
        <v>95</v>
      </c>
      <c r="B129" s="39" t="s">
        <v>24</v>
      </c>
      <c r="C129" s="143">
        <v>29.759783774197736</v>
      </c>
      <c r="D129" s="18"/>
      <c r="E129" s="18"/>
      <c r="F129" s="18"/>
      <c r="G129" s="18"/>
      <c r="H129" s="18"/>
      <c r="I129" s="18"/>
      <c r="J129" s="18"/>
      <c r="K129" s="18"/>
      <c r="L129" s="18"/>
      <c r="M129" s="20"/>
      <c r="N129" s="20"/>
      <c r="O129" s="20"/>
      <c r="P129" s="20"/>
      <c r="Q129" s="20"/>
      <c r="R129" s="20"/>
      <c r="S129" s="20"/>
      <c r="T129" s="20"/>
      <c r="U129" s="20"/>
      <c r="V129" s="20"/>
      <c r="W129" s="20"/>
      <c r="X129" s="20"/>
      <c r="Y129" s="20"/>
      <c r="Z129" s="20"/>
      <c r="AA129" s="20"/>
      <c r="AB129" s="20"/>
      <c r="AC129" s="20"/>
      <c r="AD129" s="20"/>
      <c r="AE129" s="20"/>
      <c r="AF129" s="20"/>
      <c r="AG129" s="20"/>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7"/>
      <c r="QX129" s="7"/>
      <c r="QY129" s="7"/>
      <c r="QZ129" s="7"/>
      <c r="RA129" s="7"/>
      <c r="RB129" s="7"/>
    </row>
    <row r="130" spans="1:470" s="3" customFormat="1" ht="21.6" thickBot="1" x14ac:dyDescent="0.45">
      <c r="A130" s="30" t="str">
        <f>"Utländsk bakgrund " &amp; Uppdateringsinfo!$B$1-1</f>
        <v>Utländsk bakgrund 2024</v>
      </c>
      <c r="B130" s="30"/>
      <c r="C130" s="30"/>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7"/>
      <c r="QX130" s="7"/>
      <c r="QY130" s="7"/>
      <c r="QZ130" s="7"/>
      <c r="RA130" s="7"/>
      <c r="RB130" s="7"/>
    </row>
    <row r="131" spans="1:470" s="3" customFormat="1" ht="19.5" customHeight="1" x14ac:dyDescent="0.2">
      <c r="A131" s="49" t="s">
        <v>40</v>
      </c>
      <c r="B131" s="36" t="s">
        <v>96</v>
      </c>
      <c r="C131" s="100">
        <v>39.934777575440108</v>
      </c>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7"/>
      <c r="QX131" s="7"/>
      <c r="QY131" s="7"/>
      <c r="QZ131" s="7"/>
      <c r="RA131" s="7"/>
      <c r="RB131" s="7"/>
    </row>
    <row r="132" spans="1:470" s="3" customFormat="1" ht="21.75" customHeight="1" thickBot="1" x14ac:dyDescent="0.45">
      <c r="A132" s="30" t="str">
        <f>"Inkomstspridning 20-64 år (kr) " &amp; Uppdateringsinfo!$B$1-2</f>
        <v>Inkomstspridning 20-64 år (kr) 2023</v>
      </c>
      <c r="B132" s="30"/>
      <c r="C132" s="30"/>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2"/>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row>
    <row r="133" spans="1:470" s="3" customFormat="1" ht="18.75" customHeight="1" x14ac:dyDescent="0.2">
      <c r="A133" s="50" t="s">
        <v>8</v>
      </c>
      <c r="B133" s="36" t="s">
        <v>358</v>
      </c>
      <c r="C133" s="140">
        <v>29.989349812635592</v>
      </c>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7"/>
      <c r="QX133" s="7"/>
      <c r="QY133" s="7"/>
      <c r="QZ133" s="7"/>
      <c r="RA133" s="7"/>
      <c r="RB133" s="7"/>
    </row>
    <row r="134" spans="1:470" s="3" customFormat="1" x14ac:dyDescent="0.2">
      <c r="A134" s="50" t="s">
        <v>9</v>
      </c>
      <c r="B134" s="36" t="s">
        <v>359</v>
      </c>
      <c r="C134" s="140">
        <v>40.052067582670439</v>
      </c>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7"/>
      <c r="QX134" s="7"/>
      <c r="QY134" s="7"/>
      <c r="QZ134" s="7"/>
      <c r="RA134" s="7"/>
      <c r="RB134" s="7"/>
    </row>
    <row r="135" spans="1:470" s="3" customFormat="1" x14ac:dyDescent="0.2">
      <c r="A135" s="50" t="s">
        <v>8</v>
      </c>
      <c r="B135" s="36" t="s">
        <v>360</v>
      </c>
      <c r="C135" s="140">
        <v>29.958582604693973</v>
      </c>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7"/>
      <c r="QX135" s="7"/>
      <c r="QY135" s="7"/>
      <c r="QZ135" s="7"/>
      <c r="RA135" s="7"/>
      <c r="RB135" s="7"/>
    </row>
    <row r="136" spans="1:470" s="3" customFormat="1" ht="21.6" thickBot="1" x14ac:dyDescent="0.45">
      <c r="A136" s="30" t="str">
        <f>"Medelinkomst (kr) " &amp; Uppdateringsinfo!$B$1-2</f>
        <v>Medelinkomst (kr) 2023</v>
      </c>
      <c r="B136" s="30"/>
      <c r="C136" s="30"/>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7"/>
      <c r="QX136" s="7"/>
      <c r="QY136" s="7"/>
      <c r="QZ136" s="7"/>
      <c r="RA136" s="7"/>
      <c r="RB136" s="7"/>
    </row>
    <row r="137" spans="1:470" s="3" customFormat="1" x14ac:dyDescent="0.2">
      <c r="A137" s="49" t="s">
        <v>41</v>
      </c>
      <c r="B137" s="36" t="s">
        <v>97</v>
      </c>
      <c r="C137" s="140">
        <v>157000</v>
      </c>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7"/>
      <c r="QX137" s="7"/>
      <c r="QY137" s="7"/>
      <c r="QZ137" s="7"/>
      <c r="RA137" s="7"/>
      <c r="RB137" s="7"/>
    </row>
    <row r="138" spans="1:470" s="3" customFormat="1" x14ac:dyDescent="0.2">
      <c r="A138" s="50"/>
      <c r="B138" s="36" t="s">
        <v>98</v>
      </c>
      <c r="C138" s="140">
        <v>272000</v>
      </c>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7"/>
      <c r="QX138" s="7"/>
      <c r="QY138" s="7"/>
      <c r="QZ138" s="7"/>
      <c r="RA138" s="7"/>
      <c r="RB138" s="7"/>
    </row>
    <row r="139" spans="1:470" s="3" customFormat="1" x14ac:dyDescent="0.2">
      <c r="A139" s="50"/>
      <c r="B139" s="36" t="s">
        <v>99</v>
      </c>
      <c r="C139" s="140">
        <v>357000</v>
      </c>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7"/>
      <c r="QX139" s="7"/>
      <c r="QY139" s="7"/>
      <c r="QZ139" s="7"/>
      <c r="RA139" s="7"/>
      <c r="RB139" s="7"/>
    </row>
    <row r="140" spans="1:470" s="3" customFormat="1" x14ac:dyDescent="0.2">
      <c r="A140" s="50"/>
      <c r="B140" s="36" t="s">
        <v>100</v>
      </c>
      <c r="C140" s="140">
        <v>439800</v>
      </c>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7"/>
      <c r="QX140" s="7"/>
      <c r="QY140" s="7"/>
      <c r="QZ140" s="7"/>
      <c r="RA140" s="7"/>
      <c r="RB140" s="7"/>
    </row>
    <row r="141" spans="1:470" s="3" customFormat="1" x14ac:dyDescent="0.2">
      <c r="A141" s="50"/>
      <c r="B141" s="36" t="s">
        <v>101</v>
      </c>
      <c r="C141" s="140">
        <v>282600</v>
      </c>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7"/>
      <c r="QX141" s="7"/>
      <c r="QY141" s="7"/>
      <c r="QZ141" s="7"/>
      <c r="RA141" s="7"/>
      <c r="RB141" s="7"/>
    </row>
    <row r="142" spans="1:470" s="3" customFormat="1" x14ac:dyDescent="0.2">
      <c r="A142" s="50"/>
      <c r="B142" s="39" t="s">
        <v>102</v>
      </c>
      <c r="C142" s="141">
        <v>336700</v>
      </c>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7"/>
      <c r="QX142" s="7"/>
      <c r="QY142" s="7"/>
      <c r="QZ142" s="7"/>
      <c r="RA142" s="7"/>
      <c r="RB142" s="7"/>
    </row>
    <row r="143" spans="1:470" s="3" customFormat="1" x14ac:dyDescent="0.2">
      <c r="A143" s="50" t="s">
        <v>42</v>
      </c>
      <c r="B143" s="36" t="s">
        <v>97</v>
      </c>
      <c r="C143" s="140">
        <v>186500</v>
      </c>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7"/>
      <c r="QX143" s="7"/>
      <c r="QY143" s="7"/>
      <c r="QZ143" s="7"/>
      <c r="RA143" s="7"/>
      <c r="RB143" s="7"/>
    </row>
    <row r="144" spans="1:470" s="3" customFormat="1" x14ac:dyDescent="0.2">
      <c r="A144" s="50"/>
      <c r="B144" s="36" t="s">
        <v>98</v>
      </c>
      <c r="C144" s="140">
        <v>320300</v>
      </c>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7"/>
      <c r="QX144" s="7"/>
      <c r="QY144" s="7"/>
      <c r="QZ144" s="7"/>
      <c r="RA144" s="7"/>
      <c r="RB144" s="7"/>
    </row>
    <row r="145" spans="1:470" s="3" customFormat="1" x14ac:dyDescent="0.2">
      <c r="A145" s="50"/>
      <c r="B145" s="36" t="s">
        <v>99</v>
      </c>
      <c r="C145" s="140">
        <v>449200</v>
      </c>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7"/>
      <c r="QX145" s="7"/>
      <c r="QY145" s="7"/>
      <c r="QZ145" s="7"/>
      <c r="RA145" s="7"/>
      <c r="RB145" s="7"/>
    </row>
    <row r="146" spans="1:470" s="3" customFormat="1" x14ac:dyDescent="0.2">
      <c r="A146" s="50"/>
      <c r="B146" s="36" t="s">
        <v>100</v>
      </c>
      <c r="C146" s="140">
        <v>542000</v>
      </c>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7"/>
      <c r="QX146" s="7"/>
      <c r="QY146" s="7"/>
      <c r="QZ146" s="7"/>
      <c r="RA146" s="7"/>
      <c r="RB146" s="7"/>
    </row>
    <row r="147" spans="1:470" s="3" customFormat="1" ht="11.25" customHeight="1" x14ac:dyDescent="0.25">
      <c r="A147" s="50"/>
      <c r="B147" s="36" t="s">
        <v>101</v>
      </c>
      <c r="C147" s="140">
        <v>397200</v>
      </c>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2"/>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7"/>
      <c r="QX147" s="7"/>
      <c r="QY147" s="7"/>
      <c r="QZ147" s="7"/>
      <c r="RA147" s="7"/>
      <c r="RB147" s="7"/>
    </row>
    <row r="148" spans="1:470" s="3" customFormat="1" ht="11.25" customHeight="1" x14ac:dyDescent="0.2">
      <c r="A148" s="50"/>
      <c r="B148" s="39" t="s">
        <v>102</v>
      </c>
      <c r="C148" s="141">
        <v>428200</v>
      </c>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7"/>
      <c r="QX148" s="7"/>
      <c r="QY148" s="7"/>
      <c r="QZ148" s="7"/>
      <c r="RA148" s="7"/>
      <c r="RB148" s="7"/>
    </row>
    <row r="149" spans="1:470" s="3" customFormat="1" ht="18.75" customHeight="1" x14ac:dyDescent="0.2">
      <c r="A149" s="50" t="s">
        <v>43</v>
      </c>
      <c r="B149" s="36" t="s">
        <v>97</v>
      </c>
      <c r="C149" s="140">
        <v>171800</v>
      </c>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7"/>
      <c r="QX149" s="7"/>
      <c r="QY149" s="7"/>
      <c r="QZ149" s="7"/>
      <c r="RA149" s="7"/>
      <c r="RB149" s="7"/>
    </row>
    <row r="150" spans="1:470" s="3" customFormat="1" x14ac:dyDescent="0.2">
      <c r="A150" s="50"/>
      <c r="B150" s="36" t="s">
        <v>98</v>
      </c>
      <c r="C150" s="140">
        <v>296500</v>
      </c>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7"/>
      <c r="QX150" s="7"/>
      <c r="QY150" s="7"/>
      <c r="QZ150" s="7"/>
      <c r="RA150" s="7"/>
      <c r="RB150" s="7"/>
    </row>
    <row r="151" spans="1:470" s="3" customFormat="1" x14ac:dyDescent="0.2">
      <c r="A151" s="50"/>
      <c r="B151" s="36" t="s">
        <v>99</v>
      </c>
      <c r="C151" s="140">
        <v>405200</v>
      </c>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7"/>
      <c r="QX151" s="7"/>
      <c r="QY151" s="7"/>
      <c r="QZ151" s="7"/>
      <c r="RA151" s="7"/>
      <c r="RB151" s="7"/>
    </row>
    <row r="152" spans="1:470" s="3" customFormat="1" x14ac:dyDescent="0.2">
      <c r="A152" s="50"/>
      <c r="B152" s="36" t="s">
        <v>100</v>
      </c>
      <c r="C152" s="140">
        <v>491500</v>
      </c>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7"/>
      <c r="QX152" s="7"/>
      <c r="QY152" s="7"/>
      <c r="QZ152" s="7"/>
      <c r="RA152" s="7"/>
      <c r="RB152" s="7"/>
    </row>
    <row r="153" spans="1:470" s="3" customFormat="1" x14ac:dyDescent="0.2">
      <c r="A153" s="50"/>
      <c r="B153" s="36" t="s">
        <v>101</v>
      </c>
      <c r="C153" s="140">
        <v>335000</v>
      </c>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7"/>
      <c r="QX153" s="7"/>
      <c r="QY153" s="7"/>
      <c r="QZ153" s="7"/>
      <c r="RA153" s="7"/>
      <c r="RB153" s="7"/>
    </row>
    <row r="154" spans="1:470" s="3" customFormat="1" x14ac:dyDescent="0.2">
      <c r="A154" s="50"/>
      <c r="B154" s="39" t="s">
        <v>103</v>
      </c>
      <c r="C154" s="141">
        <v>382600</v>
      </c>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7"/>
      <c r="QX154" s="7"/>
      <c r="QY154" s="7"/>
      <c r="QZ154" s="7"/>
      <c r="RA154" s="7"/>
      <c r="RB154" s="7"/>
    </row>
    <row r="155" spans="1:470" s="3" customFormat="1" ht="21.75" customHeight="1" thickBot="1" x14ac:dyDescent="0.45">
      <c r="A155" s="30" t="str">
        <f>"Personbilar i trafik " &amp; (Uppdateringsinfo!$B$1 - 1) &amp; " (per 1 000 invånare)"</f>
        <v>Personbilar i trafik 2024 (per 1 000 invånare)</v>
      </c>
      <c r="B155" s="30"/>
      <c r="C155" s="30"/>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7"/>
      <c r="QX155" s="7"/>
      <c r="QY155" s="7"/>
      <c r="QZ155" s="7"/>
      <c r="RA155" s="7"/>
      <c r="RB155" s="7"/>
    </row>
    <row r="156" spans="1:470" s="3" customFormat="1" ht="20.25" customHeight="1" x14ac:dyDescent="0.2">
      <c r="A156" s="49" t="s">
        <v>104</v>
      </c>
      <c r="B156" s="36" t="s">
        <v>11</v>
      </c>
      <c r="C156" s="140">
        <v>271.37586146310383</v>
      </c>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7"/>
      <c r="QX156" s="7"/>
      <c r="QY156" s="7"/>
      <c r="QZ156" s="7"/>
      <c r="RA156" s="7"/>
      <c r="RB156" s="7"/>
    </row>
    <row r="157" spans="1:470" s="3" customFormat="1" ht="21.75" customHeight="1" thickBot="1" x14ac:dyDescent="0.45">
      <c r="A157" s="30" t="str">
        <f>"Försörjningsstöd " &amp; Uppdateringsinfo!$B$1-2</f>
        <v>Försörjningsstöd 2023</v>
      </c>
      <c r="B157" s="30"/>
      <c r="C157" s="30"/>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7"/>
      <c r="QX157" s="7"/>
      <c r="QY157" s="7"/>
      <c r="QZ157" s="7"/>
      <c r="RA157" s="7"/>
      <c r="RB157" s="7"/>
    </row>
    <row r="158" spans="1:470" s="3" customFormat="1" x14ac:dyDescent="0.2">
      <c r="A158" s="49" t="str">
        <f xml:space="preserve"> "Antal personer med registrerat bistånd " &amp; Uppdateringsinfo!B1-4</f>
        <v>Antal personer med registrerat bistånd 2021</v>
      </c>
      <c r="B158" s="36" t="s">
        <v>46</v>
      </c>
      <c r="C158" s="140">
        <v>14618</v>
      </c>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7"/>
      <c r="QX158" s="7"/>
      <c r="QY158" s="7"/>
      <c r="QZ158" s="7"/>
      <c r="RA158" s="7"/>
      <c r="RB158" s="7"/>
    </row>
    <row r="159" spans="1:470" s="3" customFormat="1" x14ac:dyDescent="0.2">
      <c r="A159" s="53" t="s">
        <v>44</v>
      </c>
      <c r="B159" s="36" t="s">
        <v>45</v>
      </c>
      <c r="C159" s="140">
        <v>8253</v>
      </c>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7"/>
      <c r="QX159" s="7"/>
      <c r="QY159" s="7"/>
      <c r="QZ159" s="7"/>
      <c r="RA159" s="7"/>
      <c r="RB159" s="7"/>
    </row>
    <row r="160" spans="1:470" s="3" customFormat="1" x14ac:dyDescent="0.2">
      <c r="A160" s="49" t="str">
        <f>"Antal personer med registrerat bistånd " &amp;Uppdateringsinfo!B1-3</f>
        <v>Antal personer med registrerat bistånd 2022</v>
      </c>
      <c r="B160" s="36" t="s">
        <v>46</v>
      </c>
      <c r="C160" s="140">
        <v>12634</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7"/>
      <c r="QX160" s="7"/>
      <c r="QY160" s="7"/>
      <c r="QZ160" s="7"/>
      <c r="RA160" s="7"/>
      <c r="RB160" s="7"/>
    </row>
    <row r="161" spans="1:470" s="3" customFormat="1" x14ac:dyDescent="0.2">
      <c r="A161" s="53" t="s">
        <v>44</v>
      </c>
      <c r="B161" s="36" t="s">
        <v>45</v>
      </c>
      <c r="C161" s="140">
        <v>7184</v>
      </c>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7"/>
      <c r="QX161" s="7"/>
      <c r="QY161" s="7"/>
      <c r="QZ161" s="7"/>
      <c r="RA161" s="7"/>
      <c r="RB161" s="7"/>
    </row>
    <row r="162" spans="1:470" s="3" customFormat="1" x14ac:dyDescent="0.2">
      <c r="A162" s="49" t="str">
        <f>"Antal personer med registrerat bistånd " &amp; Uppdateringsinfo!B1-2</f>
        <v>Antal personer med registrerat bistånd 2023</v>
      </c>
      <c r="B162" s="36" t="s">
        <v>46</v>
      </c>
      <c r="C162" s="140">
        <v>11050</v>
      </c>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7"/>
      <c r="QX162" s="7"/>
      <c r="QY162" s="7"/>
      <c r="QZ162" s="7"/>
      <c r="RA162" s="7"/>
      <c r="RB162" s="7"/>
    </row>
    <row r="163" spans="1:470" s="3" customFormat="1" x14ac:dyDescent="0.2">
      <c r="A163" s="53" t="s">
        <v>44</v>
      </c>
      <c r="B163" s="36" t="s">
        <v>45</v>
      </c>
      <c r="C163" s="140">
        <v>6640</v>
      </c>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7"/>
      <c r="QX163" s="7"/>
      <c r="QY163" s="7"/>
      <c r="QZ163" s="7"/>
      <c r="RA163" s="7"/>
      <c r="RB163" s="7"/>
    </row>
    <row r="164" spans="1:470" s="3" customFormat="1" ht="21.75" customHeight="1" thickBot="1" x14ac:dyDescent="0.45">
      <c r="A164" s="30" t="str">
        <f>"Ohälsotal " &amp; Uppdateringsinfo!$B$1-1</f>
        <v>Ohälsotal 2024</v>
      </c>
      <c r="B164" s="30"/>
      <c r="C164" s="3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row>
    <row r="165" spans="1:470" s="3" customFormat="1" x14ac:dyDescent="0.2">
      <c r="A165" s="49" t="s">
        <v>105</v>
      </c>
      <c r="B165" s="36" t="s">
        <v>28</v>
      </c>
      <c r="C165" s="142">
        <v>20.856084779317573</v>
      </c>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row>
    <row r="166" spans="1:470" s="3" customFormat="1" x14ac:dyDescent="0.2">
      <c r="A166" s="50"/>
      <c r="B166" s="36" t="s">
        <v>29</v>
      </c>
      <c r="C166" s="142">
        <v>23.450767358588024</v>
      </c>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row>
    <row r="167" spans="1:470" s="3" customFormat="1" x14ac:dyDescent="0.2">
      <c r="A167" s="50"/>
      <c r="B167" s="39" t="s">
        <v>106</v>
      </c>
      <c r="C167" s="143">
        <v>22.337258174948648</v>
      </c>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row>
    <row r="168" spans="1:470" s="3" customFormat="1" ht="18.75" customHeight="1" x14ac:dyDescent="0.2">
      <c r="A168" s="50"/>
      <c r="B168" s="36" t="s">
        <v>30</v>
      </c>
      <c r="C168" s="142">
        <v>16.551977082338642</v>
      </c>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row>
    <row r="169" spans="1:470" s="3" customFormat="1" x14ac:dyDescent="0.2">
      <c r="A169" s="50"/>
      <c r="B169" s="36" t="s">
        <v>31</v>
      </c>
      <c r="C169" s="142">
        <v>15.771793752300725</v>
      </c>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row>
    <row r="170" spans="1:470" s="3" customFormat="1" x14ac:dyDescent="0.2">
      <c r="A170" s="50"/>
      <c r="B170" s="39" t="s">
        <v>107</v>
      </c>
      <c r="C170" s="143">
        <v>16.115860399010369</v>
      </c>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row>
    <row r="171" spans="1:470" s="3" customFormat="1" ht="18.75" customHeight="1" x14ac:dyDescent="0.2">
      <c r="A171" s="50"/>
      <c r="B171" s="36" t="s">
        <v>47</v>
      </c>
      <c r="C171" s="142">
        <v>18.628043094828847</v>
      </c>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row>
    <row r="172" spans="1:470" s="3" customFormat="1" x14ac:dyDescent="0.2">
      <c r="A172" s="50"/>
      <c r="B172" s="36" t="s">
        <v>48</v>
      </c>
      <c r="C172" s="142">
        <v>19.568271336686376</v>
      </c>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row>
    <row r="173" spans="1:470" s="3" customFormat="1" x14ac:dyDescent="0.2">
      <c r="A173" s="50"/>
      <c r="B173" s="39" t="s">
        <v>108</v>
      </c>
      <c r="C173" s="143">
        <v>19.15907690803305</v>
      </c>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row>
    <row r="174" spans="1:470" s="3" customFormat="1" ht="21.75" customHeight="1" thickBot="1" x14ac:dyDescent="0.45">
      <c r="A174" s="30" t="str">
        <f>"Arbetslöshet oktober " &amp; Uppdateringsinfo!$B$1-1</f>
        <v>Arbetslöshet oktober 2024</v>
      </c>
      <c r="B174" s="30"/>
      <c r="C174" s="30"/>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row>
    <row r="175" spans="1:470" s="3" customFormat="1" x14ac:dyDescent="0.2">
      <c r="A175" s="49" t="s">
        <v>109</v>
      </c>
      <c r="B175" s="36" t="s">
        <v>110</v>
      </c>
      <c r="C175" s="140">
        <v>1078</v>
      </c>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row>
    <row r="176" spans="1:470" s="3" customFormat="1" x14ac:dyDescent="0.2">
      <c r="A176" s="50"/>
      <c r="B176" s="36" t="s">
        <v>84</v>
      </c>
      <c r="C176" s="140">
        <v>1531</v>
      </c>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row>
    <row r="177" spans="1:470" s="3" customFormat="1" x14ac:dyDescent="0.2">
      <c r="A177" s="50"/>
      <c r="B177" s="36" t="s">
        <v>85</v>
      </c>
      <c r="C177" s="140">
        <v>5228</v>
      </c>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row>
    <row r="178" spans="1:470" s="3" customFormat="1" x14ac:dyDescent="0.2">
      <c r="A178" s="50"/>
      <c r="B178" s="36" t="s">
        <v>86</v>
      </c>
      <c r="C178" s="140">
        <v>4359</v>
      </c>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row>
    <row r="179" spans="1:470" s="3" customFormat="1" x14ac:dyDescent="0.2">
      <c r="A179" s="50"/>
      <c r="B179" s="39" t="s">
        <v>111</v>
      </c>
      <c r="C179" s="141">
        <v>12196</v>
      </c>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row>
    <row r="180" spans="1:470" s="3" customFormat="1" ht="18.75" customHeight="1" x14ac:dyDescent="0.2">
      <c r="A180" s="50"/>
      <c r="B180" s="36" t="s">
        <v>38</v>
      </c>
      <c r="C180" s="140">
        <v>8041</v>
      </c>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row>
    <row r="181" spans="1:470" s="3" customFormat="1" ht="17.25" customHeight="1" x14ac:dyDescent="0.25">
      <c r="A181" s="50"/>
      <c r="B181" s="36" t="s">
        <v>37</v>
      </c>
      <c r="C181" s="140">
        <v>4155</v>
      </c>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2"/>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row>
    <row r="182" spans="1:470" s="3" customFormat="1" ht="18.75" customHeight="1" x14ac:dyDescent="0.2">
      <c r="A182" s="49" t="s">
        <v>112</v>
      </c>
      <c r="B182" s="36" t="s">
        <v>110</v>
      </c>
      <c r="C182" s="140">
        <v>1557</v>
      </c>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row>
    <row r="183" spans="1:470" s="3" customFormat="1" x14ac:dyDescent="0.2">
      <c r="A183" s="50"/>
      <c r="B183" s="36" t="s">
        <v>84</v>
      </c>
      <c r="C183" s="140">
        <v>1708</v>
      </c>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row>
    <row r="184" spans="1:470" s="3" customFormat="1" x14ac:dyDescent="0.2">
      <c r="A184" s="50"/>
      <c r="B184" s="36" t="s">
        <v>85</v>
      </c>
      <c r="C184" s="140">
        <v>4884</v>
      </c>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row>
    <row r="185" spans="1:470" s="3" customFormat="1" x14ac:dyDescent="0.2">
      <c r="A185" s="50"/>
      <c r="B185" s="36" t="s">
        <v>86</v>
      </c>
      <c r="C185" s="140">
        <v>4728</v>
      </c>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row>
    <row r="186" spans="1:470" s="3" customFormat="1" x14ac:dyDescent="0.2">
      <c r="A186" s="50"/>
      <c r="B186" s="39" t="s">
        <v>113</v>
      </c>
      <c r="C186" s="141">
        <v>12877</v>
      </c>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row>
    <row r="187" spans="1:470" s="3" customFormat="1" x14ac:dyDescent="0.2">
      <c r="A187" s="50"/>
      <c r="B187" s="36" t="s">
        <v>38</v>
      </c>
      <c r="C187" s="140">
        <v>7609</v>
      </c>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row>
    <row r="188" spans="1:470" s="3" customFormat="1" x14ac:dyDescent="0.2">
      <c r="A188" s="50"/>
      <c r="B188" s="36" t="s">
        <v>37</v>
      </c>
      <c r="C188" s="140">
        <v>5268</v>
      </c>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row>
    <row r="189" spans="1:470" s="3" customFormat="1" ht="18.75" customHeight="1" x14ac:dyDescent="0.2">
      <c r="A189" s="49" t="s">
        <v>114</v>
      </c>
      <c r="B189" s="36" t="s">
        <v>110</v>
      </c>
      <c r="C189" s="140">
        <v>2635</v>
      </c>
      <c r="D189" s="19"/>
      <c r="E189" s="19"/>
      <c r="F189" s="19"/>
      <c r="G189" s="19"/>
      <c r="H189" s="19"/>
      <c r="I189" s="19"/>
      <c r="J189" s="19"/>
      <c r="K189" s="19"/>
      <c r="L189" s="19"/>
      <c r="M189" s="21"/>
      <c r="N189" s="21"/>
      <c r="O189" s="21"/>
      <c r="P189" s="21"/>
      <c r="Q189" s="21"/>
      <c r="R189" s="21"/>
      <c r="S189" s="21"/>
      <c r="T189" s="21"/>
      <c r="U189" s="21"/>
      <c r="V189" s="21"/>
      <c r="W189" s="21"/>
      <c r="X189" s="21"/>
      <c r="Y189" s="21"/>
      <c r="Z189" s="21"/>
      <c r="AA189" s="21"/>
      <c r="AB189" s="21"/>
      <c r="AC189" s="21"/>
      <c r="AD189" s="21"/>
      <c r="AE189" s="21"/>
      <c r="AF189" s="21"/>
      <c r="AG189" s="21"/>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row>
    <row r="190" spans="1:470" s="3" customFormat="1" ht="12.75" customHeight="1" x14ac:dyDescent="0.2">
      <c r="A190" s="50"/>
      <c r="B190" s="36" t="s">
        <v>84</v>
      </c>
      <c r="C190" s="140">
        <v>3239</v>
      </c>
      <c r="D190" s="19"/>
      <c r="E190" s="19"/>
      <c r="F190" s="19"/>
      <c r="G190" s="19"/>
      <c r="H190" s="19"/>
      <c r="I190" s="19"/>
      <c r="J190" s="19"/>
      <c r="K190" s="19"/>
      <c r="L190" s="19"/>
      <c r="M190" s="21"/>
      <c r="N190" s="21"/>
      <c r="O190" s="21"/>
      <c r="P190" s="21"/>
      <c r="Q190" s="21"/>
      <c r="R190" s="21"/>
      <c r="S190" s="21"/>
      <c r="T190" s="21"/>
      <c r="U190" s="21"/>
      <c r="V190" s="21"/>
      <c r="W190" s="21"/>
      <c r="X190" s="21"/>
      <c r="Y190" s="21"/>
      <c r="Z190" s="21"/>
      <c r="AA190" s="21"/>
      <c r="AB190" s="21"/>
      <c r="AC190" s="21"/>
      <c r="AD190" s="21"/>
      <c r="AE190" s="21"/>
      <c r="AF190" s="21"/>
      <c r="AG190" s="21"/>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row>
    <row r="191" spans="1:470" s="3" customFormat="1" ht="18.75" customHeight="1" x14ac:dyDescent="0.2">
      <c r="A191" s="50"/>
      <c r="B191" s="36" t="s">
        <v>85</v>
      </c>
      <c r="C191" s="140">
        <v>10112</v>
      </c>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row>
    <row r="192" spans="1:470" s="3" customFormat="1" x14ac:dyDescent="0.2">
      <c r="A192" s="50"/>
      <c r="B192" s="36" t="s">
        <v>86</v>
      </c>
      <c r="C192" s="140">
        <v>9087</v>
      </c>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row>
    <row r="193" spans="1:470" s="3" customFormat="1" x14ac:dyDescent="0.2">
      <c r="A193" s="50"/>
      <c r="B193" s="39" t="s">
        <v>115</v>
      </c>
      <c r="C193" s="141">
        <v>25073</v>
      </c>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row>
    <row r="194" spans="1:470" s="3" customFormat="1" x14ac:dyDescent="0.2">
      <c r="A194" s="50"/>
      <c r="B194" s="36" t="s">
        <v>116</v>
      </c>
      <c r="C194" s="140">
        <v>15650</v>
      </c>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row>
    <row r="195" spans="1:470" s="3" customFormat="1" x14ac:dyDescent="0.2">
      <c r="A195" s="50"/>
      <c r="B195" s="36" t="s">
        <v>117</v>
      </c>
      <c r="C195" s="140">
        <v>9423</v>
      </c>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row>
    <row r="196" spans="1:470" s="3" customFormat="1" ht="18.75" customHeight="1" x14ac:dyDescent="0.2">
      <c r="A196" s="49" t="s">
        <v>118</v>
      </c>
      <c r="B196" s="36" t="s">
        <v>110</v>
      </c>
      <c r="C196" s="144">
        <v>4.7299359169972535</v>
      </c>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row>
    <row r="197" spans="1:470" s="3" customFormat="1" x14ac:dyDescent="0.2">
      <c r="A197" s="50"/>
      <c r="B197" s="36" t="s">
        <v>84</v>
      </c>
      <c r="C197" s="144">
        <v>6.1249574524412838</v>
      </c>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row>
    <row r="198" spans="1:470" s="3" customFormat="1" ht="12.75" customHeight="1" x14ac:dyDescent="0.2">
      <c r="A198" s="50"/>
      <c r="B198" s="36" t="s">
        <v>85</v>
      </c>
      <c r="C198" s="144">
        <v>6.7899949639080068</v>
      </c>
      <c r="D198" s="19"/>
      <c r="E198" s="19"/>
      <c r="F198" s="19"/>
      <c r="G198" s="19"/>
      <c r="H198" s="19"/>
      <c r="I198" s="19"/>
      <c r="J198" s="19"/>
      <c r="K198" s="19"/>
      <c r="L198" s="19"/>
      <c r="M198" s="21"/>
      <c r="N198" s="21"/>
      <c r="O198" s="21"/>
      <c r="P198" s="21"/>
      <c r="Q198" s="21"/>
      <c r="R198" s="21"/>
      <c r="S198" s="21"/>
      <c r="T198" s="21"/>
      <c r="U198" s="21"/>
      <c r="V198" s="21"/>
      <c r="W198" s="21"/>
      <c r="X198" s="21"/>
      <c r="Y198" s="21"/>
      <c r="Z198" s="21"/>
      <c r="AA198" s="21"/>
      <c r="AB198" s="21"/>
      <c r="AC198" s="21"/>
      <c r="AD198" s="21"/>
      <c r="AE198" s="21"/>
      <c r="AF198" s="21"/>
      <c r="AG198" s="21"/>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row>
    <row r="199" spans="1:470" s="3" customFormat="1" ht="12.75" customHeight="1" x14ac:dyDescent="0.2">
      <c r="A199" s="50"/>
      <c r="B199" s="36" t="s">
        <v>86</v>
      </c>
      <c r="C199" s="144">
        <v>6.5627166628148839</v>
      </c>
      <c r="D199" s="19"/>
      <c r="E199" s="19"/>
      <c r="F199" s="19"/>
      <c r="G199" s="19"/>
      <c r="H199" s="19"/>
      <c r="I199" s="19"/>
      <c r="J199" s="19"/>
      <c r="K199" s="19"/>
      <c r="L199" s="19"/>
      <c r="M199" s="21"/>
      <c r="N199" s="21"/>
      <c r="O199" s="21"/>
      <c r="P199" s="21"/>
      <c r="Q199" s="21"/>
      <c r="R199" s="21"/>
      <c r="S199" s="21"/>
      <c r="T199" s="21"/>
      <c r="U199" s="21"/>
      <c r="V199" s="21"/>
      <c r="W199" s="21"/>
      <c r="X199" s="21"/>
      <c r="Y199" s="21"/>
      <c r="Z199" s="21"/>
      <c r="AA199" s="21"/>
      <c r="AB199" s="21"/>
      <c r="AC199" s="21"/>
      <c r="AD199" s="21"/>
      <c r="AE199" s="21"/>
      <c r="AF199" s="21"/>
      <c r="AG199" s="21"/>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row>
    <row r="200" spans="1:470" s="3" customFormat="1" ht="11.25" customHeight="1" x14ac:dyDescent="0.2">
      <c r="A200" s="50"/>
      <c r="B200" s="39" t="s">
        <v>115</v>
      </c>
      <c r="C200" s="145">
        <v>6.3318854487600387</v>
      </c>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row>
    <row r="201" spans="1:470" s="3" customFormat="1" x14ac:dyDescent="0.2">
      <c r="A201" s="50"/>
      <c r="B201" s="36" t="s">
        <v>116</v>
      </c>
      <c r="C201" s="144">
        <v>10.990708812933219</v>
      </c>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row>
    <row r="202" spans="1:470" s="3" customFormat="1" x14ac:dyDescent="0.2">
      <c r="A202" s="50"/>
      <c r="B202" s="36" t="s">
        <v>117</v>
      </c>
      <c r="C202" s="144">
        <v>3.715884489346851</v>
      </c>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row>
    <row r="203" spans="1:470" s="3" customFormat="1" ht="21.75" customHeight="1" thickBot="1" x14ac:dyDescent="0.45">
      <c r="A203" s="30" t="str">
        <f>"Förvärvsarbetande " &amp; Uppdateringsinfo!$B$1-2</f>
        <v>Förvärvsarbetande 2023</v>
      </c>
      <c r="B203" s="30"/>
      <c r="C203" s="30"/>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row>
    <row r="204" spans="1:470" s="3" customFormat="1" x14ac:dyDescent="0.2">
      <c r="A204" s="49" t="s">
        <v>119</v>
      </c>
      <c r="B204" s="36" t="s">
        <v>120</v>
      </c>
      <c r="C204" s="140">
        <v>16449</v>
      </c>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row>
    <row r="205" spans="1:470" s="3" customFormat="1" x14ac:dyDescent="0.2">
      <c r="A205" s="50"/>
      <c r="B205" s="36" t="s">
        <v>98</v>
      </c>
      <c r="C205" s="140">
        <v>20016</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row>
    <row r="206" spans="1:470" s="3" customFormat="1" x14ac:dyDescent="0.2">
      <c r="A206" s="50"/>
      <c r="B206" s="36" t="s">
        <v>99</v>
      </c>
      <c r="C206" s="140">
        <v>56815</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row>
    <row r="207" spans="1:470" s="3" customFormat="1" x14ac:dyDescent="0.2">
      <c r="A207" s="50"/>
      <c r="B207" s="36" t="s">
        <v>100</v>
      </c>
      <c r="C207" s="140">
        <v>54513</v>
      </c>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row>
    <row r="208" spans="1:470" s="3" customFormat="1" ht="12.75" customHeight="1" x14ac:dyDescent="0.2">
      <c r="A208" s="50"/>
      <c r="B208" s="36" t="s">
        <v>121</v>
      </c>
      <c r="C208" s="140">
        <v>6416</v>
      </c>
      <c r="D208" s="19"/>
      <c r="E208" s="19"/>
      <c r="F208" s="19"/>
      <c r="G208" s="19"/>
      <c r="H208" s="19"/>
      <c r="I208" s="19"/>
      <c r="J208" s="19"/>
      <c r="K208" s="19"/>
      <c r="L208" s="19"/>
      <c r="M208" s="21"/>
      <c r="N208" s="21"/>
      <c r="O208" s="21"/>
      <c r="P208" s="21"/>
      <c r="Q208" s="21"/>
      <c r="R208" s="21"/>
      <c r="S208" s="21"/>
      <c r="T208" s="21"/>
      <c r="U208" s="21"/>
      <c r="V208" s="21"/>
      <c r="W208" s="21"/>
      <c r="X208" s="21"/>
      <c r="Y208" s="21"/>
      <c r="Z208" s="21"/>
      <c r="AA208" s="21"/>
      <c r="AB208" s="21"/>
      <c r="AC208" s="21"/>
      <c r="AD208" s="21"/>
      <c r="AE208" s="21"/>
      <c r="AF208" s="21"/>
      <c r="AG208" s="21"/>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row>
    <row r="209" spans="1:470" s="3" customFormat="1" ht="11.25" customHeight="1" x14ac:dyDescent="0.2">
      <c r="A209" s="50"/>
      <c r="B209" s="39" t="s">
        <v>49</v>
      </c>
      <c r="C209" s="141">
        <v>131344</v>
      </c>
      <c r="D209" s="21"/>
      <c r="E209" s="21"/>
      <c r="F209" s="21"/>
      <c r="G209" s="21"/>
      <c r="H209" s="21"/>
      <c r="I209" s="21"/>
      <c r="J209" s="21"/>
      <c r="K209" s="21"/>
      <c r="L209" s="21"/>
      <c r="M209" s="21"/>
      <c r="N209" s="21"/>
      <c r="O209" s="21"/>
      <c r="P209" s="21"/>
      <c r="Q209" s="21"/>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row>
    <row r="210" spans="1:470" s="3" customFormat="1" ht="18.75" customHeight="1" x14ac:dyDescent="0.2">
      <c r="A210" s="49" t="s">
        <v>122</v>
      </c>
      <c r="B210" s="36" t="s">
        <v>120</v>
      </c>
      <c r="C210" s="140">
        <v>15535</v>
      </c>
      <c r="D210" s="21"/>
      <c r="E210" s="21"/>
      <c r="F210" s="21"/>
      <c r="G210" s="21"/>
      <c r="H210" s="21"/>
      <c r="I210" s="21"/>
      <c r="J210" s="21"/>
      <c r="K210" s="21"/>
      <c r="L210" s="21"/>
      <c r="M210" s="21"/>
      <c r="N210" s="21"/>
      <c r="O210" s="21"/>
      <c r="P210" s="21"/>
      <c r="Q210" s="21"/>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row>
    <row r="211" spans="1:470" s="3" customFormat="1" x14ac:dyDescent="0.2">
      <c r="A211" s="50"/>
      <c r="B211" s="36" t="s">
        <v>98</v>
      </c>
      <c r="C211" s="140">
        <v>21122</v>
      </c>
      <c r="D211" s="21"/>
      <c r="E211" s="21"/>
      <c r="F211" s="21"/>
      <c r="G211" s="21"/>
      <c r="H211" s="21"/>
      <c r="I211" s="21"/>
      <c r="J211" s="21"/>
      <c r="K211" s="21"/>
      <c r="L211" s="21"/>
      <c r="M211" s="21"/>
      <c r="N211" s="21"/>
      <c r="O211" s="21"/>
      <c r="P211" s="21"/>
      <c r="Q211" s="21"/>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row>
    <row r="212" spans="1:470" s="3" customFormat="1" x14ac:dyDescent="0.2">
      <c r="A212" s="50"/>
      <c r="B212" s="36" t="s">
        <v>99</v>
      </c>
      <c r="C212" s="140">
        <v>64700</v>
      </c>
      <c r="D212" s="21"/>
      <c r="E212" s="21"/>
      <c r="F212" s="21"/>
      <c r="G212" s="21"/>
      <c r="H212" s="21"/>
      <c r="I212" s="21"/>
      <c r="J212" s="21"/>
      <c r="K212" s="21"/>
      <c r="L212" s="21"/>
      <c r="M212" s="21"/>
      <c r="N212" s="21"/>
      <c r="O212" s="21"/>
      <c r="P212" s="21"/>
      <c r="Q212" s="21"/>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row>
    <row r="213" spans="1:470" s="3" customFormat="1" x14ac:dyDescent="0.2">
      <c r="A213" s="50"/>
      <c r="B213" s="36" t="s">
        <v>100</v>
      </c>
      <c r="C213" s="140">
        <v>56180</v>
      </c>
      <c r="D213" s="21"/>
      <c r="E213" s="21"/>
      <c r="F213" s="21"/>
      <c r="G213" s="21"/>
      <c r="H213" s="21"/>
      <c r="I213" s="21"/>
      <c r="J213" s="21"/>
      <c r="K213" s="21"/>
      <c r="L213" s="21"/>
      <c r="M213" s="21"/>
      <c r="N213" s="21"/>
      <c r="O213" s="21"/>
      <c r="P213" s="21"/>
      <c r="Q213" s="21"/>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row>
    <row r="214" spans="1:470" s="3" customFormat="1" x14ac:dyDescent="0.2">
      <c r="A214" s="50"/>
      <c r="B214" s="36" t="s">
        <v>121</v>
      </c>
      <c r="C214" s="140">
        <v>6876</v>
      </c>
      <c r="D214" s="21"/>
      <c r="E214" s="21"/>
      <c r="F214" s="21"/>
      <c r="G214" s="21"/>
      <c r="H214" s="21"/>
      <c r="I214" s="21"/>
      <c r="J214" s="21"/>
      <c r="K214" s="21"/>
      <c r="L214" s="21"/>
      <c r="M214" s="21"/>
      <c r="N214" s="21"/>
      <c r="O214" s="21"/>
      <c r="P214" s="21"/>
      <c r="Q214" s="21"/>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row>
    <row r="215" spans="1:470" s="3" customFormat="1" x14ac:dyDescent="0.2">
      <c r="A215" s="50"/>
      <c r="B215" s="39" t="s">
        <v>50</v>
      </c>
      <c r="C215" s="141">
        <v>142002</v>
      </c>
      <c r="D215" s="21"/>
      <c r="E215" s="21"/>
      <c r="F215" s="21"/>
      <c r="G215" s="21"/>
      <c r="H215" s="21"/>
      <c r="I215" s="21"/>
      <c r="J215" s="21"/>
      <c r="K215" s="21"/>
      <c r="L215" s="21"/>
      <c r="M215" s="21"/>
      <c r="N215" s="21"/>
      <c r="O215" s="21"/>
      <c r="P215" s="21"/>
      <c r="Q215" s="21"/>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row>
    <row r="216" spans="1:470" s="3" customFormat="1" ht="18.75" customHeight="1" x14ac:dyDescent="0.2">
      <c r="A216" s="49" t="s">
        <v>123</v>
      </c>
      <c r="B216" s="36" t="s">
        <v>120</v>
      </c>
      <c r="C216" s="140">
        <v>31984</v>
      </c>
      <c r="D216" s="19"/>
      <c r="E216" s="19"/>
      <c r="F216" s="19"/>
      <c r="G216" s="19"/>
      <c r="H216" s="19"/>
      <c r="I216" s="19"/>
      <c r="J216" s="19"/>
      <c r="K216" s="19"/>
      <c r="L216" s="19"/>
      <c r="M216" s="21"/>
      <c r="N216" s="21"/>
      <c r="O216" s="21"/>
      <c r="P216" s="21"/>
      <c r="Q216" s="21"/>
      <c r="R216" s="21"/>
      <c r="S216" s="21"/>
      <c r="T216" s="21"/>
      <c r="U216" s="21"/>
      <c r="V216" s="21"/>
      <c r="W216" s="21"/>
      <c r="X216" s="21"/>
      <c r="Y216" s="21"/>
      <c r="Z216" s="21"/>
      <c r="AA216" s="21"/>
      <c r="AB216" s="21"/>
      <c r="AC216" s="21"/>
      <c r="AD216" s="21"/>
      <c r="AE216" s="21"/>
      <c r="AF216" s="21"/>
      <c r="AG216" s="21"/>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row>
    <row r="217" spans="1:470" s="3" customFormat="1" ht="12.75" customHeight="1" x14ac:dyDescent="0.2">
      <c r="A217" s="50"/>
      <c r="B217" s="36" t="s">
        <v>98</v>
      </c>
      <c r="C217" s="140">
        <v>41138</v>
      </c>
      <c r="D217" s="19"/>
      <c r="E217" s="19"/>
      <c r="F217" s="19"/>
      <c r="G217" s="19"/>
      <c r="H217" s="19"/>
      <c r="I217" s="19"/>
      <c r="J217" s="19"/>
      <c r="K217" s="19"/>
      <c r="L217" s="19"/>
      <c r="M217" s="21"/>
      <c r="N217" s="21"/>
      <c r="O217" s="21"/>
      <c r="P217" s="21"/>
      <c r="Q217" s="21"/>
      <c r="R217" s="21"/>
      <c r="S217" s="21"/>
      <c r="T217" s="21"/>
      <c r="U217" s="21"/>
      <c r="V217" s="21"/>
      <c r="W217" s="21"/>
      <c r="X217" s="21"/>
      <c r="Y217" s="21"/>
      <c r="Z217" s="21"/>
      <c r="AA217" s="21"/>
      <c r="AB217" s="21"/>
      <c r="AC217" s="21"/>
      <c r="AD217" s="21"/>
      <c r="AE217" s="21"/>
      <c r="AF217" s="21"/>
      <c r="AG217" s="21"/>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row>
    <row r="218" spans="1:470" s="3" customFormat="1" ht="11.25" customHeight="1" x14ac:dyDescent="0.2">
      <c r="A218" s="50"/>
      <c r="B218" s="36" t="s">
        <v>99</v>
      </c>
      <c r="C218" s="140">
        <v>121515</v>
      </c>
      <c r="D218" s="19"/>
      <c r="E218" s="19"/>
      <c r="F218" s="19"/>
      <c r="G218" s="19"/>
      <c r="H218" s="19"/>
      <c r="I218" s="19"/>
      <c r="J218" s="19"/>
      <c r="K218" s="19"/>
      <c r="L218" s="19"/>
      <c r="M218" s="21"/>
      <c r="N218" s="21"/>
      <c r="O218" s="21"/>
      <c r="P218" s="21"/>
      <c r="Q218" s="21"/>
      <c r="R218" s="21"/>
      <c r="S218" s="21"/>
      <c r="T218" s="21"/>
      <c r="U218" s="21"/>
      <c r="V218" s="21"/>
      <c r="W218" s="21"/>
      <c r="X218" s="21"/>
      <c r="Y218" s="21"/>
      <c r="Z218" s="21"/>
      <c r="AA218" s="21"/>
      <c r="AB218" s="21"/>
      <c r="AC218" s="21"/>
      <c r="AD218" s="21"/>
      <c r="AE218" s="21"/>
      <c r="AF218" s="21"/>
      <c r="AG218" s="21"/>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row>
    <row r="219" spans="1:470" s="3" customFormat="1" ht="11.25" customHeight="1" x14ac:dyDescent="0.25">
      <c r="A219" s="50"/>
      <c r="B219" s="36" t="s">
        <v>100</v>
      </c>
      <c r="C219" s="140">
        <v>110693</v>
      </c>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31"/>
      <c r="LX219" s="31"/>
      <c r="LY219" s="31"/>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2"/>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row>
    <row r="220" spans="1:470" s="3" customFormat="1" ht="11.25" customHeight="1" x14ac:dyDescent="0.2">
      <c r="A220" s="50"/>
      <c r="B220" s="36" t="s">
        <v>121</v>
      </c>
      <c r="C220" s="140">
        <v>13292</v>
      </c>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row>
    <row r="221" spans="1:470" s="3" customFormat="1" x14ac:dyDescent="0.2">
      <c r="A221" s="50"/>
      <c r="B221" s="39" t="s">
        <v>51</v>
      </c>
      <c r="C221" s="141">
        <v>273346</v>
      </c>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row>
    <row r="222" spans="1:470" s="3" customFormat="1" ht="18.75" customHeight="1" x14ac:dyDescent="0.2">
      <c r="A222" s="49" t="s">
        <v>124</v>
      </c>
      <c r="B222" s="36" t="s">
        <v>125</v>
      </c>
      <c r="C222" s="140">
        <v>50007</v>
      </c>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row>
    <row r="223" spans="1:470" s="3" customFormat="1" x14ac:dyDescent="0.2">
      <c r="A223" s="50"/>
      <c r="B223" s="36" t="s">
        <v>126</v>
      </c>
      <c r="C223" s="140">
        <v>81337</v>
      </c>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row>
    <row r="224" spans="1:470" s="3" customFormat="1" x14ac:dyDescent="0.2">
      <c r="A224" s="49" t="s">
        <v>127</v>
      </c>
      <c r="B224" s="36" t="s">
        <v>125</v>
      </c>
      <c r="C224" s="140">
        <v>58031</v>
      </c>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row>
    <row r="225" spans="1:470" s="3" customFormat="1" x14ac:dyDescent="0.2">
      <c r="A225" s="50"/>
      <c r="B225" s="36" t="s">
        <v>126</v>
      </c>
      <c r="C225" s="140">
        <v>83971</v>
      </c>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row>
    <row r="226" spans="1:470" s="3" customFormat="1" x14ac:dyDescent="0.2">
      <c r="A226" s="49" t="s">
        <v>128</v>
      </c>
      <c r="B226" s="36" t="s">
        <v>125</v>
      </c>
      <c r="C226" s="146">
        <v>108038</v>
      </c>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row>
    <row r="227" spans="1:470" s="3" customFormat="1" ht="11.25" customHeight="1" x14ac:dyDescent="0.2">
      <c r="A227" s="50"/>
      <c r="B227" s="36" t="s">
        <v>126</v>
      </c>
      <c r="C227" s="146">
        <v>165308</v>
      </c>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row>
    <row r="228" spans="1:470" s="3" customFormat="1" ht="18.75" customHeight="1" x14ac:dyDescent="0.2">
      <c r="A228" s="49" t="s">
        <v>129</v>
      </c>
      <c r="B228" s="36" t="s">
        <v>120</v>
      </c>
      <c r="C228" s="142">
        <v>57.57073943408453</v>
      </c>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row>
    <row r="229" spans="1:470" s="3" customFormat="1" x14ac:dyDescent="0.2">
      <c r="A229" s="50"/>
      <c r="B229" s="36" t="s">
        <v>98</v>
      </c>
      <c r="C229" s="142">
        <v>77.070648406617082</v>
      </c>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row>
    <row r="230" spans="1:470" s="3" customFormat="1" x14ac:dyDescent="0.2">
      <c r="A230" s="50"/>
      <c r="B230" s="36" t="s">
        <v>99</v>
      </c>
      <c r="C230" s="142">
        <v>82.595278716158802</v>
      </c>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row>
    <row r="231" spans="1:470" s="3" customFormat="1" x14ac:dyDescent="0.2">
      <c r="A231" s="50"/>
      <c r="B231" s="36" t="s">
        <v>100</v>
      </c>
      <c r="C231" s="142">
        <v>80.975720378349507</v>
      </c>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row>
    <row r="232" spans="1:470" s="3" customFormat="1" x14ac:dyDescent="0.2">
      <c r="A232" s="50"/>
      <c r="B232" s="36" t="s">
        <v>121</v>
      </c>
      <c r="C232" s="142">
        <v>26.690763052208837</v>
      </c>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row>
    <row r="233" spans="1:470" s="3" customFormat="1" x14ac:dyDescent="0.2">
      <c r="A233" s="50"/>
      <c r="B233" s="39" t="s">
        <v>51</v>
      </c>
      <c r="C233" s="143">
        <v>81.064185031302173</v>
      </c>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row>
    <row r="234" spans="1:470" s="3" customFormat="1" ht="18.75" customHeight="1" x14ac:dyDescent="0.2">
      <c r="A234" s="50"/>
      <c r="B234" s="36" t="s">
        <v>130</v>
      </c>
      <c r="C234" s="142">
        <v>72.992730319163314</v>
      </c>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row>
    <row r="235" spans="1:470" s="3" customFormat="1" x14ac:dyDescent="0.2">
      <c r="A235" s="50"/>
      <c r="B235" s="36" t="s">
        <v>131</v>
      </c>
      <c r="C235" s="142">
        <v>87.379020535454714</v>
      </c>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row>
    <row r="236" spans="1:470" s="3" customFormat="1" ht="21.75" customHeight="1" thickBot="1" x14ac:dyDescent="0.45">
      <c r="A236" s="30" t="str">
        <f>"Högsta utbildningsnivå " &amp; Uppdateringsinfo!$B$1-1</f>
        <v>Högsta utbildningsnivå 2024</v>
      </c>
      <c r="B236" s="30"/>
      <c r="C236" s="30"/>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row>
    <row r="237" spans="1:470" s="3" customFormat="1" x14ac:dyDescent="0.2">
      <c r="A237" s="49" t="s">
        <v>195</v>
      </c>
      <c r="B237" s="36" t="s">
        <v>120</v>
      </c>
      <c r="C237" s="142">
        <v>19.227039511962904</v>
      </c>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row>
    <row r="238" spans="1:470" s="3" customFormat="1" x14ac:dyDescent="0.2">
      <c r="A238" s="49" t="s">
        <v>132</v>
      </c>
      <c r="B238" s="36" t="s">
        <v>98</v>
      </c>
      <c r="C238" s="142">
        <v>7.3786700314506861</v>
      </c>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row>
    <row r="239" spans="1:470" s="3" customFormat="1" x14ac:dyDescent="0.2">
      <c r="A239" s="50"/>
      <c r="B239" s="36" t="s">
        <v>99</v>
      </c>
      <c r="C239" s="142">
        <v>7.6536565296859091</v>
      </c>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row>
    <row r="240" spans="1:470" s="3" customFormat="1" x14ac:dyDescent="0.2">
      <c r="A240" s="50"/>
      <c r="B240" s="36" t="s">
        <v>100</v>
      </c>
      <c r="C240" s="142">
        <v>11.093667479363058</v>
      </c>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row>
    <row r="241" spans="1:470" s="3" customFormat="1" ht="11.25" customHeight="1" x14ac:dyDescent="0.2">
      <c r="A241" s="50"/>
      <c r="B241" s="36" t="s">
        <v>121</v>
      </c>
      <c r="C241" s="142">
        <v>16.361455417832868</v>
      </c>
      <c r="D241" s="21"/>
      <c r="E241" s="21"/>
      <c r="F241" s="21"/>
      <c r="G241" s="21"/>
      <c r="H241" s="21"/>
      <c r="I241" s="21"/>
      <c r="J241" s="21"/>
      <c r="K241" s="21"/>
      <c r="L241" s="21"/>
      <c r="M241" s="21"/>
      <c r="N241" s="21"/>
      <c r="O241" s="21"/>
      <c r="P241" s="21"/>
      <c r="Q241" s="21"/>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row>
    <row r="242" spans="1:470" s="3" customFormat="1" ht="18.75" customHeight="1" x14ac:dyDescent="0.2">
      <c r="A242" s="50"/>
      <c r="B242" s="39" t="s">
        <v>54</v>
      </c>
      <c r="C242" s="143">
        <v>9.0108395098810039</v>
      </c>
      <c r="D242" s="21"/>
      <c r="E242" s="21"/>
      <c r="F242" s="21"/>
      <c r="G242" s="21"/>
      <c r="H242" s="21"/>
      <c r="I242" s="21"/>
      <c r="J242" s="21"/>
      <c r="K242" s="21"/>
      <c r="L242" s="21"/>
      <c r="M242" s="21"/>
      <c r="N242" s="21"/>
      <c r="O242" s="21"/>
      <c r="P242" s="21"/>
      <c r="Q242" s="21"/>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row>
    <row r="243" spans="1:470" s="3" customFormat="1" x14ac:dyDescent="0.2">
      <c r="A243" s="50"/>
      <c r="B243" s="36" t="s">
        <v>52</v>
      </c>
      <c r="C243" s="142">
        <v>7.9468193954217696</v>
      </c>
      <c r="D243" s="21"/>
      <c r="E243" s="21"/>
      <c r="F243" s="21"/>
      <c r="G243" s="21"/>
      <c r="H243" s="21"/>
      <c r="I243" s="21"/>
      <c r="J243" s="21"/>
      <c r="K243" s="21"/>
      <c r="L243" s="21"/>
      <c r="M243" s="21"/>
      <c r="N243" s="21"/>
      <c r="O243" s="21"/>
      <c r="P243" s="21"/>
      <c r="Q243" s="21"/>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row>
    <row r="244" spans="1:470" s="3" customFormat="1" x14ac:dyDescent="0.2">
      <c r="A244" s="50"/>
      <c r="B244" s="36" t="s">
        <v>53</v>
      </c>
      <c r="C244" s="142">
        <v>10.018461397332844</v>
      </c>
      <c r="D244" s="21"/>
      <c r="E244" s="21"/>
      <c r="F244" s="21"/>
      <c r="G244" s="21"/>
      <c r="H244" s="21"/>
      <c r="I244" s="21"/>
      <c r="J244" s="21"/>
      <c r="K244" s="21"/>
      <c r="L244" s="21"/>
      <c r="M244" s="21"/>
      <c r="N244" s="21"/>
      <c r="O244" s="21"/>
      <c r="P244" s="21"/>
      <c r="Q244" s="21"/>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row>
    <row r="245" spans="1:470" s="3" customFormat="1" ht="18.75" customHeight="1" x14ac:dyDescent="0.2">
      <c r="A245" s="49" t="s">
        <v>133</v>
      </c>
      <c r="B245" s="36" t="s">
        <v>120</v>
      </c>
      <c r="C245" s="142">
        <v>9.2159317312269682</v>
      </c>
      <c r="D245" s="21"/>
      <c r="E245" s="21"/>
      <c r="F245" s="21"/>
      <c r="G245" s="21"/>
      <c r="H245" s="21"/>
      <c r="I245" s="21"/>
      <c r="J245" s="21"/>
      <c r="K245" s="21"/>
      <c r="L245" s="21"/>
      <c r="M245" s="21"/>
      <c r="N245" s="21"/>
      <c r="O245" s="21"/>
      <c r="P245" s="21"/>
      <c r="Q245" s="21"/>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row>
    <row r="246" spans="1:470" s="3" customFormat="1" x14ac:dyDescent="0.2">
      <c r="A246" s="49" t="s">
        <v>132</v>
      </c>
      <c r="B246" s="36" t="s">
        <v>98</v>
      </c>
      <c r="C246" s="142">
        <v>39.53746774892182</v>
      </c>
      <c r="D246" s="21"/>
      <c r="E246" s="21"/>
      <c r="F246" s="21"/>
      <c r="G246" s="21"/>
      <c r="H246" s="21"/>
      <c r="I246" s="21"/>
      <c r="J246" s="21"/>
      <c r="K246" s="21"/>
      <c r="L246" s="21"/>
      <c r="M246" s="21"/>
      <c r="N246" s="21"/>
      <c r="O246" s="21"/>
      <c r="P246" s="21"/>
      <c r="Q246" s="21"/>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row>
    <row r="247" spans="1:470" s="3" customFormat="1" ht="11.25" customHeight="1" x14ac:dyDescent="0.25">
      <c r="A247" s="50"/>
      <c r="B247" s="36" t="s">
        <v>99</v>
      </c>
      <c r="C247" s="142">
        <v>45.640693604192379</v>
      </c>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2"/>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row>
    <row r="248" spans="1:470" s="3" customFormat="1" ht="11.25" customHeight="1" x14ac:dyDescent="0.2">
      <c r="A248" s="50"/>
      <c r="B248" s="36" t="s">
        <v>100</v>
      </c>
      <c r="C248" s="142">
        <v>33.828668166658225</v>
      </c>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row>
    <row r="249" spans="1:470" s="3" customFormat="1" x14ac:dyDescent="0.2">
      <c r="A249" s="50"/>
      <c r="B249" s="36" t="s">
        <v>121</v>
      </c>
      <c r="C249" s="142">
        <v>27.333066773290682</v>
      </c>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row>
    <row r="250" spans="1:470" s="3" customFormat="1" ht="18.75" customHeight="1" x14ac:dyDescent="0.2">
      <c r="A250" s="50"/>
      <c r="B250" s="39" t="s">
        <v>54</v>
      </c>
      <c r="C250" s="143">
        <v>39.878559796932187</v>
      </c>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row>
    <row r="251" spans="1:470" s="3" customFormat="1" x14ac:dyDescent="0.2">
      <c r="A251" s="50"/>
      <c r="B251" s="36" t="s">
        <v>52</v>
      </c>
      <c r="C251" s="142">
        <v>44.972846651692464</v>
      </c>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row>
    <row r="252" spans="1:470" s="3" customFormat="1" x14ac:dyDescent="0.2">
      <c r="A252" s="50"/>
      <c r="B252" s="36" t="s">
        <v>53</v>
      </c>
      <c r="C252" s="142">
        <v>35.05429485488883</v>
      </c>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row>
    <row r="253" spans="1:470" s="3" customFormat="1" ht="21.75" customHeight="1" thickBot="1" x14ac:dyDescent="0.45">
      <c r="A253" s="30" t="str">
        <f>"Dagbefolkning " &amp; Uppdateringsinfo!$B$1-2</f>
        <v>Dagbefolkning 2023</v>
      </c>
      <c r="B253" s="30"/>
      <c r="C253" s="30"/>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row>
    <row r="254" spans="1:470" s="3" customFormat="1" ht="15.75" customHeight="1" x14ac:dyDescent="0.2">
      <c r="A254" s="49" t="s">
        <v>134</v>
      </c>
      <c r="B254" s="36" t="s">
        <v>63</v>
      </c>
      <c r="C254" s="140">
        <v>18932</v>
      </c>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row>
    <row r="255" spans="1:470" s="3" customFormat="1" ht="11.25" customHeight="1" x14ac:dyDescent="0.2">
      <c r="A255" s="49" t="s">
        <v>135</v>
      </c>
      <c r="B255" s="36" t="s">
        <v>64</v>
      </c>
      <c r="C255" s="140">
        <v>3822</v>
      </c>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row>
    <row r="256" spans="1:470" s="3" customFormat="1" x14ac:dyDescent="0.2">
      <c r="A256" s="51"/>
      <c r="B256" s="36" t="s">
        <v>65</v>
      </c>
      <c r="C256" s="140">
        <v>7561</v>
      </c>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row>
    <row r="257" spans="1:470" s="3" customFormat="1" x14ac:dyDescent="0.2">
      <c r="A257" s="50"/>
      <c r="B257" s="36" t="s">
        <v>66</v>
      </c>
      <c r="C257" s="140">
        <v>6339</v>
      </c>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row>
    <row r="258" spans="1:470" s="3" customFormat="1" x14ac:dyDescent="0.2">
      <c r="A258" s="50"/>
      <c r="B258" s="36" t="s">
        <v>67</v>
      </c>
      <c r="C258" s="140">
        <v>71353</v>
      </c>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row>
    <row r="259" spans="1:470" s="3" customFormat="1" x14ac:dyDescent="0.2">
      <c r="A259" s="50"/>
      <c r="B259" s="36" t="s">
        <v>68</v>
      </c>
      <c r="C259" s="140">
        <v>41859</v>
      </c>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row>
    <row r="260" spans="1:470" s="3" customFormat="1" ht="11.25" customHeight="1" x14ac:dyDescent="0.2">
      <c r="A260" s="50"/>
      <c r="B260" s="36" t="s">
        <v>69</v>
      </c>
      <c r="C260" s="140">
        <v>17754</v>
      </c>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row>
    <row r="261" spans="1:470" s="3" customFormat="1" x14ac:dyDescent="0.2">
      <c r="A261" s="50"/>
      <c r="B261" s="36" t="s">
        <v>70</v>
      </c>
      <c r="C261" s="140">
        <v>28525</v>
      </c>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row>
    <row r="262" spans="1:470" s="3" customFormat="1" x14ac:dyDescent="0.2">
      <c r="A262" s="50"/>
      <c r="B262" s="36" t="s">
        <v>71</v>
      </c>
      <c r="C262" s="140">
        <v>569</v>
      </c>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row>
    <row r="263" spans="1:470" s="3" customFormat="1" x14ac:dyDescent="0.2">
      <c r="A263" s="50"/>
      <c r="B263" s="36" t="s">
        <v>72</v>
      </c>
      <c r="C263" s="140">
        <v>17510</v>
      </c>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row>
    <row r="264" spans="1:470" s="3" customFormat="1" x14ac:dyDescent="0.2">
      <c r="A264" s="50"/>
      <c r="B264" s="36" t="s">
        <v>73</v>
      </c>
      <c r="C264" s="140">
        <v>28389</v>
      </c>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row>
    <row r="265" spans="1:470" s="3" customFormat="1" x14ac:dyDescent="0.2">
      <c r="A265" s="50"/>
      <c r="B265" s="36" t="s">
        <v>74</v>
      </c>
      <c r="C265" s="140">
        <v>2957</v>
      </c>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row>
    <row r="266" spans="1:470" s="3" customFormat="1" x14ac:dyDescent="0.2">
      <c r="A266" s="50"/>
      <c r="B266" s="36" t="s">
        <v>75</v>
      </c>
      <c r="C266" s="140">
        <v>43450</v>
      </c>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row>
    <row r="267" spans="1:470" s="3" customFormat="1" x14ac:dyDescent="0.2">
      <c r="A267" s="50"/>
      <c r="B267" s="36" t="s">
        <v>76</v>
      </c>
      <c r="C267" s="140">
        <v>20012</v>
      </c>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row>
    <row r="268" spans="1:470" s="3" customFormat="1" x14ac:dyDescent="0.2">
      <c r="A268" s="50"/>
      <c r="B268" s="41" t="s">
        <v>77</v>
      </c>
      <c r="C268" s="147">
        <v>34886</v>
      </c>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row>
    <row r="269" spans="1:470" s="3" customFormat="1" x14ac:dyDescent="0.2">
      <c r="A269" s="50"/>
      <c r="B269" s="36" t="s">
        <v>78</v>
      </c>
      <c r="C269" s="140">
        <v>51145</v>
      </c>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row>
    <row r="270" spans="1:470" s="3" customFormat="1" ht="21.75" customHeight="1" thickBot="1" x14ac:dyDescent="0.45">
      <c r="A270" s="30" t="str">
        <f>"Nattbefolkning " &amp; Uppdateringsinfo!$B$1-2</f>
        <v>Nattbefolkning 2023</v>
      </c>
      <c r="B270" s="30"/>
      <c r="C270" s="30"/>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row>
    <row r="271" spans="1:470" s="3" customFormat="1" ht="15.75" customHeight="1" x14ac:dyDescent="0.2">
      <c r="A271" s="49" t="s">
        <v>136</v>
      </c>
      <c r="B271" s="36" t="s">
        <v>63</v>
      </c>
      <c r="C271" s="140">
        <v>14650</v>
      </c>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row>
    <row r="272" spans="1:470" s="3" customFormat="1" x14ac:dyDescent="0.2">
      <c r="A272" s="49" t="s">
        <v>135</v>
      </c>
      <c r="B272" s="36" t="s">
        <v>64</v>
      </c>
      <c r="C272" s="140">
        <v>2491</v>
      </c>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row>
    <row r="273" spans="1:456" s="3" customFormat="1" x14ac:dyDescent="0.2">
      <c r="A273" s="51"/>
      <c r="B273" s="36" t="s">
        <v>65</v>
      </c>
      <c r="C273" s="140">
        <v>5445</v>
      </c>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row>
    <row r="274" spans="1:456" s="3" customFormat="1" x14ac:dyDescent="0.2">
      <c r="A274" s="50"/>
      <c r="B274" s="36" t="s">
        <v>66</v>
      </c>
      <c r="C274" s="140">
        <v>4844</v>
      </c>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row>
    <row r="275" spans="1:456" s="3" customFormat="1" x14ac:dyDescent="0.2">
      <c r="A275" s="50"/>
      <c r="B275" s="36" t="s">
        <v>67</v>
      </c>
      <c r="C275" s="140">
        <v>54883</v>
      </c>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row>
    <row r="276" spans="1:456" s="3" customFormat="1" x14ac:dyDescent="0.2">
      <c r="A276" s="50"/>
      <c r="B276" s="36" t="s">
        <v>68</v>
      </c>
      <c r="C276" s="140">
        <v>36211</v>
      </c>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row>
    <row r="277" spans="1:456" s="3" customFormat="1" x14ac:dyDescent="0.2">
      <c r="A277" s="50"/>
      <c r="B277" s="36" t="s">
        <v>69</v>
      </c>
      <c r="C277" s="140">
        <v>15700</v>
      </c>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row>
    <row r="278" spans="1:456" s="3" customFormat="1" x14ac:dyDescent="0.2">
      <c r="A278" s="50"/>
      <c r="B278" s="36" t="s">
        <v>70</v>
      </c>
      <c r="C278" s="140">
        <v>20480</v>
      </c>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row>
    <row r="279" spans="1:456" s="3" customFormat="1" x14ac:dyDescent="0.2">
      <c r="A279" s="50"/>
      <c r="B279" s="36" t="s">
        <v>71</v>
      </c>
      <c r="C279" s="140">
        <v>555</v>
      </c>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row>
    <row r="280" spans="1:456" s="3" customFormat="1" x14ac:dyDescent="0.2">
      <c r="A280" s="50"/>
      <c r="B280" s="36" t="s">
        <v>72</v>
      </c>
      <c r="C280" s="140">
        <v>15313</v>
      </c>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row>
    <row r="281" spans="1:456" s="3" customFormat="1" x14ac:dyDescent="0.2">
      <c r="A281" s="50"/>
      <c r="B281" s="36" t="s">
        <v>73</v>
      </c>
      <c r="C281" s="140">
        <v>21227</v>
      </c>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row>
    <row r="282" spans="1:456" s="3" customFormat="1" x14ac:dyDescent="0.2">
      <c r="A282" s="50"/>
      <c r="B282" s="36" t="s">
        <v>74</v>
      </c>
      <c r="C282" s="140">
        <v>3798</v>
      </c>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row>
    <row r="283" spans="1:456" s="3" customFormat="1" x14ac:dyDescent="0.2">
      <c r="A283" s="50"/>
      <c r="B283" s="36" t="s">
        <v>75</v>
      </c>
      <c r="C283" s="140">
        <v>32684</v>
      </c>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row>
    <row r="284" spans="1:456" s="3" customFormat="1" x14ac:dyDescent="0.2">
      <c r="A284" s="50"/>
      <c r="B284" s="36" t="s">
        <v>76</v>
      </c>
      <c r="C284" s="140">
        <v>16715</v>
      </c>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row>
    <row r="285" spans="1:456" s="3" customFormat="1" x14ac:dyDescent="0.2">
      <c r="A285" s="50"/>
      <c r="B285" s="41" t="s">
        <v>77</v>
      </c>
      <c r="C285" s="147">
        <v>31554</v>
      </c>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row>
    <row r="286" spans="1:456" s="3" customFormat="1" x14ac:dyDescent="0.2">
      <c r="A286" s="50"/>
      <c r="B286" s="36" t="s">
        <v>78</v>
      </c>
      <c r="C286" s="140">
        <v>44525</v>
      </c>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row>
    <row r="287" spans="1:456" s="3" customFormat="1" ht="15.75" customHeight="1" x14ac:dyDescent="0.2">
      <c r="A287" s="49" t="s">
        <v>137</v>
      </c>
      <c r="B287" s="36" t="s">
        <v>63</v>
      </c>
      <c r="C287" s="142">
        <v>4.5627968543175275</v>
      </c>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row>
    <row r="288" spans="1:456" s="3" customFormat="1" x14ac:dyDescent="0.2">
      <c r="A288" s="51"/>
      <c r="B288" s="36" t="s">
        <v>64</v>
      </c>
      <c r="C288" s="142">
        <v>0.77583119208907569</v>
      </c>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row>
    <row r="289" spans="1:456" s="3" customFormat="1" x14ac:dyDescent="0.2">
      <c r="A289" s="50"/>
      <c r="B289" s="36" t="s">
        <v>65</v>
      </c>
      <c r="C289" s="142">
        <v>1.6958654519971967</v>
      </c>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row>
    <row r="290" spans="1:456" s="3" customFormat="1" x14ac:dyDescent="0.2">
      <c r="A290" s="50"/>
      <c r="B290" s="36" t="s">
        <v>66</v>
      </c>
      <c r="C290" s="142">
        <v>1.508681772171611</v>
      </c>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row>
    <row r="291" spans="1:456" s="3" customFormat="1" x14ac:dyDescent="0.2">
      <c r="A291" s="50"/>
      <c r="B291" s="36" t="s">
        <v>67</v>
      </c>
      <c r="C291" s="142">
        <v>17.093513976485244</v>
      </c>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row>
    <row r="292" spans="1:456" s="3" customFormat="1" x14ac:dyDescent="0.2">
      <c r="A292" s="50"/>
      <c r="B292" s="36" t="s">
        <v>68</v>
      </c>
      <c r="C292" s="142">
        <v>11.278050299774197</v>
      </c>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row>
    <row r="293" spans="1:456" s="3" customFormat="1" x14ac:dyDescent="0.2">
      <c r="A293" s="50"/>
      <c r="B293" s="36" t="s">
        <v>69</v>
      </c>
      <c r="C293" s="142">
        <v>4.8898232500194654</v>
      </c>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row>
    <row r="294" spans="1:456" s="3" customFormat="1" x14ac:dyDescent="0.2">
      <c r="A294" s="50"/>
      <c r="B294" s="36" t="s">
        <v>70</v>
      </c>
      <c r="C294" s="142">
        <v>6.3785719847387679</v>
      </c>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row>
    <row r="295" spans="1:456" s="3" customFormat="1" x14ac:dyDescent="0.2">
      <c r="A295" s="50"/>
      <c r="B295" s="36" t="s">
        <v>71</v>
      </c>
      <c r="C295" s="142">
        <v>0.17285680915673909</v>
      </c>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row>
    <row r="296" spans="1:456" s="3" customFormat="1" x14ac:dyDescent="0.2">
      <c r="A296" s="50"/>
      <c r="B296" s="36" t="s">
        <v>72</v>
      </c>
      <c r="C296" s="142">
        <v>4.7692906641750366</v>
      </c>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row>
    <row r="297" spans="1:456" s="3" customFormat="1" x14ac:dyDescent="0.2">
      <c r="A297" s="50"/>
      <c r="B297" s="36" t="s">
        <v>73</v>
      </c>
      <c r="C297" s="142">
        <v>6.6112279062524326</v>
      </c>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row>
    <row r="298" spans="1:456" s="3" customFormat="1" x14ac:dyDescent="0.2">
      <c r="A298" s="50"/>
      <c r="B298" s="36" t="s">
        <v>74</v>
      </c>
      <c r="C298" s="142">
        <v>1.1829011913104415</v>
      </c>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row>
    <row r="299" spans="1:456" s="3" customFormat="1" x14ac:dyDescent="0.2">
      <c r="A299" s="50"/>
      <c r="B299" s="36" t="s">
        <v>75</v>
      </c>
      <c r="C299" s="142">
        <v>10.179553063925875</v>
      </c>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row>
    <row r="300" spans="1:456" s="3" customFormat="1" x14ac:dyDescent="0.2">
      <c r="A300" s="50"/>
      <c r="B300" s="36" t="s">
        <v>76</v>
      </c>
      <c r="C300" s="142">
        <v>5.2059487658646733</v>
      </c>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row>
    <row r="301" spans="1:456" s="3" customFormat="1" x14ac:dyDescent="0.2">
      <c r="A301" s="50"/>
      <c r="B301" s="41" t="s">
        <v>77</v>
      </c>
      <c r="C301" s="148">
        <v>9.8276103714085483</v>
      </c>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row>
    <row r="302" spans="1:456" s="3" customFormat="1" x14ac:dyDescent="0.2">
      <c r="A302" s="50"/>
      <c r="B302" s="36" t="s">
        <v>78</v>
      </c>
      <c r="C302" s="142">
        <v>13.867476446313168</v>
      </c>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row>
    <row r="303" spans="1:456" s="3" customFormat="1" ht="18.75" customHeight="1" x14ac:dyDescent="0.2">
      <c r="A303" s="52" t="s">
        <v>138</v>
      </c>
      <c r="B303" s="36"/>
      <c r="C303" s="140">
        <v>1.2304383710970956</v>
      </c>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row>
    <row r="304" spans="1:456" s="3" customFormat="1" ht="21.75" customHeight="1" thickBot="1" x14ac:dyDescent="0.45">
      <c r="A304" s="30" t="str">
        <f>"Bostäder " &amp; (Uppdateringsinfo!$B$1 - 1) &amp; " - Byggnadsperiod"</f>
        <v>Bostäder 2024 - Byggnadsperiod</v>
      </c>
      <c r="B304" s="30"/>
      <c r="C304" s="30"/>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row>
    <row r="305" spans="1:456" s="3" customFormat="1" x14ac:dyDescent="0.2">
      <c r="A305" s="49" t="s">
        <v>139</v>
      </c>
      <c r="B305" s="36">
        <v>-1950</v>
      </c>
      <c r="C305" s="140">
        <v>13917</v>
      </c>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row>
    <row r="306" spans="1:456" s="3" customFormat="1" x14ac:dyDescent="0.2">
      <c r="A306" s="50"/>
      <c r="B306" s="36" t="s">
        <v>14</v>
      </c>
      <c r="C306" s="140">
        <v>4111</v>
      </c>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row>
    <row r="307" spans="1:456" s="3" customFormat="1" x14ac:dyDescent="0.2">
      <c r="A307" s="50"/>
      <c r="B307" s="36" t="s">
        <v>15</v>
      </c>
      <c r="C307" s="140">
        <v>7904</v>
      </c>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row>
    <row r="308" spans="1:456" s="3" customFormat="1" x14ac:dyDescent="0.2">
      <c r="A308" s="50"/>
      <c r="B308" s="36" t="s">
        <v>16</v>
      </c>
      <c r="C308" s="140">
        <v>11223</v>
      </c>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row>
    <row r="309" spans="1:456" s="3" customFormat="1" x14ac:dyDescent="0.2">
      <c r="A309" s="50"/>
      <c r="B309" s="36" t="s">
        <v>17</v>
      </c>
      <c r="C309" s="140">
        <v>5121</v>
      </c>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row>
    <row r="310" spans="1:456" s="3" customFormat="1" x14ac:dyDescent="0.2">
      <c r="A310" s="50"/>
      <c r="B310" s="36" t="s">
        <v>18</v>
      </c>
      <c r="C310" s="140">
        <v>4072</v>
      </c>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row>
    <row r="311" spans="1:456" s="3" customFormat="1" x14ac:dyDescent="0.2">
      <c r="A311" s="50"/>
      <c r="B311" s="45" t="s">
        <v>149</v>
      </c>
      <c r="C311" s="140">
        <v>4686</v>
      </c>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row>
    <row r="312" spans="1:456" s="3" customFormat="1" x14ac:dyDescent="0.2">
      <c r="A312" s="50"/>
      <c r="B312" s="45" t="s">
        <v>337</v>
      </c>
      <c r="C312" s="149">
        <v>2700</v>
      </c>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row>
    <row r="313" spans="1:456" s="3" customFormat="1" x14ac:dyDescent="0.2">
      <c r="A313" s="50"/>
      <c r="B313" s="36" t="s">
        <v>338</v>
      </c>
      <c r="C313" s="140">
        <v>794</v>
      </c>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row>
    <row r="314" spans="1:456" s="3" customFormat="1" ht="18.75" customHeight="1" x14ac:dyDescent="0.2">
      <c r="A314" s="49" t="s">
        <v>140</v>
      </c>
      <c r="B314" s="36">
        <v>-1950</v>
      </c>
      <c r="C314" s="140">
        <v>65440</v>
      </c>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row>
    <row r="315" spans="1:456" s="3" customFormat="1" x14ac:dyDescent="0.2">
      <c r="A315" s="50"/>
      <c r="B315" s="36" t="s">
        <v>14</v>
      </c>
      <c r="C315" s="140">
        <v>33974</v>
      </c>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row>
    <row r="316" spans="1:456" s="3" customFormat="1" x14ac:dyDescent="0.2">
      <c r="A316" s="50"/>
      <c r="B316" s="36" t="s">
        <v>15</v>
      </c>
      <c r="C316" s="140">
        <v>55053</v>
      </c>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row>
    <row r="317" spans="1:456" s="3" customFormat="1" x14ac:dyDescent="0.2">
      <c r="A317" s="50"/>
      <c r="B317" s="36" t="s">
        <v>16</v>
      </c>
      <c r="C317" s="140">
        <v>23879</v>
      </c>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row>
    <row r="318" spans="1:456" s="3" customFormat="1" x14ac:dyDescent="0.2">
      <c r="A318" s="50"/>
      <c r="B318" s="36" t="s">
        <v>17</v>
      </c>
      <c r="C318" s="140">
        <v>8066</v>
      </c>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row>
    <row r="319" spans="1:456" s="3" customFormat="1" x14ac:dyDescent="0.2">
      <c r="A319" s="50"/>
      <c r="B319" s="36" t="s">
        <v>18</v>
      </c>
      <c r="C319" s="140">
        <v>4695</v>
      </c>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row>
    <row r="320" spans="1:456" s="3" customFormat="1" x14ac:dyDescent="0.2">
      <c r="A320" s="50"/>
      <c r="B320" s="45" t="s">
        <v>149</v>
      </c>
      <c r="C320" s="140">
        <v>7473</v>
      </c>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row>
    <row r="321" spans="1:456" s="3" customFormat="1" x14ac:dyDescent="0.2">
      <c r="A321" s="50"/>
      <c r="B321" s="45" t="s">
        <v>337</v>
      </c>
      <c r="C321" s="149">
        <v>21245</v>
      </c>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row>
    <row r="322" spans="1:456" s="3" customFormat="1" x14ac:dyDescent="0.2">
      <c r="A322" s="50"/>
      <c r="B322" s="36" t="s">
        <v>338</v>
      </c>
      <c r="C322" s="140">
        <v>15050</v>
      </c>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row>
    <row r="323" spans="1:456" s="3" customFormat="1" ht="18.75" customHeight="1" x14ac:dyDescent="0.2">
      <c r="A323" s="49" t="s">
        <v>141</v>
      </c>
      <c r="B323" s="36">
        <v>-1950</v>
      </c>
      <c r="C323" s="140">
        <v>79357</v>
      </c>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row>
    <row r="324" spans="1:456" s="3" customFormat="1" x14ac:dyDescent="0.2">
      <c r="A324" s="50"/>
      <c r="B324" s="36" t="s">
        <v>14</v>
      </c>
      <c r="C324" s="140">
        <v>38085</v>
      </c>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row>
    <row r="325" spans="1:456" s="3" customFormat="1" x14ac:dyDescent="0.2">
      <c r="A325" s="50"/>
      <c r="B325" s="36" t="s">
        <v>15</v>
      </c>
      <c r="C325" s="140">
        <v>62957</v>
      </c>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row>
    <row r="326" spans="1:456" s="3" customFormat="1" x14ac:dyDescent="0.2">
      <c r="A326" s="50"/>
      <c r="B326" s="36" t="s">
        <v>16</v>
      </c>
      <c r="C326" s="140">
        <v>35102</v>
      </c>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row>
    <row r="327" spans="1:456" s="3" customFormat="1" x14ac:dyDescent="0.2">
      <c r="A327" s="50"/>
      <c r="B327" s="36" t="s">
        <v>17</v>
      </c>
      <c r="C327" s="140">
        <v>13187</v>
      </c>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row>
    <row r="328" spans="1:456" s="3" customFormat="1" x14ac:dyDescent="0.2">
      <c r="A328" s="50"/>
      <c r="B328" s="36" t="s">
        <v>18</v>
      </c>
      <c r="C328" s="140">
        <v>8767</v>
      </c>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row>
    <row r="329" spans="1:456" s="3" customFormat="1" x14ac:dyDescent="0.2">
      <c r="A329" s="50"/>
      <c r="B329" s="45" t="s">
        <v>149</v>
      </c>
      <c r="C329" s="140">
        <v>12159</v>
      </c>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row>
    <row r="330" spans="1:456" s="3" customFormat="1" x14ac:dyDescent="0.2">
      <c r="A330" s="50"/>
      <c r="B330" s="45" t="s">
        <v>337</v>
      </c>
      <c r="C330" s="149">
        <v>23945</v>
      </c>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row>
    <row r="331" spans="1:456" s="3" customFormat="1" x14ac:dyDescent="0.2">
      <c r="A331" s="50"/>
      <c r="B331" s="36" t="s">
        <v>338</v>
      </c>
      <c r="C331" s="140">
        <v>15844</v>
      </c>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row>
    <row r="332" spans="1:456" s="3" customFormat="1" ht="18.75" customHeight="1" x14ac:dyDescent="0.2">
      <c r="A332" s="49" t="s">
        <v>142</v>
      </c>
      <c r="B332" s="36">
        <v>-1950</v>
      </c>
      <c r="C332" s="142">
        <v>25.601592417306247</v>
      </c>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row>
    <row r="333" spans="1:456" s="3" customFormat="1" x14ac:dyDescent="0.2">
      <c r="A333" s="50" t="s">
        <v>55</v>
      </c>
      <c r="B333" s="36" t="s">
        <v>14</v>
      </c>
      <c r="C333" s="142">
        <v>12.286712542221965</v>
      </c>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row>
    <row r="334" spans="1:456" s="3" customFormat="1" x14ac:dyDescent="0.2">
      <c r="A334" s="50"/>
      <c r="B334" s="36" t="s">
        <v>15</v>
      </c>
      <c r="C334" s="142">
        <v>20.310740751494507</v>
      </c>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row>
    <row r="335" spans="1:456" s="3" customFormat="1" x14ac:dyDescent="0.2">
      <c r="A335" s="50"/>
      <c r="B335" s="36" t="s">
        <v>16</v>
      </c>
      <c r="C335" s="142">
        <v>11.32435824227584</v>
      </c>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row>
    <row r="336" spans="1:456" s="3" customFormat="1" x14ac:dyDescent="0.2">
      <c r="A336" s="50"/>
      <c r="B336" s="36" t="s">
        <v>17</v>
      </c>
      <c r="C336" s="142">
        <v>4.2542963973816743</v>
      </c>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row>
    <row r="337" spans="1:456" s="3" customFormat="1" x14ac:dyDescent="0.2">
      <c r="A337" s="50"/>
      <c r="B337" s="36" t="s">
        <v>18</v>
      </c>
      <c r="C337" s="142">
        <v>2.828347350864119</v>
      </c>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row>
    <row r="338" spans="1:456" s="3" customFormat="1" x14ac:dyDescent="0.2">
      <c r="A338" s="50"/>
      <c r="B338" s="45" t="s">
        <v>149</v>
      </c>
      <c r="C338" s="142">
        <v>3.9226503295490835</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row>
    <row r="339" spans="1:456" s="3" customFormat="1" x14ac:dyDescent="0.2">
      <c r="A339" s="50"/>
      <c r="B339" s="45" t="s">
        <v>337</v>
      </c>
      <c r="C339" s="150">
        <v>7.7249660449915964</v>
      </c>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row>
    <row r="340" spans="1:456" s="3" customFormat="1" x14ac:dyDescent="0.2">
      <c r="A340" s="50"/>
      <c r="B340" s="36" t="s">
        <v>338</v>
      </c>
      <c r="C340" s="142">
        <v>5.1114788898244656</v>
      </c>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row>
    <row r="341" spans="1:456" s="3" customFormat="1" ht="18.75" customHeight="1" x14ac:dyDescent="0.2">
      <c r="A341" s="49" t="s">
        <v>197</v>
      </c>
      <c r="B341" s="36"/>
      <c r="C341" s="142">
        <v>17.597621228344018</v>
      </c>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row>
    <row r="342" spans="1:456" s="3" customFormat="1" ht="21.75" customHeight="1" thickBot="1" x14ac:dyDescent="0.45">
      <c r="A342" s="30" t="str">
        <f>"Bostäder " &amp; (Uppdateringsinfo!$B$1 - 1) &amp; " - Bostadsarea"</f>
        <v>Bostäder 2024 - Bostadsarea</v>
      </c>
      <c r="B342" s="30"/>
      <c r="C342" s="30"/>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row>
    <row r="343" spans="1:456" s="3" customFormat="1" x14ac:dyDescent="0.2">
      <c r="A343" s="49" t="s">
        <v>151</v>
      </c>
      <c r="B343" s="40" t="s">
        <v>152</v>
      </c>
      <c r="C343" s="149">
        <v>336</v>
      </c>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row>
    <row r="344" spans="1:456" s="3" customFormat="1" x14ac:dyDescent="0.2">
      <c r="A344" s="50"/>
      <c r="B344" s="36" t="s">
        <v>153</v>
      </c>
      <c r="C344" s="140">
        <v>1300</v>
      </c>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row>
    <row r="345" spans="1:456" s="3" customFormat="1" x14ac:dyDescent="0.2">
      <c r="A345" s="50"/>
      <c r="B345" s="36" t="s">
        <v>154</v>
      </c>
      <c r="C345" s="140">
        <v>3665</v>
      </c>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row>
    <row r="346" spans="1:456" s="3" customFormat="1" x14ac:dyDescent="0.2">
      <c r="A346" s="50"/>
      <c r="B346" s="36" t="s">
        <v>155</v>
      </c>
      <c r="C346" s="140">
        <v>6861</v>
      </c>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row>
    <row r="347" spans="1:456" s="3" customFormat="1" x14ac:dyDescent="0.2">
      <c r="A347" s="50"/>
      <c r="B347" s="36" t="s">
        <v>156</v>
      </c>
      <c r="C347" s="140">
        <v>11836</v>
      </c>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row>
    <row r="348" spans="1:456" s="3" customFormat="1" x14ac:dyDescent="0.2">
      <c r="A348" s="50"/>
      <c r="B348" s="36" t="s">
        <v>157</v>
      </c>
      <c r="C348" s="140">
        <v>30462</v>
      </c>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row>
    <row r="349" spans="1:456" s="3" customFormat="1" x14ac:dyDescent="0.2">
      <c r="A349" s="50"/>
      <c r="B349" s="36" t="s">
        <v>24</v>
      </c>
      <c r="C349" s="140">
        <v>54460</v>
      </c>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row>
    <row r="350" spans="1:456" s="3" customFormat="1" ht="18.75" customHeight="1" x14ac:dyDescent="0.2">
      <c r="A350" s="49" t="s">
        <v>158</v>
      </c>
      <c r="B350" s="40" t="s">
        <v>152</v>
      </c>
      <c r="C350" s="149">
        <v>48664</v>
      </c>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row>
    <row r="351" spans="1:456" s="3" customFormat="1" x14ac:dyDescent="0.2">
      <c r="A351" s="50"/>
      <c r="B351" s="36" t="s">
        <v>153</v>
      </c>
      <c r="C351" s="140">
        <v>75419</v>
      </c>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row>
    <row r="352" spans="1:456" s="3" customFormat="1" x14ac:dyDescent="0.2">
      <c r="A352" s="50"/>
      <c r="B352" s="36" t="s">
        <v>154</v>
      </c>
      <c r="C352" s="140">
        <v>81710</v>
      </c>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row>
    <row r="353" spans="1:456" s="3" customFormat="1" x14ac:dyDescent="0.2">
      <c r="A353" s="50"/>
      <c r="B353" s="36" t="s">
        <v>155</v>
      </c>
      <c r="C353" s="140">
        <v>34715</v>
      </c>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row>
    <row r="354" spans="1:456" s="3" customFormat="1" x14ac:dyDescent="0.2">
      <c r="A354" s="50"/>
      <c r="B354" s="36" t="s">
        <v>156</v>
      </c>
      <c r="C354" s="140">
        <v>10155</v>
      </c>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row>
    <row r="355" spans="1:456" s="3" customFormat="1" x14ac:dyDescent="0.2">
      <c r="A355" s="50"/>
      <c r="B355" s="36" t="s">
        <v>157</v>
      </c>
      <c r="C355" s="140">
        <v>4846</v>
      </c>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row>
    <row r="356" spans="1:456" s="3" customFormat="1" x14ac:dyDescent="0.2">
      <c r="A356" s="50"/>
      <c r="B356" s="36" t="s">
        <v>24</v>
      </c>
      <c r="C356" s="140">
        <v>255509</v>
      </c>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row>
    <row r="357" spans="1:456" s="3" customFormat="1" ht="18.75" customHeight="1" x14ac:dyDescent="0.2">
      <c r="A357" s="49" t="s">
        <v>160</v>
      </c>
      <c r="B357" s="40" t="s">
        <v>152</v>
      </c>
      <c r="C357" s="149">
        <v>49000</v>
      </c>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row>
    <row r="358" spans="1:456" s="3" customFormat="1" x14ac:dyDescent="0.2">
      <c r="A358" s="50"/>
      <c r="B358" s="36" t="s">
        <v>153</v>
      </c>
      <c r="C358" s="140">
        <v>76719</v>
      </c>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row>
    <row r="359" spans="1:456" s="3" customFormat="1" x14ac:dyDescent="0.2">
      <c r="A359" s="50"/>
      <c r="B359" s="36" t="s">
        <v>154</v>
      </c>
      <c r="C359" s="140">
        <v>85375</v>
      </c>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row>
    <row r="360" spans="1:456" s="3" customFormat="1" x14ac:dyDescent="0.2">
      <c r="A360" s="50"/>
      <c r="B360" s="36" t="s">
        <v>155</v>
      </c>
      <c r="C360" s="140">
        <v>41576</v>
      </c>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row>
    <row r="361" spans="1:456" s="3" customFormat="1" x14ac:dyDescent="0.2">
      <c r="A361" s="50"/>
      <c r="B361" s="36" t="s">
        <v>156</v>
      </c>
      <c r="C361" s="140">
        <v>21991</v>
      </c>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row>
    <row r="362" spans="1:456" s="3" customFormat="1" x14ac:dyDescent="0.2">
      <c r="A362" s="50"/>
      <c r="B362" s="36" t="s">
        <v>157</v>
      </c>
      <c r="C362" s="140">
        <v>35308</v>
      </c>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row>
    <row r="363" spans="1:456" s="3" customFormat="1" x14ac:dyDescent="0.2">
      <c r="A363" s="50"/>
      <c r="B363" s="36" t="s">
        <v>24</v>
      </c>
      <c r="C363" s="140">
        <v>309969</v>
      </c>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row>
    <row r="364" spans="1:456" s="3" customFormat="1" ht="18.75" customHeight="1" x14ac:dyDescent="0.2">
      <c r="A364" s="49" t="s">
        <v>161</v>
      </c>
      <c r="B364" s="40" t="s">
        <v>152</v>
      </c>
      <c r="C364" s="150">
        <v>15.80803241614484</v>
      </c>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row>
    <row r="365" spans="1:456" s="3" customFormat="1" x14ac:dyDescent="0.2">
      <c r="A365" s="50"/>
      <c r="B365" s="36" t="s">
        <v>153</v>
      </c>
      <c r="C365" s="142">
        <v>24.75053957008604</v>
      </c>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row>
    <row r="366" spans="1:456" s="3" customFormat="1" x14ac:dyDescent="0.2">
      <c r="A366" s="50"/>
      <c r="B366" s="36" t="s">
        <v>154</v>
      </c>
      <c r="C366" s="142">
        <v>27.543076888333996</v>
      </c>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row>
    <row r="367" spans="1:456" s="3" customFormat="1" x14ac:dyDescent="0.2">
      <c r="A367" s="50"/>
      <c r="B367" s="36" t="s">
        <v>155</v>
      </c>
      <c r="C367" s="142">
        <v>13.412954198645672</v>
      </c>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row>
    <row r="368" spans="1:456" s="3" customFormat="1" x14ac:dyDescent="0.2">
      <c r="A368" s="50"/>
      <c r="B368" s="36" t="s">
        <v>156</v>
      </c>
      <c r="C368" s="142">
        <v>7.094580425784514</v>
      </c>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row>
    <row r="369" spans="1:456" s="3" customFormat="1" x14ac:dyDescent="0.2">
      <c r="A369" s="50"/>
      <c r="B369" s="36" t="s">
        <v>157</v>
      </c>
      <c r="C369" s="142">
        <v>11.39081650100494</v>
      </c>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row>
    <row r="370" spans="1:456" s="3" customFormat="1" ht="21.75" customHeight="1" thickBot="1" x14ac:dyDescent="0.45">
      <c r="A370" s="30" t="str">
        <f>"Bostäder " &amp; (Uppdateringsinfo!$B$1 - 1) &amp; " - Ägarkategori"</f>
        <v>Bostäder 2024 - Ägarkategori</v>
      </c>
      <c r="B370" s="30"/>
      <c r="C370" s="30"/>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row>
    <row r="371" spans="1:456" s="3" customFormat="1" x14ac:dyDescent="0.2">
      <c r="A371" s="49" t="s">
        <v>143</v>
      </c>
      <c r="B371" s="36" t="s">
        <v>56</v>
      </c>
      <c r="C371" s="140">
        <v>1296</v>
      </c>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row>
    <row r="372" spans="1:456" s="3" customFormat="1" x14ac:dyDescent="0.2">
      <c r="A372" s="50"/>
      <c r="B372" s="42" t="s">
        <v>57</v>
      </c>
      <c r="C372" s="151">
        <v>396</v>
      </c>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row>
    <row r="373" spans="1:456" s="3" customFormat="1" x14ac:dyDescent="0.2">
      <c r="A373" s="50"/>
      <c r="B373" s="43" t="s">
        <v>58</v>
      </c>
      <c r="C373" s="151">
        <v>900</v>
      </c>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row>
    <row r="374" spans="1:456" s="3" customFormat="1" x14ac:dyDescent="0.2">
      <c r="A374" s="50"/>
      <c r="B374" s="36" t="s">
        <v>59</v>
      </c>
      <c r="C374" s="140">
        <v>3183</v>
      </c>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row>
    <row r="375" spans="1:456" s="3" customFormat="1" x14ac:dyDescent="0.2">
      <c r="A375" s="50"/>
      <c r="B375" s="36" t="s">
        <v>60</v>
      </c>
      <c r="C375" s="140">
        <v>50087</v>
      </c>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row>
    <row r="376" spans="1:456" s="3" customFormat="1" x14ac:dyDescent="0.2">
      <c r="A376" s="50"/>
      <c r="B376" s="39" t="s">
        <v>39</v>
      </c>
      <c r="C376" s="141">
        <v>54566</v>
      </c>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row>
    <row r="377" spans="1:456" s="3" customFormat="1" x14ac:dyDescent="0.2">
      <c r="A377" s="49" t="s">
        <v>144</v>
      </c>
      <c r="B377" s="36" t="s">
        <v>56</v>
      </c>
      <c r="C377" s="140">
        <v>164532</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row>
    <row r="378" spans="1:456" s="3" customFormat="1" x14ac:dyDescent="0.2">
      <c r="A378" s="50"/>
      <c r="B378" s="42" t="s">
        <v>57</v>
      </c>
      <c r="C378" s="151">
        <v>77038</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row>
    <row r="379" spans="1:456" s="3" customFormat="1" x14ac:dyDescent="0.2">
      <c r="A379" s="50"/>
      <c r="B379" s="43" t="s">
        <v>58</v>
      </c>
      <c r="C379" s="151">
        <v>87494</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row>
    <row r="380" spans="1:456" s="3" customFormat="1" x14ac:dyDescent="0.2">
      <c r="A380" s="50"/>
      <c r="B380" s="36" t="s">
        <v>59</v>
      </c>
      <c r="C380" s="140">
        <v>90978</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row>
    <row r="381" spans="1:456" s="3" customFormat="1" x14ac:dyDescent="0.2">
      <c r="A381" s="50"/>
      <c r="B381" s="36" t="s">
        <v>60</v>
      </c>
      <c r="C381" s="140">
        <v>0</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row>
    <row r="382" spans="1:456" x14ac:dyDescent="0.2">
      <c r="A382" s="50"/>
      <c r="B382" s="39" t="s">
        <v>39</v>
      </c>
      <c r="C382" s="141">
        <v>255510</v>
      </c>
    </row>
    <row r="383" spans="1:456" x14ac:dyDescent="0.2">
      <c r="A383" s="49" t="s">
        <v>145</v>
      </c>
      <c r="B383" s="36" t="s">
        <v>56</v>
      </c>
      <c r="C383" s="140">
        <v>165828</v>
      </c>
    </row>
    <row r="384" spans="1:456" x14ac:dyDescent="0.2">
      <c r="A384" s="50"/>
      <c r="B384" s="42" t="s">
        <v>57</v>
      </c>
      <c r="C384" s="151">
        <v>77434</v>
      </c>
    </row>
    <row r="385" spans="1:3" x14ac:dyDescent="0.2">
      <c r="A385" s="50"/>
      <c r="B385" s="43" t="s">
        <v>58</v>
      </c>
      <c r="C385" s="151">
        <v>88394</v>
      </c>
    </row>
    <row r="386" spans="1:3" x14ac:dyDescent="0.2">
      <c r="A386" s="50"/>
      <c r="B386" s="36" t="s">
        <v>59</v>
      </c>
      <c r="C386" s="140">
        <v>94161</v>
      </c>
    </row>
    <row r="387" spans="1:3" x14ac:dyDescent="0.2">
      <c r="A387" s="50"/>
      <c r="B387" s="36" t="s">
        <v>60</v>
      </c>
      <c r="C387" s="140">
        <v>50087</v>
      </c>
    </row>
    <row r="388" spans="1:3" x14ac:dyDescent="0.2">
      <c r="A388" s="50"/>
      <c r="B388" s="39" t="s">
        <v>39</v>
      </c>
      <c r="C388" s="141">
        <v>310076</v>
      </c>
    </row>
    <row r="389" spans="1:3" x14ac:dyDescent="0.2">
      <c r="A389" s="49" t="s">
        <v>146</v>
      </c>
      <c r="B389" s="36" t="s">
        <v>56</v>
      </c>
      <c r="C389" s="142">
        <v>53.498253051111568</v>
      </c>
    </row>
    <row r="390" spans="1:3" x14ac:dyDescent="0.2">
      <c r="A390" s="50"/>
      <c r="B390" s="42" t="s">
        <v>57</v>
      </c>
      <c r="C390" s="152">
        <v>24.981207798199176</v>
      </c>
    </row>
    <row r="391" spans="1:3" x14ac:dyDescent="0.2">
      <c r="A391" s="50"/>
      <c r="B391" s="43" t="s">
        <v>58</v>
      </c>
      <c r="C391" s="152">
        <v>28.517045252912389</v>
      </c>
    </row>
    <row r="392" spans="1:3" x14ac:dyDescent="0.2">
      <c r="A392" s="50"/>
      <c r="B392" s="36" t="s">
        <v>59</v>
      </c>
      <c r="C392" s="142">
        <v>30.377553884420699</v>
      </c>
    </row>
    <row r="393" spans="1:3" x14ac:dyDescent="0.2">
      <c r="A393" s="50"/>
      <c r="B393" s="36" t="s">
        <v>60</v>
      </c>
      <c r="C393" s="142">
        <v>16.158712645458095</v>
      </c>
    </row>
    <row r="394" spans="1:3" ht="21.75" customHeight="1" thickBot="1" x14ac:dyDescent="0.45">
      <c r="A394" s="30" t="s">
        <v>62</v>
      </c>
      <c r="B394" s="30"/>
      <c r="C394" s="30"/>
    </row>
    <row r="395" spans="1:3" ht="17.25" customHeight="1" x14ac:dyDescent="0.2">
      <c r="A395" s="49" t="s">
        <v>147</v>
      </c>
      <c r="B395" s="36" t="s">
        <v>333</v>
      </c>
      <c r="C395" s="140">
        <v>351</v>
      </c>
    </row>
    <row r="396" spans="1:3" x14ac:dyDescent="0.2">
      <c r="A396" s="50"/>
      <c r="B396" s="36" t="s">
        <v>339</v>
      </c>
      <c r="C396" s="140">
        <v>262</v>
      </c>
    </row>
    <row r="397" spans="1:3" x14ac:dyDescent="0.2">
      <c r="A397" s="50"/>
      <c r="B397" s="36" t="s">
        <v>340</v>
      </c>
      <c r="C397" s="140">
        <v>282</v>
      </c>
    </row>
    <row r="398" spans="1:3" x14ac:dyDescent="0.2">
      <c r="A398" s="50"/>
      <c r="B398" s="36" t="s">
        <v>341</v>
      </c>
      <c r="C398" s="140">
        <v>208</v>
      </c>
    </row>
    <row r="399" spans="1:3" x14ac:dyDescent="0.2">
      <c r="A399" s="50"/>
      <c r="B399" s="36" t="s">
        <v>355</v>
      </c>
      <c r="C399" s="140">
        <v>145</v>
      </c>
    </row>
    <row r="400" spans="1:3" ht="17.25" customHeight="1" x14ac:dyDescent="0.2">
      <c r="A400" s="50"/>
      <c r="B400" s="36" t="s">
        <v>334</v>
      </c>
      <c r="C400" s="140">
        <v>3800</v>
      </c>
    </row>
    <row r="401" spans="1:3" x14ac:dyDescent="0.2">
      <c r="A401" s="50"/>
      <c r="B401" s="36" t="s">
        <v>342</v>
      </c>
      <c r="C401" s="140">
        <v>4923</v>
      </c>
    </row>
    <row r="402" spans="1:3" x14ac:dyDescent="0.2">
      <c r="A402" s="50"/>
      <c r="B402" s="36" t="s">
        <v>343</v>
      </c>
      <c r="C402" s="140">
        <v>5407</v>
      </c>
    </row>
    <row r="403" spans="1:3" x14ac:dyDescent="0.2">
      <c r="A403" s="50"/>
      <c r="B403" s="36" t="s">
        <v>344</v>
      </c>
      <c r="C403" s="140">
        <v>4992</v>
      </c>
    </row>
    <row r="404" spans="1:3" x14ac:dyDescent="0.2">
      <c r="A404" s="50"/>
      <c r="B404" s="36" t="s">
        <v>356</v>
      </c>
      <c r="C404" s="140">
        <v>3428</v>
      </c>
    </row>
    <row r="405" spans="1:3" ht="17.25" customHeight="1" x14ac:dyDescent="0.2">
      <c r="A405" s="54"/>
      <c r="B405" s="36" t="s">
        <v>335</v>
      </c>
      <c r="C405" s="140">
        <v>4151</v>
      </c>
    </row>
    <row r="406" spans="1:3" x14ac:dyDescent="0.2">
      <c r="A406" s="54"/>
      <c r="B406" s="36" t="s">
        <v>345</v>
      </c>
      <c r="C406" s="140">
        <v>5185</v>
      </c>
    </row>
    <row r="407" spans="1:3" x14ac:dyDescent="0.2">
      <c r="A407" s="54"/>
      <c r="B407" s="36" t="s">
        <v>346</v>
      </c>
      <c r="C407" s="140">
        <v>5689</v>
      </c>
    </row>
    <row r="408" spans="1:3" x14ac:dyDescent="0.2">
      <c r="A408" s="54"/>
      <c r="B408" s="36" t="s">
        <v>347</v>
      </c>
      <c r="C408" s="140">
        <v>5200</v>
      </c>
    </row>
    <row r="409" spans="1:3" x14ac:dyDescent="0.2">
      <c r="A409" s="50"/>
      <c r="B409" s="36" t="s">
        <v>357</v>
      </c>
      <c r="C409" s="140">
        <v>3573</v>
      </c>
    </row>
    <row r="410" spans="1:3" ht="21.6" thickBot="1" x14ac:dyDescent="0.45">
      <c r="A410" s="30" t="str">
        <f>"Gymnasiebehörighet " &amp; Uppdateringsinfo!$B$1-1</f>
        <v>Gymnasiebehörighet 2024</v>
      </c>
      <c r="B410" s="30"/>
      <c r="C410" s="30"/>
    </row>
    <row r="411" spans="1:3" ht="15.75" customHeight="1" x14ac:dyDescent="0.2">
      <c r="A411" s="54" t="s">
        <v>182</v>
      </c>
      <c r="B411" s="36" t="s">
        <v>178</v>
      </c>
      <c r="C411" s="108">
        <v>2379</v>
      </c>
    </row>
    <row r="412" spans="1:3" x14ac:dyDescent="0.2">
      <c r="A412" s="54"/>
      <c r="B412" s="36" t="s">
        <v>179</v>
      </c>
      <c r="C412" s="108">
        <v>2357</v>
      </c>
    </row>
    <row r="413" spans="1:3" x14ac:dyDescent="0.2">
      <c r="A413" s="54"/>
      <c r="B413" s="36" t="s">
        <v>180</v>
      </c>
      <c r="C413" s="108">
        <v>2325</v>
      </c>
    </row>
    <row r="414" spans="1:3" x14ac:dyDescent="0.2">
      <c r="A414" s="54"/>
      <c r="B414" s="36" t="s">
        <v>181</v>
      </c>
      <c r="C414" s="108">
        <v>2269</v>
      </c>
    </row>
    <row r="415" spans="1:3" ht="15.75" customHeight="1" x14ac:dyDescent="0.2">
      <c r="A415" s="54" t="s">
        <v>183</v>
      </c>
      <c r="B415" s="36" t="s">
        <v>178</v>
      </c>
      <c r="C415" s="108">
        <v>2499</v>
      </c>
    </row>
    <row r="416" spans="1:3" x14ac:dyDescent="0.2">
      <c r="A416" s="54"/>
      <c r="B416" s="36" t="s">
        <v>179</v>
      </c>
      <c r="C416" s="108">
        <v>2468</v>
      </c>
    </row>
    <row r="417" spans="1:3" x14ac:dyDescent="0.2">
      <c r="A417" s="54"/>
      <c r="B417" s="36" t="s">
        <v>180</v>
      </c>
      <c r="C417" s="108">
        <v>2402</v>
      </c>
    </row>
    <row r="418" spans="1:3" x14ac:dyDescent="0.2">
      <c r="A418" s="54"/>
      <c r="B418" s="36" t="s">
        <v>181</v>
      </c>
      <c r="C418" s="108">
        <v>2345</v>
      </c>
    </row>
    <row r="419" spans="1:3" ht="15.75" customHeight="1" x14ac:dyDescent="0.2">
      <c r="A419" s="54" t="s">
        <v>184</v>
      </c>
      <c r="B419" s="36" t="s">
        <v>178</v>
      </c>
      <c r="C419" s="108">
        <v>4878</v>
      </c>
    </row>
    <row r="420" spans="1:3" x14ac:dyDescent="0.2">
      <c r="A420" s="54"/>
      <c r="B420" s="36" t="s">
        <v>179</v>
      </c>
      <c r="C420" s="108">
        <v>4825</v>
      </c>
    </row>
    <row r="421" spans="1:3" x14ac:dyDescent="0.2">
      <c r="A421" s="54"/>
      <c r="B421" s="36" t="s">
        <v>180</v>
      </c>
      <c r="C421" s="108">
        <v>4727</v>
      </c>
    </row>
    <row r="422" spans="1:3" x14ac:dyDescent="0.2">
      <c r="A422" s="54"/>
      <c r="B422" s="36" t="s">
        <v>181</v>
      </c>
      <c r="C422" s="108">
        <v>4614</v>
      </c>
    </row>
    <row r="423" spans="1:3" ht="15.75" customHeight="1" x14ac:dyDescent="0.2">
      <c r="A423" s="54" t="s">
        <v>185</v>
      </c>
      <c r="B423" s="36" t="s">
        <v>178</v>
      </c>
      <c r="C423" s="116">
        <v>81.517379679144383</v>
      </c>
    </row>
    <row r="424" spans="1:3" x14ac:dyDescent="0.2">
      <c r="A424" s="54"/>
      <c r="B424" s="36" t="s">
        <v>179</v>
      </c>
      <c r="C424" s="116">
        <v>80.631684491978604</v>
      </c>
    </row>
    <row r="425" spans="1:3" x14ac:dyDescent="0.2">
      <c r="A425" s="54"/>
      <c r="B425" s="36" t="s">
        <v>180</v>
      </c>
      <c r="C425" s="116">
        <v>78.993983957219243</v>
      </c>
    </row>
    <row r="426" spans="1:3" x14ac:dyDescent="0.2">
      <c r="A426" s="54"/>
      <c r="B426" s="36" t="s">
        <v>181</v>
      </c>
      <c r="C426" s="116">
        <v>77.105614973262021</v>
      </c>
    </row>
    <row r="427" spans="1:3" x14ac:dyDescent="0.2">
      <c r="A427" s="5"/>
      <c r="B427" s="3"/>
      <c r="C427" s="119"/>
    </row>
    <row r="428" spans="1:3" x14ac:dyDescent="0.2">
      <c r="A428" s="5"/>
      <c r="B428" s="3"/>
      <c r="C428" s="119"/>
    </row>
    <row r="429" spans="1:3" x14ac:dyDescent="0.2">
      <c r="A429" s="5"/>
      <c r="B429" s="3"/>
      <c r="C429" s="119"/>
    </row>
    <row r="430" spans="1:3" x14ac:dyDescent="0.2">
      <c r="A430" s="5"/>
      <c r="B430" s="3"/>
      <c r="C430" s="119"/>
    </row>
    <row r="431" spans="1:3" x14ac:dyDescent="0.2">
      <c r="A431" s="5"/>
      <c r="B431" s="3"/>
      <c r="C431" s="119"/>
    </row>
    <row r="432" spans="1:3" x14ac:dyDescent="0.2">
      <c r="A432" s="5"/>
      <c r="B432" s="3"/>
      <c r="C432" s="119"/>
    </row>
    <row r="433" spans="1:3" x14ac:dyDescent="0.2">
      <c r="A433" s="5"/>
      <c r="B433" s="3"/>
      <c r="C433" s="119"/>
    </row>
    <row r="434" spans="1:3" x14ac:dyDescent="0.2">
      <c r="A434" s="5"/>
      <c r="B434" s="3"/>
      <c r="C434" s="119"/>
    </row>
    <row r="435" spans="1:3" x14ac:dyDescent="0.2">
      <c r="A435" s="5"/>
      <c r="B435" s="3"/>
      <c r="C435" s="119"/>
    </row>
    <row r="436" spans="1:3" x14ac:dyDescent="0.2">
      <c r="A436" s="5"/>
      <c r="B436" s="3"/>
      <c r="C436" s="119"/>
    </row>
    <row r="437" spans="1:3" x14ac:dyDescent="0.2">
      <c r="A437" s="5"/>
      <c r="B437" s="3"/>
      <c r="C437" s="119"/>
    </row>
    <row r="438" spans="1:3" x14ac:dyDescent="0.2">
      <c r="A438" s="5"/>
      <c r="B438" s="3"/>
      <c r="C438" s="119"/>
    </row>
    <row r="439" spans="1:3" x14ac:dyDescent="0.2">
      <c r="A439" s="5"/>
      <c r="B439" s="3"/>
      <c r="C439" s="119"/>
    </row>
    <row r="440" spans="1:3" x14ac:dyDescent="0.2">
      <c r="A440" s="5"/>
      <c r="B440" s="3"/>
      <c r="C440" s="119"/>
    </row>
    <row r="441" spans="1:3" x14ac:dyDescent="0.2">
      <c r="A441" s="5"/>
      <c r="B441" s="3"/>
      <c r="C441" s="119"/>
    </row>
    <row r="442" spans="1:3" x14ac:dyDescent="0.2">
      <c r="A442" s="5"/>
      <c r="B442" s="3"/>
      <c r="C442" s="119"/>
    </row>
    <row r="443" spans="1:3" x14ac:dyDescent="0.2">
      <c r="A443" s="5"/>
      <c r="B443" s="3"/>
      <c r="C443" s="119"/>
    </row>
    <row r="444" spans="1:3" x14ac:dyDescent="0.2">
      <c r="A444" s="5"/>
      <c r="B444" s="3"/>
      <c r="C444" s="119"/>
    </row>
    <row r="445" spans="1:3" x14ac:dyDescent="0.2">
      <c r="A445" s="5"/>
      <c r="B445" s="3"/>
      <c r="C445" s="119"/>
    </row>
    <row r="446" spans="1:3" x14ac:dyDescent="0.2">
      <c r="A446" s="5"/>
      <c r="B446" s="3"/>
      <c r="C446" s="119"/>
    </row>
    <row r="447" spans="1:3" x14ac:dyDescent="0.2">
      <c r="A447" s="5"/>
      <c r="B447" s="3"/>
      <c r="C447" s="119"/>
    </row>
    <row r="448" spans="1:3" x14ac:dyDescent="0.2">
      <c r="A448" s="5"/>
      <c r="B448" s="3"/>
      <c r="C448" s="119"/>
    </row>
    <row r="449" spans="1:3" x14ac:dyDescent="0.2">
      <c r="A449" s="5"/>
      <c r="B449" s="3"/>
      <c r="C449" s="119"/>
    </row>
    <row r="450" spans="1:3" x14ac:dyDescent="0.2">
      <c r="A450" s="5"/>
      <c r="B450" s="3"/>
      <c r="C450" s="119"/>
    </row>
    <row r="451" spans="1:3" x14ac:dyDescent="0.2">
      <c r="A451" s="5"/>
      <c r="B451" s="3"/>
      <c r="C451" s="119"/>
    </row>
    <row r="452" spans="1:3" x14ac:dyDescent="0.2">
      <c r="A452" s="5"/>
      <c r="B452" s="3"/>
      <c r="C452" s="119"/>
    </row>
    <row r="453" spans="1:3" x14ac:dyDescent="0.2">
      <c r="A453" s="5"/>
      <c r="B453" s="3"/>
      <c r="C453" s="119"/>
    </row>
    <row r="454" spans="1:3" x14ac:dyDescent="0.2">
      <c r="A454" s="5"/>
      <c r="B454" s="3"/>
      <c r="C454" s="119"/>
    </row>
    <row r="455" spans="1:3" x14ac:dyDescent="0.2">
      <c r="A455" s="5"/>
      <c r="B455" s="3"/>
      <c r="C455" s="119"/>
    </row>
    <row r="456" spans="1:3" x14ac:dyDescent="0.2">
      <c r="A456" s="5"/>
      <c r="B456" s="3"/>
      <c r="C456" s="119"/>
    </row>
    <row r="457" spans="1:3" x14ac:dyDescent="0.2">
      <c r="A457" s="5"/>
      <c r="B457" s="3"/>
      <c r="C457" s="119"/>
    </row>
    <row r="458" spans="1:3" x14ac:dyDescent="0.2">
      <c r="A458" s="5"/>
      <c r="B458" s="3"/>
      <c r="C458" s="119"/>
    </row>
    <row r="459" spans="1:3" x14ac:dyDescent="0.2">
      <c r="A459" s="5"/>
      <c r="B459" s="3"/>
      <c r="C459" s="119"/>
    </row>
    <row r="460" spans="1:3" x14ac:dyDescent="0.2">
      <c r="A460" s="5"/>
      <c r="B460" s="3"/>
      <c r="C460" s="119"/>
    </row>
    <row r="461" spans="1:3" x14ac:dyDescent="0.2">
      <c r="A461" s="5"/>
      <c r="B461" s="3"/>
      <c r="C461" s="119"/>
    </row>
    <row r="462" spans="1:3" x14ac:dyDescent="0.2">
      <c r="A462" s="5"/>
      <c r="B462" s="3"/>
      <c r="C462" s="119"/>
    </row>
    <row r="463" spans="1:3" x14ac:dyDescent="0.2">
      <c r="A463" s="5"/>
      <c r="B463" s="3"/>
      <c r="C463" s="119"/>
    </row>
    <row r="464" spans="1:3" x14ac:dyDescent="0.2">
      <c r="A464" s="5"/>
      <c r="B464" s="3"/>
      <c r="C464" s="119"/>
    </row>
    <row r="465" spans="1:3" x14ac:dyDescent="0.2">
      <c r="A465" s="5"/>
      <c r="B465" s="3"/>
      <c r="C465" s="119"/>
    </row>
    <row r="466" spans="1:3" x14ac:dyDescent="0.2">
      <c r="A466" s="5"/>
      <c r="B466" s="3"/>
      <c r="C466" s="119"/>
    </row>
    <row r="467" spans="1:3" x14ac:dyDescent="0.2">
      <c r="A467" s="5"/>
      <c r="B467" s="3"/>
      <c r="C467" s="119"/>
    </row>
    <row r="468" spans="1:3" x14ac:dyDescent="0.2">
      <c r="A468" s="5"/>
      <c r="B468" s="3"/>
      <c r="C468" s="119"/>
    </row>
    <row r="469" spans="1:3" x14ac:dyDescent="0.2">
      <c r="A469" s="5"/>
      <c r="B469" s="3"/>
      <c r="C469" s="119"/>
    </row>
    <row r="470" spans="1:3" x14ac:dyDescent="0.2">
      <c r="A470" s="5"/>
      <c r="B470" s="3"/>
      <c r="C470" s="119"/>
    </row>
    <row r="471" spans="1:3" x14ac:dyDescent="0.2">
      <c r="A471" s="5"/>
      <c r="B471" s="3"/>
      <c r="C471" s="119"/>
    </row>
    <row r="472" spans="1:3" x14ac:dyDescent="0.2">
      <c r="A472" s="5"/>
      <c r="B472" s="3"/>
      <c r="C472" s="119"/>
    </row>
    <row r="473" spans="1:3" x14ac:dyDescent="0.2">
      <c r="A473" s="5"/>
      <c r="B473" s="3"/>
      <c r="C473" s="119"/>
    </row>
    <row r="474" spans="1:3" x14ac:dyDescent="0.2">
      <c r="A474" s="5"/>
      <c r="B474" s="3"/>
      <c r="C474" s="119"/>
    </row>
    <row r="475" spans="1:3" x14ac:dyDescent="0.2">
      <c r="A475" s="5"/>
      <c r="B475" s="3"/>
      <c r="C475" s="119"/>
    </row>
    <row r="476" spans="1:3" x14ac:dyDescent="0.2">
      <c r="A476" s="5"/>
      <c r="B476" s="3"/>
      <c r="C476" s="119"/>
    </row>
    <row r="477" spans="1:3" x14ac:dyDescent="0.2">
      <c r="A477" s="5"/>
      <c r="B477" s="3"/>
      <c r="C477" s="119"/>
    </row>
    <row r="478" spans="1:3" x14ac:dyDescent="0.2">
      <c r="A478" s="5"/>
      <c r="B478" s="3"/>
      <c r="C478" s="119"/>
    </row>
    <row r="479" spans="1:3" x14ac:dyDescent="0.2">
      <c r="A479" s="5"/>
      <c r="B479" s="3"/>
      <c r="C479" s="119"/>
    </row>
    <row r="480" spans="1:3" x14ac:dyDescent="0.2">
      <c r="A480" s="5"/>
      <c r="B480" s="3"/>
      <c r="C480" s="119"/>
    </row>
    <row r="481" spans="1:3" x14ac:dyDescent="0.2">
      <c r="A481" s="5"/>
      <c r="B481" s="3"/>
      <c r="C481" s="119"/>
    </row>
    <row r="482" spans="1:3" x14ac:dyDescent="0.2">
      <c r="A482" s="5"/>
      <c r="B482" s="3"/>
      <c r="C482" s="119"/>
    </row>
    <row r="483" spans="1:3" x14ac:dyDescent="0.2">
      <c r="A483" s="5"/>
      <c r="B483" s="3"/>
      <c r="C483" s="119"/>
    </row>
    <row r="484" spans="1:3" x14ac:dyDescent="0.2">
      <c r="A484" s="5"/>
      <c r="B484" s="3"/>
      <c r="C484" s="119"/>
    </row>
    <row r="485" spans="1:3" x14ac:dyDescent="0.2">
      <c r="A485" s="5"/>
      <c r="B485" s="3"/>
      <c r="C485" s="119"/>
    </row>
    <row r="486" spans="1:3" x14ac:dyDescent="0.2">
      <c r="A486" s="5"/>
      <c r="B486" s="3"/>
      <c r="C486" s="119"/>
    </row>
    <row r="487" spans="1:3" x14ac:dyDescent="0.2">
      <c r="A487" s="5"/>
      <c r="B487" s="3"/>
      <c r="C487" s="119"/>
    </row>
    <row r="488" spans="1:3" x14ac:dyDescent="0.2">
      <c r="A488" s="5"/>
      <c r="B488" s="3"/>
      <c r="C488" s="119"/>
    </row>
    <row r="489" spans="1:3" x14ac:dyDescent="0.2">
      <c r="A489" s="5"/>
      <c r="B489" s="3"/>
      <c r="C489" s="119"/>
    </row>
    <row r="490" spans="1:3" x14ac:dyDescent="0.2">
      <c r="A490" s="5"/>
      <c r="B490" s="3"/>
      <c r="C490" s="119"/>
    </row>
    <row r="491" spans="1:3" x14ac:dyDescent="0.2">
      <c r="A491" s="5"/>
      <c r="B491" s="3"/>
      <c r="C491" s="119"/>
    </row>
    <row r="492" spans="1:3" x14ac:dyDescent="0.2">
      <c r="A492" s="5"/>
      <c r="B492" s="3"/>
      <c r="C492" s="119"/>
    </row>
    <row r="493" spans="1:3" x14ac:dyDescent="0.2">
      <c r="A493" s="5"/>
      <c r="B493" s="3"/>
      <c r="C493" s="119"/>
    </row>
    <row r="494" spans="1:3" x14ac:dyDescent="0.2">
      <c r="A494" s="5"/>
      <c r="B494" s="3"/>
      <c r="C494" s="119"/>
    </row>
    <row r="495" spans="1:3" x14ac:dyDescent="0.2">
      <c r="A495" s="5"/>
      <c r="B495" s="3"/>
      <c r="C495" s="119"/>
    </row>
    <row r="496" spans="1:3" x14ac:dyDescent="0.2">
      <c r="A496" s="5"/>
      <c r="B496" s="3"/>
    </row>
    <row r="497" spans="1:2" x14ac:dyDescent="0.2">
      <c r="A497" s="5"/>
      <c r="B497" s="3"/>
    </row>
    <row r="498" spans="1:2" x14ac:dyDescent="0.2">
      <c r="A498" s="5"/>
      <c r="B498" s="3"/>
    </row>
    <row r="499" spans="1:2" x14ac:dyDescent="0.2">
      <c r="A499" s="5"/>
      <c r="B499" s="3"/>
    </row>
    <row r="500" spans="1:2" x14ac:dyDescent="0.2">
      <c r="A500" s="5"/>
      <c r="B500" s="3"/>
    </row>
    <row r="501" spans="1:2" x14ac:dyDescent="0.2">
      <c r="A501" s="5"/>
      <c r="B501" s="3"/>
    </row>
    <row r="502" spans="1:2" x14ac:dyDescent="0.2">
      <c r="A502" s="5"/>
      <c r="B502" s="3"/>
    </row>
    <row r="503" spans="1:2" x14ac:dyDescent="0.2">
      <c r="A503" s="5"/>
      <c r="B503" s="3"/>
    </row>
    <row r="504" spans="1:2" x14ac:dyDescent="0.2">
      <c r="A504" s="5"/>
      <c r="B504" s="3"/>
    </row>
    <row r="505" spans="1:2" x14ac:dyDescent="0.2">
      <c r="A505" s="5"/>
      <c r="B505" s="3"/>
    </row>
    <row r="506" spans="1:2" x14ac:dyDescent="0.2">
      <c r="A506" s="5"/>
      <c r="B506" s="3"/>
    </row>
    <row r="507" spans="1:2" x14ac:dyDescent="0.2">
      <c r="A507" s="5"/>
      <c r="B507" s="3"/>
    </row>
    <row r="508" spans="1:2" x14ac:dyDescent="0.2">
      <c r="A508" s="5"/>
      <c r="B508" s="3"/>
    </row>
    <row r="509" spans="1:2" x14ac:dyDescent="0.2">
      <c r="A509" s="5"/>
      <c r="B509" s="3"/>
    </row>
    <row r="510" spans="1:2" x14ac:dyDescent="0.2">
      <c r="A510" s="5"/>
      <c r="B510" s="3"/>
    </row>
    <row r="511" spans="1:2" x14ac:dyDescent="0.2">
      <c r="A511" s="5"/>
      <c r="B511" s="3"/>
    </row>
    <row r="512" spans="1:2" x14ac:dyDescent="0.2">
      <c r="A512" s="5"/>
      <c r="B512" s="3"/>
    </row>
    <row r="513" spans="1:2" x14ac:dyDescent="0.2">
      <c r="A513" s="5"/>
      <c r="B513" s="3"/>
    </row>
    <row r="514" spans="1:2" x14ac:dyDescent="0.2">
      <c r="A514" s="5"/>
      <c r="B514" s="3"/>
    </row>
    <row r="515" spans="1:2" x14ac:dyDescent="0.2">
      <c r="A515" s="5"/>
      <c r="B515" s="3"/>
    </row>
    <row r="516" spans="1:2" x14ac:dyDescent="0.2">
      <c r="A516" s="5"/>
      <c r="B516" s="3"/>
    </row>
    <row r="517" spans="1:2" x14ac:dyDescent="0.2">
      <c r="A517" s="5"/>
      <c r="B517" s="3"/>
    </row>
    <row r="518" spans="1:2" x14ac:dyDescent="0.2">
      <c r="A518" s="5"/>
      <c r="B518" s="3"/>
    </row>
    <row r="519" spans="1:2" x14ac:dyDescent="0.2">
      <c r="A519" s="5"/>
      <c r="B519" s="3"/>
    </row>
    <row r="520" spans="1:2" x14ac:dyDescent="0.2">
      <c r="A520" s="5"/>
      <c r="B520" s="3"/>
    </row>
    <row r="521" spans="1:2" x14ac:dyDescent="0.2">
      <c r="A521" s="5"/>
      <c r="B521" s="3"/>
    </row>
    <row r="522" spans="1:2" x14ac:dyDescent="0.2">
      <c r="A522" s="5"/>
      <c r="B522" s="3"/>
    </row>
  </sheetData>
  <sortState xmlns:xlrd2="http://schemas.microsoft.com/office/spreadsheetml/2017/richdata2" ref="AB93:AW108">
    <sortCondition ref="AB93:AB108"/>
  </sortState>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dimension ref="A1:RK716"/>
  <sheetViews>
    <sheetView showGridLines="0" workbookViewId="0">
      <pane xSplit="3" ySplit="4" topLeftCell="D5" activePane="bottomRight" state="frozen"/>
      <selection activeCell="A130" sqref="A130"/>
      <selection pane="topRight" activeCell="A130" sqref="A130"/>
      <selection pane="bottomLeft" activeCell="A130" sqref="A130"/>
      <selection pane="bottomRight" activeCell="D5" sqref="D5"/>
    </sheetView>
  </sheetViews>
  <sheetFormatPr defaultColWidth="9.109375" defaultRowHeight="11.4" x14ac:dyDescent="0.2"/>
  <cols>
    <col min="1" max="1" width="55.88671875" style="4" customWidth="1"/>
    <col min="2" max="2" width="29.33203125" style="1" bestFit="1" customWidth="1"/>
    <col min="3" max="3" width="10.33203125" style="7" bestFit="1" customWidth="1"/>
    <col min="4" max="4" width="11.77734375" style="7" bestFit="1" customWidth="1"/>
    <col min="5" max="5" width="12.109375" style="7" bestFit="1" customWidth="1"/>
    <col min="6" max="6" width="11.21875" style="7" bestFit="1" customWidth="1"/>
    <col min="7" max="7" width="11.88671875" style="7" bestFit="1" customWidth="1"/>
    <col min="8" max="8" width="24.109375" style="119" bestFit="1" customWidth="1"/>
    <col min="9" max="9" width="34.33203125" style="119" bestFit="1" customWidth="1"/>
    <col min="10" max="10" width="26.5546875" style="119" bestFit="1" customWidth="1"/>
    <col min="11" max="11" width="25.109375" style="119" bestFit="1" customWidth="1"/>
    <col min="12" max="12" width="16" style="119" bestFit="1" customWidth="1"/>
    <col min="13" max="13" width="24.5546875" style="119" bestFit="1" customWidth="1"/>
    <col min="14" max="147" width="9.109375" style="119"/>
    <col min="148" max="288" width="9.109375" style="7"/>
    <col min="289" max="16384" width="9.109375" style="1"/>
  </cols>
  <sheetData>
    <row r="1" spans="1:479" ht="27" customHeight="1" x14ac:dyDescent="0.45">
      <c r="A1" s="23" t="s">
        <v>353</v>
      </c>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row>
    <row r="2" spans="1:479" ht="20.25" customHeight="1" x14ac:dyDescent="0.45">
      <c r="A2" s="22" t="s">
        <v>199</v>
      </c>
      <c r="B2" s="2"/>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row>
    <row r="3" spans="1:479" s="12" customFormat="1" ht="18.75" customHeight="1" x14ac:dyDescent="0.45">
      <c r="A3" s="24" t="s">
        <v>79</v>
      </c>
      <c r="B3" s="44"/>
      <c r="C3" s="7"/>
      <c r="D3" s="7"/>
      <c r="E3" s="7"/>
      <c r="F3" s="7"/>
      <c r="G3" s="7"/>
      <c r="H3" s="119"/>
      <c r="I3" s="119"/>
      <c r="J3" s="119"/>
      <c r="K3" s="119"/>
      <c r="L3" s="119"/>
      <c r="M3" s="11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4"/>
    </row>
    <row r="4" spans="1:479" s="10" customFormat="1" ht="14.4" x14ac:dyDescent="0.3">
      <c r="A4" s="25"/>
      <c r="B4" s="26"/>
      <c r="C4" s="27" t="s">
        <v>159</v>
      </c>
      <c r="D4" s="26" t="s">
        <v>257</v>
      </c>
      <c r="E4" s="26" t="s">
        <v>200</v>
      </c>
      <c r="F4" s="26" t="s">
        <v>275</v>
      </c>
      <c r="G4" s="26" t="s">
        <v>232</v>
      </c>
      <c r="H4" s="107"/>
      <c r="I4" s="107"/>
      <c r="J4" s="107"/>
      <c r="K4" s="107"/>
      <c r="L4" s="107"/>
      <c r="M4" s="107"/>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9"/>
    </row>
    <row r="5" spans="1:479" ht="18.75" customHeight="1" thickBot="1" x14ac:dyDescent="0.45">
      <c r="A5" s="30" t="str">
        <f>GBG!A5</f>
        <v>Folkmängd 2024</v>
      </c>
      <c r="B5" s="30"/>
      <c r="C5" s="30"/>
      <c r="D5" s="30"/>
      <c r="E5" s="30"/>
      <c r="F5" s="30"/>
      <c r="G5" s="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1"/>
      <c r="CV5" s="131"/>
      <c r="CW5" s="131"/>
      <c r="CX5" s="131"/>
      <c r="CY5" s="131"/>
      <c r="CZ5" s="131"/>
      <c r="DA5" s="131"/>
      <c r="DB5" s="131"/>
      <c r="DC5" s="131"/>
      <c r="DD5" s="131"/>
      <c r="DE5" s="131"/>
      <c r="DF5" s="131"/>
      <c r="DG5" s="131"/>
      <c r="DH5" s="131"/>
      <c r="DI5" s="131"/>
      <c r="DJ5" s="131"/>
      <c r="DK5" s="131"/>
      <c r="DL5" s="131"/>
      <c r="DM5" s="131"/>
      <c r="DN5" s="131"/>
      <c r="DO5" s="131"/>
      <c r="DP5" s="131"/>
      <c r="DQ5" s="131"/>
      <c r="DR5" s="131"/>
      <c r="DS5" s="131"/>
      <c r="DT5" s="131"/>
      <c r="DU5" s="131"/>
      <c r="DV5" s="131"/>
      <c r="DW5" s="131"/>
      <c r="DX5" s="131"/>
      <c r="DY5" s="131"/>
      <c r="DZ5" s="131"/>
      <c r="EA5" s="131"/>
      <c r="EB5" s="131"/>
      <c r="EC5" s="131"/>
      <c r="ED5" s="131"/>
      <c r="EE5" s="131"/>
      <c r="EF5" s="131"/>
      <c r="EG5" s="131"/>
      <c r="EH5" s="131"/>
      <c r="EI5" s="131"/>
      <c r="EJ5" s="131"/>
      <c r="EK5" s="131"/>
      <c r="EL5" s="131"/>
      <c r="EM5" s="131"/>
      <c r="EN5" s="131"/>
      <c r="EO5" s="131"/>
      <c r="EP5" s="131"/>
      <c r="EQ5" s="1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2"/>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row>
    <row r="6" spans="1:479" customFormat="1" ht="19.5" customHeight="1" x14ac:dyDescent="0.25">
      <c r="A6" s="49" t="s">
        <v>80</v>
      </c>
      <c r="B6" s="34" t="s">
        <v>19</v>
      </c>
      <c r="C6" s="118">
        <v>3464</v>
      </c>
      <c r="D6" s="84">
        <v>737</v>
      </c>
      <c r="E6" s="55">
        <v>1092</v>
      </c>
      <c r="F6" s="84">
        <v>649</v>
      </c>
      <c r="G6" s="55">
        <v>979</v>
      </c>
      <c r="H6" s="108"/>
      <c r="I6" s="108"/>
      <c r="J6" s="108"/>
      <c r="K6" s="108"/>
      <c r="L6" s="108"/>
      <c r="M6" s="108"/>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8"/>
      <c r="JX6" s="8"/>
      <c r="JY6" s="8"/>
      <c r="JZ6" s="8"/>
      <c r="KA6" s="8"/>
      <c r="KB6" s="8"/>
    </row>
    <row r="7" spans="1:479" s="6" customFormat="1" ht="12.75" customHeight="1" x14ac:dyDescent="0.2">
      <c r="A7" s="50"/>
      <c r="B7" s="34" t="s">
        <v>20</v>
      </c>
      <c r="C7" s="118">
        <v>16559</v>
      </c>
      <c r="D7" s="85">
        <v>3660</v>
      </c>
      <c r="E7" s="56">
        <v>4131</v>
      </c>
      <c r="F7" s="85">
        <v>3690</v>
      </c>
      <c r="G7" s="56">
        <v>5039</v>
      </c>
      <c r="H7" s="109"/>
      <c r="I7" s="109"/>
      <c r="J7" s="109"/>
      <c r="K7" s="109"/>
      <c r="L7" s="109"/>
      <c r="M7" s="109"/>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9"/>
      <c r="JX7" s="9"/>
      <c r="JY7" s="9"/>
      <c r="JZ7" s="9"/>
      <c r="KA7" s="9"/>
      <c r="KB7" s="9"/>
    </row>
    <row r="8" spans="1:479" s="3" customFormat="1" x14ac:dyDescent="0.2">
      <c r="A8" s="50"/>
      <c r="B8" s="34" t="s">
        <v>81</v>
      </c>
      <c r="C8" s="118">
        <v>3208</v>
      </c>
      <c r="D8" s="86">
        <v>725</v>
      </c>
      <c r="E8" s="57">
        <v>647</v>
      </c>
      <c r="F8" s="86">
        <v>800</v>
      </c>
      <c r="G8" s="57">
        <v>1023</v>
      </c>
      <c r="H8" s="110"/>
      <c r="I8" s="110"/>
      <c r="J8" s="110"/>
      <c r="K8" s="110"/>
      <c r="L8" s="110"/>
      <c r="M8" s="110"/>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7"/>
      <c r="JX8" s="7"/>
      <c r="JY8" s="7"/>
      <c r="JZ8" s="7"/>
      <c r="KA8" s="7"/>
      <c r="KB8" s="7"/>
    </row>
    <row r="9" spans="1:479" s="3" customFormat="1" x14ac:dyDescent="0.2">
      <c r="A9" s="50"/>
      <c r="B9" s="34" t="s">
        <v>82</v>
      </c>
      <c r="C9" s="118">
        <v>9694</v>
      </c>
      <c r="D9" s="84">
        <v>2212</v>
      </c>
      <c r="E9" s="55">
        <v>2050</v>
      </c>
      <c r="F9" s="84">
        <v>2371</v>
      </c>
      <c r="G9" s="55">
        <v>3034</v>
      </c>
      <c r="H9" s="108"/>
      <c r="I9" s="108"/>
      <c r="J9" s="108"/>
      <c r="K9" s="108"/>
      <c r="L9" s="108"/>
      <c r="M9" s="108"/>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7"/>
      <c r="JX9" s="7"/>
      <c r="JY9" s="7"/>
      <c r="JZ9" s="7"/>
      <c r="KA9" s="7"/>
      <c r="KB9" s="7"/>
    </row>
    <row r="10" spans="1:479" s="3" customFormat="1" x14ac:dyDescent="0.2">
      <c r="A10" s="50"/>
      <c r="B10" s="34" t="s">
        <v>21</v>
      </c>
      <c r="C10" s="118">
        <v>9723</v>
      </c>
      <c r="D10" s="84">
        <v>2140</v>
      </c>
      <c r="E10" s="55">
        <v>2013</v>
      </c>
      <c r="F10" s="84">
        <v>2482</v>
      </c>
      <c r="G10" s="55">
        <v>3049</v>
      </c>
      <c r="H10" s="108"/>
      <c r="I10" s="108"/>
      <c r="J10" s="108"/>
      <c r="K10" s="108"/>
      <c r="L10" s="108"/>
      <c r="M10" s="108"/>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7"/>
      <c r="JX10" s="7"/>
      <c r="JY10" s="7"/>
      <c r="JZ10" s="7"/>
      <c r="KA10" s="7"/>
      <c r="KB10" s="7"/>
    </row>
    <row r="11" spans="1:479" s="3" customFormat="1" x14ac:dyDescent="0.2">
      <c r="A11" s="50"/>
      <c r="B11" s="34" t="s">
        <v>22</v>
      </c>
      <c r="C11" s="118">
        <v>9935</v>
      </c>
      <c r="D11" s="84">
        <v>2125</v>
      </c>
      <c r="E11" s="55">
        <v>2117</v>
      </c>
      <c r="F11" s="84">
        <v>2612</v>
      </c>
      <c r="G11" s="55">
        <v>3048</v>
      </c>
      <c r="H11" s="108"/>
      <c r="I11" s="108"/>
      <c r="J11" s="108"/>
      <c r="K11" s="108"/>
      <c r="L11" s="108"/>
      <c r="M11" s="108"/>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7"/>
      <c r="JX11" s="7"/>
      <c r="JY11" s="7"/>
      <c r="JZ11" s="7"/>
      <c r="KA11" s="7"/>
      <c r="KB11" s="7"/>
    </row>
    <row r="12" spans="1:479" s="3" customFormat="1" x14ac:dyDescent="0.2">
      <c r="A12" s="50"/>
      <c r="B12" s="34" t="s">
        <v>23</v>
      </c>
      <c r="C12" s="118">
        <v>9717</v>
      </c>
      <c r="D12" s="84">
        <v>2200</v>
      </c>
      <c r="E12" s="55">
        <v>2166</v>
      </c>
      <c r="F12" s="84">
        <v>2357</v>
      </c>
      <c r="G12" s="55">
        <v>2966</v>
      </c>
      <c r="H12" s="108"/>
      <c r="I12" s="108"/>
      <c r="J12" s="108"/>
      <c r="K12" s="108"/>
      <c r="L12" s="108"/>
      <c r="M12" s="108"/>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7"/>
      <c r="JX12" s="7"/>
      <c r="JY12" s="7"/>
      <c r="JZ12" s="7"/>
      <c r="KA12" s="7"/>
      <c r="KB12" s="7"/>
    </row>
    <row r="13" spans="1:479" s="3" customFormat="1" x14ac:dyDescent="0.2">
      <c r="A13" s="50"/>
      <c r="B13" s="34" t="s">
        <v>83</v>
      </c>
      <c r="C13" s="118">
        <v>24832</v>
      </c>
      <c r="D13" s="84">
        <v>4799</v>
      </c>
      <c r="E13" s="55">
        <v>9235</v>
      </c>
      <c r="F13" s="84">
        <v>4391</v>
      </c>
      <c r="G13" s="55">
        <v>6317</v>
      </c>
      <c r="H13" s="108"/>
      <c r="I13" s="108"/>
      <c r="J13" s="108"/>
      <c r="K13" s="108"/>
      <c r="L13" s="108"/>
      <c r="M13" s="108"/>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7"/>
      <c r="JX13" s="7"/>
      <c r="JY13" s="7"/>
      <c r="JZ13" s="7"/>
      <c r="KA13" s="7"/>
      <c r="KB13" s="7"/>
    </row>
    <row r="14" spans="1:479" s="3" customFormat="1" x14ac:dyDescent="0.2">
      <c r="A14" s="50"/>
      <c r="B14" s="34" t="s">
        <v>84</v>
      </c>
      <c r="C14" s="118">
        <v>27304</v>
      </c>
      <c r="D14" s="84">
        <v>4952</v>
      </c>
      <c r="E14" s="55">
        <v>11554</v>
      </c>
      <c r="F14" s="84">
        <v>3839</v>
      </c>
      <c r="G14" s="55">
        <v>6836</v>
      </c>
      <c r="H14" s="108"/>
      <c r="I14" s="108"/>
      <c r="J14" s="108"/>
      <c r="K14" s="108"/>
      <c r="L14" s="108"/>
      <c r="M14" s="108"/>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7"/>
      <c r="JX14" s="7"/>
      <c r="JY14" s="7"/>
      <c r="JZ14" s="7"/>
      <c r="KA14" s="7"/>
      <c r="KB14" s="7"/>
    </row>
    <row r="15" spans="1:479" s="3" customFormat="1" x14ac:dyDescent="0.2">
      <c r="A15" s="50"/>
      <c r="B15" s="34" t="s">
        <v>85</v>
      </c>
      <c r="C15" s="118">
        <v>77371</v>
      </c>
      <c r="D15" s="84">
        <v>13943</v>
      </c>
      <c r="E15" s="55">
        <v>26169</v>
      </c>
      <c r="F15" s="84">
        <v>13767</v>
      </c>
      <c r="G15" s="55">
        <v>23043</v>
      </c>
      <c r="H15" s="108"/>
      <c r="I15" s="108"/>
      <c r="J15" s="108"/>
      <c r="K15" s="108"/>
      <c r="L15" s="108"/>
      <c r="M15" s="108"/>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7"/>
      <c r="JX15" s="7"/>
      <c r="JY15" s="7"/>
      <c r="JZ15" s="7"/>
      <c r="KA15" s="7"/>
      <c r="KB15" s="7"/>
    </row>
    <row r="16" spans="1:479" s="3" customFormat="1" x14ac:dyDescent="0.2">
      <c r="A16" s="50"/>
      <c r="B16" s="34" t="s">
        <v>86</v>
      </c>
      <c r="C16" s="118">
        <v>69743</v>
      </c>
      <c r="D16" s="84">
        <v>12588</v>
      </c>
      <c r="E16" s="55">
        <v>21336</v>
      </c>
      <c r="F16" s="84">
        <v>14630</v>
      </c>
      <c r="G16" s="55">
        <v>20888</v>
      </c>
      <c r="H16" s="108"/>
      <c r="I16" s="108"/>
      <c r="J16" s="108"/>
      <c r="K16" s="108"/>
      <c r="L16" s="108"/>
      <c r="M16" s="108"/>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7"/>
      <c r="JX16" s="7"/>
      <c r="JY16" s="7"/>
      <c r="JZ16" s="7"/>
      <c r="KA16" s="7"/>
      <c r="KB16" s="7"/>
    </row>
    <row r="17" spans="1:288" s="3" customFormat="1" x14ac:dyDescent="0.2">
      <c r="A17" s="50"/>
      <c r="B17" s="34" t="s">
        <v>26</v>
      </c>
      <c r="C17" s="118">
        <v>24170</v>
      </c>
      <c r="D17" s="84">
        <v>3833</v>
      </c>
      <c r="E17" s="55">
        <v>8146</v>
      </c>
      <c r="F17" s="84">
        <v>5415</v>
      </c>
      <c r="G17" s="55">
        <v>6719</v>
      </c>
      <c r="H17" s="108"/>
      <c r="I17" s="108"/>
      <c r="J17" s="108"/>
      <c r="K17" s="108"/>
      <c r="L17" s="108"/>
      <c r="M17" s="108"/>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7"/>
      <c r="JX17" s="7"/>
      <c r="JY17" s="7"/>
      <c r="JZ17" s="7"/>
      <c r="KA17" s="7"/>
      <c r="KB17" s="7"/>
    </row>
    <row r="18" spans="1:288" s="3" customFormat="1" x14ac:dyDescent="0.2">
      <c r="A18" s="50"/>
      <c r="B18" s="34" t="s">
        <v>27</v>
      </c>
      <c r="C18" s="118">
        <v>16188</v>
      </c>
      <c r="D18" s="84">
        <v>2067</v>
      </c>
      <c r="E18" s="55">
        <v>5156</v>
      </c>
      <c r="F18" s="84">
        <v>4371</v>
      </c>
      <c r="G18" s="55">
        <v>4575</v>
      </c>
      <c r="H18" s="108"/>
      <c r="I18" s="108"/>
      <c r="J18" s="108"/>
      <c r="K18" s="108"/>
      <c r="L18" s="108"/>
      <c r="M18" s="108"/>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7"/>
      <c r="JX18" s="7"/>
      <c r="JY18" s="7"/>
      <c r="JZ18" s="7"/>
      <c r="KA18" s="7"/>
      <c r="KB18" s="7"/>
    </row>
    <row r="19" spans="1:288" s="3" customFormat="1" x14ac:dyDescent="0.2">
      <c r="A19" s="50"/>
      <c r="B19" s="34" t="s">
        <v>25</v>
      </c>
      <c r="C19" s="118">
        <v>4278</v>
      </c>
      <c r="D19" s="84">
        <v>477</v>
      </c>
      <c r="E19" s="55">
        <v>1217</v>
      </c>
      <c r="F19" s="84">
        <v>1402</v>
      </c>
      <c r="G19" s="55">
        <v>1176</v>
      </c>
      <c r="H19" s="108"/>
      <c r="I19" s="108"/>
      <c r="J19" s="108"/>
      <c r="K19" s="108"/>
      <c r="L19" s="108"/>
      <c r="M19" s="108"/>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7"/>
      <c r="JX19" s="7"/>
      <c r="JY19" s="7"/>
      <c r="JZ19" s="7"/>
      <c r="KA19" s="7"/>
      <c r="KB19" s="7"/>
    </row>
    <row r="20" spans="1:288" s="3" customFormat="1" ht="12.75" customHeight="1" x14ac:dyDescent="0.2">
      <c r="A20" s="50"/>
      <c r="B20" s="35" t="s">
        <v>39</v>
      </c>
      <c r="C20" s="132">
        <v>306186</v>
      </c>
      <c r="D20" s="87">
        <v>56458</v>
      </c>
      <c r="E20" s="58">
        <v>97029</v>
      </c>
      <c r="F20" s="87">
        <v>62776</v>
      </c>
      <c r="G20" s="58">
        <v>88692</v>
      </c>
      <c r="H20" s="111"/>
      <c r="I20" s="111"/>
      <c r="J20" s="111"/>
      <c r="K20" s="111"/>
      <c r="L20" s="111"/>
      <c r="M20" s="111"/>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7"/>
      <c r="JX20" s="7"/>
      <c r="JY20" s="7"/>
      <c r="JZ20" s="7"/>
      <c r="KA20" s="7"/>
      <c r="KB20" s="7"/>
    </row>
    <row r="21" spans="1:288" s="3" customFormat="1" ht="18.75" customHeight="1" x14ac:dyDescent="0.2">
      <c r="A21" s="49" t="s">
        <v>87</v>
      </c>
      <c r="B21" s="34" t="s">
        <v>19</v>
      </c>
      <c r="C21" s="118">
        <v>3213</v>
      </c>
      <c r="D21" s="84">
        <v>667</v>
      </c>
      <c r="E21" s="55">
        <v>1114</v>
      </c>
      <c r="F21" s="84">
        <v>566</v>
      </c>
      <c r="G21" s="55">
        <v>859</v>
      </c>
      <c r="H21" s="108"/>
      <c r="I21" s="108"/>
      <c r="J21" s="108"/>
      <c r="K21" s="108"/>
      <c r="L21" s="108"/>
      <c r="M21" s="108"/>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7"/>
      <c r="JX21" s="7"/>
      <c r="JY21" s="7"/>
      <c r="JZ21" s="7"/>
      <c r="KA21" s="7"/>
      <c r="KB21" s="7"/>
    </row>
    <row r="22" spans="1:288" s="3" customFormat="1" x14ac:dyDescent="0.2">
      <c r="A22" s="51"/>
      <c r="B22" s="34" t="s">
        <v>20</v>
      </c>
      <c r="C22" s="118">
        <v>15680</v>
      </c>
      <c r="D22" s="84">
        <v>3443</v>
      </c>
      <c r="E22" s="55">
        <v>3887</v>
      </c>
      <c r="F22" s="84">
        <v>3447</v>
      </c>
      <c r="G22" s="55">
        <v>4868</v>
      </c>
      <c r="H22" s="108"/>
      <c r="I22" s="108"/>
      <c r="J22" s="108"/>
      <c r="K22" s="108"/>
      <c r="L22" s="108"/>
      <c r="M22" s="108"/>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7"/>
      <c r="JX22" s="7"/>
      <c r="JY22" s="7"/>
      <c r="JZ22" s="7"/>
      <c r="KA22" s="7"/>
      <c r="KB22" s="7"/>
    </row>
    <row r="23" spans="1:288" s="3" customFormat="1" x14ac:dyDescent="0.2">
      <c r="A23" s="50"/>
      <c r="B23" s="34" t="s">
        <v>81</v>
      </c>
      <c r="C23" s="118">
        <v>3079</v>
      </c>
      <c r="D23" s="84">
        <v>706</v>
      </c>
      <c r="E23" s="55">
        <v>658</v>
      </c>
      <c r="F23" s="84">
        <v>777</v>
      </c>
      <c r="G23" s="55">
        <v>928</v>
      </c>
      <c r="H23" s="108"/>
      <c r="I23" s="108"/>
      <c r="J23" s="108"/>
      <c r="K23" s="108"/>
      <c r="L23" s="108"/>
      <c r="M23" s="108"/>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7"/>
      <c r="JX23" s="7"/>
      <c r="JY23" s="7"/>
      <c r="JZ23" s="7"/>
      <c r="KA23" s="7"/>
      <c r="KB23" s="7"/>
    </row>
    <row r="24" spans="1:288" s="3" customFormat="1" x14ac:dyDescent="0.2">
      <c r="A24" s="50"/>
      <c r="B24" s="34" t="s">
        <v>82</v>
      </c>
      <c r="C24" s="118">
        <v>9176</v>
      </c>
      <c r="D24" s="84">
        <v>2139</v>
      </c>
      <c r="E24" s="55">
        <v>1915</v>
      </c>
      <c r="F24" s="84">
        <v>2342</v>
      </c>
      <c r="G24" s="55">
        <v>2747</v>
      </c>
      <c r="H24" s="108"/>
      <c r="I24" s="108"/>
      <c r="J24" s="108"/>
      <c r="K24" s="108"/>
      <c r="L24" s="108"/>
      <c r="M24" s="108"/>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7"/>
      <c r="JX24" s="7"/>
      <c r="JY24" s="7"/>
      <c r="JZ24" s="7"/>
      <c r="KA24" s="7"/>
      <c r="KB24" s="7"/>
    </row>
    <row r="25" spans="1:288" s="3" customFormat="1" x14ac:dyDescent="0.2">
      <c r="A25" s="50"/>
      <c r="B25" s="34" t="s">
        <v>21</v>
      </c>
      <c r="C25" s="118">
        <v>9296</v>
      </c>
      <c r="D25" s="84">
        <v>2075</v>
      </c>
      <c r="E25" s="55">
        <v>1920</v>
      </c>
      <c r="F25" s="84">
        <v>2346</v>
      </c>
      <c r="G25" s="55">
        <v>2923</v>
      </c>
      <c r="H25" s="108"/>
      <c r="I25" s="108"/>
      <c r="J25" s="108"/>
      <c r="K25" s="108"/>
      <c r="L25" s="108"/>
      <c r="M25" s="108"/>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7"/>
      <c r="JX25" s="7"/>
      <c r="JY25" s="7"/>
      <c r="JZ25" s="7"/>
      <c r="KA25" s="7"/>
      <c r="KB25" s="7"/>
    </row>
    <row r="26" spans="1:288" s="3" customFormat="1" x14ac:dyDescent="0.2">
      <c r="A26" s="50"/>
      <c r="B26" s="34" t="s">
        <v>22</v>
      </c>
      <c r="C26" s="118">
        <v>9435</v>
      </c>
      <c r="D26" s="84">
        <v>2101</v>
      </c>
      <c r="E26" s="55">
        <v>2052</v>
      </c>
      <c r="F26" s="84">
        <v>2386</v>
      </c>
      <c r="G26" s="55">
        <v>2872</v>
      </c>
      <c r="H26" s="108"/>
      <c r="I26" s="108"/>
      <c r="J26" s="108"/>
      <c r="K26" s="108"/>
      <c r="L26" s="108"/>
      <c r="M26" s="108"/>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7"/>
      <c r="JX26" s="7"/>
      <c r="JY26" s="7"/>
      <c r="JZ26" s="7"/>
      <c r="KA26" s="7"/>
      <c r="KB26" s="7"/>
    </row>
    <row r="27" spans="1:288" s="3" customFormat="1" x14ac:dyDescent="0.2">
      <c r="A27" s="50"/>
      <c r="B27" s="34" t="s">
        <v>23</v>
      </c>
      <c r="C27" s="118">
        <v>9350</v>
      </c>
      <c r="D27" s="84">
        <v>2085</v>
      </c>
      <c r="E27" s="55">
        <v>2133</v>
      </c>
      <c r="F27" s="84">
        <v>2232</v>
      </c>
      <c r="G27" s="55">
        <v>2870</v>
      </c>
      <c r="H27" s="108"/>
      <c r="I27" s="108"/>
      <c r="J27" s="108"/>
      <c r="K27" s="108"/>
      <c r="L27" s="108"/>
      <c r="M27" s="108"/>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7"/>
      <c r="JX27" s="7"/>
      <c r="JY27" s="7"/>
      <c r="JZ27" s="7"/>
      <c r="KA27" s="7"/>
      <c r="KB27" s="7"/>
    </row>
    <row r="28" spans="1:288" s="3" customFormat="1" x14ac:dyDescent="0.2">
      <c r="A28" s="50"/>
      <c r="B28" s="34" t="s">
        <v>83</v>
      </c>
      <c r="C28" s="118">
        <v>25570</v>
      </c>
      <c r="D28" s="84">
        <v>4875</v>
      </c>
      <c r="E28" s="55">
        <v>10221</v>
      </c>
      <c r="F28" s="84">
        <v>4263</v>
      </c>
      <c r="G28" s="55">
        <v>6150</v>
      </c>
      <c r="H28" s="108"/>
      <c r="I28" s="108"/>
      <c r="J28" s="108"/>
      <c r="K28" s="108"/>
      <c r="L28" s="108"/>
      <c r="M28" s="108"/>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7"/>
      <c r="JX28" s="7"/>
      <c r="JY28" s="7"/>
      <c r="JZ28" s="7"/>
      <c r="KA28" s="7"/>
      <c r="KB28" s="7"/>
    </row>
    <row r="29" spans="1:288" s="3" customFormat="1" x14ac:dyDescent="0.2">
      <c r="A29" s="50"/>
      <c r="B29" s="34" t="s">
        <v>84</v>
      </c>
      <c r="C29" s="118">
        <v>25795</v>
      </c>
      <c r="D29" s="84">
        <v>4469</v>
      </c>
      <c r="E29" s="55">
        <v>11517</v>
      </c>
      <c r="F29" s="84">
        <v>3714</v>
      </c>
      <c r="G29" s="55">
        <v>6037</v>
      </c>
      <c r="H29" s="108"/>
      <c r="I29" s="108"/>
      <c r="J29" s="108"/>
      <c r="K29" s="108"/>
      <c r="L29" s="108"/>
      <c r="M29" s="108"/>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7"/>
      <c r="JX29" s="7"/>
      <c r="JY29" s="7"/>
      <c r="JZ29" s="7"/>
      <c r="KA29" s="7"/>
      <c r="KB29" s="7"/>
    </row>
    <row r="30" spans="1:288" s="3" customFormat="1" x14ac:dyDescent="0.2">
      <c r="A30" s="50"/>
      <c r="B30" s="34" t="s">
        <v>85</v>
      </c>
      <c r="C30" s="118">
        <v>70898</v>
      </c>
      <c r="D30" s="84">
        <v>12469</v>
      </c>
      <c r="E30" s="55">
        <v>24001</v>
      </c>
      <c r="F30" s="84">
        <v>13760</v>
      </c>
      <c r="G30" s="55">
        <v>20436</v>
      </c>
      <c r="H30" s="108"/>
      <c r="I30" s="108"/>
      <c r="J30" s="108"/>
      <c r="K30" s="108"/>
      <c r="L30" s="108"/>
      <c r="M30" s="108"/>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7"/>
      <c r="JX30" s="7"/>
      <c r="JY30" s="7"/>
      <c r="JZ30" s="7"/>
      <c r="KA30" s="7"/>
      <c r="KB30" s="7"/>
    </row>
    <row r="31" spans="1:288" s="3" customFormat="1" x14ac:dyDescent="0.2">
      <c r="A31" s="50"/>
      <c r="B31" s="34" t="s">
        <v>86</v>
      </c>
      <c r="C31" s="118">
        <v>68480</v>
      </c>
      <c r="D31" s="84">
        <v>11479</v>
      </c>
      <c r="E31" s="55">
        <v>22315</v>
      </c>
      <c r="F31" s="84">
        <v>15045</v>
      </c>
      <c r="G31" s="55">
        <v>19505</v>
      </c>
      <c r="H31" s="108"/>
      <c r="I31" s="108"/>
      <c r="J31" s="108"/>
      <c r="K31" s="108"/>
      <c r="L31" s="108"/>
      <c r="M31" s="108"/>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7"/>
      <c r="JX31" s="7"/>
      <c r="JY31" s="7"/>
      <c r="JZ31" s="7"/>
      <c r="KA31" s="7"/>
      <c r="KB31" s="7"/>
    </row>
    <row r="32" spans="1:288" s="3" customFormat="1" x14ac:dyDescent="0.2">
      <c r="A32" s="50"/>
      <c r="B32" s="34" t="s">
        <v>26</v>
      </c>
      <c r="C32" s="118">
        <v>25850</v>
      </c>
      <c r="D32" s="84">
        <v>3669</v>
      </c>
      <c r="E32" s="55">
        <v>9568</v>
      </c>
      <c r="F32" s="84">
        <v>5936</v>
      </c>
      <c r="G32" s="55">
        <v>6654</v>
      </c>
      <c r="H32" s="108"/>
      <c r="I32" s="108"/>
      <c r="J32" s="108"/>
      <c r="K32" s="108"/>
      <c r="L32" s="108"/>
      <c r="M32" s="108"/>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7"/>
      <c r="JX32" s="7"/>
      <c r="JY32" s="7"/>
      <c r="JZ32" s="7"/>
      <c r="KA32" s="7"/>
      <c r="KB32" s="7"/>
    </row>
    <row r="33" spans="1:288" s="3" customFormat="1" x14ac:dyDescent="0.2">
      <c r="A33" s="50"/>
      <c r="B33" s="34" t="s">
        <v>27</v>
      </c>
      <c r="C33" s="118">
        <v>19266</v>
      </c>
      <c r="D33" s="84">
        <v>2270</v>
      </c>
      <c r="E33" s="55">
        <v>6480</v>
      </c>
      <c r="F33" s="84">
        <v>5344</v>
      </c>
      <c r="G33" s="55">
        <v>5168</v>
      </c>
      <c r="H33" s="108"/>
      <c r="I33" s="108"/>
      <c r="J33" s="108"/>
      <c r="K33" s="108"/>
      <c r="L33" s="108"/>
      <c r="M33" s="108"/>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7"/>
      <c r="JX33" s="7"/>
      <c r="JY33" s="7"/>
      <c r="JZ33" s="7"/>
      <c r="KA33" s="7"/>
      <c r="KB33" s="7"/>
    </row>
    <row r="34" spans="1:288" s="3" customFormat="1" x14ac:dyDescent="0.2">
      <c r="A34" s="50"/>
      <c r="B34" s="34" t="s">
        <v>25</v>
      </c>
      <c r="C34" s="118">
        <v>7719</v>
      </c>
      <c r="D34" s="84">
        <v>847</v>
      </c>
      <c r="E34" s="55">
        <v>2487</v>
      </c>
      <c r="F34" s="84">
        <v>2334</v>
      </c>
      <c r="G34" s="55">
        <v>2044</v>
      </c>
      <c r="H34" s="108"/>
      <c r="I34" s="108"/>
      <c r="J34" s="108"/>
      <c r="K34" s="108"/>
      <c r="L34" s="108"/>
      <c r="M34" s="108"/>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7"/>
      <c r="JX34" s="7"/>
      <c r="JY34" s="7"/>
      <c r="JZ34" s="7"/>
      <c r="KA34" s="7"/>
      <c r="KB34" s="7"/>
    </row>
    <row r="35" spans="1:288" s="3" customFormat="1" ht="12.75" customHeight="1" x14ac:dyDescent="0.2">
      <c r="A35" s="50"/>
      <c r="B35" s="35" t="s">
        <v>39</v>
      </c>
      <c r="C35" s="132">
        <v>302807</v>
      </c>
      <c r="D35" s="87">
        <v>53294</v>
      </c>
      <c r="E35" s="58">
        <v>100268</v>
      </c>
      <c r="F35" s="87">
        <v>64492</v>
      </c>
      <c r="G35" s="58">
        <v>84061</v>
      </c>
      <c r="H35" s="111"/>
      <c r="I35" s="111"/>
      <c r="J35" s="111"/>
      <c r="K35" s="111"/>
      <c r="L35" s="111"/>
      <c r="M35" s="111"/>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7"/>
      <c r="JX35" s="7"/>
      <c r="JY35" s="7"/>
      <c r="JZ35" s="7"/>
      <c r="KA35" s="7"/>
      <c r="KB35" s="7"/>
    </row>
    <row r="36" spans="1:288" s="3" customFormat="1" ht="18.75" customHeight="1" x14ac:dyDescent="0.2">
      <c r="A36" s="49" t="s">
        <v>88</v>
      </c>
      <c r="B36" s="34" t="s">
        <v>19</v>
      </c>
      <c r="C36" s="118">
        <v>6677</v>
      </c>
      <c r="D36" s="84">
        <v>1404</v>
      </c>
      <c r="E36" s="55">
        <v>2206</v>
      </c>
      <c r="F36" s="84">
        <v>1215</v>
      </c>
      <c r="G36" s="55">
        <v>1838</v>
      </c>
      <c r="H36" s="108"/>
      <c r="I36" s="108"/>
      <c r="J36" s="108"/>
      <c r="K36" s="108"/>
      <c r="L36" s="108"/>
      <c r="M36" s="108"/>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7"/>
      <c r="JX36" s="7"/>
      <c r="JY36" s="7"/>
      <c r="JZ36" s="7"/>
      <c r="KA36" s="7"/>
      <c r="KB36" s="7"/>
    </row>
    <row r="37" spans="1:288" s="3" customFormat="1" x14ac:dyDescent="0.2">
      <c r="A37" s="50"/>
      <c r="B37" s="34" t="s">
        <v>20</v>
      </c>
      <c r="C37" s="118">
        <v>32239</v>
      </c>
      <c r="D37" s="84">
        <v>7103</v>
      </c>
      <c r="E37" s="55">
        <v>8018</v>
      </c>
      <c r="F37" s="84">
        <v>7137</v>
      </c>
      <c r="G37" s="55">
        <v>9907</v>
      </c>
      <c r="H37" s="108"/>
      <c r="I37" s="108"/>
      <c r="J37" s="108"/>
      <c r="K37" s="108"/>
      <c r="L37" s="108"/>
      <c r="M37" s="108"/>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7"/>
      <c r="JX37" s="7"/>
      <c r="JY37" s="7"/>
      <c r="JZ37" s="7"/>
      <c r="KA37" s="7"/>
      <c r="KB37" s="7"/>
    </row>
    <row r="38" spans="1:288" s="3" customFormat="1" x14ac:dyDescent="0.2">
      <c r="A38" s="50"/>
      <c r="B38" s="34" t="s">
        <v>81</v>
      </c>
      <c r="C38" s="118">
        <v>6287</v>
      </c>
      <c r="D38" s="84">
        <v>1431</v>
      </c>
      <c r="E38" s="55">
        <v>1305</v>
      </c>
      <c r="F38" s="84">
        <v>1577</v>
      </c>
      <c r="G38" s="55">
        <v>1951</v>
      </c>
      <c r="H38" s="108"/>
      <c r="I38" s="108"/>
      <c r="J38" s="108"/>
      <c r="K38" s="108"/>
      <c r="L38" s="108"/>
      <c r="M38" s="108"/>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7"/>
      <c r="JX38" s="7"/>
      <c r="JY38" s="7"/>
      <c r="JZ38" s="7"/>
      <c r="KA38" s="7"/>
      <c r="KB38" s="7"/>
    </row>
    <row r="39" spans="1:288" s="3" customFormat="1" x14ac:dyDescent="0.2">
      <c r="A39" s="50"/>
      <c r="B39" s="34" t="s">
        <v>82</v>
      </c>
      <c r="C39" s="118">
        <v>18870</v>
      </c>
      <c r="D39" s="84">
        <v>4351</v>
      </c>
      <c r="E39" s="55">
        <v>3965</v>
      </c>
      <c r="F39" s="84">
        <v>4713</v>
      </c>
      <c r="G39" s="55">
        <v>5781</v>
      </c>
      <c r="H39" s="108"/>
      <c r="I39" s="108"/>
      <c r="J39" s="108"/>
      <c r="K39" s="108"/>
      <c r="L39" s="108"/>
      <c r="M39" s="108"/>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7"/>
      <c r="JX39" s="7"/>
      <c r="JY39" s="7"/>
      <c r="JZ39" s="7"/>
      <c r="KA39" s="7"/>
      <c r="KB39" s="7"/>
    </row>
    <row r="40" spans="1:288" s="3" customFormat="1" x14ac:dyDescent="0.2">
      <c r="A40" s="50"/>
      <c r="B40" s="34" t="s">
        <v>21</v>
      </c>
      <c r="C40" s="118">
        <v>19019</v>
      </c>
      <c r="D40" s="84">
        <v>4215</v>
      </c>
      <c r="E40" s="55">
        <v>3933</v>
      </c>
      <c r="F40" s="84">
        <v>4828</v>
      </c>
      <c r="G40" s="55">
        <v>5972</v>
      </c>
      <c r="H40" s="108"/>
      <c r="I40" s="108"/>
      <c r="J40" s="108"/>
      <c r="K40" s="108"/>
      <c r="L40" s="108"/>
      <c r="M40" s="108"/>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7"/>
      <c r="JX40" s="7"/>
      <c r="JY40" s="7"/>
      <c r="JZ40" s="7"/>
      <c r="KA40" s="7"/>
      <c r="KB40" s="7"/>
    </row>
    <row r="41" spans="1:288" s="3" customFormat="1" x14ac:dyDescent="0.2">
      <c r="A41" s="50"/>
      <c r="B41" s="34" t="s">
        <v>22</v>
      </c>
      <c r="C41" s="118">
        <v>19370</v>
      </c>
      <c r="D41" s="84">
        <v>4226</v>
      </c>
      <c r="E41" s="55">
        <v>4169</v>
      </c>
      <c r="F41" s="84">
        <v>4998</v>
      </c>
      <c r="G41" s="55">
        <v>5920</v>
      </c>
      <c r="H41" s="108"/>
      <c r="I41" s="108"/>
      <c r="J41" s="108"/>
      <c r="K41" s="108"/>
      <c r="L41" s="108"/>
      <c r="M41" s="108"/>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7"/>
      <c r="JX41" s="7"/>
      <c r="JY41" s="7"/>
      <c r="JZ41" s="7"/>
      <c r="KA41" s="7"/>
      <c r="KB41" s="7"/>
    </row>
    <row r="42" spans="1:288" s="3" customFormat="1" x14ac:dyDescent="0.2">
      <c r="A42" s="50"/>
      <c r="B42" s="34" t="s">
        <v>23</v>
      </c>
      <c r="C42" s="118">
        <v>19067</v>
      </c>
      <c r="D42" s="84">
        <v>4285</v>
      </c>
      <c r="E42" s="55">
        <v>4299</v>
      </c>
      <c r="F42" s="84">
        <v>4589</v>
      </c>
      <c r="G42" s="55">
        <v>5836</v>
      </c>
      <c r="H42" s="108"/>
      <c r="I42" s="108"/>
      <c r="J42" s="108"/>
      <c r="K42" s="108"/>
      <c r="L42" s="108"/>
      <c r="M42" s="108"/>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7"/>
      <c r="JX42" s="7"/>
      <c r="JY42" s="7"/>
      <c r="JZ42" s="7"/>
      <c r="KA42" s="7"/>
      <c r="KB42" s="7"/>
    </row>
    <row r="43" spans="1:288" s="3" customFormat="1" x14ac:dyDescent="0.2">
      <c r="A43" s="50"/>
      <c r="B43" s="34" t="s">
        <v>83</v>
      </c>
      <c r="C43" s="118">
        <v>50402</v>
      </c>
      <c r="D43" s="84">
        <v>9674</v>
      </c>
      <c r="E43" s="55">
        <v>19456</v>
      </c>
      <c r="F43" s="84">
        <v>8654</v>
      </c>
      <c r="G43" s="55">
        <v>12467</v>
      </c>
      <c r="H43" s="108"/>
      <c r="I43" s="108"/>
      <c r="J43" s="108"/>
      <c r="K43" s="108"/>
      <c r="L43" s="108"/>
      <c r="M43" s="108"/>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7"/>
      <c r="JX43" s="7"/>
      <c r="JY43" s="7"/>
      <c r="JZ43" s="7"/>
      <c r="KA43" s="7"/>
      <c r="KB43" s="7"/>
    </row>
    <row r="44" spans="1:288" s="3" customFormat="1" x14ac:dyDescent="0.2">
      <c r="A44" s="50"/>
      <c r="B44" s="34" t="s">
        <v>84</v>
      </c>
      <c r="C44" s="118">
        <v>53099</v>
      </c>
      <c r="D44" s="84">
        <v>9421</v>
      </c>
      <c r="E44" s="55">
        <v>23071</v>
      </c>
      <c r="F44" s="84">
        <v>7553</v>
      </c>
      <c r="G44" s="55">
        <v>12873</v>
      </c>
      <c r="H44" s="108"/>
      <c r="I44" s="108"/>
      <c r="J44" s="108"/>
      <c r="K44" s="108"/>
      <c r="L44" s="108"/>
      <c r="M44" s="108"/>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7"/>
      <c r="JX44" s="7"/>
      <c r="JY44" s="7"/>
      <c r="JZ44" s="7"/>
      <c r="KA44" s="7"/>
      <c r="KB44" s="7"/>
    </row>
    <row r="45" spans="1:288" s="3" customFormat="1" x14ac:dyDescent="0.2">
      <c r="A45" s="50"/>
      <c r="B45" s="34" t="s">
        <v>85</v>
      </c>
      <c r="C45" s="118">
        <v>148269</v>
      </c>
      <c r="D45" s="84">
        <v>26412</v>
      </c>
      <c r="E45" s="55">
        <v>50170</v>
      </c>
      <c r="F45" s="84">
        <v>27527</v>
      </c>
      <c r="G45" s="55">
        <v>43479</v>
      </c>
      <c r="H45" s="108"/>
      <c r="I45" s="108"/>
      <c r="J45" s="108"/>
      <c r="K45" s="108"/>
      <c r="L45" s="108"/>
      <c r="M45" s="108"/>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7"/>
      <c r="JX45" s="7"/>
      <c r="JY45" s="7"/>
      <c r="JZ45" s="7"/>
      <c r="KA45" s="7"/>
      <c r="KB45" s="7"/>
    </row>
    <row r="46" spans="1:288" s="3" customFormat="1" x14ac:dyDescent="0.2">
      <c r="A46" s="50"/>
      <c r="B46" s="34" t="s">
        <v>86</v>
      </c>
      <c r="C46" s="118">
        <v>138223</v>
      </c>
      <c r="D46" s="84">
        <v>24067</v>
      </c>
      <c r="E46" s="55">
        <v>43651</v>
      </c>
      <c r="F46" s="84">
        <v>29675</v>
      </c>
      <c r="G46" s="55">
        <v>40393</v>
      </c>
      <c r="H46" s="108"/>
      <c r="I46" s="108"/>
      <c r="J46" s="108"/>
      <c r="K46" s="108"/>
      <c r="L46" s="108"/>
      <c r="M46" s="108"/>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7"/>
      <c r="JX46" s="7"/>
      <c r="JY46" s="7"/>
      <c r="JZ46" s="7"/>
      <c r="KA46" s="7"/>
      <c r="KB46" s="7"/>
    </row>
    <row r="47" spans="1:288" s="3" customFormat="1" x14ac:dyDescent="0.2">
      <c r="A47" s="50"/>
      <c r="B47" s="34" t="s">
        <v>26</v>
      </c>
      <c r="C47" s="118">
        <v>50020</v>
      </c>
      <c r="D47" s="84">
        <v>7502</v>
      </c>
      <c r="E47" s="55">
        <v>17714</v>
      </c>
      <c r="F47" s="84">
        <v>11351</v>
      </c>
      <c r="G47" s="55">
        <v>13373</v>
      </c>
      <c r="H47" s="108"/>
      <c r="I47" s="108"/>
      <c r="J47" s="108"/>
      <c r="K47" s="108"/>
      <c r="L47" s="108"/>
      <c r="M47" s="108"/>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7"/>
      <c r="JX47" s="7"/>
      <c r="JY47" s="7"/>
      <c r="JZ47" s="7"/>
      <c r="KA47" s="7"/>
      <c r="KB47" s="7"/>
    </row>
    <row r="48" spans="1:288" s="3" customFormat="1" x14ac:dyDescent="0.2">
      <c r="A48" s="50"/>
      <c r="B48" s="34" t="s">
        <v>27</v>
      </c>
      <c r="C48" s="118">
        <v>35454</v>
      </c>
      <c r="D48" s="84">
        <v>4337</v>
      </c>
      <c r="E48" s="55">
        <v>11636</v>
      </c>
      <c r="F48" s="84">
        <v>9715</v>
      </c>
      <c r="G48" s="55">
        <v>9743</v>
      </c>
      <c r="H48" s="108"/>
      <c r="I48" s="108"/>
      <c r="J48" s="108"/>
      <c r="K48" s="108"/>
      <c r="L48" s="108"/>
      <c r="M48" s="108"/>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7"/>
      <c r="JX48" s="7"/>
      <c r="JY48" s="7"/>
      <c r="JZ48" s="7"/>
      <c r="KA48" s="7"/>
      <c r="KB48" s="7"/>
    </row>
    <row r="49" spans="1:293" s="3" customFormat="1" x14ac:dyDescent="0.2">
      <c r="A49" s="50"/>
      <c r="B49" s="34" t="s">
        <v>25</v>
      </c>
      <c r="C49" s="118">
        <v>11997</v>
      </c>
      <c r="D49" s="84">
        <v>1324</v>
      </c>
      <c r="E49" s="55">
        <v>3704</v>
      </c>
      <c r="F49" s="84">
        <v>3736</v>
      </c>
      <c r="G49" s="55">
        <v>3220</v>
      </c>
      <c r="H49" s="108"/>
      <c r="I49" s="108"/>
      <c r="J49" s="108"/>
      <c r="K49" s="108"/>
      <c r="L49" s="108"/>
      <c r="M49" s="108"/>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7"/>
      <c r="JX49" s="7"/>
      <c r="JY49" s="7"/>
      <c r="JZ49" s="7"/>
      <c r="KA49" s="7"/>
      <c r="KB49" s="7"/>
    </row>
    <row r="50" spans="1:293" s="3" customFormat="1" ht="13.5" customHeight="1" x14ac:dyDescent="0.2">
      <c r="A50" s="50"/>
      <c r="B50" s="35" t="s">
        <v>39</v>
      </c>
      <c r="C50" s="132">
        <v>608993</v>
      </c>
      <c r="D50" s="87">
        <v>109752</v>
      </c>
      <c r="E50" s="58">
        <v>197297</v>
      </c>
      <c r="F50" s="87">
        <v>127268</v>
      </c>
      <c r="G50" s="58">
        <v>172753</v>
      </c>
      <c r="H50" s="111"/>
      <c r="I50" s="111"/>
      <c r="J50" s="111"/>
      <c r="K50" s="111"/>
      <c r="L50" s="111"/>
      <c r="M50" s="111"/>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9"/>
      <c r="JX50" s="19"/>
      <c r="JY50" s="19"/>
      <c r="JZ50" s="19"/>
      <c r="KA50" s="19"/>
      <c r="KB50" s="19"/>
      <c r="KC50" s="19"/>
      <c r="KD50" s="19"/>
      <c r="KE50" s="19"/>
      <c r="KF50" s="19"/>
      <c r="KG50" s="19"/>
    </row>
    <row r="51" spans="1:293" s="3" customFormat="1" ht="16.5" customHeight="1" x14ac:dyDescent="0.2">
      <c r="A51" s="50" t="s">
        <v>32</v>
      </c>
      <c r="B51" s="34" t="s">
        <v>19</v>
      </c>
      <c r="C51" s="133">
        <v>1.0964001228257141</v>
      </c>
      <c r="D51" s="88">
        <v>1.2792477585829871</v>
      </c>
      <c r="E51" s="59">
        <v>1.118111273866303</v>
      </c>
      <c r="F51" s="88">
        <v>0.95467831662318892</v>
      </c>
      <c r="G51" s="59">
        <v>1.063946791083223</v>
      </c>
      <c r="H51" s="112"/>
      <c r="I51" s="112"/>
      <c r="J51" s="112"/>
      <c r="K51" s="112"/>
      <c r="L51" s="112"/>
      <c r="M51" s="112"/>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9"/>
      <c r="JX51" s="19"/>
      <c r="JY51" s="19"/>
      <c r="JZ51" s="19"/>
      <c r="KA51" s="19"/>
      <c r="KB51" s="19"/>
      <c r="KC51" s="19"/>
      <c r="KD51" s="19"/>
      <c r="KE51" s="19"/>
      <c r="KF51" s="19"/>
      <c r="KG51" s="19"/>
    </row>
    <row r="52" spans="1:293" s="3" customFormat="1" x14ac:dyDescent="0.2">
      <c r="A52" s="50"/>
      <c r="B52" s="34" t="s">
        <v>20</v>
      </c>
      <c r="C52" s="133">
        <v>5.2938211112442994</v>
      </c>
      <c r="D52" s="88">
        <v>6.471863838472192</v>
      </c>
      <c r="E52" s="59">
        <v>4.0639239319401712</v>
      </c>
      <c r="F52" s="88">
        <v>5.6078511487569536</v>
      </c>
      <c r="G52" s="59">
        <v>5.7347773989453152</v>
      </c>
      <c r="H52" s="112"/>
      <c r="I52" s="112"/>
      <c r="J52" s="112"/>
      <c r="K52" s="112"/>
      <c r="L52" s="112"/>
      <c r="M52" s="112"/>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9"/>
      <c r="JX52" s="19"/>
      <c r="JY52" s="19"/>
      <c r="JZ52" s="19"/>
      <c r="KA52" s="19"/>
      <c r="KB52" s="19"/>
      <c r="KC52" s="19"/>
      <c r="KD52" s="19"/>
      <c r="KE52" s="19"/>
      <c r="KF52" s="19"/>
      <c r="KG52" s="19"/>
    </row>
    <row r="53" spans="1:293" s="3" customFormat="1" x14ac:dyDescent="0.2">
      <c r="A53" s="50"/>
      <c r="B53" s="34" t="s">
        <v>81</v>
      </c>
      <c r="C53" s="133">
        <v>1.0323599778650987</v>
      </c>
      <c r="D53" s="88">
        <v>1.3038486770172755</v>
      </c>
      <c r="E53" s="59">
        <v>0.66143935285381938</v>
      </c>
      <c r="F53" s="88">
        <v>1.2391174529339661</v>
      </c>
      <c r="G53" s="59">
        <v>1.1293581008723437</v>
      </c>
      <c r="H53" s="112"/>
      <c r="I53" s="112"/>
      <c r="J53" s="112"/>
      <c r="K53" s="112"/>
      <c r="L53" s="112"/>
      <c r="M53" s="112"/>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9"/>
      <c r="JX53" s="19"/>
      <c r="JY53" s="19"/>
      <c r="JZ53" s="19"/>
      <c r="KA53" s="19"/>
      <c r="KB53" s="19"/>
      <c r="KC53" s="19"/>
      <c r="KD53" s="19"/>
      <c r="KE53" s="19"/>
      <c r="KF53" s="19"/>
      <c r="KG53" s="19"/>
    </row>
    <row r="54" spans="1:293" s="3" customFormat="1" x14ac:dyDescent="0.2">
      <c r="A54" s="50"/>
      <c r="B54" s="34" t="s">
        <v>82</v>
      </c>
      <c r="C54" s="133">
        <v>3.0985577830943871</v>
      </c>
      <c r="D54" s="88">
        <v>3.9643924484291859</v>
      </c>
      <c r="E54" s="59">
        <v>2.0096605625022175</v>
      </c>
      <c r="F54" s="88">
        <v>3.7032089763334066</v>
      </c>
      <c r="G54" s="59">
        <v>3.3463962999195385</v>
      </c>
      <c r="H54" s="112"/>
      <c r="I54" s="112"/>
      <c r="J54" s="112"/>
      <c r="K54" s="112"/>
      <c r="L54" s="112"/>
      <c r="M54" s="112"/>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9"/>
      <c r="JX54" s="19"/>
      <c r="JY54" s="19"/>
      <c r="JZ54" s="19"/>
      <c r="KA54" s="19"/>
      <c r="KB54" s="19"/>
      <c r="KC54" s="19"/>
      <c r="KD54" s="19"/>
      <c r="KE54" s="19"/>
      <c r="KF54" s="19"/>
      <c r="KG54" s="19"/>
    </row>
    <row r="55" spans="1:293" s="3" customFormat="1" x14ac:dyDescent="0.2">
      <c r="A55" s="50"/>
      <c r="B55" s="34" t="s">
        <v>21</v>
      </c>
      <c r="C55" s="133">
        <v>3.1230244025793401</v>
      </c>
      <c r="D55" s="88">
        <v>3.8404767111305493</v>
      </c>
      <c r="E55" s="59">
        <v>1.9934413599801315</v>
      </c>
      <c r="F55" s="88">
        <v>3.7935694754376588</v>
      </c>
      <c r="G55" s="59">
        <v>3.4569587792976102</v>
      </c>
      <c r="H55" s="112"/>
      <c r="I55" s="112"/>
      <c r="J55" s="112"/>
      <c r="K55" s="112"/>
      <c r="L55" s="112"/>
      <c r="M55" s="112"/>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9"/>
      <c r="JX55" s="19"/>
      <c r="JY55" s="19"/>
      <c r="JZ55" s="19"/>
      <c r="KA55" s="19"/>
      <c r="KB55" s="19"/>
      <c r="KC55" s="19"/>
      <c r="KD55" s="19"/>
      <c r="KE55" s="19"/>
      <c r="KF55" s="19"/>
      <c r="KG55" s="19"/>
    </row>
    <row r="56" spans="1:293" s="3" customFormat="1" x14ac:dyDescent="0.2">
      <c r="A56" s="50"/>
      <c r="B56" s="34" t="s">
        <v>22</v>
      </c>
      <c r="C56" s="133">
        <v>3.1806605330438935</v>
      </c>
      <c r="D56" s="88">
        <v>3.8504993075297032</v>
      </c>
      <c r="E56" s="59">
        <v>2.1130579785805157</v>
      </c>
      <c r="F56" s="88">
        <v>3.9271458654178582</v>
      </c>
      <c r="G56" s="59">
        <v>3.4268579995716428</v>
      </c>
      <c r="H56" s="112"/>
      <c r="I56" s="112"/>
      <c r="J56" s="112"/>
      <c r="K56" s="112"/>
      <c r="L56" s="112"/>
      <c r="M56" s="112"/>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9"/>
      <c r="JX56" s="19"/>
      <c r="JY56" s="19"/>
      <c r="JZ56" s="19"/>
      <c r="KA56" s="19"/>
      <c r="KB56" s="19"/>
      <c r="KC56" s="19"/>
      <c r="KD56" s="19"/>
      <c r="KE56" s="19"/>
      <c r="KF56" s="19"/>
      <c r="KG56" s="19"/>
    </row>
    <row r="57" spans="1:293" s="3" customFormat="1" x14ac:dyDescent="0.2">
      <c r="A57" s="50"/>
      <c r="B57" s="34" t="s">
        <v>23</v>
      </c>
      <c r="C57" s="133">
        <v>3.1309062665744922</v>
      </c>
      <c r="D57" s="88">
        <v>3.904256870034259</v>
      </c>
      <c r="E57" s="59">
        <v>2.1789484888264901</v>
      </c>
      <c r="F57" s="88">
        <v>3.6057767859949084</v>
      </c>
      <c r="G57" s="59">
        <v>3.3782336630912346</v>
      </c>
      <c r="H57" s="112"/>
      <c r="I57" s="112"/>
      <c r="J57" s="112"/>
      <c r="K57" s="112"/>
      <c r="L57" s="112"/>
      <c r="M57" s="112"/>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9"/>
      <c r="JX57" s="19"/>
      <c r="JY57" s="19"/>
      <c r="JZ57" s="19"/>
      <c r="KA57" s="19"/>
      <c r="KB57" s="19"/>
      <c r="KC57" s="19"/>
      <c r="KD57" s="19"/>
      <c r="KE57" s="19"/>
      <c r="KF57" s="19"/>
      <c r="KG57" s="19"/>
    </row>
    <row r="58" spans="1:293" s="3" customFormat="1" x14ac:dyDescent="0.2">
      <c r="A58" s="50"/>
      <c r="B58" s="34" t="s">
        <v>83</v>
      </c>
      <c r="C58" s="133">
        <v>8.2762856059100844</v>
      </c>
      <c r="D58" s="88">
        <v>8.8144179604927473</v>
      </c>
      <c r="E58" s="59">
        <v>9.8612751334282844</v>
      </c>
      <c r="F58" s="88">
        <v>6.7998239934626143</v>
      </c>
      <c r="G58" s="59">
        <v>7.2166619393006197</v>
      </c>
      <c r="H58" s="112"/>
      <c r="I58" s="112"/>
      <c r="J58" s="112"/>
      <c r="K58" s="112"/>
      <c r="L58" s="112"/>
      <c r="M58" s="112"/>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9"/>
      <c r="JX58" s="19"/>
      <c r="JY58" s="19"/>
      <c r="JZ58" s="19"/>
      <c r="KA58" s="19"/>
      <c r="KB58" s="19"/>
      <c r="KC58" s="19"/>
      <c r="KD58" s="19"/>
      <c r="KE58" s="19"/>
      <c r="KF58" s="19"/>
      <c r="KG58" s="19"/>
    </row>
    <row r="59" spans="1:293" s="3" customFormat="1" x14ac:dyDescent="0.2">
      <c r="A59" s="50"/>
      <c r="B59" s="34" t="s">
        <v>84</v>
      </c>
      <c r="C59" s="133">
        <v>8.7191478391377242</v>
      </c>
      <c r="D59" s="88">
        <v>8.5838982433121949</v>
      </c>
      <c r="E59" s="59">
        <v>11.693538168345185</v>
      </c>
      <c r="F59" s="88">
        <v>5.9347204324732061</v>
      </c>
      <c r="G59" s="59">
        <v>7.4516795656225945</v>
      </c>
      <c r="H59" s="112"/>
      <c r="I59" s="112"/>
      <c r="J59" s="112"/>
      <c r="K59" s="112"/>
      <c r="L59" s="112"/>
      <c r="M59" s="112"/>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9"/>
      <c r="JX59" s="19"/>
      <c r="JY59" s="19"/>
      <c r="JZ59" s="19"/>
      <c r="KA59" s="19"/>
      <c r="KB59" s="19"/>
      <c r="KC59" s="19"/>
      <c r="KD59" s="19"/>
      <c r="KE59" s="19"/>
      <c r="KF59" s="19"/>
      <c r="KG59" s="19"/>
    </row>
    <row r="60" spans="1:293" s="3" customFormat="1" x14ac:dyDescent="0.2">
      <c r="A60" s="50"/>
      <c r="B60" s="34" t="s">
        <v>85</v>
      </c>
      <c r="C60" s="133">
        <v>24.346585264526848</v>
      </c>
      <c r="D60" s="88">
        <v>24.065165099497047</v>
      </c>
      <c r="E60" s="59">
        <v>25.428668454157943</v>
      </c>
      <c r="F60" s="88">
        <v>21.629160511676147</v>
      </c>
      <c r="G60" s="59">
        <v>25.168303878948556</v>
      </c>
      <c r="H60" s="112"/>
      <c r="I60" s="112"/>
      <c r="J60" s="112"/>
      <c r="K60" s="112"/>
      <c r="L60" s="112"/>
      <c r="M60" s="112"/>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9"/>
      <c r="JX60" s="19"/>
      <c r="JY60" s="19"/>
      <c r="JZ60" s="19"/>
      <c r="KA60" s="19"/>
      <c r="KB60" s="19"/>
      <c r="KC60" s="19"/>
      <c r="KD60" s="19"/>
      <c r="KE60" s="19"/>
      <c r="KF60" s="19"/>
      <c r="KG60" s="19"/>
    </row>
    <row r="61" spans="1:293" s="3" customFormat="1" x14ac:dyDescent="0.2">
      <c r="A61" s="50"/>
      <c r="B61" s="34" t="s">
        <v>86</v>
      </c>
      <c r="C61" s="133">
        <v>22.696976812541358</v>
      </c>
      <c r="D61" s="88">
        <v>21.928529776222756</v>
      </c>
      <c r="E61" s="59">
        <v>22.124512790361738</v>
      </c>
      <c r="F61" s="88">
        <v>23.31693748624949</v>
      </c>
      <c r="G61" s="59">
        <v>23.381938374442125</v>
      </c>
      <c r="H61" s="112"/>
      <c r="I61" s="112"/>
      <c r="J61" s="112"/>
      <c r="K61" s="112"/>
      <c r="L61" s="112"/>
      <c r="M61" s="112"/>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9"/>
      <c r="JX61" s="19"/>
      <c r="JY61" s="19"/>
      <c r="JZ61" s="19"/>
      <c r="KA61" s="19"/>
      <c r="KB61" s="19"/>
      <c r="KC61" s="19"/>
      <c r="KD61" s="19"/>
      <c r="KE61" s="19"/>
      <c r="KF61" s="19"/>
      <c r="KG61" s="19"/>
    </row>
    <row r="62" spans="1:293" s="3" customFormat="1" x14ac:dyDescent="0.2">
      <c r="A62" s="50"/>
      <c r="B62" s="34" t="s">
        <v>26</v>
      </c>
      <c r="C62" s="133">
        <v>8.2135591049486614</v>
      </c>
      <c r="D62" s="88">
        <v>6.8354107442233403</v>
      </c>
      <c r="E62" s="59">
        <v>8.9783422961322277</v>
      </c>
      <c r="F62" s="88">
        <v>8.9189741333249515</v>
      </c>
      <c r="G62" s="59">
        <v>7.7411101399107398</v>
      </c>
      <c r="H62" s="112"/>
      <c r="I62" s="112"/>
      <c r="J62" s="112"/>
      <c r="K62" s="112"/>
      <c r="L62" s="112"/>
      <c r="M62" s="112"/>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9"/>
      <c r="JX62" s="19"/>
      <c r="JY62" s="19"/>
      <c r="JZ62" s="19"/>
      <c r="KA62" s="19"/>
      <c r="KB62" s="19"/>
      <c r="KC62" s="19"/>
      <c r="KD62" s="19"/>
      <c r="KE62" s="19"/>
      <c r="KF62" s="19"/>
      <c r="KG62" s="19"/>
    </row>
    <row r="63" spans="1:293" s="3" customFormat="1" x14ac:dyDescent="0.2">
      <c r="A63" s="50"/>
      <c r="B63" s="34" t="s">
        <v>27</v>
      </c>
      <c r="C63" s="133">
        <v>5.8217417934196289</v>
      </c>
      <c r="D63" s="88">
        <v>3.9516364166484435</v>
      </c>
      <c r="E63" s="59">
        <v>5.8977075170935187</v>
      </c>
      <c r="F63" s="88">
        <v>7.6334978156331514</v>
      </c>
      <c r="G63" s="59">
        <v>5.6398441705788036</v>
      </c>
      <c r="H63" s="112"/>
      <c r="I63" s="112"/>
      <c r="J63" s="112"/>
      <c r="K63" s="112"/>
      <c r="L63" s="112"/>
      <c r="M63" s="112"/>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9"/>
      <c r="JX63" s="19"/>
      <c r="JY63" s="19"/>
      <c r="JZ63" s="19"/>
      <c r="KA63" s="19"/>
      <c r="KB63" s="19"/>
      <c r="KC63" s="19"/>
      <c r="KD63" s="19"/>
      <c r="KE63" s="19"/>
      <c r="KF63" s="19"/>
      <c r="KG63" s="19"/>
    </row>
    <row r="64" spans="1:293" s="3" customFormat="1" x14ac:dyDescent="0.2">
      <c r="A64" s="50"/>
      <c r="B64" s="34" t="s">
        <v>25</v>
      </c>
      <c r="C64" s="133">
        <v>1.9699733822884664</v>
      </c>
      <c r="D64" s="88">
        <v>1.2063561484073182</v>
      </c>
      <c r="E64" s="59">
        <v>1.8773726919314535</v>
      </c>
      <c r="F64" s="88">
        <v>2.9355376056824967</v>
      </c>
      <c r="G64" s="59">
        <v>1.8639328984156569</v>
      </c>
      <c r="H64" s="112"/>
      <c r="I64" s="112"/>
      <c r="J64" s="112"/>
      <c r="K64" s="112"/>
      <c r="L64" s="112"/>
      <c r="M64" s="112"/>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9"/>
      <c r="JX64" s="19"/>
      <c r="JY64" s="19"/>
      <c r="JZ64" s="19"/>
      <c r="KA64" s="19"/>
      <c r="KB64" s="19"/>
      <c r="KC64" s="19"/>
      <c r="KD64" s="19"/>
      <c r="KE64" s="19"/>
      <c r="KF64" s="19"/>
      <c r="KG64" s="19"/>
    </row>
    <row r="65" spans="1:288" s="3" customFormat="1" x14ac:dyDescent="0.2">
      <c r="A65" s="50"/>
      <c r="B65" s="35" t="s">
        <v>39</v>
      </c>
      <c r="C65" s="134">
        <v>100</v>
      </c>
      <c r="D65" s="89">
        <v>100</v>
      </c>
      <c r="E65" s="60">
        <v>100</v>
      </c>
      <c r="F65" s="89">
        <v>100</v>
      </c>
      <c r="G65" s="60">
        <v>100</v>
      </c>
      <c r="H65" s="113"/>
      <c r="I65" s="113"/>
      <c r="J65" s="113"/>
      <c r="K65" s="113"/>
      <c r="L65" s="113"/>
      <c r="M65" s="113"/>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7"/>
      <c r="JX65" s="7"/>
      <c r="JY65" s="7"/>
      <c r="JZ65" s="7"/>
      <c r="KA65" s="7"/>
      <c r="KB65" s="7"/>
    </row>
    <row r="66" spans="1:288" s="3" customFormat="1" ht="18.75" customHeight="1" thickBot="1" x14ac:dyDescent="0.45">
      <c r="A66" s="30" t="str">
        <f>GBG!A66</f>
        <v>Befolkningsförändring 2024</v>
      </c>
      <c r="B66" s="30"/>
      <c r="C66" s="30"/>
      <c r="D66" s="30"/>
      <c r="E66" s="30"/>
      <c r="F66" s="30"/>
      <c r="G66" s="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2"/>
      <c r="GI66" s="33"/>
      <c r="GJ66" s="33"/>
      <c r="GK66" s="33"/>
      <c r="GL66" s="33"/>
      <c r="GM66" s="33"/>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7"/>
      <c r="JX66" s="7"/>
      <c r="JY66" s="7"/>
      <c r="JZ66" s="7"/>
      <c r="KA66" s="7"/>
      <c r="KB66" s="7"/>
    </row>
    <row r="67" spans="1:288" s="3" customFormat="1" ht="18.75" customHeight="1" x14ac:dyDescent="0.2">
      <c r="A67" s="49" t="s">
        <v>89</v>
      </c>
      <c r="B67" s="36" t="str">
        <f>GBG!B67</f>
        <v>Nettoflyttning 2024</v>
      </c>
      <c r="C67" s="135">
        <v>1762</v>
      </c>
      <c r="D67" s="90">
        <v>-299</v>
      </c>
      <c r="E67" s="62">
        <v>462</v>
      </c>
      <c r="F67" s="90">
        <v>1460</v>
      </c>
      <c r="G67" s="62">
        <v>472</v>
      </c>
      <c r="H67" s="114"/>
      <c r="I67" s="114"/>
      <c r="J67" s="114"/>
      <c r="K67" s="114"/>
      <c r="L67" s="114"/>
      <c r="M67" s="114"/>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7"/>
      <c r="JX67" s="7"/>
      <c r="JY67" s="7"/>
      <c r="JZ67" s="7"/>
      <c r="KA67" s="7"/>
      <c r="KB67" s="7"/>
    </row>
    <row r="68" spans="1:288" s="3" customFormat="1" x14ac:dyDescent="0.2">
      <c r="A68" s="49" t="s">
        <v>90</v>
      </c>
      <c r="B68" s="34" t="s">
        <v>33</v>
      </c>
      <c r="C68" s="136">
        <v>2725</v>
      </c>
      <c r="D68" s="90">
        <v>791</v>
      </c>
      <c r="E68" s="62">
        <v>1085</v>
      </c>
      <c r="F68" s="90">
        <v>89</v>
      </c>
      <c r="G68" s="62">
        <v>757</v>
      </c>
      <c r="H68" s="114"/>
      <c r="I68" s="114"/>
      <c r="J68" s="114"/>
      <c r="K68" s="114"/>
      <c r="L68" s="114"/>
      <c r="M68" s="114"/>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7"/>
      <c r="JX68" s="7"/>
      <c r="JY68" s="7"/>
      <c r="JZ68" s="7"/>
      <c r="KA68" s="7"/>
      <c r="KB68" s="7"/>
    </row>
    <row r="69" spans="1:288" s="3" customFormat="1" x14ac:dyDescent="0.2">
      <c r="A69" s="50"/>
      <c r="B69" s="37" t="s">
        <v>35</v>
      </c>
      <c r="C69" s="137">
        <v>6802</v>
      </c>
      <c r="D69" s="90">
        <v>1417</v>
      </c>
      <c r="E69" s="62">
        <v>2377</v>
      </c>
      <c r="F69" s="90">
        <v>1143</v>
      </c>
      <c r="G69" s="62">
        <v>1853</v>
      </c>
      <c r="H69" s="114"/>
      <c r="I69" s="114"/>
      <c r="J69" s="114"/>
      <c r="K69" s="114"/>
      <c r="L69" s="114"/>
      <c r="M69" s="114"/>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7"/>
      <c r="JX69" s="7"/>
      <c r="JY69" s="7"/>
      <c r="JZ69" s="7"/>
      <c r="KA69" s="7"/>
      <c r="KB69" s="7"/>
    </row>
    <row r="70" spans="1:288" s="3" customFormat="1" x14ac:dyDescent="0.2">
      <c r="A70" s="50"/>
      <c r="B70" s="38" t="s">
        <v>36</v>
      </c>
      <c r="C70" s="138">
        <v>4077</v>
      </c>
      <c r="D70" s="90">
        <v>626</v>
      </c>
      <c r="E70" s="62">
        <v>1292</v>
      </c>
      <c r="F70" s="90">
        <v>1054</v>
      </c>
      <c r="G70" s="62">
        <v>1096</v>
      </c>
      <c r="H70" s="114"/>
      <c r="I70" s="114"/>
      <c r="J70" s="114"/>
      <c r="K70" s="114"/>
      <c r="L70" s="114"/>
      <c r="M70" s="114"/>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7"/>
      <c r="JX70" s="7"/>
      <c r="JY70" s="7"/>
      <c r="JZ70" s="7"/>
      <c r="KA70" s="7"/>
      <c r="KB70" s="7"/>
    </row>
    <row r="71" spans="1:288" s="3" customFormat="1" x14ac:dyDescent="0.2">
      <c r="A71" s="52" t="s">
        <v>91</v>
      </c>
      <c r="B71" s="39" t="s">
        <v>24</v>
      </c>
      <c r="C71" s="139">
        <v>4377</v>
      </c>
      <c r="D71" s="91">
        <v>467</v>
      </c>
      <c r="E71" s="81">
        <v>1528</v>
      </c>
      <c r="F71" s="91">
        <v>1531</v>
      </c>
      <c r="G71" s="81">
        <v>1189</v>
      </c>
      <c r="H71" s="115"/>
      <c r="I71" s="115"/>
      <c r="J71" s="115"/>
      <c r="K71" s="115"/>
      <c r="L71" s="115"/>
      <c r="M71" s="11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7"/>
      <c r="JX71" s="7"/>
      <c r="JY71" s="7"/>
      <c r="JZ71" s="7"/>
      <c r="KA71" s="7"/>
      <c r="KB71" s="7"/>
    </row>
    <row r="72" spans="1:288" s="3" customFormat="1" ht="18.75" customHeight="1" thickBot="1" x14ac:dyDescent="0.45">
      <c r="A72" s="30" t="str">
        <f>GBG!A72</f>
        <v>Folkmängdsförändring 2021 - 2024</v>
      </c>
      <c r="B72" s="30"/>
      <c r="C72" s="30"/>
      <c r="D72" s="30"/>
      <c r="E72" s="30"/>
      <c r="F72" s="30"/>
      <c r="G72" s="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7"/>
      <c r="JX72" s="7"/>
      <c r="JY72" s="7"/>
      <c r="JZ72" s="7"/>
      <c r="KA72" s="7"/>
      <c r="KB72" s="7"/>
    </row>
    <row r="73" spans="1:288" s="3" customFormat="1" ht="18.75" customHeight="1" x14ac:dyDescent="0.2">
      <c r="A73" s="50" t="s">
        <v>10</v>
      </c>
      <c r="B73" s="36" t="str">
        <f>GBG!B73</f>
        <v>Förändring 2024</v>
      </c>
      <c r="C73" s="135">
        <v>4377</v>
      </c>
      <c r="D73" s="90">
        <v>467</v>
      </c>
      <c r="E73" s="62">
        <v>1528</v>
      </c>
      <c r="F73" s="90">
        <v>1531</v>
      </c>
      <c r="G73" s="62">
        <v>1189</v>
      </c>
      <c r="H73" s="114"/>
      <c r="I73" s="114"/>
      <c r="J73" s="114"/>
      <c r="K73" s="114"/>
      <c r="L73" s="114"/>
      <c r="M73" s="114"/>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7"/>
      <c r="JX73" s="7"/>
      <c r="JY73" s="7"/>
      <c r="JZ73" s="7"/>
      <c r="KA73" s="7"/>
      <c r="KB73" s="7"/>
    </row>
    <row r="74" spans="1:288" s="3" customFormat="1" x14ac:dyDescent="0.2">
      <c r="A74" s="50" t="s">
        <v>34</v>
      </c>
      <c r="B74" s="36" t="str">
        <f>GBG!B74</f>
        <v>Förändring 2023</v>
      </c>
      <c r="C74" s="135">
        <v>7775</v>
      </c>
      <c r="D74" s="90">
        <v>733</v>
      </c>
      <c r="E74" s="62">
        <v>2168</v>
      </c>
      <c r="F74" s="90">
        <v>1801</v>
      </c>
      <c r="G74" s="62">
        <v>2492</v>
      </c>
      <c r="H74" s="114"/>
      <c r="I74" s="114"/>
      <c r="J74" s="114"/>
      <c r="K74" s="114"/>
      <c r="L74" s="114"/>
      <c r="M74" s="114"/>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7"/>
      <c r="JX74" s="7"/>
      <c r="JY74" s="7"/>
      <c r="JZ74" s="7"/>
      <c r="KA74" s="7"/>
      <c r="KB74" s="7"/>
    </row>
    <row r="75" spans="1:288" s="3" customFormat="1" x14ac:dyDescent="0.2">
      <c r="A75" s="50"/>
      <c r="B75" s="36" t="str">
        <f>GBG!B75</f>
        <v>Förändring 2022</v>
      </c>
      <c r="C75" s="135">
        <v>9292</v>
      </c>
      <c r="D75" s="90">
        <v>1867</v>
      </c>
      <c r="E75" s="62">
        <v>2193</v>
      </c>
      <c r="F75" s="90">
        <v>2331</v>
      </c>
      <c r="G75" s="62">
        <v>2705</v>
      </c>
      <c r="H75" s="114"/>
      <c r="I75" s="114"/>
      <c r="J75" s="114"/>
      <c r="K75" s="114"/>
      <c r="L75" s="114"/>
      <c r="M75" s="114"/>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7"/>
      <c r="JX75" s="7"/>
      <c r="JY75" s="7"/>
      <c r="JZ75" s="7"/>
      <c r="KA75" s="7"/>
      <c r="KB75" s="7"/>
    </row>
    <row r="76" spans="1:288" s="3" customFormat="1" x14ac:dyDescent="0.2">
      <c r="A76" s="50"/>
      <c r="B76" s="36" t="str">
        <f>GBG!B76</f>
        <v>Förändring 2021</v>
      </c>
      <c r="C76" s="135">
        <v>4493</v>
      </c>
      <c r="D76" s="90">
        <v>423</v>
      </c>
      <c r="E76" s="62">
        <v>838</v>
      </c>
      <c r="F76" s="90">
        <v>1649</v>
      </c>
      <c r="G76" s="62">
        <v>1470</v>
      </c>
      <c r="H76" s="114"/>
      <c r="I76" s="114"/>
      <c r="J76" s="114"/>
      <c r="K76" s="114"/>
      <c r="L76" s="114"/>
      <c r="M76" s="114"/>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7"/>
      <c r="JX76" s="7"/>
      <c r="JY76" s="7"/>
      <c r="JZ76" s="7"/>
      <c r="KA76" s="7"/>
      <c r="KB76" s="7"/>
    </row>
    <row r="77" spans="1:288" s="3" customFormat="1" ht="18.75" customHeight="1" thickBot="1" x14ac:dyDescent="0.45">
      <c r="A77" s="30" t="str">
        <f>"Hushåll " &amp; Uppdateringsinfo!B1-1</f>
        <v>Hushåll 2024</v>
      </c>
      <c r="B77" s="30"/>
      <c r="C77" s="30"/>
      <c r="D77" s="30"/>
      <c r="E77" s="30"/>
      <c r="F77" s="30"/>
      <c r="G77" s="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2"/>
      <c r="GI77" s="33"/>
      <c r="GJ77" s="33"/>
      <c r="GK77" s="33"/>
      <c r="GL77" s="33"/>
      <c r="GM77" s="33"/>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7"/>
      <c r="JX77" s="7"/>
      <c r="JY77" s="7"/>
      <c r="JZ77" s="7"/>
      <c r="KA77" s="7"/>
      <c r="KB77" s="7"/>
    </row>
    <row r="78" spans="1:288" s="3" customFormat="1" ht="18.75" customHeight="1" x14ac:dyDescent="0.2">
      <c r="A78" s="50" t="s">
        <v>175</v>
      </c>
      <c r="B78" s="36" t="s">
        <v>163</v>
      </c>
      <c r="C78" s="140">
        <v>135759</v>
      </c>
      <c r="D78" s="84">
        <v>18453</v>
      </c>
      <c r="E78" s="55">
        <v>61619</v>
      </c>
      <c r="F78" s="84">
        <v>22466</v>
      </c>
      <c r="G78" s="55">
        <v>33221</v>
      </c>
      <c r="H78" s="108"/>
      <c r="I78" s="108"/>
      <c r="J78" s="108"/>
      <c r="K78" s="108"/>
      <c r="L78" s="108"/>
      <c r="M78" s="108"/>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7"/>
      <c r="JX78" s="7"/>
      <c r="JY78" s="7"/>
      <c r="JZ78" s="7"/>
      <c r="KA78" s="7"/>
      <c r="KB78" s="7"/>
    </row>
    <row r="79" spans="1:288" s="3" customFormat="1" x14ac:dyDescent="0.2">
      <c r="A79" s="50"/>
      <c r="B79" s="36" t="s">
        <v>164</v>
      </c>
      <c r="C79" s="140">
        <v>80774</v>
      </c>
      <c r="D79" s="84">
        <v>10885</v>
      </c>
      <c r="E79" s="55">
        <v>31932</v>
      </c>
      <c r="F79" s="84">
        <v>16255</v>
      </c>
      <c r="G79" s="55">
        <v>21702</v>
      </c>
      <c r="H79" s="108"/>
      <c r="I79" s="108"/>
      <c r="J79" s="108"/>
      <c r="K79" s="108"/>
      <c r="L79" s="108"/>
      <c r="M79" s="108"/>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7"/>
      <c r="JX79" s="7"/>
      <c r="JY79" s="7"/>
      <c r="JZ79" s="7"/>
      <c r="KA79" s="7"/>
      <c r="KB79" s="7"/>
    </row>
    <row r="80" spans="1:288" s="3" customFormat="1" x14ac:dyDescent="0.2">
      <c r="A80" s="50"/>
      <c r="B80" s="36" t="s">
        <v>165</v>
      </c>
      <c r="C80" s="140">
        <v>33381</v>
      </c>
      <c r="D80" s="84">
        <v>5855</v>
      </c>
      <c r="E80" s="55">
        <v>10468</v>
      </c>
      <c r="F80" s="84">
        <v>7143</v>
      </c>
      <c r="G80" s="55">
        <v>9915</v>
      </c>
      <c r="H80" s="108"/>
      <c r="I80" s="108"/>
      <c r="J80" s="108"/>
      <c r="K80" s="108"/>
      <c r="L80" s="108"/>
      <c r="M80" s="108"/>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7"/>
      <c r="JX80" s="7"/>
      <c r="JY80" s="7"/>
      <c r="JZ80" s="7"/>
      <c r="KA80" s="7"/>
      <c r="KB80" s="7"/>
    </row>
    <row r="81" spans="1:288" s="3" customFormat="1" x14ac:dyDescent="0.2">
      <c r="A81" s="50"/>
      <c r="B81" s="36" t="s">
        <v>166</v>
      </c>
      <c r="C81" s="140">
        <v>29929</v>
      </c>
      <c r="D81" s="84">
        <v>5390</v>
      </c>
      <c r="E81" s="55">
        <v>6685</v>
      </c>
      <c r="F81" s="84">
        <v>7967</v>
      </c>
      <c r="G81" s="55">
        <v>9887</v>
      </c>
      <c r="H81" s="108"/>
      <c r="I81" s="108"/>
      <c r="J81" s="108"/>
      <c r="K81" s="108"/>
      <c r="L81" s="108"/>
      <c r="M81" s="108"/>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7"/>
      <c r="JX81" s="7"/>
      <c r="JY81" s="7"/>
      <c r="JZ81" s="7"/>
      <c r="KA81" s="7"/>
      <c r="KB81" s="7"/>
    </row>
    <row r="82" spans="1:288" s="3" customFormat="1" x14ac:dyDescent="0.2">
      <c r="A82" s="50"/>
      <c r="B82" s="36" t="s">
        <v>167</v>
      </c>
      <c r="C82" s="140">
        <v>15912</v>
      </c>
      <c r="D82" s="84">
        <v>5195</v>
      </c>
      <c r="E82" s="55">
        <v>2451</v>
      </c>
      <c r="F82" s="84">
        <v>3499</v>
      </c>
      <c r="G82" s="55">
        <v>4767</v>
      </c>
      <c r="H82" s="108"/>
      <c r="I82" s="108"/>
      <c r="J82" s="108"/>
      <c r="K82" s="108"/>
      <c r="L82" s="108"/>
      <c r="M82" s="108"/>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7"/>
      <c r="JX82" s="7"/>
      <c r="JY82" s="7"/>
      <c r="JZ82" s="7"/>
      <c r="KA82" s="7"/>
      <c r="KB82" s="7"/>
    </row>
    <row r="83" spans="1:288" s="3" customFormat="1" ht="18.75" customHeight="1" x14ac:dyDescent="0.2">
      <c r="A83" s="50" t="s">
        <v>168</v>
      </c>
      <c r="B83" s="39"/>
      <c r="C83" s="141">
        <v>295755</v>
      </c>
      <c r="D83" s="87">
        <v>45778</v>
      </c>
      <c r="E83" s="58">
        <v>113155</v>
      </c>
      <c r="F83" s="87">
        <v>57330</v>
      </c>
      <c r="G83" s="58">
        <v>79492</v>
      </c>
      <c r="H83" s="111"/>
      <c r="I83" s="111"/>
      <c r="J83" s="111"/>
      <c r="K83" s="111"/>
      <c r="L83" s="111"/>
      <c r="M83" s="111"/>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7"/>
      <c r="JX83" s="7"/>
      <c r="JY83" s="7"/>
      <c r="JZ83" s="7"/>
      <c r="KA83" s="7"/>
      <c r="KB83" s="7"/>
    </row>
    <row r="84" spans="1:288" s="3" customFormat="1" ht="18.75" customHeight="1" x14ac:dyDescent="0.2">
      <c r="A84" s="50" t="s">
        <v>177</v>
      </c>
      <c r="B84" s="36"/>
      <c r="C84" s="140">
        <v>66394</v>
      </c>
      <c r="D84" s="84">
        <v>13229</v>
      </c>
      <c r="E84" s="55">
        <v>17150</v>
      </c>
      <c r="F84" s="84">
        <v>15637</v>
      </c>
      <c r="G84" s="55">
        <v>20378</v>
      </c>
      <c r="H84" s="108"/>
      <c r="I84" s="108"/>
      <c r="J84" s="108"/>
      <c r="K84" s="108"/>
      <c r="L84" s="108"/>
      <c r="M84" s="108"/>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7"/>
      <c r="JX84" s="7"/>
      <c r="JY84" s="7"/>
      <c r="JZ84" s="7"/>
      <c r="KA84" s="7"/>
      <c r="KB84" s="7"/>
    </row>
    <row r="85" spans="1:288" s="3" customFormat="1" ht="18.75" customHeight="1" x14ac:dyDescent="0.2">
      <c r="A85" s="50" t="s">
        <v>170</v>
      </c>
      <c r="B85" s="36"/>
      <c r="C85" s="140">
        <v>9264</v>
      </c>
      <c r="D85" s="84">
        <v>2991</v>
      </c>
      <c r="E85" s="55">
        <v>1356</v>
      </c>
      <c r="F85" s="84">
        <v>2187</v>
      </c>
      <c r="G85" s="55">
        <v>2730</v>
      </c>
      <c r="H85" s="108"/>
      <c r="I85" s="108"/>
      <c r="J85" s="108"/>
      <c r="K85" s="108"/>
      <c r="L85" s="108"/>
      <c r="M85" s="108"/>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7"/>
      <c r="JX85" s="7"/>
      <c r="JY85" s="7"/>
      <c r="JZ85" s="7"/>
      <c r="KA85" s="7"/>
      <c r="KB85" s="7"/>
    </row>
    <row r="86" spans="1:288" s="3" customFormat="1" ht="18.75" customHeight="1" x14ac:dyDescent="0.2">
      <c r="A86" s="50" t="s">
        <v>171</v>
      </c>
      <c r="B86" s="36"/>
      <c r="C86" s="140">
        <v>12998</v>
      </c>
      <c r="D86" s="84">
        <v>2792</v>
      </c>
      <c r="E86" s="55">
        <v>4028</v>
      </c>
      <c r="F86" s="84">
        <v>2671</v>
      </c>
      <c r="G86" s="55">
        <v>3507</v>
      </c>
      <c r="H86" s="108"/>
      <c r="I86" s="108"/>
      <c r="J86" s="108"/>
      <c r="K86" s="108"/>
      <c r="L86" s="108"/>
      <c r="M86" s="108"/>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7"/>
      <c r="JX86" s="7"/>
      <c r="JY86" s="7"/>
      <c r="JZ86" s="7"/>
      <c r="KA86" s="7"/>
      <c r="KB86" s="7"/>
    </row>
    <row r="87" spans="1:288" s="3" customFormat="1" ht="18.75" customHeight="1" x14ac:dyDescent="0.2">
      <c r="A87" s="50" t="s">
        <v>176</v>
      </c>
      <c r="B87" s="36" t="s">
        <v>163</v>
      </c>
      <c r="C87" s="142">
        <v>45.902520667444335</v>
      </c>
      <c r="D87" s="92">
        <v>40.309755777884575</v>
      </c>
      <c r="E87" s="63">
        <v>54.455393044938361</v>
      </c>
      <c r="F87" s="92">
        <v>39.187162044304898</v>
      </c>
      <c r="G87" s="63">
        <v>41.79162683037287</v>
      </c>
      <c r="H87" s="116"/>
      <c r="I87" s="116"/>
      <c r="J87" s="116"/>
      <c r="K87" s="116"/>
      <c r="L87" s="116"/>
      <c r="M87" s="116"/>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7"/>
      <c r="JX87" s="7"/>
      <c r="JY87" s="7"/>
      <c r="JZ87" s="7"/>
      <c r="KA87" s="7"/>
      <c r="KB87" s="7"/>
    </row>
    <row r="88" spans="1:288" s="3" customFormat="1" ht="12.75" customHeight="1" x14ac:dyDescent="0.2">
      <c r="A88" s="50"/>
      <c r="B88" s="36" t="s">
        <v>164</v>
      </c>
      <c r="C88" s="142">
        <v>27.31111900052408</v>
      </c>
      <c r="D88" s="92">
        <v>23.777797195159248</v>
      </c>
      <c r="E88" s="63">
        <v>28.219698643453672</v>
      </c>
      <c r="F88" s="92">
        <v>28.353392639106922</v>
      </c>
      <c r="G88" s="63">
        <v>27.300860463946059</v>
      </c>
      <c r="H88" s="116"/>
      <c r="I88" s="116"/>
      <c r="J88" s="116"/>
      <c r="K88" s="116"/>
      <c r="L88" s="116"/>
      <c r="M88" s="116"/>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7"/>
      <c r="JX88" s="7"/>
      <c r="JY88" s="7"/>
      <c r="JZ88" s="7"/>
      <c r="KA88" s="7"/>
      <c r="KB88" s="7"/>
    </row>
    <row r="89" spans="1:288" s="3" customFormat="1" ht="11.25" customHeight="1" x14ac:dyDescent="0.2">
      <c r="A89" s="50"/>
      <c r="B89" s="36" t="s">
        <v>165</v>
      </c>
      <c r="C89" s="142">
        <v>11.286706902672821</v>
      </c>
      <c r="D89" s="92">
        <v>12.789986456376425</v>
      </c>
      <c r="E89" s="63">
        <v>9.2510273518624899</v>
      </c>
      <c r="F89" s="92">
        <v>12.459445316588173</v>
      </c>
      <c r="G89" s="63">
        <v>12.47295325315755</v>
      </c>
      <c r="H89" s="116"/>
      <c r="I89" s="116"/>
      <c r="J89" s="116"/>
      <c r="K89" s="116"/>
      <c r="L89" s="116"/>
      <c r="M89" s="116"/>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7"/>
      <c r="JX89" s="7"/>
      <c r="JY89" s="7"/>
      <c r="JZ89" s="7"/>
      <c r="KA89" s="7"/>
      <c r="KB89" s="7"/>
    </row>
    <row r="90" spans="1:288" s="3" customFormat="1" x14ac:dyDescent="0.2">
      <c r="A90" s="50"/>
      <c r="B90" s="36" t="s">
        <v>166</v>
      </c>
      <c r="C90" s="142">
        <v>10.11952460651553</v>
      </c>
      <c r="D90" s="92">
        <v>11.774214688278212</v>
      </c>
      <c r="E90" s="63">
        <v>5.9078255490256728</v>
      </c>
      <c r="F90" s="92">
        <v>13.896738182452467</v>
      </c>
      <c r="G90" s="63">
        <v>12.437729582851105</v>
      </c>
      <c r="H90" s="116"/>
      <c r="I90" s="116"/>
      <c r="J90" s="116"/>
      <c r="K90" s="116"/>
      <c r="L90" s="116"/>
      <c r="M90" s="116"/>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7"/>
      <c r="JX90" s="7"/>
      <c r="JY90" s="7"/>
      <c r="JZ90" s="7"/>
      <c r="KA90" s="7"/>
      <c r="KB90" s="7"/>
    </row>
    <row r="91" spans="1:288" s="3" customFormat="1" x14ac:dyDescent="0.2">
      <c r="A91" s="50"/>
      <c r="B91" s="36" t="s">
        <v>167</v>
      </c>
      <c r="C91" s="142">
        <v>5.3801288228432318</v>
      </c>
      <c r="D91" s="92">
        <v>11.348245882301542</v>
      </c>
      <c r="E91" s="63">
        <v>2.1660554107198093</v>
      </c>
      <c r="F91" s="92">
        <v>6.1032618175475317</v>
      </c>
      <c r="G91" s="63">
        <v>5.9968298696724194</v>
      </c>
      <c r="H91" s="116"/>
      <c r="I91" s="116"/>
      <c r="J91" s="116"/>
      <c r="K91" s="116"/>
      <c r="L91" s="116"/>
      <c r="M91" s="116"/>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7"/>
      <c r="JX91" s="7"/>
      <c r="JY91" s="7"/>
      <c r="JZ91" s="7"/>
      <c r="KA91" s="7"/>
      <c r="KB91" s="7"/>
    </row>
    <row r="92" spans="1:288" s="3" customFormat="1" ht="18.75" customHeight="1" x14ac:dyDescent="0.2">
      <c r="A92" s="50" t="s">
        <v>172</v>
      </c>
      <c r="B92" s="36"/>
      <c r="C92" s="142">
        <v>22.448986492197935</v>
      </c>
      <c r="D92" s="92">
        <v>28.898160688540347</v>
      </c>
      <c r="E92" s="63">
        <v>15.156201670275285</v>
      </c>
      <c r="F92" s="92">
        <v>27.275422989708701</v>
      </c>
      <c r="G92" s="63">
        <v>25.635284053741259</v>
      </c>
      <c r="H92" s="116"/>
      <c r="I92" s="116"/>
      <c r="J92" s="116"/>
      <c r="K92" s="116"/>
      <c r="L92" s="116"/>
      <c r="M92" s="116"/>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7"/>
      <c r="JX92" s="7"/>
      <c r="JY92" s="7"/>
      <c r="JZ92" s="7"/>
      <c r="KA92" s="7"/>
      <c r="KB92" s="7"/>
    </row>
    <row r="93" spans="1:288" s="3" customFormat="1" ht="18.75" customHeight="1" x14ac:dyDescent="0.2">
      <c r="A93" s="50" t="s">
        <v>173</v>
      </c>
      <c r="B93" s="36"/>
      <c r="C93" s="142">
        <v>3.1323223614140083</v>
      </c>
      <c r="D93" s="92">
        <v>6.5337061470575382</v>
      </c>
      <c r="E93" s="63">
        <v>1.1983562370200167</v>
      </c>
      <c r="F93" s="92">
        <v>3.8147566718995289</v>
      </c>
      <c r="G93" s="63">
        <v>3.4343078548784782</v>
      </c>
      <c r="H93" s="116"/>
      <c r="I93" s="116"/>
      <c r="J93" s="116"/>
      <c r="K93" s="116"/>
      <c r="L93" s="116"/>
      <c r="M93" s="116"/>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7"/>
      <c r="JX93" s="7"/>
      <c r="JY93" s="7"/>
      <c r="JZ93" s="7"/>
      <c r="KA93" s="7"/>
      <c r="KB93" s="7"/>
    </row>
    <row r="94" spans="1:288" s="3" customFormat="1" ht="18.75" customHeight="1" x14ac:dyDescent="0.2">
      <c r="A94" s="50" t="s">
        <v>174</v>
      </c>
      <c r="B94" s="36"/>
      <c r="C94" s="142">
        <v>4.3948538486247068</v>
      </c>
      <c r="D94" s="92">
        <v>6.0989995194198086</v>
      </c>
      <c r="E94" s="63">
        <v>3.5597189695550355</v>
      </c>
      <c r="F94" s="92">
        <v>4.6589918018489449</v>
      </c>
      <c r="G94" s="63">
        <v>4.4117647058823533</v>
      </c>
      <c r="H94" s="116"/>
      <c r="I94" s="116"/>
      <c r="J94" s="116"/>
      <c r="K94" s="116"/>
      <c r="L94" s="116"/>
      <c r="M94" s="116"/>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7"/>
      <c r="JX94" s="7"/>
      <c r="JY94" s="7"/>
      <c r="JZ94" s="7"/>
      <c r="KA94" s="7"/>
      <c r="KB94" s="7"/>
    </row>
    <row r="95" spans="1:288" s="3" customFormat="1" ht="17.25" customHeight="1" thickBot="1" x14ac:dyDescent="0.45">
      <c r="A95" s="30" t="str">
        <f>GBG!A95</f>
        <v>Utrikes födda 2024 efter HDI och tid i Sverige</v>
      </c>
      <c r="B95" s="30"/>
      <c r="C95" s="30"/>
      <c r="D95" s="30"/>
      <c r="E95" s="30"/>
      <c r="F95" s="30"/>
      <c r="G95" s="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2"/>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row>
    <row r="96" spans="1:288" s="3" customFormat="1" ht="18.75" customHeight="1" x14ac:dyDescent="0.2">
      <c r="A96" s="49" t="s">
        <v>186</v>
      </c>
      <c r="B96" s="36"/>
      <c r="C96" s="140">
        <v>12111</v>
      </c>
      <c r="D96" s="84">
        <v>3402</v>
      </c>
      <c r="E96" s="55">
        <v>2130</v>
      </c>
      <c r="F96" s="84">
        <v>1897</v>
      </c>
      <c r="G96" s="55">
        <v>4617</v>
      </c>
      <c r="H96" s="108"/>
      <c r="I96" s="108"/>
      <c r="J96" s="108"/>
      <c r="K96" s="108"/>
      <c r="L96" s="108"/>
      <c r="M96" s="108"/>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row>
    <row r="97" spans="1:288" s="3" customFormat="1" x14ac:dyDescent="0.2">
      <c r="A97" s="49" t="s">
        <v>187</v>
      </c>
      <c r="B97" s="36"/>
      <c r="C97" s="140">
        <v>20575</v>
      </c>
      <c r="D97" s="84">
        <v>3388</v>
      </c>
      <c r="E97" s="55">
        <v>6799</v>
      </c>
      <c r="F97" s="84">
        <v>3534</v>
      </c>
      <c r="G97" s="55">
        <v>6778</v>
      </c>
      <c r="H97" s="108"/>
      <c r="I97" s="108"/>
      <c r="J97" s="108"/>
      <c r="K97" s="108"/>
      <c r="L97" s="108"/>
      <c r="M97" s="108"/>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c r="CY97" s="119"/>
      <c r="CZ97" s="119"/>
      <c r="DA97" s="119"/>
      <c r="DB97" s="119"/>
      <c r="DC97" s="119"/>
      <c r="DD97" s="119"/>
      <c r="DE97" s="119"/>
      <c r="DF97" s="119"/>
      <c r="DG97" s="119"/>
      <c r="DH97" s="119"/>
      <c r="DI97" s="119"/>
      <c r="DJ97" s="119"/>
      <c r="DK97" s="119"/>
      <c r="DL97" s="119"/>
      <c r="DM97" s="119"/>
      <c r="DN97" s="119"/>
      <c r="DO97" s="119"/>
      <c r="DP97" s="119"/>
      <c r="DQ97" s="119"/>
      <c r="DR97" s="119"/>
      <c r="DS97" s="119"/>
      <c r="DT97" s="119"/>
      <c r="DU97" s="119"/>
      <c r="DV97" s="119"/>
      <c r="DW97" s="119"/>
      <c r="DX97" s="119"/>
      <c r="DY97" s="119"/>
      <c r="DZ97" s="119"/>
      <c r="EA97" s="119"/>
      <c r="EB97" s="119"/>
      <c r="EC97" s="119"/>
      <c r="ED97" s="119"/>
      <c r="EE97" s="119"/>
      <c r="EF97" s="119"/>
      <c r="EG97" s="119"/>
      <c r="EH97" s="119"/>
      <c r="EI97" s="119"/>
      <c r="EJ97" s="119"/>
      <c r="EK97" s="119"/>
      <c r="EL97" s="119"/>
      <c r="EM97" s="119"/>
      <c r="EN97" s="119"/>
      <c r="EO97" s="119"/>
      <c r="EP97" s="119"/>
      <c r="EQ97" s="119"/>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row>
    <row r="98" spans="1:288" s="3" customFormat="1" x14ac:dyDescent="0.2">
      <c r="A98" s="52" t="s">
        <v>188</v>
      </c>
      <c r="B98" s="39"/>
      <c r="C98" s="141">
        <v>32686</v>
      </c>
      <c r="D98" s="87">
        <v>6790</v>
      </c>
      <c r="E98" s="58">
        <v>8929</v>
      </c>
      <c r="F98" s="87">
        <v>5431</v>
      </c>
      <c r="G98" s="58">
        <v>11395</v>
      </c>
      <c r="H98" s="111"/>
      <c r="I98" s="111"/>
      <c r="J98" s="111"/>
      <c r="K98" s="111"/>
      <c r="L98" s="111"/>
      <c r="M98" s="111"/>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row>
    <row r="99" spans="1:288" s="3" customFormat="1" ht="18.75" customHeight="1" x14ac:dyDescent="0.2">
      <c r="A99" s="49" t="s">
        <v>189</v>
      </c>
      <c r="B99" s="36"/>
      <c r="C99" s="140">
        <v>18509</v>
      </c>
      <c r="D99" s="84">
        <v>7585</v>
      </c>
      <c r="E99" s="55">
        <v>1686</v>
      </c>
      <c r="F99" s="84">
        <v>2885</v>
      </c>
      <c r="G99" s="55">
        <v>6233</v>
      </c>
      <c r="H99" s="108"/>
      <c r="I99" s="108"/>
      <c r="J99" s="108"/>
      <c r="K99" s="108"/>
      <c r="L99" s="108"/>
      <c r="M99" s="108"/>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row>
    <row r="100" spans="1:288" s="3" customFormat="1" x14ac:dyDescent="0.2">
      <c r="A100" s="49" t="s">
        <v>190</v>
      </c>
      <c r="B100" s="36"/>
      <c r="C100" s="140">
        <v>18319</v>
      </c>
      <c r="D100" s="84">
        <v>4243</v>
      </c>
      <c r="E100" s="55">
        <v>4592</v>
      </c>
      <c r="F100" s="84">
        <v>3332</v>
      </c>
      <c r="G100" s="55">
        <v>6030</v>
      </c>
      <c r="H100" s="108"/>
      <c r="I100" s="108"/>
      <c r="J100" s="108"/>
      <c r="K100" s="108"/>
      <c r="L100" s="108"/>
      <c r="M100" s="108"/>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row>
    <row r="101" spans="1:288" s="5" customFormat="1" ht="11.25" customHeight="1" x14ac:dyDescent="0.2">
      <c r="A101" s="52" t="s">
        <v>191</v>
      </c>
      <c r="B101" s="39"/>
      <c r="C101" s="141">
        <v>36828</v>
      </c>
      <c r="D101" s="87">
        <v>11828</v>
      </c>
      <c r="E101" s="58">
        <v>6278</v>
      </c>
      <c r="F101" s="87">
        <v>6217</v>
      </c>
      <c r="G101" s="58">
        <v>12263</v>
      </c>
      <c r="H101" s="111"/>
      <c r="I101" s="111"/>
      <c r="J101" s="111"/>
      <c r="K101" s="111"/>
      <c r="L101" s="111"/>
      <c r="M101" s="111"/>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46"/>
      <c r="GF101" s="46"/>
      <c r="GG101" s="46"/>
      <c r="GH101" s="46"/>
      <c r="GI101" s="46"/>
      <c r="GJ101" s="46"/>
      <c r="GK101" s="46"/>
      <c r="GL101" s="46"/>
      <c r="GM101" s="46"/>
      <c r="GN101" s="46"/>
      <c r="GO101" s="46"/>
      <c r="GP101" s="46"/>
      <c r="GQ101" s="46"/>
      <c r="GR101" s="46"/>
      <c r="GS101" s="46"/>
      <c r="GT101" s="46"/>
      <c r="GU101" s="46"/>
      <c r="GV101" s="46"/>
      <c r="GW101" s="46"/>
      <c r="GX101" s="46"/>
      <c r="GY101" s="46"/>
      <c r="GZ101" s="46"/>
      <c r="HA101" s="46"/>
      <c r="HB101" s="46"/>
      <c r="HC101" s="46"/>
      <c r="HD101" s="46"/>
      <c r="HE101" s="46"/>
      <c r="HF101" s="46"/>
      <c r="HG101" s="46"/>
      <c r="HH101" s="46"/>
      <c r="HI101" s="46"/>
      <c r="HJ101" s="46"/>
      <c r="HK101" s="46"/>
      <c r="HL101" s="46"/>
      <c r="HM101" s="46"/>
      <c r="HN101" s="46"/>
      <c r="HO101" s="46"/>
      <c r="HP101" s="46"/>
      <c r="HQ101" s="46"/>
      <c r="HR101" s="46"/>
      <c r="HS101" s="46"/>
      <c r="HT101" s="46"/>
      <c r="HU101" s="46"/>
      <c r="HV101" s="46"/>
      <c r="HW101" s="46"/>
      <c r="HX101" s="46"/>
      <c r="HY101" s="46"/>
      <c r="HZ101" s="46"/>
      <c r="IA101" s="46"/>
      <c r="IB101" s="46"/>
      <c r="IC101" s="46"/>
      <c r="ID101" s="46"/>
      <c r="IE101" s="46"/>
      <c r="IF101" s="46"/>
      <c r="IG101" s="46"/>
      <c r="IH101" s="46"/>
      <c r="II101" s="46"/>
      <c r="IJ101" s="46"/>
      <c r="IK101" s="46"/>
      <c r="IL101" s="46"/>
      <c r="IM101" s="46"/>
      <c r="IN101" s="46"/>
      <c r="IO101" s="46"/>
      <c r="IP101" s="46"/>
      <c r="IQ101" s="46"/>
      <c r="IR101" s="46"/>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row>
    <row r="102" spans="1:288" s="3" customFormat="1" ht="18.75" customHeight="1" x14ac:dyDescent="0.2">
      <c r="A102" s="49" t="s">
        <v>192</v>
      </c>
      <c r="B102" s="36"/>
      <c r="C102" s="140">
        <v>43416</v>
      </c>
      <c r="D102" s="84">
        <v>20085</v>
      </c>
      <c r="E102" s="55">
        <v>4778</v>
      </c>
      <c r="F102" s="84">
        <v>5820</v>
      </c>
      <c r="G102" s="55">
        <v>12466</v>
      </c>
      <c r="H102" s="108"/>
      <c r="I102" s="108"/>
      <c r="J102" s="108"/>
      <c r="K102" s="108"/>
      <c r="L102" s="108"/>
      <c r="M102" s="108"/>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row>
    <row r="103" spans="1:288" s="3" customFormat="1" ht="12.75" customHeight="1" x14ac:dyDescent="0.2">
      <c r="A103" s="49" t="s">
        <v>193</v>
      </c>
      <c r="B103" s="36"/>
      <c r="C103" s="140">
        <v>67871</v>
      </c>
      <c r="D103" s="84">
        <v>16668</v>
      </c>
      <c r="E103" s="55">
        <v>17315</v>
      </c>
      <c r="F103" s="84">
        <v>11855</v>
      </c>
      <c r="G103" s="55">
        <v>21720</v>
      </c>
      <c r="H103" s="108"/>
      <c r="I103" s="108"/>
      <c r="J103" s="108"/>
      <c r="K103" s="108"/>
      <c r="L103" s="108"/>
      <c r="M103" s="108"/>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row>
    <row r="104" spans="1:288" s="3" customFormat="1" ht="11.25" customHeight="1" x14ac:dyDescent="0.2">
      <c r="A104" s="52" t="s">
        <v>194</v>
      </c>
      <c r="B104" s="39"/>
      <c r="C104" s="141">
        <v>111287</v>
      </c>
      <c r="D104" s="87">
        <v>36753</v>
      </c>
      <c r="E104" s="58">
        <v>22093</v>
      </c>
      <c r="F104" s="87">
        <v>17675</v>
      </c>
      <c r="G104" s="58">
        <v>34186</v>
      </c>
      <c r="H104" s="111"/>
      <c r="I104" s="111"/>
      <c r="J104" s="111"/>
      <c r="K104" s="111"/>
      <c r="L104" s="111"/>
      <c r="M104" s="111"/>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row>
    <row r="105" spans="1:288" s="3" customFormat="1" ht="21.6" thickBot="1" x14ac:dyDescent="0.45">
      <c r="A105" s="30" t="str">
        <f>GBG!A105</f>
        <v>Födelseland 2024</v>
      </c>
      <c r="B105" s="30"/>
      <c r="C105" s="30"/>
      <c r="D105" s="30"/>
      <c r="E105" s="30"/>
      <c r="F105" s="30"/>
      <c r="G105" s="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row>
    <row r="106" spans="1:288" s="3" customFormat="1" x14ac:dyDescent="0.2">
      <c r="A106" s="49" t="s">
        <v>92</v>
      </c>
      <c r="B106" s="36" t="str">
        <f>GBG!B106</f>
        <v>Iran</v>
      </c>
      <c r="C106" s="140">
        <v>13460</v>
      </c>
      <c r="D106" s="84">
        <v>2436</v>
      </c>
      <c r="E106" s="55">
        <v>3899</v>
      </c>
      <c r="F106" s="84">
        <v>2946</v>
      </c>
      <c r="G106" s="55">
        <v>4120</v>
      </c>
      <c r="H106" s="108"/>
      <c r="I106" s="108"/>
      <c r="J106" s="108"/>
      <c r="K106" s="108"/>
      <c r="L106" s="108"/>
      <c r="M106" s="108"/>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row>
    <row r="107" spans="1:288" s="3" customFormat="1" x14ac:dyDescent="0.2">
      <c r="A107" s="49" t="s">
        <v>93</v>
      </c>
      <c r="B107" s="36" t="str">
        <f>GBG!B107</f>
        <v>Irak</v>
      </c>
      <c r="C107" s="140">
        <v>12756</v>
      </c>
      <c r="D107" s="84">
        <v>6958</v>
      </c>
      <c r="E107" s="55">
        <v>966</v>
      </c>
      <c r="F107" s="84">
        <v>1805</v>
      </c>
      <c r="G107" s="55">
        <v>2915</v>
      </c>
      <c r="H107" s="108"/>
      <c r="I107" s="108"/>
      <c r="J107" s="108"/>
      <c r="K107" s="108"/>
      <c r="L107" s="108"/>
      <c r="M107" s="108"/>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row>
    <row r="108" spans="1:288" s="3" customFormat="1" ht="11.25" customHeight="1" x14ac:dyDescent="0.2">
      <c r="A108" s="50"/>
      <c r="B108" s="36" t="str">
        <f>GBG!B108</f>
        <v>Indien</v>
      </c>
      <c r="C108" s="140">
        <v>10507</v>
      </c>
      <c r="D108" s="84">
        <v>870</v>
      </c>
      <c r="E108" s="55">
        <v>1819</v>
      </c>
      <c r="F108" s="84">
        <v>2405</v>
      </c>
      <c r="G108" s="55">
        <v>5399</v>
      </c>
      <c r="H108" s="108"/>
      <c r="I108" s="108"/>
      <c r="J108" s="108"/>
      <c r="K108" s="108"/>
      <c r="L108" s="108"/>
      <c r="M108" s="108"/>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7"/>
      <c r="JX108" s="7"/>
      <c r="JY108" s="7"/>
      <c r="JZ108" s="7"/>
      <c r="KA108" s="7"/>
      <c r="KB108" s="7"/>
    </row>
    <row r="109" spans="1:288" s="3" customFormat="1" ht="11.25" customHeight="1" x14ac:dyDescent="0.2">
      <c r="A109" s="50"/>
      <c r="B109" s="36" t="str">
        <f>GBG!B109</f>
        <v>Syrien</v>
      </c>
      <c r="C109" s="140">
        <v>10219</v>
      </c>
      <c r="D109" s="84">
        <v>4840</v>
      </c>
      <c r="E109" s="55">
        <v>1013</v>
      </c>
      <c r="F109" s="84">
        <v>1890</v>
      </c>
      <c r="G109" s="55">
        <v>2419</v>
      </c>
      <c r="H109" s="108"/>
      <c r="I109" s="108"/>
      <c r="J109" s="108"/>
      <c r="K109" s="108"/>
      <c r="L109" s="108"/>
      <c r="M109" s="108"/>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119"/>
      <c r="DF109" s="119"/>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row>
    <row r="110" spans="1:288" s="3" customFormat="1" ht="11.25" customHeight="1" x14ac:dyDescent="0.25">
      <c r="A110" s="50"/>
      <c r="B110" s="36" t="str">
        <f>GBG!B110</f>
        <v>Somalia</v>
      </c>
      <c r="C110" s="140">
        <v>10089</v>
      </c>
      <c r="D110" s="84">
        <v>6305</v>
      </c>
      <c r="E110" s="55">
        <v>404</v>
      </c>
      <c r="F110" s="84">
        <v>734</v>
      </c>
      <c r="G110" s="55">
        <v>2564</v>
      </c>
      <c r="H110" s="108"/>
      <c r="I110" s="108"/>
      <c r="J110" s="108"/>
      <c r="K110" s="108"/>
      <c r="L110" s="108"/>
      <c r="M110" s="108"/>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2"/>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7"/>
      <c r="JX110" s="7"/>
      <c r="JY110" s="7"/>
      <c r="JZ110" s="7"/>
      <c r="KA110" s="7"/>
      <c r="KB110" s="7"/>
    </row>
    <row r="111" spans="1:288" s="3" customFormat="1" ht="11.25" customHeight="1" x14ac:dyDescent="0.2">
      <c r="A111" s="50"/>
      <c r="B111" s="36" t="str">
        <f>GBG!B111</f>
        <v>Bosnien - Hercegovina</v>
      </c>
      <c r="C111" s="140">
        <v>6983</v>
      </c>
      <c r="D111" s="84">
        <v>2615</v>
      </c>
      <c r="E111" s="55">
        <v>909</v>
      </c>
      <c r="F111" s="84">
        <v>697</v>
      </c>
      <c r="G111" s="55">
        <v>2741</v>
      </c>
      <c r="H111" s="108"/>
      <c r="I111" s="108"/>
      <c r="J111" s="108"/>
      <c r="K111" s="108"/>
      <c r="L111" s="108"/>
      <c r="M111" s="108"/>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7"/>
      <c r="JX111" s="7"/>
      <c r="JY111" s="7"/>
      <c r="JZ111" s="7"/>
      <c r="KA111" s="7"/>
      <c r="KB111" s="7"/>
    </row>
    <row r="112" spans="1:288" s="3" customFormat="1" ht="11.25" customHeight="1" x14ac:dyDescent="0.2">
      <c r="A112" s="50"/>
      <c r="B112" s="36" t="str">
        <f>GBG!B112</f>
        <v>Polen</v>
      </c>
      <c r="C112" s="140">
        <v>6165</v>
      </c>
      <c r="D112" s="84">
        <v>2079</v>
      </c>
      <c r="E112" s="55">
        <v>1397</v>
      </c>
      <c r="F112" s="84">
        <v>955</v>
      </c>
      <c r="G112" s="55">
        <v>1681</v>
      </c>
      <c r="H112" s="108"/>
      <c r="I112" s="108"/>
      <c r="J112" s="108"/>
      <c r="K112" s="108"/>
      <c r="L112" s="108"/>
      <c r="M112" s="108"/>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7"/>
      <c r="JX112" s="7"/>
      <c r="JY112" s="7"/>
      <c r="JZ112" s="7"/>
      <c r="KA112" s="7"/>
      <c r="KB112" s="7"/>
    </row>
    <row r="113" spans="1:288" s="3" customFormat="1" x14ac:dyDescent="0.2">
      <c r="A113" s="50"/>
      <c r="B113" s="36" t="str">
        <f>GBG!B113</f>
        <v>Turkiet</v>
      </c>
      <c r="C113" s="140">
        <v>5869</v>
      </c>
      <c r="D113" s="84">
        <v>818</v>
      </c>
      <c r="E113" s="55">
        <v>707</v>
      </c>
      <c r="F113" s="84">
        <v>1110</v>
      </c>
      <c r="G113" s="55">
        <v>3220</v>
      </c>
      <c r="H113" s="108"/>
      <c r="I113" s="108"/>
      <c r="J113" s="108"/>
      <c r="K113" s="108"/>
      <c r="L113" s="108"/>
      <c r="M113" s="108"/>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7"/>
      <c r="JX113" s="7"/>
      <c r="JY113" s="7"/>
      <c r="JZ113" s="7"/>
      <c r="KA113" s="7"/>
      <c r="KB113" s="7"/>
    </row>
    <row r="114" spans="1:288" s="3" customFormat="1" x14ac:dyDescent="0.2">
      <c r="A114" s="50"/>
      <c r="B114" s="36" t="str">
        <f>GBG!B114</f>
        <v>Jugoslavien</v>
      </c>
      <c r="C114" s="140">
        <v>5357</v>
      </c>
      <c r="D114" s="84">
        <v>1834</v>
      </c>
      <c r="E114" s="55">
        <v>861</v>
      </c>
      <c r="F114" s="84">
        <v>541</v>
      </c>
      <c r="G114" s="55">
        <v>2093</v>
      </c>
      <c r="H114" s="108"/>
      <c r="I114" s="108"/>
      <c r="J114" s="108"/>
      <c r="K114" s="108"/>
      <c r="L114" s="108"/>
      <c r="M114" s="108"/>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7"/>
      <c r="JX114" s="7"/>
      <c r="JY114" s="7"/>
      <c r="JZ114" s="7"/>
      <c r="KA114" s="7"/>
      <c r="KB114" s="7"/>
    </row>
    <row r="115" spans="1:288" s="3" customFormat="1" x14ac:dyDescent="0.2">
      <c r="A115" s="50"/>
      <c r="B115" s="36" t="str">
        <f>GBG!B115</f>
        <v>Finland</v>
      </c>
      <c r="C115" s="140">
        <v>4953</v>
      </c>
      <c r="D115" s="84">
        <v>1232</v>
      </c>
      <c r="E115" s="55">
        <v>1433</v>
      </c>
      <c r="F115" s="84">
        <v>583</v>
      </c>
      <c r="G115" s="55">
        <v>1699</v>
      </c>
      <c r="H115" s="108"/>
      <c r="I115" s="108"/>
      <c r="J115" s="108"/>
      <c r="K115" s="108"/>
      <c r="L115" s="108"/>
      <c r="M115" s="108"/>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7"/>
      <c r="JX115" s="7"/>
      <c r="JY115" s="7"/>
      <c r="JZ115" s="7"/>
      <c r="KA115" s="7"/>
      <c r="KB115" s="7"/>
    </row>
    <row r="116" spans="1:288" s="3" customFormat="1" x14ac:dyDescent="0.2">
      <c r="A116" s="50"/>
      <c r="B116" s="36" t="str">
        <f>GBG!B116</f>
        <v>Övriga (inkl. uppg. saknas)</v>
      </c>
      <c r="C116" s="151">
        <v>94877</v>
      </c>
      <c r="D116" s="84">
        <v>25431</v>
      </c>
      <c r="E116" s="55">
        <v>24051</v>
      </c>
      <c r="F116" s="84">
        <v>15768</v>
      </c>
      <c r="G116" s="55">
        <v>29109</v>
      </c>
      <c r="H116" s="108"/>
      <c r="I116" s="108"/>
      <c r="J116" s="108"/>
      <c r="K116" s="108"/>
      <c r="L116" s="108"/>
      <c r="M116" s="108"/>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7"/>
      <c r="JX116" s="7"/>
      <c r="JY116" s="7"/>
      <c r="JZ116" s="7"/>
      <c r="KA116" s="7"/>
      <c r="KB116" s="7"/>
    </row>
    <row r="117" spans="1:288" s="3" customFormat="1" x14ac:dyDescent="0.2">
      <c r="A117" s="50" t="s">
        <v>61</v>
      </c>
      <c r="B117" s="39" t="s">
        <v>24</v>
      </c>
      <c r="C117" s="141">
        <v>181235</v>
      </c>
      <c r="D117" s="87">
        <v>55418</v>
      </c>
      <c r="E117" s="58">
        <v>37459</v>
      </c>
      <c r="F117" s="87">
        <v>29434</v>
      </c>
      <c r="G117" s="58">
        <v>57960</v>
      </c>
      <c r="H117" s="111"/>
      <c r="I117" s="111"/>
      <c r="J117" s="111"/>
      <c r="K117" s="111"/>
      <c r="L117" s="111"/>
      <c r="M117" s="111"/>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7"/>
      <c r="JX117" s="7"/>
      <c r="JY117" s="7"/>
      <c r="JZ117" s="7"/>
      <c r="KA117" s="7"/>
      <c r="KB117" s="7"/>
    </row>
    <row r="118" spans="1:288" s="3" customFormat="1" ht="18.75" customHeight="1" x14ac:dyDescent="0.2">
      <c r="A118" s="49" t="s">
        <v>94</v>
      </c>
      <c r="B118" s="36" t="str">
        <f>GBG!B118</f>
        <v>Iran</v>
      </c>
      <c r="C118" s="142">
        <v>2.2102060286407235</v>
      </c>
      <c r="D118" s="88">
        <v>2.2195495298491146</v>
      </c>
      <c r="E118" s="59">
        <v>1.9762084573004151</v>
      </c>
      <c r="F118" s="88">
        <v>2.3148002640098064</v>
      </c>
      <c r="G118" s="59">
        <v>2.3849079321343192</v>
      </c>
      <c r="H118" s="112"/>
      <c r="I118" s="112"/>
      <c r="J118" s="112"/>
      <c r="K118" s="112"/>
      <c r="L118" s="112"/>
      <c r="M118" s="112"/>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7"/>
      <c r="JX118" s="7"/>
      <c r="JY118" s="7"/>
      <c r="JZ118" s="7"/>
      <c r="KA118" s="7"/>
      <c r="KB118" s="7"/>
    </row>
    <row r="119" spans="1:288" s="3" customFormat="1" x14ac:dyDescent="0.2">
      <c r="A119" s="50"/>
      <c r="B119" s="36" t="str">
        <f>GBG!B119</f>
        <v>Irak</v>
      </c>
      <c r="C119" s="142">
        <v>2.0946053567118179</v>
      </c>
      <c r="D119" s="88">
        <v>6.3397477950287922</v>
      </c>
      <c r="E119" s="59">
        <v>0.4896171761354709</v>
      </c>
      <c r="F119" s="88">
        <v>1.4182669642015275</v>
      </c>
      <c r="G119" s="59">
        <v>1.6873802480998883</v>
      </c>
      <c r="H119" s="112"/>
      <c r="I119" s="112"/>
      <c r="J119" s="112"/>
      <c r="K119" s="112"/>
      <c r="L119" s="112"/>
      <c r="M119" s="112"/>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7"/>
      <c r="JX119" s="7"/>
      <c r="JY119" s="7"/>
      <c r="JZ119" s="7"/>
      <c r="KA119" s="7"/>
      <c r="KB119" s="7"/>
    </row>
    <row r="120" spans="1:288" s="3" customFormat="1" x14ac:dyDescent="0.2">
      <c r="A120" s="50"/>
      <c r="B120" s="36" t="str">
        <f>GBG!B120</f>
        <v>Indien</v>
      </c>
      <c r="C120" s="142">
        <v>1.7253071874389361</v>
      </c>
      <c r="D120" s="88">
        <v>0.792696260660398</v>
      </c>
      <c r="E120" s="59">
        <v>0.92196029336482566</v>
      </c>
      <c r="F120" s="88">
        <v>1.8897130464845837</v>
      </c>
      <c r="G120" s="59">
        <v>3.125271341163395</v>
      </c>
      <c r="H120" s="112"/>
      <c r="I120" s="112"/>
      <c r="J120" s="112"/>
      <c r="K120" s="112"/>
      <c r="L120" s="112"/>
      <c r="M120" s="112"/>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7"/>
      <c r="JX120" s="7"/>
      <c r="JY120" s="7"/>
      <c r="JZ120" s="7"/>
      <c r="KA120" s="7"/>
      <c r="KB120" s="7"/>
    </row>
    <row r="121" spans="1:288" s="3" customFormat="1" x14ac:dyDescent="0.2">
      <c r="A121" s="50"/>
      <c r="B121" s="36" t="str">
        <f>GBG!B121</f>
        <v>Syrien</v>
      </c>
      <c r="C121" s="142">
        <v>1.6780160034680203</v>
      </c>
      <c r="D121" s="88">
        <v>4.4099424156279614</v>
      </c>
      <c r="E121" s="59">
        <v>0.51343912983978468</v>
      </c>
      <c r="F121" s="88">
        <v>1.4850551591916272</v>
      </c>
      <c r="G121" s="59">
        <v>1.4002651184060479</v>
      </c>
      <c r="H121" s="112"/>
      <c r="I121" s="112"/>
      <c r="J121" s="112"/>
      <c r="K121" s="112"/>
      <c r="L121" s="112"/>
      <c r="M121" s="112"/>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7"/>
      <c r="JX121" s="7"/>
      <c r="JY121" s="7"/>
      <c r="JZ121" s="7"/>
      <c r="KA121" s="7"/>
      <c r="KB121" s="7"/>
    </row>
    <row r="122" spans="1:288" s="3" customFormat="1" ht="11.25" customHeight="1" x14ac:dyDescent="0.2">
      <c r="A122" s="50"/>
      <c r="B122" s="36" t="str">
        <f>GBG!B122</f>
        <v>Somalia</v>
      </c>
      <c r="C122" s="142">
        <v>1.6566692884811485</v>
      </c>
      <c r="D122" s="88">
        <v>5.7447700269698956</v>
      </c>
      <c r="E122" s="59">
        <v>0.20476743184133567</v>
      </c>
      <c r="F122" s="88">
        <v>0.57673570732627211</v>
      </c>
      <c r="G122" s="59">
        <v>1.4841999849496101</v>
      </c>
      <c r="H122" s="112"/>
      <c r="I122" s="112"/>
      <c r="J122" s="112"/>
      <c r="K122" s="112"/>
      <c r="L122" s="112"/>
      <c r="M122" s="112"/>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7"/>
      <c r="JX122" s="7"/>
      <c r="JY122" s="7"/>
      <c r="JZ122" s="7"/>
      <c r="KA122" s="7"/>
      <c r="KB122" s="7"/>
    </row>
    <row r="123" spans="1:288" s="3" customFormat="1" ht="11.25" customHeight="1" x14ac:dyDescent="0.2">
      <c r="A123" s="50"/>
      <c r="B123" s="36" t="str">
        <f>GBG!B123</f>
        <v>Bosnien - Hercegovina</v>
      </c>
      <c r="C123" s="142">
        <v>1.1466470057948122</v>
      </c>
      <c r="D123" s="88">
        <v>2.3826445076171732</v>
      </c>
      <c r="E123" s="59">
        <v>0.46072672164300515</v>
      </c>
      <c r="F123" s="88">
        <v>0.54766319891881698</v>
      </c>
      <c r="G123" s="59">
        <v>1.5866584082476136</v>
      </c>
      <c r="H123" s="112"/>
      <c r="I123" s="112"/>
      <c r="J123" s="112"/>
      <c r="K123" s="112"/>
      <c r="L123" s="112"/>
      <c r="M123" s="112"/>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7"/>
      <c r="JX123" s="7"/>
      <c r="JY123" s="7"/>
      <c r="JZ123" s="7"/>
      <c r="KA123" s="7"/>
      <c r="KB123" s="7"/>
    </row>
    <row r="124" spans="1:288" s="3" customFormat="1" x14ac:dyDescent="0.2">
      <c r="A124" s="50"/>
      <c r="B124" s="36" t="str">
        <f>GBG!B124</f>
        <v>Polen</v>
      </c>
      <c r="C124" s="142">
        <v>1.012326906877419</v>
      </c>
      <c r="D124" s="88">
        <v>1.8942707194401924</v>
      </c>
      <c r="E124" s="59">
        <v>0.70806956010481659</v>
      </c>
      <c r="F124" s="88">
        <v>0.75038501430053117</v>
      </c>
      <c r="G124" s="59">
        <v>0.97306559075674515</v>
      </c>
      <c r="H124" s="112"/>
      <c r="I124" s="112"/>
      <c r="J124" s="112"/>
      <c r="K124" s="112"/>
      <c r="L124" s="112"/>
      <c r="M124" s="112"/>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7"/>
      <c r="JX124" s="7"/>
      <c r="JY124" s="7"/>
      <c r="JZ124" s="7"/>
      <c r="KA124" s="7"/>
      <c r="KB124" s="7"/>
    </row>
    <row r="125" spans="1:288" s="3" customFormat="1" x14ac:dyDescent="0.2">
      <c r="A125" s="50"/>
      <c r="B125" s="36" t="str">
        <f>GBG!B125</f>
        <v>Turkiet</v>
      </c>
      <c r="C125" s="142">
        <v>0.96372207890731088</v>
      </c>
      <c r="D125" s="88">
        <v>0.74531671404621325</v>
      </c>
      <c r="E125" s="59">
        <v>0.3583430057223374</v>
      </c>
      <c r="F125" s="88">
        <v>0.872175252223654</v>
      </c>
      <c r="G125" s="59">
        <v>1.8639328984156569</v>
      </c>
      <c r="H125" s="112"/>
      <c r="I125" s="112"/>
      <c r="J125" s="112"/>
      <c r="K125" s="112"/>
      <c r="L125" s="112"/>
      <c r="M125" s="112"/>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7"/>
      <c r="JX125" s="7"/>
      <c r="JY125" s="7"/>
      <c r="JZ125" s="7"/>
      <c r="KA125" s="7"/>
      <c r="KB125" s="7"/>
    </row>
    <row r="126" spans="1:288" s="3" customFormat="1" x14ac:dyDescent="0.2">
      <c r="A126" s="50"/>
      <c r="B126" s="36" t="str">
        <f>GBG!B126</f>
        <v>Jugoslavien</v>
      </c>
      <c r="C126" s="142">
        <v>0.8796488629590159</v>
      </c>
      <c r="D126" s="88">
        <v>1.6710401632772067</v>
      </c>
      <c r="E126" s="59">
        <v>0.43639791785987619</v>
      </c>
      <c r="F126" s="88">
        <v>0.42508721752522233</v>
      </c>
      <c r="G126" s="59">
        <v>1.2115563839701771</v>
      </c>
      <c r="H126" s="112"/>
      <c r="I126" s="112"/>
      <c r="J126" s="112"/>
      <c r="K126" s="112"/>
      <c r="L126" s="112"/>
      <c r="M126" s="112"/>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7"/>
      <c r="JX126" s="7"/>
      <c r="JY126" s="7"/>
      <c r="JZ126" s="7"/>
      <c r="KA126" s="7"/>
      <c r="KB126" s="7"/>
    </row>
    <row r="127" spans="1:288" s="3" customFormat="1" x14ac:dyDescent="0.2">
      <c r="A127" s="50"/>
      <c r="B127" s="36" t="str">
        <f>GBG!B127</f>
        <v>Finland</v>
      </c>
      <c r="C127" s="142">
        <v>0.81330984099981452</v>
      </c>
      <c r="D127" s="88">
        <v>1.1225307967052991</v>
      </c>
      <c r="E127" s="59">
        <v>0.72631616294216339</v>
      </c>
      <c r="F127" s="88">
        <v>0.45808844328503628</v>
      </c>
      <c r="G127" s="59">
        <v>0.98348509143111851</v>
      </c>
      <c r="H127" s="112"/>
      <c r="I127" s="112"/>
      <c r="J127" s="112"/>
      <c r="K127" s="112"/>
      <c r="L127" s="112"/>
      <c r="M127" s="112"/>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7"/>
      <c r="JX127" s="7"/>
      <c r="JY127" s="7"/>
      <c r="JZ127" s="7"/>
      <c r="KA127" s="7"/>
      <c r="KB127" s="7"/>
    </row>
    <row r="128" spans="1:288" s="3" customFormat="1" x14ac:dyDescent="0.2">
      <c r="A128" s="50"/>
      <c r="B128" s="36" t="str">
        <f>GBG!B128</f>
        <v>Övriga (inkl. uppg. saknas)</v>
      </c>
      <c r="C128" s="152">
        <v>15.579325213918715</v>
      </c>
      <c r="D128" s="88">
        <v>23.17133172971791</v>
      </c>
      <c r="E128" s="59">
        <v>12.190251245584069</v>
      </c>
      <c r="F128" s="88">
        <v>12.389603042398718</v>
      </c>
      <c r="G128" s="59">
        <v>16.850069173907258</v>
      </c>
      <c r="H128" s="112"/>
      <c r="I128" s="112"/>
      <c r="J128" s="112"/>
      <c r="K128" s="112"/>
      <c r="L128" s="112"/>
      <c r="M128" s="112"/>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7"/>
      <c r="JX128" s="7"/>
      <c r="JY128" s="7"/>
      <c r="JZ128" s="7"/>
      <c r="KA128" s="7"/>
      <c r="KB128" s="7"/>
    </row>
    <row r="129" spans="1:288" s="3" customFormat="1" x14ac:dyDescent="0.2">
      <c r="A129" s="49" t="s">
        <v>95</v>
      </c>
      <c r="B129" s="39" t="s">
        <v>24</v>
      </c>
      <c r="C129" s="143">
        <v>29.759783774197736</v>
      </c>
      <c r="D129" s="89">
        <v>50.493840658940158</v>
      </c>
      <c r="E129" s="60">
        <v>18.9860971023381</v>
      </c>
      <c r="F129" s="89">
        <v>23.127573309865799</v>
      </c>
      <c r="G129" s="60">
        <v>33.550792171481831</v>
      </c>
      <c r="H129" s="113"/>
      <c r="I129" s="113"/>
      <c r="J129" s="113"/>
      <c r="K129" s="113"/>
      <c r="L129" s="113"/>
      <c r="M129" s="113"/>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7"/>
      <c r="JX129" s="7"/>
      <c r="JY129" s="7"/>
      <c r="JZ129" s="7"/>
      <c r="KA129" s="7"/>
      <c r="KB129" s="7"/>
    </row>
    <row r="130" spans="1:288" s="3" customFormat="1" ht="21.6" thickBot="1" x14ac:dyDescent="0.45">
      <c r="A130" s="30" t="str">
        <f>GBG!A130</f>
        <v>Utländsk bakgrund 2024</v>
      </c>
      <c r="B130" s="30"/>
      <c r="C130" s="30"/>
      <c r="D130" s="30"/>
      <c r="E130" s="30"/>
      <c r="F130" s="30"/>
      <c r="G130" s="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7"/>
      <c r="JX130" s="7"/>
      <c r="JY130" s="7"/>
      <c r="JZ130" s="7"/>
      <c r="KA130" s="7"/>
      <c r="KB130" s="7"/>
    </row>
    <row r="131" spans="1:288" s="3" customFormat="1" ht="19.5" customHeight="1" x14ac:dyDescent="0.2">
      <c r="A131" s="49" t="s">
        <v>40</v>
      </c>
      <c r="B131" s="11" t="s">
        <v>96</v>
      </c>
      <c r="C131" s="100">
        <v>39.934777575440108</v>
      </c>
      <c r="D131" s="88">
        <v>70.676616371455651</v>
      </c>
      <c r="E131" s="59">
        <v>24.174721359169173</v>
      </c>
      <c r="F131" s="88">
        <v>30.622780274695916</v>
      </c>
      <c r="G131" s="59">
        <v>45.00008682917229</v>
      </c>
      <c r="H131" s="112"/>
      <c r="I131" s="112"/>
      <c r="J131" s="112"/>
      <c r="K131" s="112"/>
      <c r="L131" s="112"/>
      <c r="M131" s="112"/>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7"/>
      <c r="JX131" s="7"/>
      <c r="JY131" s="7"/>
      <c r="JZ131" s="7"/>
      <c r="KA131" s="7"/>
      <c r="KB131" s="7"/>
    </row>
    <row r="132" spans="1:288" s="3" customFormat="1" ht="21.6" thickBot="1" x14ac:dyDescent="0.45">
      <c r="A132" s="30" t="str">
        <f>GBG!A132</f>
        <v>Inkomstspridning 20-64 år (kr) 2023</v>
      </c>
      <c r="B132" s="30"/>
      <c r="C132" s="30"/>
      <c r="D132" s="30"/>
      <c r="E132" s="30"/>
      <c r="F132" s="30"/>
      <c r="G132" s="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2"/>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row>
    <row r="133" spans="1:288" s="3" customFormat="1" ht="18.75" customHeight="1" x14ac:dyDescent="0.2">
      <c r="A133" s="50" t="s">
        <v>8</v>
      </c>
      <c r="B133" s="106" t="str">
        <f>GBG!B133</f>
        <v>Under 237 000 (%)</v>
      </c>
      <c r="C133" s="140">
        <f>GBG!C133</f>
        <v>29.989349812635592</v>
      </c>
      <c r="D133" s="88">
        <v>39.457915994733028</v>
      </c>
      <c r="E133" s="59">
        <v>29.748240976828001</v>
      </c>
      <c r="F133" s="88">
        <v>25.048719179823198</v>
      </c>
      <c r="G133" s="59">
        <v>26.64178332690879</v>
      </c>
      <c r="H133" s="108"/>
      <c r="I133" s="108"/>
      <c r="J133" s="108"/>
      <c r="K133" s="108"/>
      <c r="L133" s="108"/>
      <c r="M133" s="108"/>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7"/>
      <c r="JX133" s="7"/>
      <c r="JY133" s="7"/>
      <c r="JZ133" s="7"/>
      <c r="KA133" s="7"/>
      <c r="KB133" s="7"/>
    </row>
    <row r="134" spans="1:288" s="3" customFormat="1" x14ac:dyDescent="0.2">
      <c r="A134" s="50" t="s">
        <v>9</v>
      </c>
      <c r="B134" s="106" t="str">
        <f>GBG!B134</f>
        <v>237 000 - 492 000 (%)</v>
      </c>
      <c r="C134" s="140">
        <f>GBG!C134</f>
        <v>40.052067582670439</v>
      </c>
      <c r="D134" s="88">
        <v>45.415809797162346</v>
      </c>
      <c r="E134" s="59">
        <v>38.24090205549615</v>
      </c>
      <c r="F134" s="88">
        <v>37.779252690146016</v>
      </c>
      <c r="G134" s="59">
        <v>40.908962703195662</v>
      </c>
      <c r="H134" s="108"/>
      <c r="I134" s="153"/>
      <c r="J134" s="108"/>
      <c r="K134" s="153"/>
      <c r="L134" s="108"/>
      <c r="M134" s="153"/>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7"/>
      <c r="JX134" s="7"/>
      <c r="JY134" s="7"/>
      <c r="JZ134" s="7"/>
      <c r="KA134" s="7"/>
      <c r="KB134" s="7"/>
    </row>
    <row r="135" spans="1:288" s="3" customFormat="1" x14ac:dyDescent="0.2">
      <c r="A135" s="50" t="s">
        <v>8</v>
      </c>
      <c r="B135" s="106" t="str">
        <f>GBG!B135</f>
        <v>492 000 eller mer (%)</v>
      </c>
      <c r="C135" s="140">
        <f>GBG!C135</f>
        <v>29.958582604693973</v>
      </c>
      <c r="D135" s="88">
        <v>15.126274208104629</v>
      </c>
      <c r="E135" s="59">
        <v>32.010856967675842</v>
      </c>
      <c r="F135" s="88">
        <v>37.172028130030789</v>
      </c>
      <c r="G135" s="59">
        <v>32.449253969895544</v>
      </c>
      <c r="H135" s="108"/>
      <c r="I135" s="153"/>
      <c r="J135" s="108"/>
      <c r="K135" s="153"/>
      <c r="L135" s="108"/>
      <c r="M135" s="153"/>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7"/>
      <c r="JX135" s="7"/>
      <c r="JY135" s="7"/>
      <c r="JZ135" s="7"/>
      <c r="KA135" s="7"/>
      <c r="KB135" s="7"/>
    </row>
    <row r="136" spans="1:288" s="3" customFormat="1" ht="21.6" thickBot="1" x14ac:dyDescent="0.45">
      <c r="A136" s="30" t="str">
        <f>GBG!A136</f>
        <v>Medelinkomst (kr) 2023</v>
      </c>
      <c r="B136" s="30"/>
      <c r="C136" s="30"/>
      <c r="D136" s="30"/>
      <c r="E136" s="30"/>
      <c r="F136" s="30"/>
      <c r="G136" s="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7"/>
      <c r="JX136" s="7"/>
      <c r="JY136" s="7"/>
      <c r="JZ136" s="7"/>
      <c r="KA136" s="7"/>
      <c r="KB136" s="7"/>
    </row>
    <row r="137" spans="1:288" s="3" customFormat="1" x14ac:dyDescent="0.2">
      <c r="A137" s="49" t="s">
        <v>41</v>
      </c>
      <c r="B137" s="36" t="s">
        <v>97</v>
      </c>
      <c r="C137" s="140">
        <v>157000</v>
      </c>
      <c r="D137" s="155">
        <v>161500</v>
      </c>
      <c r="E137" s="158">
        <v>143800</v>
      </c>
      <c r="F137" s="84">
        <v>160000</v>
      </c>
      <c r="G137" s="158">
        <v>175200</v>
      </c>
      <c r="H137" s="108"/>
      <c r="I137" s="153"/>
      <c r="J137" s="108"/>
      <c r="K137" s="153"/>
      <c r="L137" s="108"/>
      <c r="M137" s="153"/>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7"/>
      <c r="JX137" s="7"/>
      <c r="JY137" s="7"/>
      <c r="JZ137" s="7"/>
      <c r="KA137" s="7"/>
      <c r="KB137" s="7"/>
    </row>
    <row r="138" spans="1:288" s="3" customFormat="1" x14ac:dyDescent="0.2">
      <c r="A138" s="50"/>
      <c r="B138" s="36" t="s">
        <v>98</v>
      </c>
      <c r="C138" s="140">
        <v>272000</v>
      </c>
      <c r="D138" s="84">
        <v>232400</v>
      </c>
      <c r="E138" s="55">
        <v>289700</v>
      </c>
      <c r="F138" s="84">
        <v>267700</v>
      </c>
      <c r="G138" s="55">
        <v>272600</v>
      </c>
      <c r="H138" s="108"/>
      <c r="I138" s="108"/>
      <c r="J138" s="108"/>
      <c r="K138" s="108"/>
      <c r="L138" s="108"/>
      <c r="M138" s="108"/>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7"/>
      <c r="JX138" s="7"/>
      <c r="JY138" s="7"/>
      <c r="JZ138" s="7"/>
      <c r="KA138" s="7"/>
      <c r="KB138" s="7"/>
    </row>
    <row r="139" spans="1:288" s="3" customFormat="1" x14ac:dyDescent="0.2">
      <c r="A139" s="50"/>
      <c r="B139" s="36" t="s">
        <v>99</v>
      </c>
      <c r="C139" s="140">
        <v>357000</v>
      </c>
      <c r="D139" s="84">
        <v>269500</v>
      </c>
      <c r="E139" s="55">
        <v>388400</v>
      </c>
      <c r="F139" s="84">
        <v>388800</v>
      </c>
      <c r="G139" s="55">
        <v>355000</v>
      </c>
      <c r="H139" s="108"/>
      <c r="I139" s="108"/>
      <c r="J139" s="108"/>
      <c r="K139" s="108"/>
      <c r="L139" s="108"/>
      <c r="M139" s="108"/>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7"/>
      <c r="JX139" s="7"/>
      <c r="JY139" s="7"/>
      <c r="JZ139" s="7"/>
      <c r="KA139" s="7"/>
      <c r="KB139" s="7"/>
    </row>
    <row r="140" spans="1:288" s="3" customFormat="1" x14ac:dyDescent="0.2">
      <c r="A140" s="50"/>
      <c r="B140" s="36" t="s">
        <v>100</v>
      </c>
      <c r="C140" s="140">
        <v>439800</v>
      </c>
      <c r="D140" s="84">
        <v>296400</v>
      </c>
      <c r="E140" s="55">
        <v>482300</v>
      </c>
      <c r="F140" s="84">
        <v>499300</v>
      </c>
      <c r="G140" s="55">
        <v>431600</v>
      </c>
      <c r="H140" s="108"/>
      <c r="I140" s="108"/>
      <c r="J140" s="108"/>
      <c r="K140" s="108"/>
      <c r="L140" s="108"/>
      <c r="M140" s="108"/>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7"/>
      <c r="JX140" s="7"/>
      <c r="JY140" s="7"/>
      <c r="JZ140" s="7"/>
      <c r="KA140" s="7"/>
      <c r="KB140" s="7"/>
    </row>
    <row r="141" spans="1:288" s="3" customFormat="1" x14ac:dyDescent="0.2">
      <c r="A141" s="50"/>
      <c r="B141" s="36" t="s">
        <v>101</v>
      </c>
      <c r="C141" s="140">
        <v>282600</v>
      </c>
      <c r="D141" s="84">
        <v>207900</v>
      </c>
      <c r="E141" s="55">
        <v>321600</v>
      </c>
      <c r="F141" s="84">
        <v>288200</v>
      </c>
      <c r="G141" s="55">
        <v>261600</v>
      </c>
      <c r="H141" s="108"/>
      <c r="I141" s="108"/>
      <c r="J141" s="108"/>
      <c r="K141" s="108"/>
      <c r="L141" s="108"/>
      <c r="M141" s="108"/>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7"/>
      <c r="JX141" s="7"/>
      <c r="JY141" s="7"/>
      <c r="JZ141" s="7"/>
      <c r="KA141" s="7"/>
      <c r="KB141" s="7"/>
    </row>
    <row r="142" spans="1:288" s="3" customFormat="1" x14ac:dyDescent="0.2">
      <c r="A142" s="50"/>
      <c r="B142" s="39" t="s">
        <v>102</v>
      </c>
      <c r="C142" s="141">
        <v>336700</v>
      </c>
      <c r="D142" s="87">
        <v>251100</v>
      </c>
      <c r="E142" s="58">
        <v>359300</v>
      </c>
      <c r="F142" s="87">
        <v>369400</v>
      </c>
      <c r="G142" s="58">
        <v>335700</v>
      </c>
      <c r="H142" s="111"/>
      <c r="I142" s="111"/>
      <c r="J142" s="111"/>
      <c r="K142" s="111"/>
      <c r="L142" s="111"/>
      <c r="M142" s="111"/>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7"/>
      <c r="JX142" s="7"/>
      <c r="JY142" s="7"/>
      <c r="JZ142" s="7"/>
      <c r="KA142" s="7"/>
      <c r="KB142" s="7"/>
    </row>
    <row r="143" spans="1:288" s="3" customFormat="1" ht="18.75" customHeight="1" x14ac:dyDescent="0.2">
      <c r="A143" s="50" t="s">
        <v>42</v>
      </c>
      <c r="B143" s="36" t="s">
        <v>97</v>
      </c>
      <c r="C143" s="140">
        <v>186500</v>
      </c>
      <c r="D143" s="84">
        <v>206500</v>
      </c>
      <c r="E143" s="55">
        <v>156000</v>
      </c>
      <c r="F143" s="84">
        <v>200400</v>
      </c>
      <c r="G143" s="55">
        <v>211800</v>
      </c>
      <c r="H143" s="108"/>
      <c r="I143" s="108"/>
      <c r="J143" s="108"/>
      <c r="K143" s="108"/>
      <c r="L143" s="108"/>
      <c r="M143" s="108"/>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7"/>
      <c r="JX143" s="7"/>
      <c r="JY143" s="7"/>
      <c r="JZ143" s="7"/>
      <c r="KA143" s="7"/>
      <c r="KB143" s="7"/>
    </row>
    <row r="144" spans="1:288" s="3" customFormat="1" x14ac:dyDescent="0.2">
      <c r="A144" s="50"/>
      <c r="B144" s="36" t="s">
        <v>98</v>
      </c>
      <c r="C144" s="140">
        <v>320300</v>
      </c>
      <c r="D144" s="84">
        <v>295700</v>
      </c>
      <c r="E144" s="55">
        <v>319200</v>
      </c>
      <c r="F144" s="84">
        <v>325900</v>
      </c>
      <c r="G144" s="55">
        <v>341100</v>
      </c>
      <c r="H144" s="108"/>
      <c r="I144" s="108"/>
      <c r="J144" s="108"/>
      <c r="K144" s="108"/>
      <c r="L144" s="108"/>
      <c r="M144" s="108"/>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7"/>
      <c r="JX144" s="7"/>
      <c r="JY144" s="7"/>
      <c r="JZ144" s="7"/>
      <c r="KA144" s="7"/>
      <c r="KB144" s="7"/>
    </row>
    <row r="145" spans="1:288" s="3" customFormat="1" x14ac:dyDescent="0.2">
      <c r="A145" s="50"/>
      <c r="B145" s="36" t="s">
        <v>99</v>
      </c>
      <c r="C145" s="140">
        <v>449200</v>
      </c>
      <c r="D145" s="84">
        <v>355900</v>
      </c>
      <c r="E145" s="55">
        <v>471300</v>
      </c>
      <c r="F145" s="84">
        <v>500300</v>
      </c>
      <c r="G145" s="55">
        <v>460200</v>
      </c>
      <c r="H145" s="108"/>
      <c r="I145" s="108"/>
      <c r="J145" s="108"/>
      <c r="K145" s="108"/>
      <c r="L145" s="108"/>
      <c r="M145" s="108"/>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7"/>
      <c r="JX145" s="7"/>
      <c r="JY145" s="7"/>
      <c r="JZ145" s="7"/>
      <c r="KA145" s="7"/>
      <c r="KB145" s="7"/>
    </row>
    <row r="146" spans="1:288" s="3" customFormat="1" x14ac:dyDescent="0.2">
      <c r="A146" s="50"/>
      <c r="B146" s="36" t="s">
        <v>100</v>
      </c>
      <c r="C146" s="140">
        <v>542000</v>
      </c>
      <c r="D146" s="84">
        <v>353200</v>
      </c>
      <c r="E146" s="55">
        <v>582700</v>
      </c>
      <c r="F146" s="84">
        <v>668800</v>
      </c>
      <c r="G146" s="55">
        <v>532900</v>
      </c>
      <c r="H146" s="108"/>
      <c r="I146" s="108"/>
      <c r="J146" s="108"/>
      <c r="K146" s="108"/>
      <c r="L146" s="108"/>
      <c r="M146" s="108"/>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7"/>
      <c r="JX146" s="7"/>
      <c r="JY146" s="7"/>
      <c r="JZ146" s="7"/>
      <c r="KA146" s="7"/>
      <c r="KB146" s="7"/>
    </row>
    <row r="147" spans="1:288" s="3" customFormat="1" ht="11.25" customHeight="1" x14ac:dyDescent="0.25">
      <c r="A147" s="50"/>
      <c r="B147" s="36" t="s">
        <v>101</v>
      </c>
      <c r="C147" s="140">
        <v>397200</v>
      </c>
      <c r="D147" s="84">
        <v>265400</v>
      </c>
      <c r="E147" s="55">
        <v>451300</v>
      </c>
      <c r="F147" s="84">
        <v>445900</v>
      </c>
      <c r="G147" s="55">
        <v>359200</v>
      </c>
      <c r="H147" s="108"/>
      <c r="I147" s="108"/>
      <c r="J147" s="108"/>
      <c r="K147" s="108"/>
      <c r="L147" s="108"/>
      <c r="M147" s="108"/>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2"/>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7"/>
      <c r="JX147" s="7"/>
      <c r="JY147" s="7"/>
      <c r="JZ147" s="7"/>
      <c r="KA147" s="7"/>
      <c r="KB147" s="7"/>
    </row>
    <row r="148" spans="1:288" s="3" customFormat="1" ht="11.25" customHeight="1" x14ac:dyDescent="0.2">
      <c r="A148" s="50"/>
      <c r="B148" s="39" t="s">
        <v>102</v>
      </c>
      <c r="C148" s="141">
        <v>428200</v>
      </c>
      <c r="D148" s="87">
        <v>318900</v>
      </c>
      <c r="E148" s="58">
        <v>443000</v>
      </c>
      <c r="F148" s="87">
        <v>503000</v>
      </c>
      <c r="G148" s="58">
        <v>433100</v>
      </c>
      <c r="H148" s="111"/>
      <c r="I148" s="111"/>
      <c r="J148" s="111"/>
      <c r="K148" s="111"/>
      <c r="L148" s="111"/>
      <c r="M148" s="111"/>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7"/>
      <c r="JX148" s="7"/>
      <c r="JY148" s="7"/>
      <c r="JZ148" s="7"/>
      <c r="KA148" s="7"/>
      <c r="KB148" s="7"/>
    </row>
    <row r="149" spans="1:288" s="3" customFormat="1" ht="18.75" customHeight="1" x14ac:dyDescent="0.2">
      <c r="A149" s="50" t="s">
        <v>43</v>
      </c>
      <c r="B149" s="36" t="s">
        <v>97</v>
      </c>
      <c r="C149" s="140">
        <v>171800</v>
      </c>
      <c r="D149" s="84">
        <v>184700</v>
      </c>
      <c r="E149" s="55">
        <v>149700</v>
      </c>
      <c r="F149" s="84">
        <v>180500</v>
      </c>
      <c r="G149" s="55">
        <v>193900</v>
      </c>
      <c r="H149" s="108"/>
      <c r="I149" s="108"/>
      <c r="J149" s="108"/>
      <c r="K149" s="108"/>
      <c r="L149" s="108"/>
      <c r="M149" s="108"/>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7"/>
      <c r="JX149" s="7"/>
      <c r="JY149" s="7"/>
      <c r="JZ149" s="7"/>
      <c r="KA149" s="7"/>
      <c r="KB149" s="7"/>
    </row>
    <row r="150" spans="1:288" s="3" customFormat="1" x14ac:dyDescent="0.2">
      <c r="A150" s="50"/>
      <c r="B150" s="36" t="s">
        <v>98</v>
      </c>
      <c r="C150" s="140">
        <v>296500</v>
      </c>
      <c r="D150" s="84">
        <v>264500</v>
      </c>
      <c r="E150" s="55">
        <v>304300</v>
      </c>
      <c r="F150" s="84">
        <v>297200</v>
      </c>
      <c r="G150" s="55">
        <v>308200</v>
      </c>
      <c r="H150" s="108"/>
      <c r="I150" s="108"/>
      <c r="J150" s="108"/>
      <c r="K150" s="108"/>
      <c r="L150" s="108"/>
      <c r="M150" s="108"/>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7"/>
      <c r="JX150" s="7"/>
      <c r="JY150" s="7"/>
      <c r="JZ150" s="7"/>
      <c r="KA150" s="7"/>
      <c r="KB150" s="7"/>
    </row>
    <row r="151" spans="1:288" s="3" customFormat="1" x14ac:dyDescent="0.2">
      <c r="A151" s="50"/>
      <c r="B151" s="36" t="s">
        <v>99</v>
      </c>
      <c r="C151" s="140">
        <v>405200</v>
      </c>
      <c r="D151" s="84">
        <v>315200</v>
      </c>
      <c r="E151" s="55">
        <v>431800</v>
      </c>
      <c r="F151" s="84">
        <v>444600</v>
      </c>
      <c r="G151" s="55">
        <v>410800</v>
      </c>
      <c r="H151" s="108"/>
      <c r="I151" s="108"/>
      <c r="J151" s="108"/>
      <c r="K151" s="108"/>
      <c r="L151" s="108"/>
      <c r="M151" s="108"/>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7"/>
      <c r="JX151" s="7"/>
      <c r="JY151" s="7"/>
      <c r="JZ151" s="7"/>
      <c r="KA151" s="7"/>
      <c r="KB151" s="7"/>
    </row>
    <row r="152" spans="1:288" s="3" customFormat="1" x14ac:dyDescent="0.2">
      <c r="A152" s="50"/>
      <c r="B152" s="36" t="s">
        <v>100</v>
      </c>
      <c r="C152" s="140">
        <v>491500</v>
      </c>
      <c r="D152" s="84">
        <v>326100</v>
      </c>
      <c r="E152" s="55">
        <v>531500</v>
      </c>
      <c r="F152" s="84">
        <v>583100</v>
      </c>
      <c r="G152" s="55">
        <v>484400</v>
      </c>
      <c r="H152" s="108"/>
      <c r="I152" s="108"/>
      <c r="J152" s="108"/>
      <c r="K152" s="108"/>
      <c r="L152" s="108"/>
      <c r="M152" s="108"/>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7"/>
      <c r="JX152" s="7"/>
      <c r="JY152" s="7"/>
      <c r="JZ152" s="7"/>
      <c r="KA152" s="7"/>
      <c r="KB152" s="7"/>
    </row>
    <row r="153" spans="1:288" s="3" customFormat="1" x14ac:dyDescent="0.2">
      <c r="A153" s="50"/>
      <c r="B153" s="36" t="s">
        <v>101</v>
      </c>
      <c r="C153" s="140">
        <v>335000</v>
      </c>
      <c r="D153" s="84">
        <v>235900</v>
      </c>
      <c r="E153" s="55">
        <v>378600</v>
      </c>
      <c r="F153" s="84">
        <v>359000</v>
      </c>
      <c r="G153" s="55">
        <v>307500</v>
      </c>
      <c r="H153" s="108"/>
      <c r="I153" s="108"/>
      <c r="J153" s="108"/>
      <c r="K153" s="108"/>
      <c r="L153" s="108"/>
      <c r="M153" s="108"/>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7"/>
      <c r="JX153" s="7"/>
      <c r="JY153" s="7"/>
      <c r="JZ153" s="7"/>
      <c r="KA153" s="7"/>
      <c r="KB153" s="7"/>
    </row>
    <row r="154" spans="1:288" s="3" customFormat="1" x14ac:dyDescent="0.2">
      <c r="A154" s="50"/>
      <c r="B154" s="39" t="s">
        <v>103</v>
      </c>
      <c r="C154" s="141">
        <v>382600</v>
      </c>
      <c r="D154" s="87">
        <v>286100</v>
      </c>
      <c r="E154" s="58">
        <v>400400</v>
      </c>
      <c r="F154" s="87">
        <v>434400</v>
      </c>
      <c r="G154" s="58">
        <v>385700</v>
      </c>
      <c r="H154" s="111"/>
      <c r="I154" s="111"/>
      <c r="J154" s="111"/>
      <c r="K154" s="111"/>
      <c r="L154" s="111"/>
      <c r="M154" s="111"/>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7"/>
      <c r="JX154" s="7"/>
      <c r="JY154" s="7"/>
      <c r="JZ154" s="7"/>
      <c r="KA154" s="7"/>
      <c r="KB154" s="7"/>
    </row>
    <row r="155" spans="1:288" s="3" customFormat="1" ht="21.6" thickBot="1" x14ac:dyDescent="0.45">
      <c r="A155" s="30" t="str">
        <f>GBG!A155</f>
        <v>Personbilar i trafik 2024 (per 1 000 invånare)</v>
      </c>
      <c r="B155" s="30"/>
      <c r="C155" s="30"/>
      <c r="D155" s="30"/>
      <c r="E155" s="30"/>
      <c r="F155" s="30"/>
      <c r="G155" s="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7"/>
      <c r="JX155" s="7"/>
      <c r="JY155" s="7"/>
      <c r="JZ155" s="7"/>
      <c r="KA155" s="7"/>
      <c r="KB155" s="7"/>
    </row>
    <row r="156" spans="1:288" s="3" customFormat="1" ht="20.25" customHeight="1" x14ac:dyDescent="0.2">
      <c r="A156" s="49" t="s">
        <v>104</v>
      </c>
      <c r="B156" s="36" t="s">
        <v>11</v>
      </c>
      <c r="C156" s="140">
        <f>GBG!C156</f>
        <v>271.37586146310383</v>
      </c>
      <c r="D156" s="84">
        <v>242.90217945914424</v>
      </c>
      <c r="E156" s="55">
        <v>230.17075779155283</v>
      </c>
      <c r="F156" s="84">
        <v>306.40852374516771</v>
      </c>
      <c r="G156" s="55">
        <v>300.26685498949371</v>
      </c>
      <c r="H156" s="108"/>
      <c r="I156" s="108"/>
      <c r="J156" s="108"/>
      <c r="K156" s="108"/>
      <c r="L156" s="108"/>
      <c r="M156" s="108"/>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7"/>
      <c r="JX156" s="7"/>
      <c r="JY156" s="7"/>
      <c r="JZ156" s="7"/>
      <c r="KA156" s="7"/>
      <c r="KB156" s="7"/>
    </row>
    <row r="157" spans="1:288" s="3" customFormat="1" ht="21.6" thickBot="1" x14ac:dyDescent="0.45">
      <c r="A157" s="30" t="str">
        <f>GBG!A157</f>
        <v>Försörjningsstöd 2023</v>
      </c>
      <c r="B157" s="30"/>
      <c r="C157" s="30"/>
      <c r="D157" s="30"/>
      <c r="E157" s="30"/>
      <c r="F157" s="30"/>
      <c r="G157" s="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7"/>
      <c r="JX157" s="7"/>
      <c r="JY157" s="7"/>
      <c r="JZ157" s="7"/>
      <c r="KA157" s="7"/>
      <c r="KB157" s="7"/>
    </row>
    <row r="158" spans="1:288" s="3" customFormat="1" x14ac:dyDescent="0.2">
      <c r="A158" s="49" t="str">
        <f xml:space="preserve"> "Antal personer med registrerat bistånd " &amp; Uppdateringsinfo!B1-4</f>
        <v>Antal personer med registrerat bistånd 2021</v>
      </c>
      <c r="B158" s="36" t="s">
        <v>46</v>
      </c>
      <c r="C158" s="140">
        <v>14618</v>
      </c>
      <c r="D158" s="84">
        <v>5413</v>
      </c>
      <c r="E158" s="55">
        <v>2863</v>
      </c>
      <c r="F158" s="84">
        <v>2055</v>
      </c>
      <c r="G158" s="55">
        <v>4037</v>
      </c>
      <c r="H158" s="108"/>
      <c r="I158" s="108"/>
      <c r="J158" s="108"/>
      <c r="K158" s="108"/>
      <c r="L158" s="108"/>
      <c r="M158" s="108"/>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7"/>
      <c r="JX158" s="7"/>
      <c r="JY158" s="7"/>
      <c r="JZ158" s="7"/>
      <c r="KA158" s="7"/>
      <c r="KB158" s="7"/>
    </row>
    <row r="159" spans="1:288" s="3" customFormat="1" x14ac:dyDescent="0.2">
      <c r="A159" s="53" t="s">
        <v>44</v>
      </c>
      <c r="B159" s="36" t="s">
        <v>45</v>
      </c>
      <c r="C159" s="140">
        <v>8253</v>
      </c>
      <c r="D159" s="84">
        <v>3228</v>
      </c>
      <c r="E159" s="55">
        <v>1581</v>
      </c>
      <c r="F159" s="84">
        <v>1104</v>
      </c>
      <c r="G159" s="55">
        <v>2243</v>
      </c>
      <c r="H159" s="108"/>
      <c r="I159" s="108"/>
      <c r="J159" s="108"/>
      <c r="K159" s="108"/>
      <c r="L159" s="108"/>
      <c r="M159" s="108"/>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7"/>
      <c r="JX159" s="7"/>
      <c r="JY159" s="7"/>
      <c r="JZ159" s="7"/>
      <c r="KA159" s="7"/>
      <c r="KB159" s="7"/>
    </row>
    <row r="160" spans="1:288" s="3" customFormat="1" x14ac:dyDescent="0.2">
      <c r="A160" s="49" t="str">
        <f>"Antal personer med registrerat bistånd " &amp;Uppdateringsinfo!B1-3</f>
        <v>Antal personer med registrerat bistånd 2022</v>
      </c>
      <c r="B160" s="36" t="s">
        <v>46</v>
      </c>
      <c r="C160" s="140">
        <v>12634</v>
      </c>
      <c r="D160" s="84">
        <v>4666</v>
      </c>
      <c r="E160" s="55">
        <v>2388</v>
      </c>
      <c r="F160" s="84">
        <v>1819</v>
      </c>
      <c r="G160" s="55">
        <v>3509</v>
      </c>
      <c r="H160" s="108"/>
      <c r="I160" s="108"/>
      <c r="J160" s="108"/>
      <c r="K160" s="108"/>
      <c r="L160" s="108"/>
      <c r="M160" s="108"/>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7"/>
      <c r="JX160" s="7"/>
      <c r="JY160" s="7"/>
      <c r="JZ160" s="7"/>
      <c r="KA160" s="7"/>
      <c r="KB160" s="7"/>
    </row>
    <row r="161" spans="1:288" s="3" customFormat="1" x14ac:dyDescent="0.2">
      <c r="A161" s="53" t="s">
        <v>44</v>
      </c>
      <c r="B161" s="36" t="s">
        <v>45</v>
      </c>
      <c r="C161" s="140">
        <v>7184</v>
      </c>
      <c r="D161" s="84">
        <v>2776</v>
      </c>
      <c r="E161" s="55">
        <v>1393</v>
      </c>
      <c r="F161" s="84">
        <v>996</v>
      </c>
      <c r="G161" s="55">
        <v>1912</v>
      </c>
      <c r="H161" s="108"/>
      <c r="I161" s="108"/>
      <c r="J161" s="108"/>
      <c r="K161" s="108"/>
      <c r="L161" s="108"/>
      <c r="M161" s="108"/>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7"/>
      <c r="JX161" s="7"/>
      <c r="JY161" s="7"/>
      <c r="JZ161" s="7"/>
      <c r="KA161" s="7"/>
      <c r="KB161" s="7"/>
    </row>
    <row r="162" spans="1:288" s="3" customFormat="1" x14ac:dyDescent="0.2">
      <c r="A162" s="49" t="str">
        <f>"Antal personer med registrerat bistånd " &amp; Uppdateringsinfo!B1-2</f>
        <v>Antal personer med registrerat bistånd 2023</v>
      </c>
      <c r="B162" s="36" t="s">
        <v>46</v>
      </c>
      <c r="C162" s="140">
        <v>11050</v>
      </c>
      <c r="D162" s="84">
        <v>4078</v>
      </c>
      <c r="E162" s="55">
        <v>2174</v>
      </c>
      <c r="F162" s="84">
        <v>1615</v>
      </c>
      <c r="G162" s="55">
        <v>2890</v>
      </c>
      <c r="H162" s="108"/>
      <c r="I162" s="108"/>
      <c r="J162" s="108"/>
      <c r="K162" s="108"/>
      <c r="L162" s="108"/>
      <c r="M162" s="108"/>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7"/>
      <c r="JX162" s="7"/>
      <c r="JY162" s="7"/>
      <c r="JZ162" s="7"/>
      <c r="KA162" s="7"/>
      <c r="KB162" s="7"/>
    </row>
    <row r="163" spans="1:288" s="3" customFormat="1" x14ac:dyDescent="0.2">
      <c r="A163" s="53" t="s">
        <v>44</v>
      </c>
      <c r="B163" s="36" t="s">
        <v>45</v>
      </c>
      <c r="C163" s="140">
        <v>6640</v>
      </c>
      <c r="D163" s="84">
        <v>2549</v>
      </c>
      <c r="E163" s="55">
        <v>1320</v>
      </c>
      <c r="F163" s="84">
        <v>957</v>
      </c>
      <c r="G163" s="55">
        <v>1697</v>
      </c>
      <c r="H163" s="108"/>
      <c r="I163" s="108"/>
      <c r="J163" s="108"/>
      <c r="K163" s="108"/>
      <c r="L163" s="108"/>
      <c r="M163" s="108"/>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7"/>
      <c r="JX163" s="7"/>
      <c r="JY163" s="7"/>
      <c r="JZ163" s="7"/>
      <c r="KA163" s="7"/>
      <c r="KB163" s="7"/>
    </row>
    <row r="164" spans="1:288" s="3" customFormat="1" ht="18.75" customHeight="1" thickBot="1" x14ac:dyDescent="0.45">
      <c r="A164" s="30" t="str">
        <f>GBG!A164</f>
        <v>Ohälsotal 2024</v>
      </c>
      <c r="B164" s="30"/>
      <c r="C164" s="30"/>
      <c r="D164" s="30"/>
      <c r="E164" s="30"/>
      <c r="F164" s="30"/>
      <c r="G164" s="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19"/>
      <c r="CV164" s="119"/>
      <c r="CW164" s="119"/>
      <c r="CX164" s="119"/>
      <c r="CY164" s="119"/>
      <c r="CZ164" s="119"/>
      <c r="DA164" s="119"/>
      <c r="DB164" s="119"/>
      <c r="DC164" s="119"/>
      <c r="DD164" s="119"/>
      <c r="DE164" s="119"/>
      <c r="DF164" s="119"/>
      <c r="DG164" s="119"/>
      <c r="DH164" s="119"/>
      <c r="DI164" s="119"/>
      <c r="DJ164" s="119"/>
      <c r="DK164" s="119"/>
      <c r="DL164" s="119"/>
      <c r="DM164" s="119"/>
      <c r="DN164" s="119"/>
      <c r="DO164" s="119"/>
      <c r="DP164" s="119"/>
      <c r="DQ164" s="119"/>
      <c r="DR164" s="119"/>
      <c r="DS164" s="119"/>
      <c r="DT164" s="119"/>
      <c r="DU164" s="119"/>
      <c r="DV164" s="119"/>
      <c r="DW164" s="119"/>
      <c r="DX164" s="119"/>
      <c r="DY164" s="119"/>
      <c r="DZ164" s="119"/>
      <c r="EA164" s="119"/>
      <c r="EB164" s="119"/>
      <c r="EC164" s="119"/>
      <c r="ED164" s="119"/>
      <c r="EE164" s="119"/>
      <c r="EF164" s="119"/>
      <c r="EG164" s="119"/>
      <c r="EH164" s="119"/>
      <c r="EI164" s="119"/>
      <c r="EJ164" s="119"/>
      <c r="EK164" s="119"/>
      <c r="EL164" s="119"/>
      <c r="EM164" s="119"/>
      <c r="EN164" s="119"/>
      <c r="EO164" s="119"/>
      <c r="EP164" s="119"/>
      <c r="EQ164" s="119"/>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row>
    <row r="165" spans="1:288" s="3" customFormat="1" x14ac:dyDescent="0.2">
      <c r="A165" s="49" t="s">
        <v>105</v>
      </c>
      <c r="B165" s="36" t="s">
        <v>28</v>
      </c>
      <c r="C165" s="142">
        <v>20.856084779317573</v>
      </c>
      <c r="D165" s="92">
        <v>22.383481054301971</v>
      </c>
      <c r="E165" s="63">
        <v>20.8151518414818</v>
      </c>
      <c r="F165" s="92">
        <v>20.116627767168822</v>
      </c>
      <c r="G165" s="63">
        <v>19.739721964782206</v>
      </c>
      <c r="H165" s="116"/>
      <c r="I165" s="116"/>
      <c r="J165" s="116"/>
      <c r="K165" s="116"/>
      <c r="L165" s="116"/>
      <c r="M165" s="116"/>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19"/>
      <c r="DF165" s="119"/>
      <c r="DG165" s="119"/>
      <c r="DH165" s="119"/>
      <c r="DI165" s="119"/>
      <c r="DJ165" s="119"/>
      <c r="DK165" s="119"/>
      <c r="DL165" s="119"/>
      <c r="DM165" s="119"/>
      <c r="DN165" s="119"/>
      <c r="DO165" s="119"/>
      <c r="DP165" s="119"/>
      <c r="DQ165" s="119"/>
      <c r="DR165" s="119"/>
      <c r="DS165" s="119"/>
      <c r="DT165" s="119"/>
      <c r="DU165" s="119"/>
      <c r="DV165" s="119"/>
      <c r="DW165" s="119"/>
      <c r="DX165" s="119"/>
      <c r="DY165" s="119"/>
      <c r="DZ165" s="119"/>
      <c r="EA165" s="119"/>
      <c r="EB165" s="119"/>
      <c r="EC165" s="119"/>
      <c r="ED165" s="119"/>
      <c r="EE165" s="119"/>
      <c r="EF165" s="119"/>
      <c r="EG165" s="119"/>
      <c r="EH165" s="119"/>
      <c r="EI165" s="119"/>
      <c r="EJ165" s="119"/>
      <c r="EK165" s="119"/>
      <c r="EL165" s="119"/>
      <c r="EM165" s="119"/>
      <c r="EN165" s="119"/>
      <c r="EO165" s="119"/>
      <c r="EP165" s="119"/>
      <c r="EQ165" s="119"/>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row>
    <row r="166" spans="1:288" s="3" customFormat="1" x14ac:dyDescent="0.2">
      <c r="A166" s="50"/>
      <c r="B166" s="36" t="s">
        <v>29</v>
      </c>
      <c r="C166" s="142">
        <v>23.450767358588024</v>
      </c>
      <c r="D166" s="92">
        <v>35.185639412997901</v>
      </c>
      <c r="E166" s="63">
        <v>20.478969291872517</v>
      </c>
      <c r="F166" s="92">
        <v>23.694110552763821</v>
      </c>
      <c r="G166" s="63">
        <v>24.398208614352495</v>
      </c>
      <c r="H166" s="116"/>
      <c r="I166" s="116"/>
      <c r="J166" s="116"/>
      <c r="K166" s="116"/>
      <c r="L166" s="116"/>
      <c r="M166" s="116"/>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c r="BH166" s="119"/>
      <c r="BI166" s="119"/>
      <c r="BJ166" s="119"/>
      <c r="BK166" s="119"/>
      <c r="BL166" s="119"/>
      <c r="BM166" s="119"/>
      <c r="BN166" s="119"/>
      <c r="BO166" s="119"/>
      <c r="BP166" s="119"/>
      <c r="BQ166" s="119"/>
      <c r="BR166" s="119"/>
      <c r="BS166" s="119"/>
      <c r="BT166" s="119"/>
      <c r="BU166" s="119"/>
      <c r="BV166" s="119"/>
      <c r="BW166" s="119"/>
      <c r="BX166" s="119"/>
      <c r="BY166" s="119"/>
      <c r="BZ166" s="119"/>
      <c r="CA166" s="119"/>
      <c r="CB166" s="119"/>
      <c r="CC166" s="119"/>
      <c r="CD166" s="119"/>
      <c r="CE166" s="119"/>
      <c r="CF166" s="119"/>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19"/>
      <c r="DF166" s="119"/>
      <c r="DG166" s="119"/>
      <c r="DH166" s="119"/>
      <c r="DI166" s="119"/>
      <c r="DJ166" s="119"/>
      <c r="DK166" s="119"/>
      <c r="DL166" s="119"/>
      <c r="DM166" s="119"/>
      <c r="DN166" s="119"/>
      <c r="DO166" s="119"/>
      <c r="DP166" s="119"/>
      <c r="DQ166" s="119"/>
      <c r="DR166" s="119"/>
      <c r="DS166" s="119"/>
      <c r="DT166" s="119"/>
      <c r="DU166" s="119"/>
      <c r="DV166" s="119"/>
      <c r="DW166" s="119"/>
      <c r="DX166" s="119"/>
      <c r="DY166" s="119"/>
      <c r="DZ166" s="119"/>
      <c r="EA166" s="119"/>
      <c r="EB166" s="119"/>
      <c r="EC166" s="119"/>
      <c r="ED166" s="119"/>
      <c r="EE166" s="119"/>
      <c r="EF166" s="119"/>
      <c r="EG166" s="119"/>
      <c r="EH166" s="119"/>
      <c r="EI166" s="119"/>
      <c r="EJ166" s="119"/>
      <c r="EK166" s="119"/>
      <c r="EL166" s="119"/>
      <c r="EM166" s="119"/>
      <c r="EN166" s="119"/>
      <c r="EO166" s="119"/>
      <c r="EP166" s="119"/>
      <c r="EQ166" s="119"/>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row>
    <row r="167" spans="1:288" s="3" customFormat="1" x14ac:dyDescent="0.2">
      <c r="A167" s="50"/>
      <c r="B167" s="39" t="s">
        <v>106</v>
      </c>
      <c r="C167" s="143">
        <v>22.337258174948648</v>
      </c>
      <c r="D167" s="93">
        <v>25.835797269412328</v>
      </c>
      <c r="E167" s="64">
        <v>20.567925684243519</v>
      </c>
      <c r="F167" s="93">
        <v>22.397600861229304</v>
      </c>
      <c r="G167" s="64">
        <v>22.113349576348231</v>
      </c>
      <c r="H167" s="117"/>
      <c r="I167" s="117"/>
      <c r="J167" s="117"/>
      <c r="K167" s="117"/>
      <c r="L167" s="117"/>
      <c r="M167" s="117"/>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19"/>
      <c r="BR167" s="119"/>
      <c r="BS167" s="119"/>
      <c r="BT167" s="119"/>
      <c r="BU167" s="119"/>
      <c r="BV167" s="119"/>
      <c r="BW167" s="119"/>
      <c r="BX167" s="119"/>
      <c r="BY167" s="119"/>
      <c r="BZ167" s="119"/>
      <c r="CA167" s="119"/>
      <c r="CB167" s="119"/>
      <c r="CC167" s="119"/>
      <c r="CD167" s="119"/>
      <c r="CE167" s="119"/>
      <c r="CF167" s="119"/>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D167" s="119"/>
      <c r="DE167" s="119"/>
      <c r="DF167" s="119"/>
      <c r="DG167" s="119"/>
      <c r="DH167" s="119"/>
      <c r="DI167" s="119"/>
      <c r="DJ167" s="119"/>
      <c r="DK167" s="119"/>
      <c r="DL167" s="119"/>
      <c r="DM167" s="119"/>
      <c r="DN167" s="119"/>
      <c r="DO167" s="119"/>
      <c r="DP167" s="119"/>
      <c r="DQ167" s="119"/>
      <c r="DR167" s="119"/>
      <c r="DS167" s="119"/>
      <c r="DT167" s="119"/>
      <c r="DU167" s="119"/>
      <c r="DV167" s="119"/>
      <c r="DW167" s="119"/>
      <c r="DX167" s="119"/>
      <c r="DY167" s="119"/>
      <c r="DZ167" s="119"/>
      <c r="EA167" s="119"/>
      <c r="EB167" s="119"/>
      <c r="EC167" s="119"/>
      <c r="ED167" s="119"/>
      <c r="EE167" s="119"/>
      <c r="EF167" s="119"/>
      <c r="EG167" s="119"/>
      <c r="EH167" s="119"/>
      <c r="EI167" s="119"/>
      <c r="EJ167" s="119"/>
      <c r="EK167" s="119"/>
      <c r="EL167" s="119"/>
      <c r="EM167" s="119"/>
      <c r="EN167" s="119"/>
      <c r="EO167" s="119"/>
      <c r="EP167" s="119"/>
      <c r="EQ167" s="119"/>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row>
    <row r="168" spans="1:288" s="3" customFormat="1" ht="18.75" customHeight="1" x14ac:dyDescent="0.2">
      <c r="A168" s="50"/>
      <c r="B168" s="36" t="s">
        <v>30</v>
      </c>
      <c r="C168" s="142">
        <v>16.551977082338642</v>
      </c>
      <c r="D168" s="92">
        <v>19.321055372331191</v>
      </c>
      <c r="E168" s="63">
        <v>16.146770933077988</v>
      </c>
      <c r="F168" s="92">
        <v>15.028855148593221</v>
      </c>
      <c r="G168" s="63">
        <v>14.732942039618489</v>
      </c>
      <c r="H168" s="116"/>
      <c r="I168" s="116"/>
      <c r="J168" s="116"/>
      <c r="K168" s="116"/>
      <c r="L168" s="116"/>
      <c r="M168" s="116"/>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c r="BH168" s="119"/>
      <c r="BI168" s="119"/>
      <c r="BJ168" s="119"/>
      <c r="BK168" s="119"/>
      <c r="BL168" s="119"/>
      <c r="BM168" s="119"/>
      <c r="BN168" s="119"/>
      <c r="BO168" s="119"/>
      <c r="BP168" s="119"/>
      <c r="BQ168" s="119"/>
      <c r="BR168" s="119"/>
      <c r="BS168" s="119"/>
      <c r="BT168" s="119"/>
      <c r="BU168" s="119"/>
      <c r="BV168" s="119"/>
      <c r="BW168" s="119"/>
      <c r="BX168" s="119"/>
      <c r="BY168" s="119"/>
      <c r="BZ168" s="119"/>
      <c r="CA168" s="119"/>
      <c r="CB168" s="119"/>
      <c r="CC168" s="119"/>
      <c r="CD168" s="119"/>
      <c r="CE168" s="119"/>
      <c r="CF168" s="119"/>
      <c r="CG168" s="119"/>
      <c r="CH168" s="119"/>
      <c r="CI168" s="119"/>
      <c r="CJ168" s="119"/>
      <c r="CK168" s="119"/>
      <c r="CL168" s="119"/>
      <c r="CM168" s="119"/>
      <c r="CN168" s="119"/>
      <c r="CO168" s="119"/>
      <c r="CP168" s="119"/>
      <c r="CQ168" s="119"/>
      <c r="CR168" s="119"/>
      <c r="CS168" s="119"/>
      <c r="CT168" s="119"/>
      <c r="CU168" s="119"/>
      <c r="CV168" s="119"/>
      <c r="CW168" s="119"/>
      <c r="CX168" s="119"/>
      <c r="CY168" s="119"/>
      <c r="CZ168" s="119"/>
      <c r="DA168" s="119"/>
      <c r="DB168" s="119"/>
      <c r="DC168" s="119"/>
      <c r="DD168" s="119"/>
      <c r="DE168" s="119"/>
      <c r="DF168" s="119"/>
      <c r="DG168" s="119"/>
      <c r="DH168" s="119"/>
      <c r="DI168" s="119"/>
      <c r="DJ168" s="119"/>
      <c r="DK168" s="119"/>
      <c r="DL168" s="119"/>
      <c r="DM168" s="119"/>
      <c r="DN168" s="119"/>
      <c r="DO168" s="119"/>
      <c r="DP168" s="119"/>
      <c r="DQ168" s="119"/>
      <c r="DR168" s="119"/>
      <c r="DS168" s="119"/>
      <c r="DT168" s="119"/>
      <c r="DU168" s="119"/>
      <c r="DV168" s="119"/>
      <c r="DW168" s="119"/>
      <c r="DX168" s="119"/>
      <c r="DY168" s="119"/>
      <c r="DZ168" s="119"/>
      <c r="EA168" s="119"/>
      <c r="EB168" s="119"/>
      <c r="EC168" s="119"/>
      <c r="ED168" s="119"/>
      <c r="EE168" s="119"/>
      <c r="EF168" s="119"/>
      <c r="EG168" s="119"/>
      <c r="EH168" s="119"/>
      <c r="EI168" s="119"/>
      <c r="EJ168" s="119"/>
      <c r="EK168" s="119"/>
      <c r="EL168" s="119"/>
      <c r="EM168" s="119"/>
      <c r="EN168" s="119"/>
      <c r="EO168" s="119"/>
      <c r="EP168" s="119"/>
      <c r="EQ168" s="119"/>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row>
    <row r="169" spans="1:288" s="3" customFormat="1" x14ac:dyDescent="0.2">
      <c r="A169" s="50"/>
      <c r="B169" s="36" t="s">
        <v>31</v>
      </c>
      <c r="C169" s="142">
        <v>15.771793752300725</v>
      </c>
      <c r="D169" s="92">
        <v>24.869587682132892</v>
      </c>
      <c r="E169" s="63">
        <v>13.426270759939607</v>
      </c>
      <c r="F169" s="92">
        <v>15.973492246980507</v>
      </c>
      <c r="G169" s="63">
        <v>16.28595662586482</v>
      </c>
      <c r="H169" s="116"/>
      <c r="I169" s="116"/>
      <c r="J169" s="116"/>
      <c r="K169" s="116"/>
      <c r="L169" s="116"/>
      <c r="M169" s="116"/>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c r="CA169" s="119"/>
      <c r="CB169" s="119"/>
      <c r="CC169" s="119"/>
      <c r="CD169" s="119"/>
      <c r="CE169" s="119"/>
      <c r="CF169" s="119"/>
      <c r="CG169" s="119"/>
      <c r="CH169" s="119"/>
      <c r="CI169" s="119"/>
      <c r="CJ169" s="119"/>
      <c r="CK169" s="119"/>
      <c r="CL169" s="119"/>
      <c r="CM169" s="119"/>
      <c r="CN169" s="119"/>
      <c r="CO169" s="119"/>
      <c r="CP169" s="119"/>
      <c r="CQ169" s="119"/>
      <c r="CR169" s="119"/>
      <c r="CS169" s="119"/>
      <c r="CT169" s="119"/>
      <c r="CU169" s="119"/>
      <c r="CV169" s="119"/>
      <c r="CW169" s="119"/>
      <c r="CX169" s="119"/>
      <c r="CY169" s="119"/>
      <c r="CZ169" s="119"/>
      <c r="DA169" s="119"/>
      <c r="DB169" s="119"/>
      <c r="DC169" s="119"/>
      <c r="DD169" s="119"/>
      <c r="DE169" s="119"/>
      <c r="DF169" s="119"/>
      <c r="DG169" s="119"/>
      <c r="DH169" s="119"/>
      <c r="DI169" s="119"/>
      <c r="DJ169" s="119"/>
      <c r="DK169" s="119"/>
      <c r="DL169" s="119"/>
      <c r="DM169" s="119"/>
      <c r="DN169" s="119"/>
      <c r="DO169" s="119"/>
      <c r="DP169" s="119"/>
      <c r="DQ169" s="119"/>
      <c r="DR169" s="119"/>
      <c r="DS169" s="119"/>
      <c r="DT169" s="119"/>
      <c r="DU169" s="119"/>
      <c r="DV169" s="119"/>
      <c r="DW169" s="119"/>
      <c r="DX169" s="119"/>
      <c r="DY169" s="119"/>
      <c r="DZ169" s="119"/>
      <c r="EA169" s="119"/>
      <c r="EB169" s="119"/>
      <c r="EC169" s="119"/>
      <c r="ED169" s="119"/>
      <c r="EE169" s="119"/>
      <c r="EF169" s="119"/>
      <c r="EG169" s="119"/>
      <c r="EH169" s="119"/>
      <c r="EI169" s="119"/>
      <c r="EJ169" s="119"/>
      <c r="EK169" s="119"/>
      <c r="EL169" s="119"/>
      <c r="EM169" s="119"/>
      <c r="EN169" s="119"/>
      <c r="EO169" s="119"/>
      <c r="EP169" s="119"/>
      <c r="EQ169" s="119"/>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row>
    <row r="170" spans="1:288" s="3" customFormat="1" x14ac:dyDescent="0.2">
      <c r="A170" s="50"/>
      <c r="B170" s="39" t="s">
        <v>107</v>
      </c>
      <c r="C170" s="143">
        <v>16.115860399010369</v>
      </c>
      <c r="D170" s="93">
        <v>20.716334909827971</v>
      </c>
      <c r="E170" s="64">
        <v>14.152072097644053</v>
      </c>
      <c r="F170" s="93">
        <v>15.636748409603941</v>
      </c>
      <c r="G170" s="64">
        <v>15.510457951706911</v>
      </c>
      <c r="H170" s="117"/>
      <c r="I170" s="117"/>
      <c r="J170" s="117"/>
      <c r="K170" s="117"/>
      <c r="L170" s="117"/>
      <c r="M170" s="117"/>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c r="BH170" s="119"/>
      <c r="BI170" s="119"/>
      <c r="BJ170" s="119"/>
      <c r="BK170" s="119"/>
      <c r="BL170" s="119"/>
      <c r="BM170" s="119"/>
      <c r="BN170" s="119"/>
      <c r="BO170" s="119"/>
      <c r="BP170" s="119"/>
      <c r="BQ170" s="119"/>
      <c r="BR170" s="119"/>
      <c r="BS170" s="119"/>
      <c r="BT170" s="119"/>
      <c r="BU170" s="119"/>
      <c r="BV170" s="119"/>
      <c r="BW170" s="119"/>
      <c r="BX170" s="119"/>
      <c r="BY170" s="119"/>
      <c r="BZ170" s="119"/>
      <c r="CA170" s="119"/>
      <c r="CB170" s="119"/>
      <c r="CC170" s="119"/>
      <c r="CD170" s="119"/>
      <c r="CE170" s="119"/>
      <c r="CF170" s="119"/>
      <c r="CG170" s="119"/>
      <c r="CH170" s="119"/>
      <c r="CI170" s="119"/>
      <c r="CJ170" s="119"/>
      <c r="CK170" s="119"/>
      <c r="CL170" s="119"/>
      <c r="CM170" s="119"/>
      <c r="CN170" s="119"/>
      <c r="CO170" s="119"/>
      <c r="CP170" s="119"/>
      <c r="CQ170" s="119"/>
      <c r="CR170" s="119"/>
      <c r="CS170" s="119"/>
      <c r="CT170" s="119"/>
      <c r="CU170" s="119"/>
      <c r="CV170" s="119"/>
      <c r="CW170" s="119"/>
      <c r="CX170" s="119"/>
      <c r="CY170" s="119"/>
      <c r="CZ170" s="119"/>
      <c r="DA170" s="119"/>
      <c r="DB170" s="119"/>
      <c r="DC170" s="119"/>
      <c r="DD170" s="119"/>
      <c r="DE170" s="119"/>
      <c r="DF170" s="119"/>
      <c r="DG170" s="119"/>
      <c r="DH170" s="119"/>
      <c r="DI170" s="119"/>
      <c r="DJ170" s="119"/>
      <c r="DK170" s="119"/>
      <c r="DL170" s="119"/>
      <c r="DM170" s="119"/>
      <c r="DN170" s="119"/>
      <c r="DO170" s="119"/>
      <c r="DP170" s="119"/>
      <c r="DQ170" s="119"/>
      <c r="DR170" s="119"/>
      <c r="DS170" s="119"/>
      <c r="DT170" s="119"/>
      <c r="DU170" s="119"/>
      <c r="DV170" s="119"/>
      <c r="DW170" s="119"/>
      <c r="DX170" s="119"/>
      <c r="DY170" s="119"/>
      <c r="DZ170" s="119"/>
      <c r="EA170" s="119"/>
      <c r="EB170" s="119"/>
      <c r="EC170" s="119"/>
      <c r="ED170" s="119"/>
      <c r="EE170" s="119"/>
      <c r="EF170" s="119"/>
      <c r="EG170" s="119"/>
      <c r="EH170" s="119"/>
      <c r="EI170" s="119"/>
      <c r="EJ170" s="119"/>
      <c r="EK170" s="119"/>
      <c r="EL170" s="119"/>
      <c r="EM170" s="119"/>
      <c r="EN170" s="119"/>
      <c r="EO170" s="119"/>
      <c r="EP170" s="119"/>
      <c r="EQ170" s="119"/>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row>
    <row r="171" spans="1:288" s="3" customFormat="1" ht="18.75" customHeight="1" x14ac:dyDescent="0.2">
      <c r="A171" s="50"/>
      <c r="B171" s="36" t="s">
        <v>47</v>
      </c>
      <c r="C171" s="142">
        <v>18.628043094828847</v>
      </c>
      <c r="D171" s="92">
        <v>20.769097031587425</v>
      </c>
      <c r="E171" s="63">
        <v>18.466845062884666</v>
      </c>
      <c r="F171" s="92">
        <v>17.594699671850478</v>
      </c>
      <c r="G171" s="63">
        <v>17.104000983128806</v>
      </c>
      <c r="H171" s="116"/>
      <c r="I171" s="116"/>
      <c r="J171" s="116"/>
      <c r="K171" s="116"/>
      <c r="L171" s="116"/>
      <c r="M171" s="116"/>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119"/>
      <c r="CD171" s="119"/>
      <c r="CE171" s="119"/>
      <c r="CF171" s="119"/>
      <c r="CG171" s="119"/>
      <c r="CH171" s="119"/>
      <c r="CI171" s="119"/>
      <c r="CJ171" s="119"/>
      <c r="CK171" s="119"/>
      <c r="CL171" s="119"/>
      <c r="CM171" s="119"/>
      <c r="CN171" s="119"/>
      <c r="CO171" s="119"/>
      <c r="CP171" s="119"/>
      <c r="CQ171" s="119"/>
      <c r="CR171" s="119"/>
      <c r="CS171" s="119"/>
      <c r="CT171" s="119"/>
      <c r="CU171" s="119"/>
      <c r="CV171" s="119"/>
      <c r="CW171" s="119"/>
      <c r="CX171" s="119"/>
      <c r="CY171" s="119"/>
      <c r="CZ171" s="119"/>
      <c r="DA171" s="119"/>
      <c r="DB171" s="119"/>
      <c r="DC171" s="119"/>
      <c r="DD171" s="119"/>
      <c r="DE171" s="119"/>
      <c r="DF171" s="119"/>
      <c r="DG171" s="119"/>
      <c r="DH171" s="119"/>
      <c r="DI171" s="119"/>
      <c r="DJ171" s="119"/>
      <c r="DK171" s="119"/>
      <c r="DL171" s="119"/>
      <c r="DM171" s="119"/>
      <c r="DN171" s="119"/>
      <c r="DO171" s="119"/>
      <c r="DP171" s="119"/>
      <c r="DQ171" s="119"/>
      <c r="DR171" s="119"/>
      <c r="DS171" s="119"/>
      <c r="DT171" s="119"/>
      <c r="DU171" s="119"/>
      <c r="DV171" s="119"/>
      <c r="DW171" s="119"/>
      <c r="DX171" s="119"/>
      <c r="DY171" s="119"/>
      <c r="DZ171" s="119"/>
      <c r="EA171" s="119"/>
      <c r="EB171" s="119"/>
      <c r="EC171" s="119"/>
      <c r="ED171" s="119"/>
      <c r="EE171" s="119"/>
      <c r="EF171" s="119"/>
      <c r="EG171" s="119"/>
      <c r="EH171" s="119"/>
      <c r="EI171" s="119"/>
      <c r="EJ171" s="119"/>
      <c r="EK171" s="119"/>
      <c r="EL171" s="119"/>
      <c r="EM171" s="119"/>
      <c r="EN171" s="119"/>
      <c r="EO171" s="119"/>
      <c r="EP171" s="119"/>
      <c r="EQ171" s="119"/>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row>
    <row r="172" spans="1:288" s="3" customFormat="1" x14ac:dyDescent="0.2">
      <c r="A172" s="50"/>
      <c r="B172" s="36" t="s">
        <v>48</v>
      </c>
      <c r="C172" s="142">
        <v>19.568271336686376</v>
      </c>
      <c r="D172" s="92">
        <v>29.99084144247281</v>
      </c>
      <c r="E172" s="63">
        <v>16.951015230883932</v>
      </c>
      <c r="F172" s="92">
        <v>19.817421240142508</v>
      </c>
      <c r="G172" s="63">
        <v>20.199562724878199</v>
      </c>
      <c r="H172" s="116"/>
      <c r="I172" s="116"/>
      <c r="J172" s="116"/>
      <c r="K172" s="116"/>
      <c r="L172" s="116"/>
      <c r="M172" s="116"/>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A172" s="119"/>
      <c r="CB172" s="119"/>
      <c r="CC172" s="119"/>
      <c r="CD172" s="119"/>
      <c r="CE172" s="119"/>
      <c r="CF172" s="119"/>
      <c r="CG172" s="119"/>
      <c r="CH172" s="119"/>
      <c r="CI172" s="119"/>
      <c r="CJ172" s="119"/>
      <c r="CK172" s="119"/>
      <c r="CL172" s="119"/>
      <c r="CM172" s="119"/>
      <c r="CN172" s="119"/>
      <c r="CO172" s="119"/>
      <c r="CP172" s="119"/>
      <c r="CQ172" s="119"/>
      <c r="CR172" s="119"/>
      <c r="CS172" s="119"/>
      <c r="CT172" s="119"/>
      <c r="CU172" s="119"/>
      <c r="CV172" s="119"/>
      <c r="CW172" s="119"/>
      <c r="CX172" s="119"/>
      <c r="CY172" s="119"/>
      <c r="CZ172" s="119"/>
      <c r="DA172" s="119"/>
      <c r="DB172" s="119"/>
      <c r="DC172" s="119"/>
      <c r="DD172" s="119"/>
      <c r="DE172" s="119"/>
      <c r="DF172" s="119"/>
      <c r="DG172" s="119"/>
      <c r="DH172" s="119"/>
      <c r="DI172" s="119"/>
      <c r="DJ172" s="119"/>
      <c r="DK172" s="119"/>
      <c r="DL172" s="119"/>
      <c r="DM172" s="119"/>
      <c r="DN172" s="119"/>
      <c r="DO172" s="119"/>
      <c r="DP172" s="119"/>
      <c r="DQ172" s="119"/>
      <c r="DR172" s="119"/>
      <c r="DS172" s="119"/>
      <c r="DT172" s="119"/>
      <c r="DU172" s="119"/>
      <c r="DV172" s="119"/>
      <c r="DW172" s="119"/>
      <c r="DX172" s="119"/>
      <c r="DY172" s="119"/>
      <c r="DZ172" s="119"/>
      <c r="EA172" s="119"/>
      <c r="EB172" s="119"/>
      <c r="EC172" s="119"/>
      <c r="ED172" s="119"/>
      <c r="EE172" s="119"/>
      <c r="EF172" s="119"/>
      <c r="EG172" s="119"/>
      <c r="EH172" s="119"/>
      <c r="EI172" s="119"/>
      <c r="EJ172" s="119"/>
      <c r="EK172" s="119"/>
      <c r="EL172" s="119"/>
      <c r="EM172" s="119"/>
      <c r="EN172" s="119"/>
      <c r="EO172" s="119"/>
      <c r="EP172" s="119"/>
      <c r="EQ172" s="119"/>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row>
    <row r="173" spans="1:288" s="3" customFormat="1" x14ac:dyDescent="0.2">
      <c r="A173" s="50"/>
      <c r="B173" s="39" t="s">
        <v>108</v>
      </c>
      <c r="C173" s="143">
        <v>19.15907690803305</v>
      </c>
      <c r="D173" s="93">
        <v>23.168456112322126</v>
      </c>
      <c r="E173" s="64">
        <v>17.353772209858725</v>
      </c>
      <c r="F173" s="93">
        <v>19.018474832688018</v>
      </c>
      <c r="G173" s="64">
        <v>18.666930324734025</v>
      </c>
      <c r="H173" s="117"/>
      <c r="I173" s="117"/>
      <c r="J173" s="117"/>
      <c r="K173" s="117"/>
      <c r="L173" s="117"/>
      <c r="M173" s="117"/>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19"/>
      <c r="EC173" s="119"/>
      <c r="ED173" s="119"/>
      <c r="EE173" s="119"/>
      <c r="EF173" s="119"/>
      <c r="EG173" s="119"/>
      <c r="EH173" s="119"/>
      <c r="EI173" s="119"/>
      <c r="EJ173" s="119"/>
      <c r="EK173" s="119"/>
      <c r="EL173" s="119"/>
      <c r="EM173" s="119"/>
      <c r="EN173" s="119"/>
      <c r="EO173" s="119"/>
      <c r="EP173" s="119"/>
      <c r="EQ173" s="119"/>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row>
    <row r="174" spans="1:288" s="3" customFormat="1" ht="21.6" thickBot="1" x14ac:dyDescent="0.45">
      <c r="A174" s="30" t="str">
        <f>GBG!A174</f>
        <v>Arbetslöshet oktober 2024</v>
      </c>
      <c r="B174" s="30"/>
      <c r="C174" s="30"/>
      <c r="D174" s="30"/>
      <c r="E174" s="30"/>
      <c r="F174" s="30"/>
      <c r="G174" s="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19"/>
      <c r="CV174" s="119"/>
      <c r="CW174" s="119"/>
      <c r="CX174" s="119"/>
      <c r="CY174" s="119"/>
      <c r="CZ174" s="119"/>
      <c r="DA174" s="119"/>
      <c r="DB174" s="119"/>
      <c r="DC174" s="119"/>
      <c r="DD174" s="119"/>
      <c r="DE174" s="119"/>
      <c r="DF174" s="119"/>
      <c r="DG174" s="119"/>
      <c r="DH174" s="119"/>
      <c r="DI174" s="119"/>
      <c r="DJ174" s="119"/>
      <c r="DK174" s="119"/>
      <c r="DL174" s="119"/>
      <c r="DM174" s="119"/>
      <c r="DN174" s="119"/>
      <c r="DO174" s="119"/>
      <c r="DP174" s="119"/>
      <c r="DQ174" s="119"/>
      <c r="DR174" s="119"/>
      <c r="DS174" s="119"/>
      <c r="DT174" s="119"/>
      <c r="DU174" s="119"/>
      <c r="DV174" s="119"/>
      <c r="DW174" s="119"/>
      <c r="DX174" s="119"/>
      <c r="DY174" s="119"/>
      <c r="DZ174" s="119"/>
      <c r="EA174" s="119"/>
      <c r="EB174" s="119"/>
      <c r="EC174" s="119"/>
      <c r="ED174" s="119"/>
      <c r="EE174" s="119"/>
      <c r="EF174" s="119"/>
      <c r="EG174" s="119"/>
      <c r="EH174" s="119"/>
      <c r="EI174" s="119"/>
      <c r="EJ174" s="119"/>
      <c r="EK174" s="119"/>
      <c r="EL174" s="119"/>
      <c r="EM174" s="119"/>
      <c r="EN174" s="119"/>
      <c r="EO174" s="119"/>
      <c r="EP174" s="119"/>
      <c r="EQ174" s="119"/>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row>
    <row r="175" spans="1:288" s="3" customFormat="1" x14ac:dyDescent="0.2">
      <c r="A175" s="49" t="s">
        <v>109</v>
      </c>
      <c r="B175" s="36" t="s">
        <v>110</v>
      </c>
      <c r="C175" s="140">
        <v>1078</v>
      </c>
      <c r="D175" s="84">
        <v>389</v>
      </c>
      <c r="E175" s="55">
        <v>201</v>
      </c>
      <c r="F175" s="84">
        <v>157</v>
      </c>
      <c r="G175" s="55">
        <v>324</v>
      </c>
      <c r="H175" s="108"/>
      <c r="I175" s="108"/>
      <c r="J175" s="108"/>
      <c r="K175" s="108"/>
      <c r="L175" s="108"/>
      <c r="M175" s="108"/>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c r="BH175" s="119"/>
      <c r="BI175" s="119"/>
      <c r="BJ175" s="119"/>
      <c r="BK175" s="119"/>
      <c r="BL175" s="119"/>
      <c r="BM175" s="119"/>
      <c r="BN175" s="119"/>
      <c r="BO175" s="119"/>
      <c r="BP175" s="119"/>
      <c r="BQ175" s="119"/>
      <c r="BR175" s="119"/>
      <c r="BS175" s="119"/>
      <c r="BT175" s="119"/>
      <c r="BU175" s="119"/>
      <c r="BV175" s="119"/>
      <c r="BW175" s="119"/>
      <c r="BX175" s="119"/>
      <c r="BY175" s="119"/>
      <c r="BZ175" s="119"/>
      <c r="CA175" s="119"/>
      <c r="CB175" s="119"/>
      <c r="CC175" s="119"/>
      <c r="CD175" s="119"/>
      <c r="CE175" s="119"/>
      <c r="CF175" s="119"/>
      <c r="CG175" s="119"/>
      <c r="CH175" s="119"/>
      <c r="CI175" s="119"/>
      <c r="CJ175" s="119"/>
      <c r="CK175" s="119"/>
      <c r="CL175" s="119"/>
      <c r="CM175" s="119"/>
      <c r="CN175" s="119"/>
      <c r="CO175" s="119"/>
      <c r="CP175" s="119"/>
      <c r="CQ175" s="119"/>
      <c r="CR175" s="119"/>
      <c r="CS175" s="119"/>
      <c r="CT175" s="119"/>
      <c r="CU175" s="119"/>
      <c r="CV175" s="119"/>
      <c r="CW175" s="119"/>
      <c r="CX175" s="119"/>
      <c r="CY175" s="119"/>
      <c r="CZ175" s="119"/>
      <c r="DA175" s="119"/>
      <c r="DB175" s="119"/>
      <c r="DC175" s="119"/>
      <c r="DD175" s="119"/>
      <c r="DE175" s="119"/>
      <c r="DF175" s="119"/>
      <c r="DG175" s="119"/>
      <c r="DH175" s="119"/>
      <c r="DI175" s="119"/>
      <c r="DJ175" s="119"/>
      <c r="DK175" s="119"/>
      <c r="DL175" s="119"/>
      <c r="DM175" s="119"/>
      <c r="DN175" s="119"/>
      <c r="DO175" s="119"/>
      <c r="DP175" s="119"/>
      <c r="DQ175" s="119"/>
      <c r="DR175" s="119"/>
      <c r="DS175" s="119"/>
      <c r="DT175" s="119"/>
      <c r="DU175" s="119"/>
      <c r="DV175" s="119"/>
      <c r="DW175" s="119"/>
      <c r="DX175" s="119"/>
      <c r="DY175" s="119"/>
      <c r="DZ175" s="119"/>
      <c r="EA175" s="119"/>
      <c r="EB175" s="119"/>
      <c r="EC175" s="119"/>
      <c r="ED175" s="119"/>
      <c r="EE175" s="119"/>
      <c r="EF175" s="119"/>
      <c r="EG175" s="119"/>
      <c r="EH175" s="119"/>
      <c r="EI175" s="119"/>
      <c r="EJ175" s="119"/>
      <c r="EK175" s="119"/>
      <c r="EL175" s="119"/>
      <c r="EM175" s="119"/>
      <c r="EN175" s="119"/>
      <c r="EO175" s="119"/>
      <c r="EP175" s="119"/>
      <c r="EQ175" s="119"/>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row>
    <row r="176" spans="1:288" s="3" customFormat="1" x14ac:dyDescent="0.2">
      <c r="A176" s="50"/>
      <c r="B176" s="36" t="s">
        <v>84</v>
      </c>
      <c r="C176" s="140">
        <v>1531</v>
      </c>
      <c r="D176" s="84">
        <v>473</v>
      </c>
      <c r="E176" s="55">
        <v>335</v>
      </c>
      <c r="F176" s="84">
        <v>264</v>
      </c>
      <c r="G176" s="55">
        <v>450</v>
      </c>
      <c r="H176" s="108"/>
      <c r="I176" s="108"/>
      <c r="J176" s="108"/>
      <c r="K176" s="108"/>
      <c r="L176" s="108"/>
      <c r="M176" s="108"/>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119"/>
      <c r="CD176" s="119"/>
      <c r="CE176" s="119"/>
      <c r="CF176" s="119"/>
      <c r="CG176" s="119"/>
      <c r="CH176" s="119"/>
      <c r="CI176" s="119"/>
      <c r="CJ176" s="119"/>
      <c r="CK176" s="119"/>
      <c r="CL176" s="119"/>
      <c r="CM176" s="119"/>
      <c r="CN176" s="119"/>
      <c r="CO176" s="119"/>
      <c r="CP176" s="119"/>
      <c r="CQ176" s="119"/>
      <c r="CR176" s="119"/>
      <c r="CS176" s="119"/>
      <c r="CT176" s="119"/>
      <c r="CU176" s="119"/>
      <c r="CV176" s="119"/>
      <c r="CW176" s="119"/>
      <c r="CX176" s="119"/>
      <c r="CY176" s="119"/>
      <c r="CZ176" s="119"/>
      <c r="DA176" s="119"/>
      <c r="DB176" s="119"/>
      <c r="DC176" s="119"/>
      <c r="DD176" s="119"/>
      <c r="DE176" s="119"/>
      <c r="DF176" s="119"/>
      <c r="DG176" s="119"/>
      <c r="DH176" s="119"/>
      <c r="DI176" s="119"/>
      <c r="DJ176" s="119"/>
      <c r="DK176" s="119"/>
      <c r="DL176" s="119"/>
      <c r="DM176" s="119"/>
      <c r="DN176" s="119"/>
      <c r="DO176" s="119"/>
      <c r="DP176" s="119"/>
      <c r="DQ176" s="119"/>
      <c r="DR176" s="119"/>
      <c r="DS176" s="119"/>
      <c r="DT176" s="119"/>
      <c r="DU176" s="119"/>
      <c r="DV176" s="119"/>
      <c r="DW176" s="119"/>
      <c r="DX176" s="119"/>
      <c r="DY176" s="119"/>
      <c r="DZ176" s="119"/>
      <c r="EA176" s="119"/>
      <c r="EB176" s="119"/>
      <c r="EC176" s="119"/>
      <c r="ED176" s="119"/>
      <c r="EE176" s="119"/>
      <c r="EF176" s="119"/>
      <c r="EG176" s="119"/>
      <c r="EH176" s="119"/>
      <c r="EI176" s="119"/>
      <c r="EJ176" s="119"/>
      <c r="EK176" s="119"/>
      <c r="EL176" s="119"/>
      <c r="EM176" s="119"/>
      <c r="EN176" s="119"/>
      <c r="EO176" s="119"/>
      <c r="EP176" s="119"/>
      <c r="EQ176" s="119"/>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row>
    <row r="177" spans="1:288" s="3" customFormat="1" x14ac:dyDescent="0.2">
      <c r="A177" s="50"/>
      <c r="B177" s="36" t="s">
        <v>85</v>
      </c>
      <c r="C177" s="140">
        <v>5228</v>
      </c>
      <c r="D177" s="84">
        <v>1596</v>
      </c>
      <c r="E177" s="55">
        <v>1131</v>
      </c>
      <c r="F177" s="84">
        <v>864</v>
      </c>
      <c r="G177" s="55">
        <v>1608</v>
      </c>
      <c r="H177" s="108"/>
      <c r="I177" s="108"/>
      <c r="J177" s="108"/>
      <c r="K177" s="108"/>
      <c r="L177" s="108"/>
      <c r="M177" s="108"/>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119"/>
      <c r="BZ177" s="119"/>
      <c r="CA177" s="119"/>
      <c r="CB177" s="119"/>
      <c r="CC177" s="119"/>
      <c r="CD177" s="119"/>
      <c r="CE177" s="119"/>
      <c r="CF177" s="119"/>
      <c r="CG177" s="119"/>
      <c r="CH177" s="119"/>
      <c r="CI177" s="119"/>
      <c r="CJ177" s="119"/>
      <c r="CK177" s="119"/>
      <c r="CL177" s="119"/>
      <c r="CM177" s="119"/>
      <c r="CN177" s="119"/>
      <c r="CO177" s="119"/>
      <c r="CP177" s="119"/>
      <c r="CQ177" s="119"/>
      <c r="CR177" s="119"/>
      <c r="CS177" s="119"/>
      <c r="CT177" s="119"/>
      <c r="CU177" s="119"/>
      <c r="CV177" s="119"/>
      <c r="CW177" s="119"/>
      <c r="CX177" s="119"/>
      <c r="CY177" s="119"/>
      <c r="CZ177" s="119"/>
      <c r="DA177" s="119"/>
      <c r="DB177" s="119"/>
      <c r="DC177" s="119"/>
      <c r="DD177" s="119"/>
      <c r="DE177" s="119"/>
      <c r="DF177" s="119"/>
      <c r="DG177" s="119"/>
      <c r="DH177" s="119"/>
      <c r="DI177" s="119"/>
      <c r="DJ177" s="119"/>
      <c r="DK177" s="119"/>
      <c r="DL177" s="119"/>
      <c r="DM177" s="119"/>
      <c r="DN177" s="119"/>
      <c r="DO177" s="119"/>
      <c r="DP177" s="119"/>
      <c r="DQ177" s="119"/>
      <c r="DR177" s="119"/>
      <c r="DS177" s="119"/>
      <c r="DT177" s="119"/>
      <c r="DU177" s="119"/>
      <c r="DV177" s="119"/>
      <c r="DW177" s="119"/>
      <c r="DX177" s="119"/>
      <c r="DY177" s="119"/>
      <c r="DZ177" s="119"/>
      <c r="EA177" s="119"/>
      <c r="EB177" s="119"/>
      <c r="EC177" s="119"/>
      <c r="ED177" s="119"/>
      <c r="EE177" s="119"/>
      <c r="EF177" s="119"/>
      <c r="EG177" s="119"/>
      <c r="EH177" s="119"/>
      <c r="EI177" s="119"/>
      <c r="EJ177" s="119"/>
      <c r="EK177" s="119"/>
      <c r="EL177" s="119"/>
      <c r="EM177" s="119"/>
      <c r="EN177" s="119"/>
      <c r="EO177" s="119"/>
      <c r="EP177" s="119"/>
      <c r="EQ177" s="119"/>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row>
    <row r="178" spans="1:288" s="3" customFormat="1" x14ac:dyDescent="0.2">
      <c r="A178" s="50"/>
      <c r="B178" s="36" t="s">
        <v>86</v>
      </c>
      <c r="C178" s="140">
        <v>4359</v>
      </c>
      <c r="D178" s="84">
        <v>1513</v>
      </c>
      <c r="E178" s="55">
        <v>1003</v>
      </c>
      <c r="F178" s="84">
        <v>703</v>
      </c>
      <c r="G178" s="55">
        <v>1120</v>
      </c>
      <c r="H178" s="108"/>
      <c r="I178" s="108"/>
      <c r="J178" s="108"/>
      <c r="K178" s="108"/>
      <c r="L178" s="108"/>
      <c r="M178" s="108"/>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c r="BH178" s="119"/>
      <c r="BI178" s="119"/>
      <c r="BJ178" s="119"/>
      <c r="BK178" s="119"/>
      <c r="BL178" s="119"/>
      <c r="BM178" s="119"/>
      <c r="BN178" s="119"/>
      <c r="BO178" s="119"/>
      <c r="BP178" s="119"/>
      <c r="BQ178" s="119"/>
      <c r="BR178" s="119"/>
      <c r="BS178" s="119"/>
      <c r="BT178" s="119"/>
      <c r="BU178" s="119"/>
      <c r="BV178" s="119"/>
      <c r="BW178" s="119"/>
      <c r="BX178" s="119"/>
      <c r="BY178" s="119"/>
      <c r="BZ178" s="119"/>
      <c r="CA178" s="119"/>
      <c r="CB178" s="119"/>
      <c r="CC178" s="119"/>
      <c r="CD178" s="119"/>
      <c r="CE178" s="119"/>
      <c r="CF178" s="119"/>
      <c r="CG178" s="119"/>
      <c r="CH178" s="119"/>
      <c r="CI178" s="119"/>
      <c r="CJ178" s="119"/>
      <c r="CK178" s="119"/>
      <c r="CL178" s="119"/>
      <c r="CM178" s="119"/>
      <c r="CN178" s="119"/>
      <c r="CO178" s="119"/>
      <c r="CP178" s="119"/>
      <c r="CQ178" s="119"/>
      <c r="CR178" s="119"/>
      <c r="CS178" s="119"/>
      <c r="CT178" s="119"/>
      <c r="CU178" s="119"/>
      <c r="CV178" s="119"/>
      <c r="CW178" s="119"/>
      <c r="CX178" s="119"/>
      <c r="CY178" s="119"/>
      <c r="CZ178" s="119"/>
      <c r="DA178" s="119"/>
      <c r="DB178" s="119"/>
      <c r="DC178" s="119"/>
      <c r="DD178" s="119"/>
      <c r="DE178" s="119"/>
      <c r="DF178" s="119"/>
      <c r="DG178" s="119"/>
      <c r="DH178" s="119"/>
      <c r="DI178" s="119"/>
      <c r="DJ178" s="119"/>
      <c r="DK178" s="119"/>
      <c r="DL178" s="119"/>
      <c r="DM178" s="119"/>
      <c r="DN178" s="119"/>
      <c r="DO178" s="119"/>
      <c r="DP178" s="119"/>
      <c r="DQ178" s="119"/>
      <c r="DR178" s="119"/>
      <c r="DS178" s="119"/>
      <c r="DT178" s="119"/>
      <c r="DU178" s="119"/>
      <c r="DV178" s="119"/>
      <c r="DW178" s="119"/>
      <c r="DX178" s="119"/>
      <c r="DY178" s="119"/>
      <c r="DZ178" s="119"/>
      <c r="EA178" s="119"/>
      <c r="EB178" s="119"/>
      <c r="EC178" s="119"/>
      <c r="ED178" s="119"/>
      <c r="EE178" s="119"/>
      <c r="EF178" s="119"/>
      <c r="EG178" s="119"/>
      <c r="EH178" s="119"/>
      <c r="EI178" s="119"/>
      <c r="EJ178" s="119"/>
      <c r="EK178" s="119"/>
      <c r="EL178" s="119"/>
      <c r="EM178" s="119"/>
      <c r="EN178" s="119"/>
      <c r="EO178" s="119"/>
      <c r="EP178" s="119"/>
      <c r="EQ178" s="119"/>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row>
    <row r="179" spans="1:288" s="3" customFormat="1" ht="18.75" customHeight="1" x14ac:dyDescent="0.2">
      <c r="A179" s="50"/>
      <c r="B179" s="39" t="s">
        <v>111</v>
      </c>
      <c r="C179" s="141">
        <v>12196</v>
      </c>
      <c r="D179" s="87">
        <v>3971</v>
      </c>
      <c r="E179" s="58">
        <v>2670</v>
      </c>
      <c r="F179" s="87">
        <v>1988</v>
      </c>
      <c r="G179" s="58">
        <v>3502</v>
      </c>
      <c r="H179" s="111"/>
      <c r="I179" s="111"/>
      <c r="J179" s="111"/>
      <c r="K179" s="111"/>
      <c r="L179" s="111"/>
      <c r="M179" s="111"/>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row>
    <row r="180" spans="1:288" s="3" customFormat="1" ht="11.25" customHeight="1" x14ac:dyDescent="0.2">
      <c r="A180" s="50"/>
      <c r="B180" s="36" t="s">
        <v>38</v>
      </c>
      <c r="C180" s="140">
        <v>8041</v>
      </c>
      <c r="D180" s="84">
        <v>3255</v>
      </c>
      <c r="E180" s="55">
        <v>1103</v>
      </c>
      <c r="F180" s="84">
        <v>1221</v>
      </c>
      <c r="G180" s="55">
        <v>2421</v>
      </c>
      <c r="H180" s="108"/>
      <c r="I180" s="108"/>
      <c r="J180" s="108"/>
      <c r="K180" s="108"/>
      <c r="L180" s="108"/>
      <c r="M180" s="108"/>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row>
    <row r="181" spans="1:288" s="3" customFormat="1" ht="11.25" customHeight="1" x14ac:dyDescent="0.25">
      <c r="A181" s="50"/>
      <c r="B181" s="36" t="s">
        <v>37</v>
      </c>
      <c r="C181" s="140">
        <v>4155</v>
      </c>
      <c r="D181" s="84">
        <v>716</v>
      </c>
      <c r="E181" s="55">
        <v>1567</v>
      </c>
      <c r="F181" s="84">
        <v>767</v>
      </c>
      <c r="G181" s="55">
        <v>1081</v>
      </c>
      <c r="H181" s="108"/>
      <c r="I181" s="108"/>
      <c r="J181" s="108"/>
      <c r="K181" s="108"/>
      <c r="L181" s="108"/>
      <c r="M181" s="108"/>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1"/>
      <c r="CY181" s="131"/>
      <c r="CZ181" s="131"/>
      <c r="DA181" s="131"/>
      <c r="DB181" s="131"/>
      <c r="DC181" s="131"/>
      <c r="DD181" s="131"/>
      <c r="DE181" s="131"/>
      <c r="DF181" s="131"/>
      <c r="DG181" s="131"/>
      <c r="DH181" s="131"/>
      <c r="DI181" s="131"/>
      <c r="DJ181" s="131"/>
      <c r="DK181" s="131"/>
      <c r="DL181" s="131"/>
      <c r="DM181" s="131"/>
      <c r="DN181" s="131"/>
      <c r="DO181" s="131"/>
      <c r="DP181" s="131"/>
      <c r="DQ181" s="131"/>
      <c r="DR181" s="131"/>
      <c r="DS181" s="131"/>
      <c r="DT181" s="131"/>
      <c r="DU181" s="131"/>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2"/>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row>
    <row r="182" spans="1:288" s="3" customFormat="1" ht="18.75" customHeight="1" x14ac:dyDescent="0.2">
      <c r="A182" s="49" t="s">
        <v>112</v>
      </c>
      <c r="B182" s="36" t="s">
        <v>110</v>
      </c>
      <c r="C182" s="140">
        <v>1557</v>
      </c>
      <c r="D182" s="84">
        <v>571</v>
      </c>
      <c r="E182" s="55">
        <v>286</v>
      </c>
      <c r="F182" s="84">
        <v>243</v>
      </c>
      <c r="G182" s="55">
        <v>454</v>
      </c>
      <c r="H182" s="108"/>
      <c r="I182" s="108"/>
      <c r="J182" s="108"/>
      <c r="K182" s="108"/>
      <c r="L182" s="108"/>
      <c r="M182" s="108"/>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c r="BC182" s="119"/>
      <c r="BD182" s="119"/>
      <c r="BE182" s="119"/>
      <c r="BF182" s="119"/>
      <c r="BG182" s="119"/>
      <c r="BH182" s="119"/>
      <c r="BI182" s="119"/>
      <c r="BJ182" s="119"/>
      <c r="BK182" s="119"/>
      <c r="BL182" s="119"/>
      <c r="BM182" s="119"/>
      <c r="BN182" s="119"/>
      <c r="BO182" s="119"/>
      <c r="BP182" s="119"/>
      <c r="BQ182" s="119"/>
      <c r="BR182" s="119"/>
      <c r="BS182" s="119"/>
      <c r="BT182" s="119"/>
      <c r="BU182" s="119"/>
      <c r="BV182" s="119"/>
      <c r="BW182" s="119"/>
      <c r="BX182" s="119"/>
      <c r="BY182" s="119"/>
      <c r="BZ182" s="119"/>
      <c r="CA182" s="119"/>
      <c r="CB182" s="119"/>
      <c r="CC182" s="119"/>
      <c r="CD182" s="119"/>
      <c r="CE182" s="119"/>
      <c r="CF182" s="119"/>
      <c r="CG182" s="119"/>
      <c r="CH182" s="119"/>
      <c r="CI182" s="119"/>
      <c r="CJ182" s="119"/>
      <c r="CK182" s="119"/>
      <c r="CL182" s="119"/>
      <c r="CM182" s="119"/>
      <c r="CN182" s="119"/>
      <c r="CO182" s="119"/>
      <c r="CP182" s="119"/>
      <c r="CQ182" s="119"/>
      <c r="CR182" s="119"/>
      <c r="CS182" s="119"/>
      <c r="CT182" s="119"/>
      <c r="CU182" s="119"/>
      <c r="CV182" s="119"/>
      <c r="CW182" s="119"/>
      <c r="CX182" s="119"/>
      <c r="CY182" s="119"/>
      <c r="CZ182" s="119"/>
      <c r="DA182" s="119"/>
      <c r="DB182" s="119"/>
      <c r="DC182" s="119"/>
      <c r="DD182" s="119"/>
      <c r="DE182" s="119"/>
      <c r="DF182" s="119"/>
      <c r="DG182" s="119"/>
      <c r="DH182" s="119"/>
      <c r="DI182" s="119"/>
      <c r="DJ182" s="119"/>
      <c r="DK182" s="119"/>
      <c r="DL182" s="119"/>
      <c r="DM182" s="119"/>
      <c r="DN182" s="119"/>
      <c r="DO182" s="119"/>
      <c r="DP182" s="119"/>
      <c r="DQ182" s="119"/>
      <c r="DR182" s="119"/>
      <c r="DS182" s="119"/>
      <c r="DT182" s="119"/>
      <c r="DU182" s="119"/>
      <c r="DV182" s="119"/>
      <c r="DW182" s="119"/>
      <c r="DX182" s="119"/>
      <c r="DY182" s="119"/>
      <c r="DZ182" s="119"/>
      <c r="EA182" s="119"/>
      <c r="EB182" s="119"/>
      <c r="EC182" s="119"/>
      <c r="ED182" s="119"/>
      <c r="EE182" s="119"/>
      <c r="EF182" s="119"/>
      <c r="EG182" s="119"/>
      <c r="EH182" s="119"/>
      <c r="EI182" s="119"/>
      <c r="EJ182" s="119"/>
      <c r="EK182" s="119"/>
      <c r="EL182" s="119"/>
      <c r="EM182" s="119"/>
      <c r="EN182" s="119"/>
      <c r="EO182" s="119"/>
      <c r="EP182" s="119"/>
      <c r="EQ182" s="119"/>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row>
    <row r="183" spans="1:288" s="3" customFormat="1" x14ac:dyDescent="0.2">
      <c r="A183" s="50"/>
      <c r="B183" s="36" t="s">
        <v>84</v>
      </c>
      <c r="C183" s="140">
        <v>1708</v>
      </c>
      <c r="D183" s="84">
        <v>588</v>
      </c>
      <c r="E183" s="55">
        <v>393</v>
      </c>
      <c r="F183" s="84">
        <v>225</v>
      </c>
      <c r="G183" s="55">
        <v>483</v>
      </c>
      <c r="H183" s="108"/>
      <c r="I183" s="108"/>
      <c r="J183" s="108"/>
      <c r="K183" s="108"/>
      <c r="L183" s="108"/>
      <c r="M183" s="108"/>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19"/>
      <c r="EC183" s="119"/>
      <c r="ED183" s="119"/>
      <c r="EE183" s="119"/>
      <c r="EF183" s="119"/>
      <c r="EG183" s="119"/>
      <c r="EH183" s="119"/>
      <c r="EI183" s="119"/>
      <c r="EJ183" s="119"/>
      <c r="EK183" s="119"/>
      <c r="EL183" s="119"/>
      <c r="EM183" s="119"/>
      <c r="EN183" s="119"/>
      <c r="EO183" s="119"/>
      <c r="EP183" s="119"/>
      <c r="EQ183" s="119"/>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row>
    <row r="184" spans="1:288" s="3" customFormat="1" x14ac:dyDescent="0.2">
      <c r="A184" s="50"/>
      <c r="B184" s="36" t="s">
        <v>85</v>
      </c>
      <c r="C184" s="140">
        <v>4884</v>
      </c>
      <c r="D184" s="84">
        <v>1573</v>
      </c>
      <c r="E184" s="55">
        <v>1155</v>
      </c>
      <c r="F184" s="84">
        <v>757</v>
      </c>
      <c r="G184" s="55">
        <v>1359</v>
      </c>
      <c r="H184" s="108"/>
      <c r="I184" s="108"/>
      <c r="J184" s="108"/>
      <c r="K184" s="108"/>
      <c r="L184" s="108"/>
      <c r="M184" s="108"/>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19"/>
      <c r="EC184" s="119"/>
      <c r="ED184" s="119"/>
      <c r="EE184" s="119"/>
      <c r="EF184" s="119"/>
      <c r="EG184" s="119"/>
      <c r="EH184" s="119"/>
      <c r="EI184" s="119"/>
      <c r="EJ184" s="119"/>
      <c r="EK184" s="119"/>
      <c r="EL184" s="119"/>
      <c r="EM184" s="119"/>
      <c r="EN184" s="119"/>
      <c r="EO184" s="119"/>
      <c r="EP184" s="119"/>
      <c r="EQ184" s="119"/>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row>
    <row r="185" spans="1:288" s="3" customFormat="1" x14ac:dyDescent="0.2">
      <c r="A185" s="50"/>
      <c r="B185" s="36" t="s">
        <v>86</v>
      </c>
      <c r="C185" s="140">
        <v>4728</v>
      </c>
      <c r="D185" s="84">
        <v>1563</v>
      </c>
      <c r="E185" s="55">
        <v>1154</v>
      </c>
      <c r="F185" s="84">
        <v>674</v>
      </c>
      <c r="G185" s="55">
        <v>1303</v>
      </c>
      <c r="H185" s="108"/>
      <c r="I185" s="108"/>
      <c r="J185" s="108"/>
      <c r="K185" s="108"/>
      <c r="L185" s="108"/>
      <c r="M185" s="108"/>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row>
    <row r="186" spans="1:288" s="3" customFormat="1" ht="18.75" customHeight="1" x14ac:dyDescent="0.2">
      <c r="A186" s="50"/>
      <c r="B186" s="39" t="s">
        <v>113</v>
      </c>
      <c r="C186" s="141">
        <v>12877</v>
      </c>
      <c r="D186" s="87">
        <v>4295</v>
      </c>
      <c r="E186" s="58">
        <v>2988</v>
      </c>
      <c r="F186" s="87">
        <v>1899</v>
      </c>
      <c r="G186" s="58">
        <v>3599</v>
      </c>
      <c r="H186" s="111"/>
      <c r="I186" s="111"/>
      <c r="J186" s="111"/>
      <c r="K186" s="111"/>
      <c r="L186" s="111"/>
      <c r="M186" s="111"/>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row>
    <row r="187" spans="1:288" s="3" customFormat="1" x14ac:dyDescent="0.2">
      <c r="A187" s="50"/>
      <c r="B187" s="36" t="s">
        <v>38</v>
      </c>
      <c r="C187" s="140">
        <v>7609</v>
      </c>
      <c r="D187" s="84">
        <v>3354</v>
      </c>
      <c r="E187" s="55">
        <v>1052</v>
      </c>
      <c r="F187" s="84">
        <v>954</v>
      </c>
      <c r="G187" s="55">
        <v>2197</v>
      </c>
      <c r="H187" s="108"/>
      <c r="I187" s="108"/>
      <c r="J187" s="108"/>
      <c r="K187" s="108"/>
      <c r="L187" s="108"/>
      <c r="M187" s="108"/>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c r="CI187" s="119"/>
      <c r="CJ187" s="119"/>
      <c r="CK187" s="119"/>
      <c r="CL187" s="119"/>
      <c r="CM187" s="119"/>
      <c r="CN187" s="119"/>
      <c r="CO187" s="119"/>
      <c r="CP187" s="119"/>
      <c r="CQ187" s="119"/>
      <c r="CR187" s="119"/>
      <c r="CS187" s="119"/>
      <c r="CT187" s="119"/>
      <c r="CU187" s="119"/>
      <c r="CV187" s="119"/>
      <c r="CW187" s="119"/>
      <c r="CX187" s="119"/>
      <c r="CY187" s="119"/>
      <c r="CZ187" s="119"/>
      <c r="DA187" s="119"/>
      <c r="DB187" s="119"/>
      <c r="DC187" s="119"/>
      <c r="DD187" s="119"/>
      <c r="DE187" s="119"/>
      <c r="DF187" s="119"/>
      <c r="DG187" s="119"/>
      <c r="DH187" s="119"/>
      <c r="DI187" s="119"/>
      <c r="DJ187" s="119"/>
      <c r="DK187" s="119"/>
      <c r="DL187" s="119"/>
      <c r="DM187" s="119"/>
      <c r="DN187" s="119"/>
      <c r="DO187" s="119"/>
      <c r="DP187" s="119"/>
      <c r="DQ187" s="119"/>
      <c r="DR187" s="119"/>
      <c r="DS187" s="119"/>
      <c r="DT187" s="119"/>
      <c r="DU187" s="119"/>
      <c r="DV187" s="119"/>
      <c r="DW187" s="119"/>
      <c r="DX187" s="119"/>
      <c r="DY187" s="119"/>
      <c r="DZ187" s="119"/>
      <c r="EA187" s="119"/>
      <c r="EB187" s="119"/>
      <c r="EC187" s="119"/>
      <c r="ED187" s="119"/>
      <c r="EE187" s="119"/>
      <c r="EF187" s="119"/>
      <c r="EG187" s="119"/>
      <c r="EH187" s="119"/>
      <c r="EI187" s="119"/>
      <c r="EJ187" s="119"/>
      <c r="EK187" s="119"/>
      <c r="EL187" s="119"/>
      <c r="EM187" s="119"/>
      <c r="EN187" s="119"/>
      <c r="EO187" s="119"/>
      <c r="EP187" s="119"/>
      <c r="EQ187" s="119"/>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row>
    <row r="188" spans="1:288" s="3" customFormat="1" x14ac:dyDescent="0.2">
      <c r="A188" s="50"/>
      <c r="B188" s="36" t="s">
        <v>37</v>
      </c>
      <c r="C188" s="140">
        <v>5268</v>
      </c>
      <c r="D188" s="84">
        <v>941</v>
      </c>
      <c r="E188" s="55">
        <v>1936</v>
      </c>
      <c r="F188" s="84">
        <v>945</v>
      </c>
      <c r="G188" s="55">
        <v>1402</v>
      </c>
      <c r="H188" s="108"/>
      <c r="I188" s="108"/>
      <c r="J188" s="108"/>
      <c r="K188" s="108"/>
      <c r="L188" s="108"/>
      <c r="M188" s="108"/>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row>
    <row r="189" spans="1:288" s="3" customFormat="1" ht="18.75" customHeight="1" x14ac:dyDescent="0.2">
      <c r="A189" s="49" t="s">
        <v>114</v>
      </c>
      <c r="B189" s="36" t="s">
        <v>110</v>
      </c>
      <c r="C189" s="140">
        <v>2635</v>
      </c>
      <c r="D189" s="84">
        <v>960</v>
      </c>
      <c r="E189" s="55">
        <v>487</v>
      </c>
      <c r="F189" s="84">
        <v>400</v>
      </c>
      <c r="G189" s="55">
        <v>778</v>
      </c>
      <c r="H189" s="108"/>
      <c r="I189" s="108"/>
      <c r="J189" s="108"/>
      <c r="K189" s="108"/>
      <c r="L189" s="108"/>
      <c r="M189" s="108"/>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19"/>
      <c r="BV189" s="119"/>
      <c r="BW189" s="119"/>
      <c r="BX189" s="119"/>
      <c r="BY189" s="119"/>
      <c r="BZ189" s="119"/>
      <c r="CA189" s="119"/>
      <c r="CB189" s="119"/>
      <c r="CC189" s="119"/>
      <c r="CD189" s="119"/>
      <c r="CE189" s="119"/>
      <c r="CF189" s="119"/>
      <c r="CG189" s="119"/>
      <c r="CH189" s="119"/>
      <c r="CI189" s="119"/>
      <c r="CJ189" s="119"/>
      <c r="CK189" s="119"/>
      <c r="CL189" s="119"/>
      <c r="CM189" s="119"/>
      <c r="CN189" s="119"/>
      <c r="CO189" s="119"/>
      <c r="CP189" s="119"/>
      <c r="CQ189" s="119"/>
      <c r="CR189" s="119"/>
      <c r="CS189" s="119"/>
      <c r="CT189" s="119"/>
      <c r="CU189" s="119"/>
      <c r="CV189" s="119"/>
      <c r="CW189" s="119"/>
      <c r="CX189" s="119"/>
      <c r="CY189" s="119"/>
      <c r="CZ189" s="119"/>
      <c r="DA189" s="119"/>
      <c r="DB189" s="119"/>
      <c r="DC189" s="119"/>
      <c r="DD189" s="119"/>
      <c r="DE189" s="119"/>
      <c r="DF189" s="119"/>
      <c r="DG189" s="119"/>
      <c r="DH189" s="119"/>
      <c r="DI189" s="119"/>
      <c r="DJ189" s="119"/>
      <c r="DK189" s="119"/>
      <c r="DL189" s="119"/>
      <c r="DM189" s="119"/>
      <c r="DN189" s="119"/>
      <c r="DO189" s="119"/>
      <c r="DP189" s="119"/>
      <c r="DQ189" s="119"/>
      <c r="DR189" s="119"/>
      <c r="DS189" s="119"/>
      <c r="DT189" s="119"/>
      <c r="DU189" s="119"/>
      <c r="DV189" s="119"/>
      <c r="DW189" s="119"/>
      <c r="DX189" s="119"/>
      <c r="DY189" s="119"/>
      <c r="DZ189" s="119"/>
      <c r="EA189" s="119"/>
      <c r="EB189" s="119"/>
      <c r="EC189" s="119"/>
      <c r="ED189" s="119"/>
      <c r="EE189" s="119"/>
      <c r="EF189" s="119"/>
      <c r="EG189" s="119"/>
      <c r="EH189" s="119"/>
      <c r="EI189" s="119"/>
      <c r="EJ189" s="119"/>
      <c r="EK189" s="119"/>
      <c r="EL189" s="119"/>
      <c r="EM189" s="119"/>
      <c r="EN189" s="119"/>
      <c r="EO189" s="119"/>
      <c r="EP189" s="119"/>
      <c r="EQ189" s="119"/>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row>
    <row r="190" spans="1:288" s="3" customFormat="1" ht="12.75" customHeight="1" x14ac:dyDescent="0.2">
      <c r="A190" s="50"/>
      <c r="B190" s="36" t="s">
        <v>84</v>
      </c>
      <c r="C190" s="140">
        <v>3239</v>
      </c>
      <c r="D190" s="84">
        <v>1061</v>
      </c>
      <c r="E190" s="55">
        <v>728</v>
      </c>
      <c r="F190" s="84">
        <v>489</v>
      </c>
      <c r="G190" s="55">
        <v>933</v>
      </c>
      <c r="H190" s="108"/>
      <c r="I190" s="108"/>
      <c r="J190" s="108"/>
      <c r="K190" s="108"/>
      <c r="L190" s="108"/>
      <c r="M190" s="108"/>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c r="BH190" s="119"/>
      <c r="BI190" s="119"/>
      <c r="BJ190" s="119"/>
      <c r="BK190" s="119"/>
      <c r="BL190" s="119"/>
      <c r="BM190" s="119"/>
      <c r="BN190" s="119"/>
      <c r="BO190" s="119"/>
      <c r="BP190" s="119"/>
      <c r="BQ190" s="119"/>
      <c r="BR190" s="119"/>
      <c r="BS190" s="119"/>
      <c r="BT190" s="119"/>
      <c r="BU190" s="119"/>
      <c r="BV190" s="119"/>
      <c r="BW190" s="119"/>
      <c r="BX190" s="119"/>
      <c r="BY190" s="119"/>
      <c r="BZ190" s="119"/>
      <c r="CA190" s="119"/>
      <c r="CB190" s="119"/>
      <c r="CC190" s="119"/>
      <c r="CD190" s="119"/>
      <c r="CE190" s="119"/>
      <c r="CF190" s="119"/>
      <c r="CG190" s="119"/>
      <c r="CH190" s="119"/>
      <c r="CI190" s="119"/>
      <c r="CJ190" s="119"/>
      <c r="CK190" s="119"/>
      <c r="CL190" s="119"/>
      <c r="CM190" s="119"/>
      <c r="CN190" s="119"/>
      <c r="CO190" s="119"/>
      <c r="CP190" s="119"/>
      <c r="CQ190" s="119"/>
      <c r="CR190" s="119"/>
      <c r="CS190" s="119"/>
      <c r="CT190" s="119"/>
      <c r="CU190" s="119"/>
      <c r="CV190" s="119"/>
      <c r="CW190" s="119"/>
      <c r="CX190" s="119"/>
      <c r="CY190" s="119"/>
      <c r="CZ190" s="119"/>
      <c r="DA190" s="119"/>
      <c r="DB190" s="119"/>
      <c r="DC190" s="119"/>
      <c r="DD190" s="119"/>
      <c r="DE190" s="119"/>
      <c r="DF190" s="119"/>
      <c r="DG190" s="119"/>
      <c r="DH190" s="119"/>
      <c r="DI190" s="119"/>
      <c r="DJ190" s="119"/>
      <c r="DK190" s="119"/>
      <c r="DL190" s="119"/>
      <c r="DM190" s="119"/>
      <c r="DN190" s="119"/>
      <c r="DO190" s="119"/>
      <c r="DP190" s="119"/>
      <c r="DQ190" s="119"/>
      <c r="DR190" s="119"/>
      <c r="DS190" s="119"/>
      <c r="DT190" s="119"/>
      <c r="DU190" s="119"/>
      <c r="DV190" s="119"/>
      <c r="DW190" s="119"/>
      <c r="DX190" s="119"/>
      <c r="DY190" s="119"/>
      <c r="DZ190" s="119"/>
      <c r="EA190" s="119"/>
      <c r="EB190" s="119"/>
      <c r="EC190" s="119"/>
      <c r="ED190" s="119"/>
      <c r="EE190" s="119"/>
      <c r="EF190" s="119"/>
      <c r="EG190" s="119"/>
      <c r="EH190" s="119"/>
      <c r="EI190" s="119"/>
      <c r="EJ190" s="119"/>
      <c r="EK190" s="119"/>
      <c r="EL190" s="119"/>
      <c r="EM190" s="119"/>
      <c r="EN190" s="119"/>
      <c r="EO190" s="119"/>
      <c r="EP190" s="119"/>
      <c r="EQ190" s="119"/>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row>
    <row r="191" spans="1:288" s="3" customFormat="1" ht="11.25" customHeight="1" x14ac:dyDescent="0.2">
      <c r="A191" s="50"/>
      <c r="B191" s="36" t="s">
        <v>85</v>
      </c>
      <c r="C191" s="140">
        <v>10112</v>
      </c>
      <c r="D191" s="84">
        <v>3169</v>
      </c>
      <c r="E191" s="55">
        <v>2286</v>
      </c>
      <c r="F191" s="84">
        <v>1621</v>
      </c>
      <c r="G191" s="55">
        <v>2967</v>
      </c>
      <c r="H191" s="108"/>
      <c r="I191" s="108"/>
      <c r="J191" s="108"/>
      <c r="K191" s="108"/>
      <c r="L191" s="108"/>
      <c r="M191" s="108"/>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119"/>
      <c r="BV191" s="119"/>
      <c r="BW191" s="119"/>
      <c r="BX191" s="119"/>
      <c r="BY191" s="119"/>
      <c r="BZ191" s="119"/>
      <c r="CA191" s="119"/>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19"/>
      <c r="EC191" s="119"/>
      <c r="ED191" s="119"/>
      <c r="EE191" s="119"/>
      <c r="EF191" s="119"/>
      <c r="EG191" s="119"/>
      <c r="EH191" s="119"/>
      <c r="EI191" s="119"/>
      <c r="EJ191" s="119"/>
      <c r="EK191" s="119"/>
      <c r="EL191" s="119"/>
      <c r="EM191" s="119"/>
      <c r="EN191" s="119"/>
      <c r="EO191" s="119"/>
      <c r="EP191" s="119"/>
      <c r="EQ191" s="119"/>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row>
    <row r="192" spans="1:288" s="3" customFormat="1" x14ac:dyDescent="0.2">
      <c r="A192" s="50"/>
      <c r="B192" s="36" t="s">
        <v>86</v>
      </c>
      <c r="C192" s="140">
        <v>9087</v>
      </c>
      <c r="D192" s="84">
        <v>3076</v>
      </c>
      <c r="E192" s="55">
        <v>2157</v>
      </c>
      <c r="F192" s="84">
        <v>1377</v>
      </c>
      <c r="G192" s="55">
        <v>2423</v>
      </c>
      <c r="H192" s="108"/>
      <c r="I192" s="108"/>
      <c r="J192" s="108"/>
      <c r="K192" s="108"/>
      <c r="L192" s="108"/>
      <c r="M192" s="108"/>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19"/>
      <c r="EC192" s="119"/>
      <c r="ED192" s="119"/>
      <c r="EE192" s="119"/>
      <c r="EF192" s="119"/>
      <c r="EG192" s="119"/>
      <c r="EH192" s="119"/>
      <c r="EI192" s="119"/>
      <c r="EJ192" s="119"/>
      <c r="EK192" s="119"/>
      <c r="EL192" s="119"/>
      <c r="EM192" s="119"/>
      <c r="EN192" s="119"/>
      <c r="EO192" s="119"/>
      <c r="EP192" s="119"/>
      <c r="EQ192" s="119"/>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row>
    <row r="193" spans="1:288" s="3" customFormat="1" ht="18.75" customHeight="1" x14ac:dyDescent="0.2">
      <c r="A193" s="50"/>
      <c r="B193" s="39" t="s">
        <v>115</v>
      </c>
      <c r="C193" s="141">
        <v>25073</v>
      </c>
      <c r="D193" s="87">
        <v>8266</v>
      </c>
      <c r="E193" s="58">
        <v>5658</v>
      </c>
      <c r="F193" s="87">
        <v>3887</v>
      </c>
      <c r="G193" s="58">
        <v>7101</v>
      </c>
      <c r="H193" s="111"/>
      <c r="I193" s="111"/>
      <c r="J193" s="111"/>
      <c r="K193" s="111"/>
      <c r="L193" s="111"/>
      <c r="M193" s="111"/>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19"/>
      <c r="EC193" s="119"/>
      <c r="ED193" s="119"/>
      <c r="EE193" s="119"/>
      <c r="EF193" s="119"/>
      <c r="EG193" s="119"/>
      <c r="EH193" s="119"/>
      <c r="EI193" s="119"/>
      <c r="EJ193" s="119"/>
      <c r="EK193" s="119"/>
      <c r="EL193" s="119"/>
      <c r="EM193" s="119"/>
      <c r="EN193" s="119"/>
      <c r="EO193" s="119"/>
      <c r="EP193" s="119"/>
      <c r="EQ193" s="119"/>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row>
    <row r="194" spans="1:288" s="3" customFormat="1" x14ac:dyDescent="0.2">
      <c r="A194" s="50"/>
      <c r="B194" s="36" t="s">
        <v>116</v>
      </c>
      <c r="C194" s="140">
        <v>15650</v>
      </c>
      <c r="D194" s="84">
        <v>6609</v>
      </c>
      <c r="E194" s="55">
        <v>2155</v>
      </c>
      <c r="F194" s="84">
        <v>2175</v>
      </c>
      <c r="G194" s="55">
        <v>4618</v>
      </c>
      <c r="H194" s="108"/>
      <c r="I194" s="108"/>
      <c r="J194" s="108"/>
      <c r="K194" s="108"/>
      <c r="L194" s="108"/>
      <c r="M194" s="108"/>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row>
    <row r="195" spans="1:288" s="3" customFormat="1" x14ac:dyDescent="0.2">
      <c r="A195" s="50"/>
      <c r="B195" s="36" t="s">
        <v>117</v>
      </c>
      <c r="C195" s="140">
        <v>9423</v>
      </c>
      <c r="D195" s="84">
        <v>1657</v>
      </c>
      <c r="E195" s="55">
        <v>3503</v>
      </c>
      <c r="F195" s="84">
        <v>1712</v>
      </c>
      <c r="G195" s="55">
        <v>2483</v>
      </c>
      <c r="H195" s="108"/>
      <c r="I195" s="108"/>
      <c r="J195" s="108"/>
      <c r="K195" s="108"/>
      <c r="L195" s="108"/>
      <c r="M195" s="108"/>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c r="CI195" s="119"/>
      <c r="CJ195" s="119"/>
      <c r="CK195" s="119"/>
      <c r="CL195" s="119"/>
      <c r="CM195" s="119"/>
      <c r="CN195" s="119"/>
      <c r="CO195" s="119"/>
      <c r="CP195" s="119"/>
      <c r="CQ195" s="119"/>
      <c r="CR195" s="119"/>
      <c r="CS195" s="119"/>
      <c r="CT195" s="119"/>
      <c r="CU195" s="119"/>
      <c r="CV195" s="119"/>
      <c r="CW195" s="119"/>
      <c r="CX195" s="119"/>
      <c r="CY195" s="119"/>
      <c r="CZ195" s="119"/>
      <c r="DA195" s="119"/>
      <c r="DB195" s="119"/>
      <c r="DC195" s="119"/>
      <c r="DD195" s="119"/>
      <c r="DE195" s="119"/>
      <c r="DF195" s="119"/>
      <c r="DG195" s="119"/>
      <c r="DH195" s="119"/>
      <c r="DI195" s="119"/>
      <c r="DJ195" s="119"/>
      <c r="DK195" s="119"/>
      <c r="DL195" s="119"/>
      <c r="DM195" s="119"/>
      <c r="DN195" s="119"/>
      <c r="DO195" s="119"/>
      <c r="DP195" s="119"/>
      <c r="DQ195" s="119"/>
      <c r="DR195" s="119"/>
      <c r="DS195" s="119"/>
      <c r="DT195" s="119"/>
      <c r="DU195" s="119"/>
      <c r="DV195" s="119"/>
      <c r="DW195" s="119"/>
      <c r="DX195" s="119"/>
      <c r="DY195" s="119"/>
      <c r="DZ195" s="119"/>
      <c r="EA195" s="119"/>
      <c r="EB195" s="119"/>
      <c r="EC195" s="119"/>
      <c r="ED195" s="119"/>
      <c r="EE195" s="119"/>
      <c r="EF195" s="119"/>
      <c r="EG195" s="119"/>
      <c r="EH195" s="119"/>
      <c r="EI195" s="119"/>
      <c r="EJ195" s="119"/>
      <c r="EK195" s="119"/>
      <c r="EL195" s="119"/>
      <c r="EM195" s="119"/>
      <c r="EN195" s="119"/>
      <c r="EO195" s="119"/>
      <c r="EP195" s="119"/>
      <c r="EQ195" s="119"/>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row>
    <row r="196" spans="1:288" s="3" customFormat="1" ht="18.75" customHeight="1" x14ac:dyDescent="0.2">
      <c r="A196" s="49" t="s">
        <v>118</v>
      </c>
      <c r="B196" s="36" t="s">
        <v>110</v>
      </c>
      <c r="C196" s="144">
        <v>4.7299359169972535</v>
      </c>
      <c r="D196" s="92">
        <v>8.7352138307552334</v>
      </c>
      <c r="E196" s="63">
        <v>2.411249195425063</v>
      </c>
      <c r="F196" s="92">
        <v>3.9761431411530817</v>
      </c>
      <c r="G196" s="63">
        <v>5.4417010561656296</v>
      </c>
      <c r="H196" s="116"/>
      <c r="I196" s="116"/>
      <c r="J196" s="116"/>
      <c r="K196" s="116"/>
      <c r="L196" s="116"/>
      <c r="M196" s="116"/>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c r="DF196" s="119"/>
      <c r="DG196" s="119"/>
      <c r="DH196" s="119"/>
      <c r="DI196" s="119"/>
      <c r="DJ196" s="119"/>
      <c r="DK196" s="119"/>
      <c r="DL196" s="119"/>
      <c r="DM196" s="119"/>
      <c r="DN196" s="119"/>
      <c r="DO196" s="119"/>
      <c r="DP196" s="119"/>
      <c r="DQ196" s="119"/>
      <c r="DR196" s="119"/>
      <c r="DS196" s="119"/>
      <c r="DT196" s="119"/>
      <c r="DU196" s="119"/>
      <c r="DV196" s="119"/>
      <c r="DW196" s="119"/>
      <c r="DX196" s="119"/>
      <c r="DY196" s="119"/>
      <c r="DZ196" s="119"/>
      <c r="EA196" s="119"/>
      <c r="EB196" s="119"/>
      <c r="EC196" s="119"/>
      <c r="ED196" s="119"/>
      <c r="EE196" s="119"/>
      <c r="EF196" s="119"/>
      <c r="EG196" s="119"/>
      <c r="EH196" s="119"/>
      <c r="EI196" s="119"/>
      <c r="EJ196" s="119"/>
      <c r="EK196" s="119"/>
      <c r="EL196" s="119"/>
      <c r="EM196" s="119"/>
      <c r="EN196" s="119"/>
      <c r="EO196" s="119"/>
      <c r="EP196" s="119"/>
      <c r="EQ196" s="119"/>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row>
    <row r="197" spans="1:288" s="3" customFormat="1" x14ac:dyDescent="0.2">
      <c r="A197" s="50"/>
      <c r="B197" s="36" t="s">
        <v>84</v>
      </c>
      <c r="C197" s="144">
        <v>6.1249574524412838</v>
      </c>
      <c r="D197" s="92">
        <v>11.257294429708223</v>
      </c>
      <c r="E197" s="63">
        <v>3.1726662599145818</v>
      </c>
      <c r="F197" s="92">
        <v>6.5496919367800697</v>
      </c>
      <c r="G197" s="63">
        <v>7.2618306351183062</v>
      </c>
      <c r="H197" s="116"/>
      <c r="I197" s="116"/>
      <c r="J197" s="116"/>
      <c r="K197" s="116"/>
      <c r="L197" s="116"/>
      <c r="M197" s="116"/>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c r="CA197" s="119"/>
      <c r="CB197" s="119"/>
      <c r="CC197" s="119"/>
      <c r="CD197" s="119"/>
      <c r="CE197" s="119"/>
      <c r="CF197" s="119"/>
      <c r="CG197" s="119"/>
      <c r="CH197" s="119"/>
      <c r="CI197" s="119"/>
      <c r="CJ197" s="119"/>
      <c r="CK197" s="119"/>
      <c r="CL197" s="119"/>
      <c r="CM197" s="119"/>
      <c r="CN197" s="119"/>
      <c r="CO197" s="119"/>
      <c r="CP197" s="119"/>
      <c r="CQ197" s="119"/>
      <c r="CR197" s="119"/>
      <c r="CS197" s="119"/>
      <c r="CT197" s="119"/>
      <c r="CU197" s="119"/>
      <c r="CV197" s="119"/>
      <c r="CW197" s="119"/>
      <c r="CX197" s="119"/>
      <c r="CY197" s="119"/>
      <c r="CZ197" s="119"/>
      <c r="DA197" s="119"/>
      <c r="DB197" s="119"/>
      <c r="DC197" s="119"/>
      <c r="DD197" s="119"/>
      <c r="DE197" s="119"/>
      <c r="DF197" s="119"/>
      <c r="DG197" s="119"/>
      <c r="DH197" s="119"/>
      <c r="DI197" s="119"/>
      <c r="DJ197" s="119"/>
      <c r="DK197" s="119"/>
      <c r="DL197" s="119"/>
      <c r="DM197" s="119"/>
      <c r="DN197" s="119"/>
      <c r="DO197" s="119"/>
      <c r="DP197" s="119"/>
      <c r="DQ197" s="119"/>
      <c r="DR197" s="119"/>
      <c r="DS197" s="119"/>
      <c r="DT197" s="119"/>
      <c r="DU197" s="119"/>
      <c r="DV197" s="119"/>
      <c r="DW197" s="119"/>
      <c r="DX197" s="119"/>
      <c r="DY197" s="119"/>
      <c r="DZ197" s="119"/>
      <c r="EA197" s="119"/>
      <c r="EB197" s="119"/>
      <c r="EC197" s="119"/>
      <c r="ED197" s="119"/>
      <c r="EE197" s="119"/>
      <c r="EF197" s="119"/>
      <c r="EG197" s="119"/>
      <c r="EH197" s="119"/>
      <c r="EI197" s="119"/>
      <c r="EJ197" s="119"/>
      <c r="EK197" s="119"/>
      <c r="EL197" s="119"/>
      <c r="EM197" s="119"/>
      <c r="EN197" s="119"/>
      <c r="EO197" s="119"/>
      <c r="EP197" s="119"/>
      <c r="EQ197" s="119"/>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row>
    <row r="198" spans="1:288" s="3" customFormat="1" ht="12.75" customHeight="1" x14ac:dyDescent="0.2">
      <c r="A198" s="50"/>
      <c r="B198" s="36" t="s">
        <v>85</v>
      </c>
      <c r="C198" s="144">
        <v>6.7899949639080068</v>
      </c>
      <c r="D198" s="92">
        <v>12.01972311776977</v>
      </c>
      <c r="E198" s="63">
        <v>4.4970786693683236</v>
      </c>
      <c r="F198" s="92">
        <v>5.9216775042010665</v>
      </c>
      <c r="G198" s="63">
        <v>6.8056702449766027</v>
      </c>
      <c r="H198" s="116"/>
      <c r="I198" s="116"/>
      <c r="J198" s="116"/>
      <c r="K198" s="116"/>
      <c r="L198" s="116"/>
      <c r="M198" s="116"/>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c r="BH198" s="119"/>
      <c r="BI198" s="119"/>
      <c r="BJ198" s="119"/>
      <c r="BK198" s="119"/>
      <c r="BL198" s="119"/>
      <c r="BM198" s="119"/>
      <c r="BN198" s="119"/>
      <c r="BO198" s="119"/>
      <c r="BP198" s="119"/>
      <c r="BQ198" s="119"/>
      <c r="BR198" s="119"/>
      <c r="BS198" s="119"/>
      <c r="BT198" s="119"/>
      <c r="BU198" s="119"/>
      <c r="BV198" s="119"/>
      <c r="BW198" s="119"/>
      <c r="BX198" s="119"/>
      <c r="BY198" s="119"/>
      <c r="BZ198" s="119"/>
      <c r="CA198" s="119"/>
      <c r="CB198" s="119"/>
      <c r="CC198" s="119"/>
      <c r="CD198" s="119"/>
      <c r="CE198" s="119"/>
      <c r="CF198" s="119"/>
      <c r="CG198" s="119"/>
      <c r="CH198" s="119"/>
      <c r="CI198" s="119"/>
      <c r="CJ198" s="119"/>
      <c r="CK198" s="119"/>
      <c r="CL198" s="119"/>
      <c r="CM198" s="119"/>
      <c r="CN198" s="119"/>
      <c r="CO198" s="119"/>
      <c r="CP198" s="119"/>
      <c r="CQ198" s="119"/>
      <c r="CR198" s="119"/>
      <c r="CS198" s="119"/>
      <c r="CT198" s="119"/>
      <c r="CU198" s="119"/>
      <c r="CV198" s="119"/>
      <c r="CW198" s="119"/>
      <c r="CX198" s="119"/>
      <c r="CY198" s="119"/>
      <c r="CZ198" s="119"/>
      <c r="DA198" s="119"/>
      <c r="DB198" s="119"/>
      <c r="DC198" s="119"/>
      <c r="DD198" s="119"/>
      <c r="DE198" s="119"/>
      <c r="DF198" s="119"/>
      <c r="DG198" s="119"/>
      <c r="DH198" s="119"/>
      <c r="DI198" s="119"/>
      <c r="DJ198" s="119"/>
      <c r="DK198" s="119"/>
      <c r="DL198" s="119"/>
      <c r="DM198" s="119"/>
      <c r="DN198" s="119"/>
      <c r="DO198" s="119"/>
      <c r="DP198" s="119"/>
      <c r="DQ198" s="119"/>
      <c r="DR198" s="119"/>
      <c r="DS198" s="119"/>
      <c r="DT198" s="119"/>
      <c r="DU198" s="119"/>
      <c r="DV198" s="119"/>
      <c r="DW198" s="119"/>
      <c r="DX198" s="119"/>
      <c r="DY198" s="119"/>
      <c r="DZ198" s="119"/>
      <c r="EA198" s="119"/>
      <c r="EB198" s="119"/>
      <c r="EC198" s="119"/>
      <c r="ED198" s="119"/>
      <c r="EE198" s="119"/>
      <c r="EF198" s="119"/>
      <c r="EG198" s="119"/>
      <c r="EH198" s="119"/>
      <c r="EI198" s="119"/>
      <c r="EJ198" s="119"/>
      <c r="EK198" s="119"/>
      <c r="EL198" s="119"/>
      <c r="EM198" s="119"/>
      <c r="EN198" s="119"/>
      <c r="EO198" s="119"/>
      <c r="EP198" s="119"/>
      <c r="EQ198" s="119"/>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row>
    <row r="199" spans="1:288" s="3" customFormat="1" ht="12.75" customHeight="1" x14ac:dyDescent="0.2">
      <c r="A199" s="50"/>
      <c r="B199" s="36" t="s">
        <v>86</v>
      </c>
      <c r="C199" s="144">
        <v>6.5627166628148839</v>
      </c>
      <c r="D199" s="92">
        <v>12.756604321320451</v>
      </c>
      <c r="E199" s="63">
        <v>4.9416939677884946</v>
      </c>
      <c r="F199" s="92">
        <v>4.6299720923977006</v>
      </c>
      <c r="G199" s="63">
        <v>5.9884827364622719</v>
      </c>
      <c r="H199" s="116"/>
      <c r="I199" s="116"/>
      <c r="J199" s="116"/>
      <c r="K199" s="116"/>
      <c r="L199" s="116"/>
      <c r="M199" s="116"/>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19"/>
      <c r="BE199" s="119"/>
      <c r="BF199" s="119"/>
      <c r="BG199" s="119"/>
      <c r="BH199" s="119"/>
      <c r="BI199" s="119"/>
      <c r="BJ199" s="119"/>
      <c r="BK199" s="119"/>
      <c r="BL199" s="119"/>
      <c r="BM199" s="119"/>
      <c r="BN199" s="119"/>
      <c r="BO199" s="119"/>
      <c r="BP199" s="119"/>
      <c r="BQ199" s="119"/>
      <c r="BR199" s="119"/>
      <c r="BS199" s="119"/>
      <c r="BT199" s="119"/>
      <c r="BU199" s="119"/>
      <c r="BV199" s="119"/>
      <c r="BW199" s="119"/>
      <c r="BX199" s="119"/>
      <c r="BY199" s="119"/>
      <c r="BZ199" s="119"/>
      <c r="CA199" s="119"/>
      <c r="CB199" s="119"/>
      <c r="CC199" s="119"/>
      <c r="CD199" s="119"/>
      <c r="CE199" s="119"/>
      <c r="CF199" s="119"/>
      <c r="CG199" s="119"/>
      <c r="CH199" s="119"/>
      <c r="CI199" s="119"/>
      <c r="CJ199" s="119"/>
      <c r="CK199" s="119"/>
      <c r="CL199" s="119"/>
      <c r="CM199" s="119"/>
      <c r="CN199" s="119"/>
      <c r="CO199" s="119"/>
      <c r="CP199" s="119"/>
      <c r="CQ199" s="119"/>
      <c r="CR199" s="119"/>
      <c r="CS199" s="119"/>
      <c r="CT199" s="119"/>
      <c r="CU199" s="119"/>
      <c r="CV199" s="119"/>
      <c r="CW199" s="119"/>
      <c r="CX199" s="119"/>
      <c r="CY199" s="119"/>
      <c r="CZ199" s="119"/>
      <c r="DA199" s="119"/>
      <c r="DB199" s="119"/>
      <c r="DC199" s="119"/>
      <c r="DD199" s="119"/>
      <c r="DE199" s="119"/>
      <c r="DF199" s="119"/>
      <c r="DG199" s="119"/>
      <c r="DH199" s="119"/>
      <c r="DI199" s="119"/>
      <c r="DJ199" s="119"/>
      <c r="DK199" s="119"/>
      <c r="DL199" s="119"/>
      <c r="DM199" s="119"/>
      <c r="DN199" s="119"/>
      <c r="DO199" s="119"/>
      <c r="DP199" s="119"/>
      <c r="DQ199" s="119"/>
      <c r="DR199" s="119"/>
      <c r="DS199" s="119"/>
      <c r="DT199" s="119"/>
      <c r="DU199" s="119"/>
      <c r="DV199" s="119"/>
      <c r="DW199" s="119"/>
      <c r="DX199" s="119"/>
      <c r="DY199" s="119"/>
      <c r="DZ199" s="119"/>
      <c r="EA199" s="119"/>
      <c r="EB199" s="119"/>
      <c r="EC199" s="119"/>
      <c r="ED199" s="119"/>
      <c r="EE199" s="119"/>
      <c r="EF199" s="119"/>
      <c r="EG199" s="119"/>
      <c r="EH199" s="119"/>
      <c r="EI199" s="119"/>
      <c r="EJ199" s="119"/>
      <c r="EK199" s="119"/>
      <c r="EL199" s="119"/>
      <c r="EM199" s="119"/>
      <c r="EN199" s="119"/>
      <c r="EO199" s="119"/>
      <c r="EP199" s="119"/>
      <c r="EQ199" s="119"/>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row>
    <row r="200" spans="1:288" s="3" customFormat="1" ht="18.75" customHeight="1" x14ac:dyDescent="0.2">
      <c r="A200" s="50"/>
      <c r="B200" s="36" t="s">
        <v>115</v>
      </c>
      <c r="C200" s="145">
        <v>6.3318854487600387</v>
      </c>
      <c r="D200" s="92">
        <v>11.659825370628976</v>
      </c>
      <c r="E200" s="63">
        <v>4.1111716621253409</v>
      </c>
      <c r="F200" s="92">
        <v>5.2075936817566753</v>
      </c>
      <c r="G200" s="63">
        <v>6.3856765166094132</v>
      </c>
      <c r="H200" s="116"/>
      <c r="I200" s="116"/>
      <c r="J200" s="116"/>
      <c r="K200" s="116"/>
      <c r="L200" s="116"/>
      <c r="M200" s="116"/>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9"/>
      <c r="CZ200" s="119"/>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row>
    <row r="201" spans="1:288" s="3" customFormat="1" x14ac:dyDescent="0.2">
      <c r="A201" s="50"/>
      <c r="B201" s="36" t="s">
        <v>116</v>
      </c>
      <c r="C201" s="144">
        <v>10.990708812933219</v>
      </c>
      <c r="D201" s="92">
        <v>15.151654095692244</v>
      </c>
      <c r="E201" s="63">
        <v>7.2249974854997152</v>
      </c>
      <c r="F201" s="92">
        <v>9.7228430934286987</v>
      </c>
      <c r="G201" s="63">
        <v>10.123418900848367</v>
      </c>
      <c r="H201" s="116"/>
      <c r="I201" s="116"/>
      <c r="J201" s="116"/>
      <c r="K201" s="116"/>
      <c r="L201" s="116"/>
      <c r="M201" s="116"/>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c r="BH201" s="119"/>
      <c r="BI201" s="119"/>
      <c r="BJ201" s="119"/>
      <c r="BK201" s="119"/>
      <c r="BL201" s="119"/>
      <c r="BM201" s="119"/>
      <c r="BN201" s="119"/>
      <c r="BO201" s="119"/>
      <c r="BP201" s="119"/>
      <c r="BQ201" s="119"/>
      <c r="BR201" s="119"/>
      <c r="BS201" s="119"/>
      <c r="BT201" s="119"/>
      <c r="BU201" s="119"/>
      <c r="BV201" s="119"/>
      <c r="BW201" s="119"/>
      <c r="BX201" s="119"/>
      <c r="BY201" s="119"/>
      <c r="BZ201" s="119"/>
      <c r="CA201" s="119"/>
      <c r="CB201" s="119"/>
      <c r="CC201" s="119"/>
      <c r="CD201" s="119"/>
      <c r="CE201" s="119"/>
      <c r="CF201" s="119"/>
      <c r="CG201" s="119"/>
      <c r="CH201" s="119"/>
      <c r="CI201" s="119"/>
      <c r="CJ201" s="119"/>
      <c r="CK201" s="119"/>
      <c r="CL201" s="119"/>
      <c r="CM201" s="119"/>
      <c r="CN201" s="119"/>
      <c r="CO201" s="119"/>
      <c r="CP201" s="119"/>
      <c r="CQ201" s="119"/>
      <c r="CR201" s="119"/>
      <c r="CS201" s="119"/>
      <c r="CT201" s="119"/>
      <c r="CU201" s="119"/>
      <c r="CV201" s="119"/>
      <c r="CW201" s="119"/>
      <c r="CX201" s="119"/>
      <c r="CY201" s="119"/>
      <c r="CZ201" s="119"/>
      <c r="DA201" s="119"/>
      <c r="DB201" s="119"/>
      <c r="DC201" s="119"/>
      <c r="DD201" s="119"/>
      <c r="DE201" s="119"/>
      <c r="DF201" s="119"/>
      <c r="DG201" s="119"/>
      <c r="DH201" s="119"/>
      <c r="DI201" s="119"/>
      <c r="DJ201" s="119"/>
      <c r="DK201" s="119"/>
      <c r="DL201" s="119"/>
      <c r="DM201" s="119"/>
      <c r="DN201" s="119"/>
      <c r="DO201" s="119"/>
      <c r="DP201" s="119"/>
      <c r="DQ201" s="119"/>
      <c r="DR201" s="119"/>
      <c r="DS201" s="119"/>
      <c r="DT201" s="119"/>
      <c r="DU201" s="119"/>
      <c r="DV201" s="119"/>
      <c r="DW201" s="119"/>
      <c r="DX201" s="119"/>
      <c r="DY201" s="119"/>
      <c r="DZ201" s="119"/>
      <c r="EA201" s="119"/>
      <c r="EB201" s="119"/>
      <c r="EC201" s="119"/>
      <c r="ED201" s="119"/>
      <c r="EE201" s="119"/>
      <c r="EF201" s="119"/>
      <c r="EG201" s="119"/>
      <c r="EH201" s="119"/>
      <c r="EI201" s="119"/>
      <c r="EJ201" s="119"/>
      <c r="EK201" s="119"/>
      <c r="EL201" s="119"/>
      <c r="EM201" s="119"/>
      <c r="EN201" s="119"/>
      <c r="EO201" s="119"/>
      <c r="EP201" s="119"/>
      <c r="EQ201" s="119"/>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row>
    <row r="202" spans="1:288" s="3" customFormat="1" x14ac:dyDescent="0.2">
      <c r="A202" s="50"/>
      <c r="B202" s="36" t="s">
        <v>117</v>
      </c>
      <c r="C202" s="144">
        <v>3.715884489346851</v>
      </c>
      <c r="D202" s="92">
        <v>6.0753831487863899</v>
      </c>
      <c r="E202" s="63">
        <v>3.2495964674669287</v>
      </c>
      <c r="F202" s="92">
        <v>3.2752386600600718</v>
      </c>
      <c r="G202" s="63">
        <v>3.7859266600594648</v>
      </c>
      <c r="H202" s="116"/>
      <c r="I202" s="116"/>
      <c r="J202" s="116"/>
      <c r="K202" s="116"/>
      <c r="L202" s="116"/>
      <c r="M202" s="116"/>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c r="BH202" s="119"/>
      <c r="BI202" s="119"/>
      <c r="BJ202" s="119"/>
      <c r="BK202" s="119"/>
      <c r="BL202" s="119"/>
      <c r="BM202" s="119"/>
      <c r="BN202" s="119"/>
      <c r="BO202" s="119"/>
      <c r="BP202" s="119"/>
      <c r="BQ202" s="119"/>
      <c r="BR202" s="119"/>
      <c r="BS202" s="119"/>
      <c r="BT202" s="119"/>
      <c r="BU202" s="119"/>
      <c r="BV202" s="119"/>
      <c r="BW202" s="119"/>
      <c r="BX202" s="119"/>
      <c r="BY202" s="119"/>
      <c r="BZ202" s="119"/>
      <c r="CA202" s="119"/>
      <c r="CB202" s="119"/>
      <c r="CC202" s="119"/>
      <c r="CD202" s="119"/>
      <c r="CE202" s="119"/>
      <c r="CF202" s="119"/>
      <c r="CG202" s="119"/>
      <c r="CH202" s="119"/>
      <c r="CI202" s="119"/>
      <c r="CJ202" s="119"/>
      <c r="CK202" s="119"/>
      <c r="CL202" s="119"/>
      <c r="CM202" s="119"/>
      <c r="CN202" s="119"/>
      <c r="CO202" s="119"/>
      <c r="CP202" s="119"/>
      <c r="CQ202" s="119"/>
      <c r="CR202" s="119"/>
      <c r="CS202" s="119"/>
      <c r="CT202" s="119"/>
      <c r="CU202" s="119"/>
      <c r="CV202" s="119"/>
      <c r="CW202" s="119"/>
      <c r="CX202" s="119"/>
      <c r="CY202" s="119"/>
      <c r="CZ202" s="119"/>
      <c r="DA202" s="119"/>
      <c r="DB202" s="119"/>
      <c r="DC202" s="119"/>
      <c r="DD202" s="119"/>
      <c r="DE202" s="119"/>
      <c r="DF202" s="119"/>
      <c r="DG202" s="119"/>
      <c r="DH202" s="119"/>
      <c r="DI202" s="119"/>
      <c r="DJ202" s="119"/>
      <c r="DK202" s="119"/>
      <c r="DL202" s="119"/>
      <c r="DM202" s="119"/>
      <c r="DN202" s="119"/>
      <c r="DO202" s="119"/>
      <c r="DP202" s="119"/>
      <c r="DQ202" s="119"/>
      <c r="DR202" s="119"/>
      <c r="DS202" s="119"/>
      <c r="DT202" s="119"/>
      <c r="DU202" s="119"/>
      <c r="DV202" s="119"/>
      <c r="DW202" s="119"/>
      <c r="DX202" s="119"/>
      <c r="DY202" s="119"/>
      <c r="DZ202" s="119"/>
      <c r="EA202" s="119"/>
      <c r="EB202" s="119"/>
      <c r="EC202" s="119"/>
      <c r="ED202" s="119"/>
      <c r="EE202" s="119"/>
      <c r="EF202" s="119"/>
      <c r="EG202" s="119"/>
      <c r="EH202" s="119"/>
      <c r="EI202" s="119"/>
      <c r="EJ202" s="119"/>
      <c r="EK202" s="119"/>
      <c r="EL202" s="119"/>
      <c r="EM202" s="119"/>
      <c r="EN202" s="119"/>
      <c r="EO202" s="119"/>
      <c r="EP202" s="119"/>
      <c r="EQ202" s="119"/>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row>
    <row r="203" spans="1:288" s="3" customFormat="1" ht="21.6" thickBot="1" x14ac:dyDescent="0.45">
      <c r="A203" s="30" t="str">
        <f>GBG!A203</f>
        <v>Förvärvsarbetande 2023</v>
      </c>
      <c r="B203" s="30"/>
      <c r="C203" s="30"/>
      <c r="D203" s="30"/>
      <c r="E203" s="30"/>
      <c r="F203" s="30"/>
      <c r="G203" s="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19"/>
      <c r="CV203" s="119"/>
      <c r="CW203" s="119"/>
      <c r="CX203" s="119"/>
      <c r="CY203" s="119"/>
      <c r="CZ203" s="119"/>
      <c r="DA203" s="119"/>
      <c r="DB203" s="119"/>
      <c r="DC203" s="119"/>
      <c r="DD203" s="119"/>
      <c r="DE203" s="119"/>
      <c r="DF203" s="119"/>
      <c r="DG203" s="119"/>
      <c r="DH203" s="119"/>
      <c r="DI203" s="119"/>
      <c r="DJ203" s="119"/>
      <c r="DK203" s="119"/>
      <c r="DL203" s="119"/>
      <c r="DM203" s="119"/>
      <c r="DN203" s="119"/>
      <c r="DO203" s="119"/>
      <c r="DP203" s="119"/>
      <c r="DQ203" s="119"/>
      <c r="DR203" s="119"/>
      <c r="DS203" s="119"/>
      <c r="DT203" s="119"/>
      <c r="DU203" s="119"/>
      <c r="DV203" s="119"/>
      <c r="DW203" s="119"/>
      <c r="DX203" s="119"/>
      <c r="DY203" s="119"/>
      <c r="DZ203" s="119"/>
      <c r="EA203" s="119"/>
      <c r="EB203" s="119"/>
      <c r="EC203" s="119"/>
      <c r="ED203" s="119"/>
      <c r="EE203" s="119"/>
      <c r="EF203" s="119"/>
      <c r="EG203" s="119"/>
      <c r="EH203" s="119"/>
      <c r="EI203" s="119"/>
      <c r="EJ203" s="119"/>
      <c r="EK203" s="119"/>
      <c r="EL203" s="119"/>
      <c r="EM203" s="119"/>
      <c r="EN203" s="119"/>
      <c r="EO203" s="119"/>
      <c r="EP203" s="119"/>
      <c r="EQ203" s="119"/>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row>
    <row r="204" spans="1:288" s="3" customFormat="1" x14ac:dyDescent="0.2">
      <c r="A204" s="49" t="s">
        <v>119</v>
      </c>
      <c r="B204" s="36" t="s">
        <v>120</v>
      </c>
      <c r="C204" s="140">
        <v>16449</v>
      </c>
      <c r="D204" s="84">
        <v>3307</v>
      </c>
      <c r="E204" s="55">
        <v>6000</v>
      </c>
      <c r="F204" s="84">
        <v>2883</v>
      </c>
      <c r="G204" s="55">
        <v>4235</v>
      </c>
      <c r="H204" s="108"/>
      <c r="I204" s="108"/>
      <c r="J204" s="108"/>
      <c r="K204" s="108"/>
      <c r="L204" s="108"/>
      <c r="M204" s="108"/>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19"/>
      <c r="EC204" s="119"/>
      <c r="ED204" s="119"/>
      <c r="EE204" s="119"/>
      <c r="EF204" s="119"/>
      <c r="EG204" s="119"/>
      <c r="EH204" s="119"/>
      <c r="EI204" s="119"/>
      <c r="EJ204" s="119"/>
      <c r="EK204" s="119"/>
      <c r="EL204" s="119"/>
      <c r="EM204" s="119"/>
      <c r="EN204" s="119"/>
      <c r="EO204" s="119"/>
      <c r="EP204" s="119"/>
      <c r="EQ204" s="119"/>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row>
    <row r="205" spans="1:288" s="3" customFormat="1" x14ac:dyDescent="0.2">
      <c r="A205" s="50"/>
      <c r="B205" s="36" t="s">
        <v>98</v>
      </c>
      <c r="C205" s="140">
        <v>20016</v>
      </c>
      <c r="D205" s="84">
        <v>3176</v>
      </c>
      <c r="E205" s="55">
        <v>9261</v>
      </c>
      <c r="F205" s="84">
        <v>2841</v>
      </c>
      <c r="G205" s="55">
        <v>4725</v>
      </c>
      <c r="H205" s="108"/>
      <c r="I205" s="108"/>
      <c r="J205" s="108"/>
      <c r="K205" s="108"/>
      <c r="L205" s="108"/>
      <c r="M205" s="108"/>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row>
    <row r="206" spans="1:288" s="3" customFormat="1" x14ac:dyDescent="0.2">
      <c r="A206" s="50"/>
      <c r="B206" s="36" t="s">
        <v>99</v>
      </c>
      <c r="C206" s="140">
        <v>56815</v>
      </c>
      <c r="D206" s="84">
        <v>8818</v>
      </c>
      <c r="E206" s="55">
        <v>20339</v>
      </c>
      <c r="F206" s="84">
        <v>11271</v>
      </c>
      <c r="G206" s="55">
        <v>16306</v>
      </c>
      <c r="H206" s="108"/>
      <c r="I206" s="108"/>
      <c r="J206" s="108"/>
      <c r="K206" s="108"/>
      <c r="L206" s="108"/>
      <c r="M206" s="108"/>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c r="BM206" s="119"/>
      <c r="BN206" s="119"/>
      <c r="BO206" s="119"/>
      <c r="BP206" s="119"/>
      <c r="BQ206" s="119"/>
      <c r="BR206" s="119"/>
      <c r="BS206" s="119"/>
      <c r="BT206" s="119"/>
      <c r="BU206" s="119"/>
      <c r="BV206" s="119"/>
      <c r="BW206" s="119"/>
      <c r="BX206" s="119"/>
      <c r="BY206" s="119"/>
      <c r="BZ206" s="119"/>
      <c r="CA206" s="119"/>
      <c r="CB206" s="119"/>
      <c r="CC206" s="119"/>
      <c r="CD206" s="119"/>
      <c r="CE206" s="119"/>
      <c r="CF206" s="119"/>
      <c r="CG206" s="119"/>
      <c r="CH206" s="119"/>
      <c r="CI206" s="119"/>
      <c r="CJ206" s="119"/>
      <c r="CK206" s="119"/>
      <c r="CL206" s="119"/>
      <c r="CM206" s="119"/>
      <c r="CN206" s="119"/>
      <c r="CO206" s="119"/>
      <c r="CP206" s="119"/>
      <c r="CQ206" s="119"/>
      <c r="CR206" s="119"/>
      <c r="CS206" s="119"/>
      <c r="CT206" s="119"/>
      <c r="CU206" s="119"/>
      <c r="CV206" s="119"/>
      <c r="CW206" s="119"/>
      <c r="CX206" s="119"/>
      <c r="CY206" s="119"/>
      <c r="CZ206" s="119"/>
      <c r="DA206" s="119"/>
      <c r="DB206" s="119"/>
      <c r="DC206" s="119"/>
      <c r="DD206" s="119"/>
      <c r="DE206" s="119"/>
      <c r="DF206" s="119"/>
      <c r="DG206" s="119"/>
      <c r="DH206" s="119"/>
      <c r="DI206" s="119"/>
      <c r="DJ206" s="119"/>
      <c r="DK206" s="119"/>
      <c r="DL206" s="119"/>
      <c r="DM206" s="119"/>
      <c r="DN206" s="119"/>
      <c r="DO206" s="119"/>
      <c r="DP206" s="119"/>
      <c r="DQ206" s="119"/>
      <c r="DR206" s="119"/>
      <c r="DS206" s="119"/>
      <c r="DT206" s="119"/>
      <c r="DU206" s="119"/>
      <c r="DV206" s="119"/>
      <c r="DW206" s="119"/>
      <c r="DX206" s="119"/>
      <c r="DY206" s="119"/>
      <c r="DZ206" s="119"/>
      <c r="EA206" s="119"/>
      <c r="EB206" s="119"/>
      <c r="EC206" s="119"/>
      <c r="ED206" s="119"/>
      <c r="EE206" s="119"/>
      <c r="EF206" s="119"/>
      <c r="EG206" s="119"/>
      <c r="EH206" s="119"/>
      <c r="EI206" s="119"/>
      <c r="EJ206" s="119"/>
      <c r="EK206" s="119"/>
      <c r="EL206" s="119"/>
      <c r="EM206" s="119"/>
      <c r="EN206" s="119"/>
      <c r="EO206" s="119"/>
      <c r="EP206" s="119"/>
      <c r="EQ206" s="119"/>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row>
    <row r="207" spans="1:288" s="3" customFormat="1" x14ac:dyDescent="0.2">
      <c r="A207" s="50"/>
      <c r="B207" s="36" t="s">
        <v>100</v>
      </c>
      <c r="C207" s="140">
        <v>54513</v>
      </c>
      <c r="D207" s="84">
        <v>7588</v>
      </c>
      <c r="E207" s="55">
        <v>18560</v>
      </c>
      <c r="F207" s="84">
        <v>12641</v>
      </c>
      <c r="G207" s="55">
        <v>15685</v>
      </c>
      <c r="H207" s="108"/>
      <c r="I207" s="108"/>
      <c r="J207" s="108"/>
      <c r="K207" s="108"/>
      <c r="L207" s="108"/>
      <c r="M207" s="108"/>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19"/>
      <c r="BE207" s="119"/>
      <c r="BF207" s="119"/>
      <c r="BG207" s="119"/>
      <c r="BH207" s="119"/>
      <c r="BI207" s="119"/>
      <c r="BJ207" s="119"/>
      <c r="BK207" s="119"/>
      <c r="BL207" s="119"/>
      <c r="BM207" s="119"/>
      <c r="BN207" s="119"/>
      <c r="BO207" s="119"/>
      <c r="BP207" s="119"/>
      <c r="BQ207" s="119"/>
      <c r="BR207" s="119"/>
      <c r="BS207" s="119"/>
      <c r="BT207" s="119"/>
      <c r="BU207" s="119"/>
      <c r="BV207" s="119"/>
      <c r="BW207" s="119"/>
      <c r="BX207" s="119"/>
      <c r="BY207" s="119"/>
      <c r="BZ207" s="119"/>
      <c r="CA207" s="119"/>
      <c r="CB207" s="119"/>
      <c r="CC207" s="119"/>
      <c r="CD207" s="119"/>
      <c r="CE207" s="119"/>
      <c r="CF207" s="119"/>
      <c r="CG207" s="119"/>
      <c r="CH207" s="119"/>
      <c r="CI207" s="119"/>
      <c r="CJ207" s="119"/>
      <c r="CK207" s="119"/>
      <c r="CL207" s="119"/>
      <c r="CM207" s="119"/>
      <c r="CN207" s="119"/>
      <c r="CO207" s="119"/>
      <c r="CP207" s="119"/>
      <c r="CQ207" s="119"/>
      <c r="CR207" s="119"/>
      <c r="CS207" s="119"/>
      <c r="CT207" s="119"/>
      <c r="CU207" s="119"/>
      <c r="CV207" s="119"/>
      <c r="CW207" s="119"/>
      <c r="CX207" s="119"/>
      <c r="CY207" s="119"/>
      <c r="CZ207" s="119"/>
      <c r="DA207" s="119"/>
      <c r="DB207" s="119"/>
      <c r="DC207" s="119"/>
      <c r="DD207" s="119"/>
      <c r="DE207" s="119"/>
      <c r="DF207" s="119"/>
      <c r="DG207" s="119"/>
      <c r="DH207" s="119"/>
      <c r="DI207" s="119"/>
      <c r="DJ207" s="119"/>
      <c r="DK207" s="119"/>
      <c r="DL207" s="119"/>
      <c r="DM207" s="119"/>
      <c r="DN207" s="119"/>
      <c r="DO207" s="119"/>
      <c r="DP207" s="119"/>
      <c r="DQ207" s="119"/>
      <c r="DR207" s="119"/>
      <c r="DS207" s="119"/>
      <c r="DT207" s="119"/>
      <c r="DU207" s="119"/>
      <c r="DV207" s="119"/>
      <c r="DW207" s="119"/>
      <c r="DX207" s="119"/>
      <c r="DY207" s="119"/>
      <c r="DZ207" s="119"/>
      <c r="EA207" s="119"/>
      <c r="EB207" s="119"/>
      <c r="EC207" s="119"/>
      <c r="ED207" s="119"/>
      <c r="EE207" s="119"/>
      <c r="EF207" s="119"/>
      <c r="EG207" s="119"/>
      <c r="EH207" s="119"/>
      <c r="EI207" s="119"/>
      <c r="EJ207" s="119"/>
      <c r="EK207" s="119"/>
      <c r="EL207" s="119"/>
      <c r="EM207" s="119"/>
      <c r="EN207" s="119"/>
      <c r="EO207" s="119"/>
      <c r="EP207" s="119"/>
      <c r="EQ207" s="119"/>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row>
    <row r="208" spans="1:288" s="3" customFormat="1" ht="12.75" customHeight="1" x14ac:dyDescent="0.2">
      <c r="A208" s="50"/>
      <c r="B208" s="36" t="s">
        <v>121</v>
      </c>
      <c r="C208" s="140">
        <v>6416</v>
      </c>
      <c r="D208" s="84">
        <v>589</v>
      </c>
      <c r="E208" s="55">
        <v>2870</v>
      </c>
      <c r="F208" s="84">
        <v>1515</v>
      </c>
      <c r="G208" s="55">
        <v>1442</v>
      </c>
      <c r="H208" s="108"/>
      <c r="I208" s="108"/>
      <c r="J208" s="108"/>
      <c r="K208" s="108"/>
      <c r="L208" s="108"/>
      <c r="M208" s="108"/>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19"/>
      <c r="BE208" s="119"/>
      <c r="BF208" s="119"/>
      <c r="BG208" s="119"/>
      <c r="BH208" s="119"/>
      <c r="BI208" s="119"/>
      <c r="BJ208" s="119"/>
      <c r="BK208" s="119"/>
      <c r="BL208" s="119"/>
      <c r="BM208" s="119"/>
      <c r="BN208" s="119"/>
      <c r="BO208" s="119"/>
      <c r="BP208" s="119"/>
      <c r="BQ208" s="119"/>
      <c r="BR208" s="119"/>
      <c r="BS208" s="119"/>
      <c r="BT208" s="119"/>
      <c r="BU208" s="119"/>
      <c r="BV208" s="119"/>
      <c r="BW208" s="119"/>
      <c r="BX208" s="119"/>
      <c r="BY208" s="119"/>
      <c r="BZ208" s="119"/>
      <c r="CA208" s="119"/>
      <c r="CB208" s="119"/>
      <c r="CC208" s="119"/>
      <c r="CD208" s="119"/>
      <c r="CE208" s="119"/>
      <c r="CF208" s="119"/>
      <c r="CG208" s="119"/>
      <c r="CH208" s="119"/>
      <c r="CI208" s="119"/>
      <c r="CJ208" s="119"/>
      <c r="CK208" s="119"/>
      <c r="CL208" s="119"/>
      <c r="CM208" s="119"/>
      <c r="CN208" s="119"/>
      <c r="CO208" s="119"/>
      <c r="CP208" s="119"/>
      <c r="CQ208" s="119"/>
      <c r="CR208" s="119"/>
      <c r="CS208" s="119"/>
      <c r="CT208" s="119"/>
      <c r="CU208" s="119"/>
      <c r="CV208" s="119"/>
      <c r="CW208" s="119"/>
      <c r="CX208" s="119"/>
      <c r="CY208" s="119"/>
      <c r="CZ208" s="119"/>
      <c r="DA208" s="119"/>
      <c r="DB208" s="119"/>
      <c r="DC208" s="119"/>
      <c r="DD208" s="119"/>
      <c r="DE208" s="119"/>
      <c r="DF208" s="119"/>
      <c r="DG208" s="119"/>
      <c r="DH208" s="119"/>
      <c r="DI208" s="119"/>
      <c r="DJ208" s="119"/>
      <c r="DK208" s="119"/>
      <c r="DL208" s="119"/>
      <c r="DM208" s="119"/>
      <c r="DN208" s="119"/>
      <c r="DO208" s="119"/>
      <c r="DP208" s="119"/>
      <c r="DQ208" s="119"/>
      <c r="DR208" s="119"/>
      <c r="DS208" s="119"/>
      <c r="DT208" s="119"/>
      <c r="DU208" s="119"/>
      <c r="DV208" s="119"/>
      <c r="DW208" s="119"/>
      <c r="DX208" s="119"/>
      <c r="DY208" s="119"/>
      <c r="DZ208" s="119"/>
      <c r="EA208" s="119"/>
      <c r="EB208" s="119"/>
      <c r="EC208" s="119"/>
      <c r="ED208" s="119"/>
      <c r="EE208" s="119"/>
      <c r="EF208" s="119"/>
      <c r="EG208" s="119"/>
      <c r="EH208" s="119"/>
      <c r="EI208" s="119"/>
      <c r="EJ208" s="119"/>
      <c r="EK208" s="119"/>
      <c r="EL208" s="119"/>
      <c r="EM208" s="119"/>
      <c r="EN208" s="119"/>
      <c r="EO208" s="119"/>
      <c r="EP208" s="119"/>
      <c r="EQ208" s="119"/>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row>
    <row r="209" spans="1:288" s="3" customFormat="1" ht="11.25" customHeight="1" x14ac:dyDescent="0.2">
      <c r="A209" s="50"/>
      <c r="B209" s="39" t="s">
        <v>49</v>
      </c>
      <c r="C209" s="141">
        <v>131344</v>
      </c>
      <c r="D209" s="87">
        <v>19582</v>
      </c>
      <c r="E209" s="58">
        <v>48160</v>
      </c>
      <c r="F209" s="87">
        <v>26753</v>
      </c>
      <c r="G209" s="58">
        <v>36716</v>
      </c>
      <c r="H209" s="111"/>
      <c r="I209" s="111"/>
      <c r="J209" s="111"/>
      <c r="K209" s="111"/>
      <c r="L209" s="111"/>
      <c r="M209" s="111"/>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119"/>
      <c r="BV209" s="119"/>
      <c r="BW209" s="119"/>
      <c r="BX209" s="119"/>
      <c r="BY209" s="119"/>
      <c r="BZ209" s="119"/>
      <c r="CA209" s="119"/>
      <c r="CB209" s="119"/>
      <c r="CC209" s="119"/>
      <c r="CD209" s="119"/>
      <c r="CE209" s="119"/>
      <c r="CF209" s="119"/>
      <c r="CG209" s="119"/>
      <c r="CH209" s="119"/>
      <c r="CI209" s="119"/>
      <c r="CJ209" s="119"/>
      <c r="CK209" s="119"/>
      <c r="CL209" s="119"/>
      <c r="CM209" s="119"/>
      <c r="CN209" s="119"/>
      <c r="CO209" s="119"/>
      <c r="CP209" s="119"/>
      <c r="CQ209" s="119"/>
      <c r="CR209" s="119"/>
      <c r="CS209" s="119"/>
      <c r="CT209" s="119"/>
      <c r="CU209" s="119"/>
      <c r="CV209" s="119"/>
      <c r="CW209" s="119"/>
      <c r="CX209" s="119"/>
      <c r="CY209" s="119"/>
      <c r="CZ209" s="119"/>
      <c r="DA209" s="119"/>
      <c r="DB209" s="119"/>
      <c r="DC209" s="119"/>
      <c r="DD209" s="119"/>
      <c r="DE209" s="119"/>
      <c r="DF209" s="119"/>
      <c r="DG209" s="119"/>
      <c r="DH209" s="119"/>
      <c r="DI209" s="119"/>
      <c r="DJ209" s="119"/>
      <c r="DK209" s="119"/>
      <c r="DL209" s="119"/>
      <c r="DM209" s="119"/>
      <c r="DN209" s="119"/>
      <c r="DO209" s="119"/>
      <c r="DP209" s="119"/>
      <c r="DQ209" s="119"/>
      <c r="DR209" s="119"/>
      <c r="DS209" s="119"/>
      <c r="DT209" s="119"/>
      <c r="DU209" s="119"/>
      <c r="DV209" s="119"/>
      <c r="DW209" s="119"/>
      <c r="DX209" s="119"/>
      <c r="DY209" s="119"/>
      <c r="DZ209" s="119"/>
      <c r="EA209" s="119"/>
      <c r="EB209" s="119"/>
      <c r="EC209" s="119"/>
      <c r="ED209" s="119"/>
      <c r="EE209" s="119"/>
      <c r="EF209" s="119"/>
      <c r="EG209" s="119"/>
      <c r="EH209" s="119"/>
      <c r="EI209" s="119"/>
      <c r="EJ209" s="119"/>
      <c r="EK209" s="119"/>
      <c r="EL209" s="119"/>
      <c r="EM209" s="119"/>
      <c r="EN209" s="119"/>
      <c r="EO209" s="119"/>
      <c r="EP209" s="119"/>
      <c r="EQ209" s="119"/>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row>
    <row r="210" spans="1:288" s="3" customFormat="1" ht="18.75" customHeight="1" x14ac:dyDescent="0.2">
      <c r="A210" s="49" t="s">
        <v>122</v>
      </c>
      <c r="B210" s="36" t="s">
        <v>120</v>
      </c>
      <c r="C210" s="140">
        <v>15535</v>
      </c>
      <c r="D210" s="84">
        <v>3382</v>
      </c>
      <c r="E210" s="55">
        <v>4968</v>
      </c>
      <c r="F210" s="84">
        <v>2922</v>
      </c>
      <c r="G210" s="55">
        <v>4242</v>
      </c>
      <c r="H210" s="108"/>
      <c r="I210" s="108"/>
      <c r="J210" s="108"/>
      <c r="K210" s="108"/>
      <c r="L210" s="108"/>
      <c r="M210" s="108"/>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19"/>
      <c r="BE210" s="119"/>
      <c r="BF210" s="119"/>
      <c r="BG210" s="119"/>
      <c r="BH210" s="119"/>
      <c r="BI210" s="119"/>
      <c r="BJ210" s="119"/>
      <c r="BK210" s="119"/>
      <c r="BL210" s="119"/>
      <c r="BM210" s="119"/>
      <c r="BN210" s="119"/>
      <c r="BO210" s="119"/>
      <c r="BP210" s="119"/>
      <c r="BQ210" s="119"/>
      <c r="BR210" s="119"/>
      <c r="BS210" s="119"/>
      <c r="BT210" s="119"/>
      <c r="BU210" s="119"/>
      <c r="BV210" s="119"/>
      <c r="BW210" s="119"/>
      <c r="BX210" s="119"/>
      <c r="BY210" s="119"/>
      <c r="BZ210" s="119"/>
      <c r="CA210" s="119"/>
      <c r="CB210" s="119"/>
      <c r="CC210" s="119"/>
      <c r="CD210" s="119"/>
      <c r="CE210" s="119"/>
      <c r="CF210" s="119"/>
      <c r="CG210" s="119"/>
      <c r="CH210" s="119"/>
      <c r="CI210" s="119"/>
      <c r="CJ210" s="119"/>
      <c r="CK210" s="119"/>
      <c r="CL210" s="119"/>
      <c r="CM210" s="119"/>
      <c r="CN210" s="119"/>
      <c r="CO210" s="119"/>
      <c r="CP210" s="119"/>
      <c r="CQ210" s="119"/>
      <c r="CR210" s="119"/>
      <c r="CS210" s="119"/>
      <c r="CT210" s="119"/>
      <c r="CU210" s="119"/>
      <c r="CV210" s="119"/>
      <c r="CW210" s="119"/>
      <c r="CX210" s="119"/>
      <c r="CY210" s="119"/>
      <c r="CZ210" s="119"/>
      <c r="DA210" s="119"/>
      <c r="DB210" s="119"/>
      <c r="DC210" s="119"/>
      <c r="DD210" s="119"/>
      <c r="DE210" s="119"/>
      <c r="DF210" s="119"/>
      <c r="DG210" s="119"/>
      <c r="DH210" s="119"/>
      <c r="DI210" s="119"/>
      <c r="DJ210" s="119"/>
      <c r="DK210" s="119"/>
      <c r="DL210" s="119"/>
      <c r="DM210" s="119"/>
      <c r="DN210" s="119"/>
      <c r="DO210" s="119"/>
      <c r="DP210" s="119"/>
      <c r="DQ210" s="119"/>
      <c r="DR210" s="119"/>
      <c r="DS210" s="119"/>
      <c r="DT210" s="119"/>
      <c r="DU210" s="119"/>
      <c r="DV210" s="119"/>
      <c r="DW210" s="119"/>
      <c r="DX210" s="119"/>
      <c r="DY210" s="119"/>
      <c r="DZ210" s="119"/>
      <c r="EA210" s="119"/>
      <c r="EB210" s="119"/>
      <c r="EC210" s="119"/>
      <c r="ED210" s="119"/>
      <c r="EE210" s="119"/>
      <c r="EF210" s="119"/>
      <c r="EG210" s="119"/>
      <c r="EH210" s="119"/>
      <c r="EI210" s="119"/>
      <c r="EJ210" s="119"/>
      <c r="EK210" s="119"/>
      <c r="EL210" s="119"/>
      <c r="EM210" s="119"/>
      <c r="EN210" s="119"/>
      <c r="EO210" s="119"/>
      <c r="EP210" s="119"/>
      <c r="EQ210" s="119"/>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row>
    <row r="211" spans="1:288" s="3" customFormat="1" x14ac:dyDescent="0.2">
      <c r="A211" s="50"/>
      <c r="B211" s="36" t="s">
        <v>98</v>
      </c>
      <c r="C211" s="140">
        <v>21122</v>
      </c>
      <c r="D211" s="84">
        <v>3522</v>
      </c>
      <c r="E211" s="55">
        <v>9011</v>
      </c>
      <c r="F211" s="84">
        <v>3061</v>
      </c>
      <c r="G211" s="55">
        <v>5501</v>
      </c>
      <c r="H211" s="108"/>
      <c r="I211" s="108"/>
      <c r="J211" s="108"/>
      <c r="K211" s="108"/>
      <c r="L211" s="108"/>
      <c r="M211" s="108"/>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c r="BH211" s="119"/>
      <c r="BI211" s="119"/>
      <c r="BJ211" s="119"/>
      <c r="BK211" s="119"/>
      <c r="BL211" s="119"/>
      <c r="BM211" s="119"/>
      <c r="BN211" s="119"/>
      <c r="BO211" s="119"/>
      <c r="BP211" s="119"/>
      <c r="BQ211" s="119"/>
      <c r="BR211" s="119"/>
      <c r="BS211" s="119"/>
      <c r="BT211" s="119"/>
      <c r="BU211" s="119"/>
      <c r="BV211" s="119"/>
      <c r="BW211" s="119"/>
      <c r="BX211" s="119"/>
      <c r="BY211" s="119"/>
      <c r="BZ211" s="119"/>
      <c r="CA211" s="119"/>
      <c r="CB211" s="119"/>
      <c r="CC211" s="119"/>
      <c r="CD211" s="119"/>
      <c r="CE211" s="119"/>
      <c r="CF211" s="119"/>
      <c r="CG211" s="119"/>
      <c r="CH211" s="119"/>
      <c r="CI211" s="119"/>
      <c r="CJ211" s="119"/>
      <c r="CK211" s="119"/>
      <c r="CL211" s="119"/>
      <c r="CM211" s="119"/>
      <c r="CN211" s="119"/>
      <c r="CO211" s="119"/>
      <c r="CP211" s="119"/>
      <c r="CQ211" s="119"/>
      <c r="CR211" s="119"/>
      <c r="CS211" s="119"/>
      <c r="CT211" s="119"/>
      <c r="CU211" s="119"/>
      <c r="CV211" s="119"/>
      <c r="CW211" s="119"/>
      <c r="CX211" s="119"/>
      <c r="CY211" s="119"/>
      <c r="CZ211" s="119"/>
      <c r="DA211" s="119"/>
      <c r="DB211" s="119"/>
      <c r="DC211" s="119"/>
      <c r="DD211" s="119"/>
      <c r="DE211" s="119"/>
      <c r="DF211" s="119"/>
      <c r="DG211" s="119"/>
      <c r="DH211" s="119"/>
      <c r="DI211" s="119"/>
      <c r="DJ211" s="119"/>
      <c r="DK211" s="119"/>
      <c r="DL211" s="119"/>
      <c r="DM211" s="119"/>
      <c r="DN211" s="119"/>
      <c r="DO211" s="119"/>
      <c r="DP211" s="119"/>
      <c r="DQ211" s="119"/>
      <c r="DR211" s="119"/>
      <c r="DS211" s="119"/>
      <c r="DT211" s="119"/>
      <c r="DU211" s="119"/>
      <c r="DV211" s="119"/>
      <c r="DW211" s="119"/>
      <c r="DX211" s="119"/>
      <c r="DY211" s="119"/>
      <c r="DZ211" s="119"/>
      <c r="EA211" s="119"/>
      <c r="EB211" s="119"/>
      <c r="EC211" s="119"/>
      <c r="ED211" s="119"/>
      <c r="EE211" s="119"/>
      <c r="EF211" s="119"/>
      <c r="EG211" s="119"/>
      <c r="EH211" s="119"/>
      <c r="EI211" s="119"/>
      <c r="EJ211" s="119"/>
      <c r="EK211" s="119"/>
      <c r="EL211" s="119"/>
      <c r="EM211" s="119"/>
      <c r="EN211" s="119"/>
      <c r="EO211" s="119"/>
      <c r="EP211" s="119"/>
      <c r="EQ211" s="119"/>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row>
    <row r="212" spans="1:288" s="3" customFormat="1" x14ac:dyDescent="0.2">
      <c r="A212" s="50"/>
      <c r="B212" s="36" t="s">
        <v>99</v>
      </c>
      <c r="C212" s="140">
        <v>64700</v>
      </c>
      <c r="D212" s="84">
        <v>10839</v>
      </c>
      <c r="E212" s="55">
        <v>22517</v>
      </c>
      <c r="F212" s="84">
        <v>11614</v>
      </c>
      <c r="G212" s="55">
        <v>19639</v>
      </c>
      <c r="H212" s="108"/>
      <c r="I212" s="108"/>
      <c r="J212" s="108"/>
      <c r="K212" s="108"/>
      <c r="L212" s="108"/>
      <c r="M212" s="108"/>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119"/>
      <c r="BV212" s="119"/>
      <c r="BW212" s="119"/>
      <c r="BX212" s="119"/>
      <c r="BY212" s="119"/>
      <c r="BZ212" s="119"/>
      <c r="CA212" s="119"/>
      <c r="CB212" s="119"/>
      <c r="CC212" s="119"/>
      <c r="CD212" s="119"/>
      <c r="CE212" s="119"/>
      <c r="CF212" s="119"/>
      <c r="CG212" s="119"/>
      <c r="CH212" s="119"/>
      <c r="CI212" s="119"/>
      <c r="CJ212" s="119"/>
      <c r="CK212" s="119"/>
      <c r="CL212" s="119"/>
      <c r="CM212" s="119"/>
      <c r="CN212" s="119"/>
      <c r="CO212" s="119"/>
      <c r="CP212" s="119"/>
      <c r="CQ212" s="119"/>
      <c r="CR212" s="119"/>
      <c r="CS212" s="119"/>
      <c r="CT212" s="119"/>
      <c r="CU212" s="119"/>
      <c r="CV212" s="119"/>
      <c r="CW212" s="119"/>
      <c r="CX212" s="119"/>
      <c r="CY212" s="119"/>
      <c r="CZ212" s="119"/>
      <c r="DA212" s="119"/>
      <c r="DB212" s="119"/>
      <c r="DC212" s="119"/>
      <c r="DD212" s="119"/>
      <c r="DE212" s="119"/>
      <c r="DF212" s="119"/>
      <c r="DG212" s="119"/>
      <c r="DH212" s="119"/>
      <c r="DI212" s="119"/>
      <c r="DJ212" s="119"/>
      <c r="DK212" s="119"/>
      <c r="DL212" s="119"/>
      <c r="DM212" s="119"/>
      <c r="DN212" s="119"/>
      <c r="DO212" s="119"/>
      <c r="DP212" s="119"/>
      <c r="DQ212" s="119"/>
      <c r="DR212" s="119"/>
      <c r="DS212" s="119"/>
      <c r="DT212" s="119"/>
      <c r="DU212" s="119"/>
      <c r="DV212" s="119"/>
      <c r="DW212" s="119"/>
      <c r="DX212" s="119"/>
      <c r="DY212" s="119"/>
      <c r="DZ212" s="119"/>
      <c r="EA212" s="119"/>
      <c r="EB212" s="119"/>
      <c r="EC212" s="119"/>
      <c r="ED212" s="119"/>
      <c r="EE212" s="119"/>
      <c r="EF212" s="119"/>
      <c r="EG212" s="119"/>
      <c r="EH212" s="119"/>
      <c r="EI212" s="119"/>
      <c r="EJ212" s="119"/>
      <c r="EK212" s="119"/>
      <c r="EL212" s="119"/>
      <c r="EM212" s="119"/>
      <c r="EN212" s="119"/>
      <c r="EO212" s="119"/>
      <c r="EP212" s="119"/>
      <c r="EQ212" s="119"/>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row>
    <row r="213" spans="1:288" s="3" customFormat="1" x14ac:dyDescent="0.2">
      <c r="A213" s="50"/>
      <c r="B213" s="36" t="s">
        <v>100</v>
      </c>
      <c r="C213" s="140">
        <v>56180</v>
      </c>
      <c r="D213" s="84">
        <v>8773</v>
      </c>
      <c r="E213" s="55">
        <v>17625</v>
      </c>
      <c r="F213" s="84">
        <v>12483</v>
      </c>
      <c r="G213" s="55">
        <v>17239</v>
      </c>
      <c r="H213" s="108"/>
      <c r="I213" s="108"/>
      <c r="J213" s="108"/>
      <c r="K213" s="108"/>
      <c r="L213" s="108"/>
      <c r="M213" s="108"/>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19"/>
      <c r="BE213" s="119"/>
      <c r="BF213" s="119"/>
      <c r="BG213" s="119"/>
      <c r="BH213" s="119"/>
      <c r="BI213" s="119"/>
      <c r="BJ213" s="119"/>
      <c r="BK213" s="119"/>
      <c r="BL213" s="119"/>
      <c r="BM213" s="119"/>
      <c r="BN213" s="119"/>
      <c r="BO213" s="119"/>
      <c r="BP213" s="119"/>
      <c r="BQ213" s="119"/>
      <c r="BR213" s="119"/>
      <c r="BS213" s="119"/>
      <c r="BT213" s="119"/>
      <c r="BU213" s="119"/>
      <c r="BV213" s="119"/>
      <c r="BW213" s="119"/>
      <c r="BX213" s="119"/>
      <c r="BY213" s="119"/>
      <c r="BZ213" s="119"/>
      <c r="CA213" s="119"/>
      <c r="CB213" s="119"/>
      <c r="CC213" s="119"/>
      <c r="CD213" s="119"/>
      <c r="CE213" s="119"/>
      <c r="CF213" s="119"/>
      <c r="CG213" s="119"/>
      <c r="CH213" s="119"/>
      <c r="CI213" s="119"/>
      <c r="CJ213" s="119"/>
      <c r="CK213" s="119"/>
      <c r="CL213" s="119"/>
      <c r="CM213" s="119"/>
      <c r="CN213" s="119"/>
      <c r="CO213" s="119"/>
      <c r="CP213" s="119"/>
      <c r="CQ213" s="119"/>
      <c r="CR213" s="119"/>
      <c r="CS213" s="119"/>
      <c r="CT213" s="119"/>
      <c r="CU213" s="119"/>
      <c r="CV213" s="119"/>
      <c r="CW213" s="119"/>
      <c r="CX213" s="119"/>
      <c r="CY213" s="119"/>
      <c r="CZ213" s="119"/>
      <c r="DA213" s="119"/>
      <c r="DB213" s="119"/>
      <c r="DC213" s="119"/>
      <c r="DD213" s="119"/>
      <c r="DE213" s="119"/>
      <c r="DF213" s="119"/>
      <c r="DG213" s="119"/>
      <c r="DH213" s="119"/>
      <c r="DI213" s="119"/>
      <c r="DJ213" s="119"/>
      <c r="DK213" s="119"/>
      <c r="DL213" s="119"/>
      <c r="DM213" s="119"/>
      <c r="DN213" s="119"/>
      <c r="DO213" s="119"/>
      <c r="DP213" s="119"/>
      <c r="DQ213" s="119"/>
      <c r="DR213" s="119"/>
      <c r="DS213" s="119"/>
      <c r="DT213" s="119"/>
      <c r="DU213" s="119"/>
      <c r="DV213" s="119"/>
      <c r="DW213" s="119"/>
      <c r="DX213" s="119"/>
      <c r="DY213" s="119"/>
      <c r="DZ213" s="119"/>
      <c r="EA213" s="119"/>
      <c r="EB213" s="119"/>
      <c r="EC213" s="119"/>
      <c r="ED213" s="119"/>
      <c r="EE213" s="119"/>
      <c r="EF213" s="119"/>
      <c r="EG213" s="119"/>
      <c r="EH213" s="119"/>
      <c r="EI213" s="119"/>
      <c r="EJ213" s="119"/>
      <c r="EK213" s="119"/>
      <c r="EL213" s="119"/>
      <c r="EM213" s="119"/>
      <c r="EN213" s="119"/>
      <c r="EO213" s="119"/>
      <c r="EP213" s="119"/>
      <c r="EQ213" s="119"/>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row>
    <row r="214" spans="1:288" s="3" customFormat="1" x14ac:dyDescent="0.2">
      <c r="A214" s="50"/>
      <c r="B214" s="36" t="s">
        <v>121</v>
      </c>
      <c r="C214" s="140">
        <v>6876</v>
      </c>
      <c r="D214" s="84">
        <v>845</v>
      </c>
      <c r="E214" s="55">
        <v>2689</v>
      </c>
      <c r="F214" s="84">
        <v>1640</v>
      </c>
      <c r="G214" s="55">
        <v>1697</v>
      </c>
      <c r="H214" s="108"/>
      <c r="I214" s="108"/>
      <c r="J214" s="108"/>
      <c r="K214" s="108"/>
      <c r="L214" s="108"/>
      <c r="M214" s="108"/>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19"/>
      <c r="BE214" s="119"/>
      <c r="BF214" s="119"/>
      <c r="BG214" s="119"/>
      <c r="BH214" s="119"/>
      <c r="BI214" s="119"/>
      <c r="BJ214" s="119"/>
      <c r="BK214" s="119"/>
      <c r="BL214" s="119"/>
      <c r="BM214" s="119"/>
      <c r="BN214" s="119"/>
      <c r="BO214" s="119"/>
      <c r="BP214" s="119"/>
      <c r="BQ214" s="119"/>
      <c r="BR214" s="119"/>
      <c r="BS214" s="119"/>
      <c r="BT214" s="119"/>
      <c r="BU214" s="119"/>
      <c r="BV214" s="119"/>
      <c r="BW214" s="119"/>
      <c r="BX214" s="119"/>
      <c r="BY214" s="119"/>
      <c r="BZ214" s="119"/>
      <c r="CA214" s="119"/>
      <c r="CB214" s="119"/>
      <c r="CC214" s="119"/>
      <c r="CD214" s="119"/>
      <c r="CE214" s="119"/>
      <c r="CF214" s="119"/>
      <c r="CG214" s="119"/>
      <c r="CH214" s="119"/>
      <c r="CI214" s="119"/>
      <c r="CJ214" s="119"/>
      <c r="CK214" s="119"/>
      <c r="CL214" s="119"/>
      <c r="CM214" s="119"/>
      <c r="CN214" s="119"/>
      <c r="CO214" s="119"/>
      <c r="CP214" s="119"/>
      <c r="CQ214" s="119"/>
      <c r="CR214" s="119"/>
      <c r="CS214" s="119"/>
      <c r="CT214" s="119"/>
      <c r="CU214" s="119"/>
      <c r="CV214" s="119"/>
      <c r="CW214" s="119"/>
      <c r="CX214" s="119"/>
      <c r="CY214" s="119"/>
      <c r="CZ214" s="119"/>
      <c r="DA214" s="119"/>
      <c r="DB214" s="119"/>
      <c r="DC214" s="119"/>
      <c r="DD214" s="119"/>
      <c r="DE214" s="119"/>
      <c r="DF214" s="119"/>
      <c r="DG214" s="119"/>
      <c r="DH214" s="119"/>
      <c r="DI214" s="119"/>
      <c r="DJ214" s="119"/>
      <c r="DK214" s="119"/>
      <c r="DL214" s="119"/>
      <c r="DM214" s="119"/>
      <c r="DN214" s="119"/>
      <c r="DO214" s="119"/>
      <c r="DP214" s="119"/>
      <c r="DQ214" s="119"/>
      <c r="DR214" s="119"/>
      <c r="DS214" s="119"/>
      <c r="DT214" s="119"/>
      <c r="DU214" s="119"/>
      <c r="DV214" s="119"/>
      <c r="DW214" s="119"/>
      <c r="DX214" s="119"/>
      <c r="DY214" s="119"/>
      <c r="DZ214" s="119"/>
      <c r="EA214" s="119"/>
      <c r="EB214" s="119"/>
      <c r="EC214" s="119"/>
      <c r="ED214" s="119"/>
      <c r="EE214" s="119"/>
      <c r="EF214" s="119"/>
      <c r="EG214" s="119"/>
      <c r="EH214" s="119"/>
      <c r="EI214" s="119"/>
      <c r="EJ214" s="119"/>
      <c r="EK214" s="119"/>
      <c r="EL214" s="119"/>
      <c r="EM214" s="119"/>
      <c r="EN214" s="119"/>
      <c r="EO214" s="119"/>
      <c r="EP214" s="119"/>
      <c r="EQ214" s="119"/>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row>
    <row r="215" spans="1:288" s="3" customFormat="1" x14ac:dyDescent="0.2">
      <c r="A215" s="50"/>
      <c r="B215" s="39" t="s">
        <v>50</v>
      </c>
      <c r="C215" s="141">
        <v>142002</v>
      </c>
      <c r="D215" s="87">
        <v>23134</v>
      </c>
      <c r="E215" s="58">
        <v>49153</v>
      </c>
      <c r="F215" s="87">
        <v>27158</v>
      </c>
      <c r="G215" s="58">
        <v>42379</v>
      </c>
      <c r="H215" s="111"/>
      <c r="I215" s="111"/>
      <c r="J215" s="111"/>
      <c r="K215" s="111"/>
      <c r="L215" s="111"/>
      <c r="M215" s="111"/>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19"/>
      <c r="BR215" s="119"/>
      <c r="BS215" s="119"/>
      <c r="BT215" s="119"/>
      <c r="BU215" s="119"/>
      <c r="BV215" s="119"/>
      <c r="BW215" s="119"/>
      <c r="BX215" s="119"/>
      <c r="BY215" s="119"/>
      <c r="BZ215" s="119"/>
      <c r="CA215" s="119"/>
      <c r="CB215" s="119"/>
      <c r="CC215" s="119"/>
      <c r="CD215" s="119"/>
      <c r="CE215" s="119"/>
      <c r="CF215" s="119"/>
      <c r="CG215" s="119"/>
      <c r="CH215" s="119"/>
      <c r="CI215" s="119"/>
      <c r="CJ215" s="119"/>
      <c r="CK215" s="119"/>
      <c r="CL215" s="119"/>
      <c r="CM215" s="119"/>
      <c r="CN215" s="119"/>
      <c r="CO215" s="119"/>
      <c r="CP215" s="119"/>
      <c r="CQ215" s="119"/>
      <c r="CR215" s="119"/>
      <c r="CS215" s="119"/>
      <c r="CT215" s="119"/>
      <c r="CU215" s="119"/>
      <c r="CV215" s="119"/>
      <c r="CW215" s="119"/>
      <c r="CX215" s="119"/>
      <c r="CY215" s="119"/>
      <c r="CZ215" s="119"/>
      <c r="DA215" s="119"/>
      <c r="DB215" s="119"/>
      <c r="DC215" s="119"/>
      <c r="DD215" s="119"/>
      <c r="DE215" s="119"/>
      <c r="DF215" s="119"/>
      <c r="DG215" s="119"/>
      <c r="DH215" s="119"/>
      <c r="DI215" s="119"/>
      <c r="DJ215" s="119"/>
      <c r="DK215" s="119"/>
      <c r="DL215" s="119"/>
      <c r="DM215" s="119"/>
      <c r="DN215" s="119"/>
      <c r="DO215" s="119"/>
      <c r="DP215" s="119"/>
      <c r="DQ215" s="119"/>
      <c r="DR215" s="119"/>
      <c r="DS215" s="119"/>
      <c r="DT215" s="119"/>
      <c r="DU215" s="119"/>
      <c r="DV215" s="119"/>
      <c r="DW215" s="119"/>
      <c r="DX215" s="119"/>
      <c r="DY215" s="119"/>
      <c r="DZ215" s="119"/>
      <c r="EA215" s="119"/>
      <c r="EB215" s="119"/>
      <c r="EC215" s="119"/>
      <c r="ED215" s="119"/>
      <c r="EE215" s="119"/>
      <c r="EF215" s="119"/>
      <c r="EG215" s="119"/>
      <c r="EH215" s="119"/>
      <c r="EI215" s="119"/>
      <c r="EJ215" s="119"/>
      <c r="EK215" s="119"/>
      <c r="EL215" s="119"/>
      <c r="EM215" s="119"/>
      <c r="EN215" s="119"/>
      <c r="EO215" s="119"/>
      <c r="EP215" s="119"/>
      <c r="EQ215" s="119"/>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row>
    <row r="216" spans="1:288" s="3" customFormat="1" ht="18.75" customHeight="1" x14ac:dyDescent="0.2">
      <c r="A216" s="49" t="s">
        <v>123</v>
      </c>
      <c r="B216" s="36" t="s">
        <v>120</v>
      </c>
      <c r="C216" s="140">
        <v>31984</v>
      </c>
      <c r="D216" s="84">
        <v>6689</v>
      </c>
      <c r="E216" s="55">
        <v>10968</v>
      </c>
      <c r="F216" s="84">
        <v>5805</v>
      </c>
      <c r="G216" s="55">
        <v>8477</v>
      </c>
      <c r="H216" s="108"/>
      <c r="I216" s="108"/>
      <c r="J216" s="108"/>
      <c r="K216" s="108"/>
      <c r="L216" s="108"/>
      <c r="M216" s="108"/>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19"/>
      <c r="BE216" s="119"/>
      <c r="BF216" s="119"/>
      <c r="BG216" s="119"/>
      <c r="BH216" s="119"/>
      <c r="BI216" s="119"/>
      <c r="BJ216" s="119"/>
      <c r="BK216" s="119"/>
      <c r="BL216" s="119"/>
      <c r="BM216" s="119"/>
      <c r="BN216" s="119"/>
      <c r="BO216" s="119"/>
      <c r="BP216" s="119"/>
      <c r="BQ216" s="119"/>
      <c r="BR216" s="119"/>
      <c r="BS216" s="119"/>
      <c r="BT216" s="119"/>
      <c r="BU216" s="119"/>
      <c r="BV216" s="119"/>
      <c r="BW216" s="119"/>
      <c r="BX216" s="119"/>
      <c r="BY216" s="119"/>
      <c r="BZ216" s="119"/>
      <c r="CA216" s="119"/>
      <c r="CB216" s="119"/>
      <c r="CC216" s="119"/>
      <c r="CD216" s="119"/>
      <c r="CE216" s="119"/>
      <c r="CF216" s="119"/>
      <c r="CG216" s="119"/>
      <c r="CH216" s="119"/>
      <c r="CI216" s="119"/>
      <c r="CJ216" s="119"/>
      <c r="CK216" s="119"/>
      <c r="CL216" s="119"/>
      <c r="CM216" s="119"/>
      <c r="CN216" s="119"/>
      <c r="CO216" s="119"/>
      <c r="CP216" s="119"/>
      <c r="CQ216" s="119"/>
      <c r="CR216" s="119"/>
      <c r="CS216" s="119"/>
      <c r="CT216" s="119"/>
      <c r="CU216" s="119"/>
      <c r="CV216" s="119"/>
      <c r="CW216" s="119"/>
      <c r="CX216" s="119"/>
      <c r="CY216" s="119"/>
      <c r="CZ216" s="119"/>
      <c r="DA216" s="119"/>
      <c r="DB216" s="119"/>
      <c r="DC216" s="119"/>
      <c r="DD216" s="119"/>
      <c r="DE216" s="119"/>
      <c r="DF216" s="119"/>
      <c r="DG216" s="119"/>
      <c r="DH216" s="119"/>
      <c r="DI216" s="119"/>
      <c r="DJ216" s="119"/>
      <c r="DK216" s="119"/>
      <c r="DL216" s="119"/>
      <c r="DM216" s="119"/>
      <c r="DN216" s="119"/>
      <c r="DO216" s="119"/>
      <c r="DP216" s="119"/>
      <c r="DQ216" s="119"/>
      <c r="DR216" s="119"/>
      <c r="DS216" s="119"/>
      <c r="DT216" s="119"/>
      <c r="DU216" s="119"/>
      <c r="DV216" s="119"/>
      <c r="DW216" s="119"/>
      <c r="DX216" s="119"/>
      <c r="DY216" s="119"/>
      <c r="DZ216" s="119"/>
      <c r="EA216" s="119"/>
      <c r="EB216" s="119"/>
      <c r="EC216" s="119"/>
      <c r="ED216" s="119"/>
      <c r="EE216" s="119"/>
      <c r="EF216" s="119"/>
      <c r="EG216" s="119"/>
      <c r="EH216" s="119"/>
      <c r="EI216" s="119"/>
      <c r="EJ216" s="119"/>
      <c r="EK216" s="119"/>
      <c r="EL216" s="119"/>
      <c r="EM216" s="119"/>
      <c r="EN216" s="119"/>
      <c r="EO216" s="119"/>
      <c r="EP216" s="119"/>
      <c r="EQ216" s="119"/>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row>
    <row r="217" spans="1:288" s="3" customFormat="1" ht="12.75" customHeight="1" x14ac:dyDescent="0.2">
      <c r="A217" s="50"/>
      <c r="B217" s="36" t="s">
        <v>98</v>
      </c>
      <c r="C217" s="140">
        <v>41138</v>
      </c>
      <c r="D217" s="84">
        <v>6698</v>
      </c>
      <c r="E217" s="55">
        <v>18272</v>
      </c>
      <c r="F217" s="84">
        <v>5902</v>
      </c>
      <c r="G217" s="55">
        <v>10226</v>
      </c>
      <c r="H217" s="108"/>
      <c r="I217" s="108"/>
      <c r="J217" s="108"/>
      <c r="K217" s="108"/>
      <c r="L217" s="108"/>
      <c r="M217" s="108"/>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19"/>
      <c r="BR217" s="119"/>
      <c r="BS217" s="119"/>
      <c r="BT217" s="119"/>
      <c r="BU217" s="119"/>
      <c r="BV217" s="119"/>
      <c r="BW217" s="119"/>
      <c r="BX217" s="119"/>
      <c r="BY217" s="119"/>
      <c r="BZ217" s="119"/>
      <c r="CA217" s="119"/>
      <c r="CB217" s="119"/>
      <c r="CC217" s="119"/>
      <c r="CD217" s="119"/>
      <c r="CE217" s="119"/>
      <c r="CF217" s="119"/>
      <c r="CG217" s="119"/>
      <c r="CH217" s="119"/>
      <c r="CI217" s="119"/>
      <c r="CJ217" s="119"/>
      <c r="CK217" s="119"/>
      <c r="CL217" s="119"/>
      <c r="CM217" s="119"/>
      <c r="CN217" s="119"/>
      <c r="CO217" s="119"/>
      <c r="CP217" s="119"/>
      <c r="CQ217" s="119"/>
      <c r="CR217" s="119"/>
      <c r="CS217" s="119"/>
      <c r="CT217" s="119"/>
      <c r="CU217" s="119"/>
      <c r="CV217" s="119"/>
      <c r="CW217" s="119"/>
      <c r="CX217" s="119"/>
      <c r="CY217" s="119"/>
      <c r="CZ217" s="119"/>
      <c r="DA217" s="119"/>
      <c r="DB217" s="119"/>
      <c r="DC217" s="119"/>
      <c r="DD217" s="119"/>
      <c r="DE217" s="119"/>
      <c r="DF217" s="119"/>
      <c r="DG217" s="119"/>
      <c r="DH217" s="119"/>
      <c r="DI217" s="119"/>
      <c r="DJ217" s="119"/>
      <c r="DK217" s="119"/>
      <c r="DL217" s="119"/>
      <c r="DM217" s="119"/>
      <c r="DN217" s="119"/>
      <c r="DO217" s="119"/>
      <c r="DP217" s="119"/>
      <c r="DQ217" s="119"/>
      <c r="DR217" s="119"/>
      <c r="DS217" s="119"/>
      <c r="DT217" s="119"/>
      <c r="DU217" s="119"/>
      <c r="DV217" s="119"/>
      <c r="DW217" s="119"/>
      <c r="DX217" s="119"/>
      <c r="DY217" s="119"/>
      <c r="DZ217" s="119"/>
      <c r="EA217" s="119"/>
      <c r="EB217" s="119"/>
      <c r="EC217" s="119"/>
      <c r="ED217" s="119"/>
      <c r="EE217" s="119"/>
      <c r="EF217" s="119"/>
      <c r="EG217" s="119"/>
      <c r="EH217" s="119"/>
      <c r="EI217" s="119"/>
      <c r="EJ217" s="119"/>
      <c r="EK217" s="119"/>
      <c r="EL217" s="119"/>
      <c r="EM217" s="119"/>
      <c r="EN217" s="119"/>
      <c r="EO217" s="119"/>
      <c r="EP217" s="119"/>
      <c r="EQ217" s="119"/>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row>
    <row r="218" spans="1:288" s="3" customFormat="1" ht="11.25" customHeight="1" x14ac:dyDescent="0.2">
      <c r="A218" s="50"/>
      <c r="B218" s="36" t="s">
        <v>99</v>
      </c>
      <c r="C218" s="140">
        <v>121515</v>
      </c>
      <c r="D218" s="84">
        <v>19657</v>
      </c>
      <c r="E218" s="55">
        <v>42856</v>
      </c>
      <c r="F218" s="84">
        <v>22885</v>
      </c>
      <c r="G218" s="55">
        <v>35945</v>
      </c>
      <c r="H218" s="108"/>
      <c r="I218" s="108"/>
      <c r="J218" s="108"/>
      <c r="K218" s="108"/>
      <c r="L218" s="108"/>
      <c r="M218" s="108"/>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19"/>
      <c r="BE218" s="119"/>
      <c r="BF218" s="119"/>
      <c r="BG218" s="119"/>
      <c r="BH218" s="119"/>
      <c r="BI218" s="119"/>
      <c r="BJ218" s="119"/>
      <c r="BK218" s="119"/>
      <c r="BL218" s="119"/>
      <c r="BM218" s="119"/>
      <c r="BN218" s="119"/>
      <c r="BO218" s="119"/>
      <c r="BP218" s="119"/>
      <c r="BQ218" s="119"/>
      <c r="BR218" s="119"/>
      <c r="BS218" s="119"/>
      <c r="BT218" s="119"/>
      <c r="BU218" s="119"/>
      <c r="BV218" s="119"/>
      <c r="BW218" s="119"/>
      <c r="BX218" s="119"/>
      <c r="BY218" s="119"/>
      <c r="BZ218" s="119"/>
      <c r="CA218" s="119"/>
      <c r="CB218" s="119"/>
      <c r="CC218" s="119"/>
      <c r="CD218" s="119"/>
      <c r="CE218" s="119"/>
      <c r="CF218" s="119"/>
      <c r="CG218" s="119"/>
      <c r="CH218" s="119"/>
      <c r="CI218" s="119"/>
      <c r="CJ218" s="119"/>
      <c r="CK218" s="119"/>
      <c r="CL218" s="119"/>
      <c r="CM218" s="119"/>
      <c r="CN218" s="119"/>
      <c r="CO218" s="119"/>
      <c r="CP218" s="119"/>
      <c r="CQ218" s="119"/>
      <c r="CR218" s="119"/>
      <c r="CS218" s="119"/>
      <c r="CT218" s="119"/>
      <c r="CU218" s="119"/>
      <c r="CV218" s="119"/>
      <c r="CW218" s="119"/>
      <c r="CX218" s="119"/>
      <c r="CY218" s="119"/>
      <c r="CZ218" s="119"/>
      <c r="DA218" s="119"/>
      <c r="DB218" s="119"/>
      <c r="DC218" s="119"/>
      <c r="DD218" s="119"/>
      <c r="DE218" s="119"/>
      <c r="DF218" s="119"/>
      <c r="DG218" s="119"/>
      <c r="DH218" s="119"/>
      <c r="DI218" s="119"/>
      <c r="DJ218" s="119"/>
      <c r="DK218" s="119"/>
      <c r="DL218" s="119"/>
      <c r="DM218" s="119"/>
      <c r="DN218" s="119"/>
      <c r="DO218" s="119"/>
      <c r="DP218" s="119"/>
      <c r="DQ218" s="119"/>
      <c r="DR218" s="119"/>
      <c r="DS218" s="119"/>
      <c r="DT218" s="119"/>
      <c r="DU218" s="119"/>
      <c r="DV218" s="119"/>
      <c r="DW218" s="119"/>
      <c r="DX218" s="119"/>
      <c r="DY218" s="119"/>
      <c r="DZ218" s="119"/>
      <c r="EA218" s="119"/>
      <c r="EB218" s="119"/>
      <c r="EC218" s="119"/>
      <c r="ED218" s="119"/>
      <c r="EE218" s="119"/>
      <c r="EF218" s="119"/>
      <c r="EG218" s="119"/>
      <c r="EH218" s="119"/>
      <c r="EI218" s="119"/>
      <c r="EJ218" s="119"/>
      <c r="EK218" s="119"/>
      <c r="EL218" s="119"/>
      <c r="EM218" s="119"/>
      <c r="EN218" s="119"/>
      <c r="EO218" s="119"/>
      <c r="EP218" s="119"/>
      <c r="EQ218" s="119"/>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row>
    <row r="219" spans="1:288" s="3" customFormat="1" ht="11.25" customHeight="1" x14ac:dyDescent="0.25">
      <c r="A219" s="50"/>
      <c r="B219" s="36" t="s">
        <v>100</v>
      </c>
      <c r="C219" s="140">
        <v>110693</v>
      </c>
      <c r="D219" s="84">
        <v>16361</v>
      </c>
      <c r="E219" s="55">
        <v>36185</v>
      </c>
      <c r="F219" s="84">
        <v>25124</v>
      </c>
      <c r="G219" s="55">
        <v>32924</v>
      </c>
      <c r="H219" s="108"/>
      <c r="I219" s="108"/>
      <c r="J219" s="108"/>
      <c r="K219" s="108"/>
      <c r="L219" s="108"/>
      <c r="M219" s="108"/>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131"/>
      <c r="DT219" s="131"/>
      <c r="DU219" s="131"/>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2"/>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row>
    <row r="220" spans="1:288" s="3" customFormat="1" ht="11.25" customHeight="1" x14ac:dyDescent="0.2">
      <c r="A220" s="50"/>
      <c r="B220" s="36" t="s">
        <v>121</v>
      </c>
      <c r="C220" s="140">
        <v>13292</v>
      </c>
      <c r="D220" s="84">
        <v>1434</v>
      </c>
      <c r="E220" s="55">
        <v>5559</v>
      </c>
      <c r="F220" s="84">
        <v>3155</v>
      </c>
      <c r="G220" s="55">
        <v>3139</v>
      </c>
      <c r="H220" s="108"/>
      <c r="I220" s="108"/>
      <c r="J220" s="108"/>
      <c r="K220" s="108"/>
      <c r="L220" s="108"/>
      <c r="M220" s="108"/>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19"/>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c r="CC220" s="119"/>
      <c r="CD220" s="119"/>
      <c r="CE220" s="119"/>
      <c r="CF220" s="119"/>
      <c r="CG220" s="119"/>
      <c r="CH220" s="119"/>
      <c r="CI220" s="119"/>
      <c r="CJ220" s="119"/>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19"/>
      <c r="DI220" s="119"/>
      <c r="DJ220" s="119"/>
      <c r="DK220" s="119"/>
      <c r="DL220" s="119"/>
      <c r="DM220" s="119"/>
      <c r="DN220" s="119"/>
      <c r="DO220" s="119"/>
      <c r="DP220" s="119"/>
      <c r="DQ220" s="119"/>
      <c r="DR220" s="119"/>
      <c r="DS220" s="119"/>
      <c r="DT220" s="119"/>
      <c r="DU220" s="119"/>
      <c r="DV220" s="119"/>
      <c r="DW220" s="119"/>
      <c r="DX220" s="119"/>
      <c r="DY220" s="119"/>
      <c r="DZ220" s="119"/>
      <c r="EA220" s="119"/>
      <c r="EB220" s="119"/>
      <c r="EC220" s="119"/>
      <c r="ED220" s="119"/>
      <c r="EE220" s="119"/>
      <c r="EF220" s="119"/>
      <c r="EG220" s="119"/>
      <c r="EH220" s="119"/>
      <c r="EI220" s="119"/>
      <c r="EJ220" s="119"/>
      <c r="EK220" s="119"/>
      <c r="EL220" s="119"/>
      <c r="EM220" s="119"/>
      <c r="EN220" s="119"/>
      <c r="EO220" s="119"/>
      <c r="EP220" s="119"/>
      <c r="EQ220" s="119"/>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row>
    <row r="221" spans="1:288" s="3" customFormat="1" x14ac:dyDescent="0.2">
      <c r="A221" s="50"/>
      <c r="B221" s="39" t="s">
        <v>51</v>
      </c>
      <c r="C221" s="141">
        <v>273346</v>
      </c>
      <c r="D221" s="87">
        <v>42716</v>
      </c>
      <c r="E221" s="58">
        <v>97313</v>
      </c>
      <c r="F221" s="87">
        <v>53911</v>
      </c>
      <c r="G221" s="58">
        <v>79095</v>
      </c>
      <c r="H221" s="111"/>
      <c r="I221" s="111"/>
      <c r="J221" s="111"/>
      <c r="K221" s="111"/>
      <c r="L221" s="111"/>
      <c r="M221" s="111"/>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119"/>
      <c r="BZ221" s="119"/>
      <c r="CA221" s="119"/>
      <c r="CB221" s="119"/>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19"/>
      <c r="DG221" s="119"/>
      <c r="DH221" s="119"/>
      <c r="DI221" s="119"/>
      <c r="DJ221" s="119"/>
      <c r="DK221" s="119"/>
      <c r="DL221" s="119"/>
      <c r="DM221" s="119"/>
      <c r="DN221" s="119"/>
      <c r="DO221" s="119"/>
      <c r="DP221" s="119"/>
      <c r="DQ221" s="119"/>
      <c r="DR221" s="119"/>
      <c r="DS221" s="119"/>
      <c r="DT221" s="119"/>
      <c r="DU221" s="119"/>
      <c r="DV221" s="119"/>
      <c r="DW221" s="119"/>
      <c r="DX221" s="119"/>
      <c r="DY221" s="119"/>
      <c r="DZ221" s="119"/>
      <c r="EA221" s="119"/>
      <c r="EB221" s="119"/>
      <c r="EC221" s="119"/>
      <c r="ED221" s="119"/>
      <c r="EE221" s="119"/>
      <c r="EF221" s="119"/>
      <c r="EG221" s="119"/>
      <c r="EH221" s="119"/>
      <c r="EI221" s="119"/>
      <c r="EJ221" s="119"/>
      <c r="EK221" s="119"/>
      <c r="EL221" s="119"/>
      <c r="EM221" s="119"/>
      <c r="EN221" s="119"/>
      <c r="EO221" s="119"/>
      <c r="EP221" s="119"/>
      <c r="EQ221" s="119"/>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row>
    <row r="222" spans="1:288" s="3" customFormat="1" ht="18.75" customHeight="1" x14ac:dyDescent="0.2">
      <c r="A222" s="49" t="s">
        <v>124</v>
      </c>
      <c r="B222" s="36" t="s">
        <v>125</v>
      </c>
      <c r="C222" s="140">
        <v>50007</v>
      </c>
      <c r="D222" s="84">
        <v>13240</v>
      </c>
      <c r="E222" s="55">
        <v>11711</v>
      </c>
      <c r="F222" s="84">
        <v>8538</v>
      </c>
      <c r="G222" s="55">
        <v>16443</v>
      </c>
      <c r="H222" s="108"/>
      <c r="I222" s="108"/>
      <c r="J222" s="108"/>
      <c r="K222" s="108"/>
      <c r="L222" s="108"/>
      <c r="M222" s="108"/>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19"/>
      <c r="BE222" s="119"/>
      <c r="BF222" s="119"/>
      <c r="BG222" s="119"/>
      <c r="BH222" s="119"/>
      <c r="BI222" s="119"/>
      <c r="BJ222" s="119"/>
      <c r="BK222" s="119"/>
      <c r="BL222" s="119"/>
      <c r="BM222" s="119"/>
      <c r="BN222" s="119"/>
      <c r="BO222" s="119"/>
      <c r="BP222" s="119"/>
      <c r="BQ222" s="119"/>
      <c r="BR222" s="119"/>
      <c r="BS222" s="119"/>
      <c r="BT222" s="119"/>
      <c r="BU222" s="119"/>
      <c r="BV222" s="119"/>
      <c r="BW222" s="119"/>
      <c r="BX222" s="119"/>
      <c r="BY222" s="119"/>
      <c r="BZ222" s="119"/>
      <c r="CA222" s="119"/>
      <c r="CB222" s="119"/>
      <c r="CC222" s="119"/>
      <c r="CD222" s="119"/>
      <c r="CE222" s="119"/>
      <c r="CF222" s="119"/>
      <c r="CG222" s="119"/>
      <c r="CH222" s="119"/>
      <c r="CI222" s="119"/>
      <c r="CJ222" s="119"/>
      <c r="CK222" s="119"/>
      <c r="CL222" s="119"/>
      <c r="CM222" s="119"/>
      <c r="CN222" s="119"/>
      <c r="CO222" s="119"/>
      <c r="CP222" s="119"/>
      <c r="CQ222" s="119"/>
      <c r="CR222" s="119"/>
      <c r="CS222" s="119"/>
      <c r="CT222" s="119"/>
      <c r="CU222" s="119"/>
      <c r="CV222" s="119"/>
      <c r="CW222" s="119"/>
      <c r="CX222" s="119"/>
      <c r="CY222" s="119"/>
      <c r="CZ222" s="119"/>
      <c r="DA222" s="119"/>
      <c r="DB222" s="119"/>
      <c r="DC222" s="119"/>
      <c r="DD222" s="119"/>
      <c r="DE222" s="119"/>
      <c r="DF222" s="119"/>
      <c r="DG222" s="119"/>
      <c r="DH222" s="119"/>
      <c r="DI222" s="119"/>
      <c r="DJ222" s="119"/>
      <c r="DK222" s="119"/>
      <c r="DL222" s="119"/>
      <c r="DM222" s="119"/>
      <c r="DN222" s="119"/>
      <c r="DO222" s="119"/>
      <c r="DP222" s="119"/>
      <c r="DQ222" s="119"/>
      <c r="DR222" s="119"/>
      <c r="DS222" s="119"/>
      <c r="DT222" s="119"/>
      <c r="DU222" s="119"/>
      <c r="DV222" s="119"/>
      <c r="DW222" s="119"/>
      <c r="DX222" s="119"/>
      <c r="DY222" s="119"/>
      <c r="DZ222" s="119"/>
      <c r="EA222" s="119"/>
      <c r="EB222" s="119"/>
      <c r="EC222" s="119"/>
      <c r="ED222" s="119"/>
      <c r="EE222" s="119"/>
      <c r="EF222" s="119"/>
      <c r="EG222" s="119"/>
      <c r="EH222" s="119"/>
      <c r="EI222" s="119"/>
      <c r="EJ222" s="119"/>
      <c r="EK222" s="119"/>
      <c r="EL222" s="119"/>
      <c r="EM222" s="119"/>
      <c r="EN222" s="119"/>
      <c r="EO222" s="119"/>
      <c r="EP222" s="119"/>
      <c r="EQ222" s="119"/>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row>
    <row r="223" spans="1:288" s="3" customFormat="1" x14ac:dyDescent="0.2">
      <c r="A223" s="50"/>
      <c r="B223" s="36" t="s">
        <v>126</v>
      </c>
      <c r="C223" s="140">
        <v>81337</v>
      </c>
      <c r="D223" s="84">
        <v>6342</v>
      </c>
      <c r="E223" s="55">
        <v>36449</v>
      </c>
      <c r="F223" s="84">
        <v>18215</v>
      </c>
      <c r="G223" s="55">
        <v>20273</v>
      </c>
      <c r="H223" s="108"/>
      <c r="I223" s="108"/>
      <c r="J223" s="108"/>
      <c r="K223" s="108"/>
      <c r="L223" s="108"/>
      <c r="M223" s="108"/>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row>
    <row r="224" spans="1:288" s="3" customFormat="1" ht="18.75" customHeight="1" x14ac:dyDescent="0.2">
      <c r="A224" s="49" t="s">
        <v>127</v>
      </c>
      <c r="B224" s="36" t="s">
        <v>125</v>
      </c>
      <c r="C224" s="140">
        <v>58031</v>
      </c>
      <c r="D224" s="84">
        <v>16430</v>
      </c>
      <c r="E224" s="55">
        <v>12151</v>
      </c>
      <c r="F224" s="84">
        <v>8993</v>
      </c>
      <c r="G224" s="55">
        <v>20356</v>
      </c>
      <c r="H224" s="108"/>
      <c r="I224" s="108"/>
      <c r="J224" s="108"/>
      <c r="K224" s="108"/>
      <c r="L224" s="108"/>
      <c r="M224" s="108"/>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19"/>
      <c r="BE224" s="119"/>
      <c r="BF224" s="119"/>
      <c r="BG224" s="119"/>
      <c r="BH224" s="119"/>
      <c r="BI224" s="119"/>
      <c r="BJ224" s="119"/>
      <c r="BK224" s="119"/>
      <c r="BL224" s="119"/>
      <c r="BM224" s="119"/>
      <c r="BN224" s="119"/>
      <c r="BO224" s="119"/>
      <c r="BP224" s="119"/>
      <c r="BQ224" s="119"/>
      <c r="BR224" s="119"/>
      <c r="BS224" s="119"/>
      <c r="BT224" s="119"/>
      <c r="BU224" s="119"/>
      <c r="BV224" s="119"/>
      <c r="BW224" s="119"/>
      <c r="BX224" s="119"/>
      <c r="BY224" s="119"/>
      <c r="BZ224" s="119"/>
      <c r="CA224" s="119"/>
      <c r="CB224" s="119"/>
      <c r="CC224" s="119"/>
      <c r="CD224" s="119"/>
      <c r="CE224" s="119"/>
      <c r="CF224" s="119"/>
      <c r="CG224" s="119"/>
      <c r="CH224" s="119"/>
      <c r="CI224" s="119"/>
      <c r="CJ224" s="119"/>
      <c r="CK224" s="119"/>
      <c r="CL224" s="119"/>
      <c r="CM224" s="119"/>
      <c r="CN224" s="119"/>
      <c r="CO224" s="119"/>
      <c r="CP224" s="119"/>
      <c r="CQ224" s="119"/>
      <c r="CR224" s="119"/>
      <c r="CS224" s="119"/>
      <c r="CT224" s="119"/>
      <c r="CU224" s="119"/>
      <c r="CV224" s="119"/>
      <c r="CW224" s="119"/>
      <c r="CX224" s="119"/>
      <c r="CY224" s="119"/>
      <c r="CZ224" s="119"/>
      <c r="DA224" s="119"/>
      <c r="DB224" s="119"/>
      <c r="DC224" s="119"/>
      <c r="DD224" s="119"/>
      <c r="DE224" s="119"/>
      <c r="DF224" s="119"/>
      <c r="DG224" s="119"/>
      <c r="DH224" s="119"/>
      <c r="DI224" s="119"/>
      <c r="DJ224" s="119"/>
      <c r="DK224" s="119"/>
      <c r="DL224" s="119"/>
      <c r="DM224" s="119"/>
      <c r="DN224" s="119"/>
      <c r="DO224" s="119"/>
      <c r="DP224" s="119"/>
      <c r="DQ224" s="119"/>
      <c r="DR224" s="119"/>
      <c r="DS224" s="119"/>
      <c r="DT224" s="119"/>
      <c r="DU224" s="119"/>
      <c r="DV224" s="119"/>
      <c r="DW224" s="119"/>
      <c r="DX224" s="119"/>
      <c r="DY224" s="119"/>
      <c r="DZ224" s="119"/>
      <c r="EA224" s="119"/>
      <c r="EB224" s="119"/>
      <c r="EC224" s="119"/>
      <c r="ED224" s="119"/>
      <c r="EE224" s="119"/>
      <c r="EF224" s="119"/>
      <c r="EG224" s="119"/>
      <c r="EH224" s="119"/>
      <c r="EI224" s="119"/>
      <c r="EJ224" s="119"/>
      <c r="EK224" s="119"/>
      <c r="EL224" s="119"/>
      <c r="EM224" s="119"/>
      <c r="EN224" s="119"/>
      <c r="EO224" s="119"/>
      <c r="EP224" s="119"/>
      <c r="EQ224" s="119"/>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row>
    <row r="225" spans="1:288" s="3" customFormat="1" x14ac:dyDescent="0.2">
      <c r="A225" s="50"/>
      <c r="B225" s="36" t="s">
        <v>126</v>
      </c>
      <c r="C225" s="140">
        <v>83971</v>
      </c>
      <c r="D225" s="84">
        <v>6704</v>
      </c>
      <c r="E225" s="55">
        <v>37002</v>
      </c>
      <c r="F225" s="84">
        <v>18165</v>
      </c>
      <c r="G225" s="55">
        <v>22023</v>
      </c>
      <c r="H225" s="108"/>
      <c r="I225" s="108"/>
      <c r="J225" s="108"/>
      <c r="K225" s="108"/>
      <c r="L225" s="108"/>
      <c r="M225" s="108"/>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119"/>
      <c r="DT225" s="119"/>
      <c r="DU225" s="119"/>
      <c r="DV225" s="119"/>
      <c r="DW225" s="119"/>
      <c r="DX225" s="119"/>
      <c r="DY225" s="119"/>
      <c r="DZ225" s="119"/>
      <c r="EA225" s="119"/>
      <c r="EB225" s="119"/>
      <c r="EC225" s="119"/>
      <c r="ED225" s="119"/>
      <c r="EE225" s="119"/>
      <c r="EF225" s="119"/>
      <c r="EG225" s="119"/>
      <c r="EH225" s="119"/>
      <c r="EI225" s="119"/>
      <c r="EJ225" s="119"/>
      <c r="EK225" s="119"/>
      <c r="EL225" s="119"/>
      <c r="EM225" s="119"/>
      <c r="EN225" s="119"/>
      <c r="EO225" s="119"/>
      <c r="EP225" s="119"/>
      <c r="EQ225" s="119"/>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row>
    <row r="226" spans="1:288" s="3" customFormat="1" ht="18.75" customHeight="1" x14ac:dyDescent="0.2">
      <c r="A226" s="49" t="s">
        <v>128</v>
      </c>
      <c r="B226" s="36" t="s">
        <v>125</v>
      </c>
      <c r="C226" s="146">
        <v>108038</v>
      </c>
      <c r="D226" s="84">
        <v>29670</v>
      </c>
      <c r="E226" s="55">
        <v>23862</v>
      </c>
      <c r="F226" s="84">
        <v>17531</v>
      </c>
      <c r="G226" s="55">
        <v>36799</v>
      </c>
      <c r="H226" s="108"/>
      <c r="I226" s="108"/>
      <c r="J226" s="108"/>
      <c r="K226" s="108"/>
      <c r="L226" s="108"/>
      <c r="M226" s="108"/>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119"/>
      <c r="DT226" s="119"/>
      <c r="DU226" s="119"/>
      <c r="DV226" s="119"/>
      <c r="DW226" s="119"/>
      <c r="DX226" s="119"/>
      <c r="DY226" s="119"/>
      <c r="DZ226" s="119"/>
      <c r="EA226" s="119"/>
      <c r="EB226" s="119"/>
      <c r="EC226" s="119"/>
      <c r="ED226" s="119"/>
      <c r="EE226" s="119"/>
      <c r="EF226" s="119"/>
      <c r="EG226" s="119"/>
      <c r="EH226" s="119"/>
      <c r="EI226" s="119"/>
      <c r="EJ226" s="119"/>
      <c r="EK226" s="119"/>
      <c r="EL226" s="119"/>
      <c r="EM226" s="119"/>
      <c r="EN226" s="119"/>
      <c r="EO226" s="119"/>
      <c r="EP226" s="119"/>
      <c r="EQ226" s="119"/>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row>
    <row r="227" spans="1:288" s="3" customFormat="1" ht="11.25" customHeight="1" x14ac:dyDescent="0.2">
      <c r="A227" s="50"/>
      <c r="B227" s="36" t="s">
        <v>126</v>
      </c>
      <c r="C227" s="146">
        <v>165308</v>
      </c>
      <c r="D227" s="84">
        <v>13046</v>
      </c>
      <c r="E227" s="55">
        <v>73451</v>
      </c>
      <c r="F227" s="84">
        <v>36380</v>
      </c>
      <c r="G227" s="55">
        <v>42296</v>
      </c>
      <c r="H227" s="108"/>
      <c r="I227" s="108"/>
      <c r="J227" s="108"/>
      <c r="K227" s="108"/>
      <c r="L227" s="108"/>
      <c r="M227" s="108"/>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19"/>
      <c r="CZ227" s="119"/>
      <c r="DA227" s="119"/>
      <c r="DB227" s="119"/>
      <c r="DC227" s="119"/>
      <c r="DD227" s="119"/>
      <c r="DE227" s="119"/>
      <c r="DF227" s="119"/>
      <c r="DG227" s="119"/>
      <c r="DH227" s="119"/>
      <c r="DI227" s="119"/>
      <c r="DJ227" s="119"/>
      <c r="DK227" s="119"/>
      <c r="DL227" s="119"/>
      <c r="DM227" s="119"/>
      <c r="DN227" s="119"/>
      <c r="DO227" s="119"/>
      <c r="DP227" s="119"/>
      <c r="DQ227" s="119"/>
      <c r="DR227" s="119"/>
      <c r="DS227" s="119"/>
      <c r="DT227" s="119"/>
      <c r="DU227" s="119"/>
      <c r="DV227" s="119"/>
      <c r="DW227" s="119"/>
      <c r="DX227" s="119"/>
      <c r="DY227" s="119"/>
      <c r="DZ227" s="119"/>
      <c r="EA227" s="119"/>
      <c r="EB227" s="119"/>
      <c r="EC227" s="119"/>
      <c r="ED227" s="119"/>
      <c r="EE227" s="119"/>
      <c r="EF227" s="119"/>
      <c r="EG227" s="119"/>
      <c r="EH227" s="119"/>
      <c r="EI227" s="119"/>
      <c r="EJ227" s="119"/>
      <c r="EK227" s="119"/>
      <c r="EL227" s="119"/>
      <c r="EM227" s="119"/>
      <c r="EN227" s="119"/>
      <c r="EO227" s="119"/>
      <c r="EP227" s="119"/>
      <c r="EQ227" s="119"/>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row>
    <row r="228" spans="1:288" s="3" customFormat="1" ht="18.75" customHeight="1" x14ac:dyDescent="0.2">
      <c r="A228" s="49" t="s">
        <v>129</v>
      </c>
      <c r="B228" s="36" t="s">
        <v>120</v>
      </c>
      <c r="C228" s="142">
        <v>57.57073943408453</v>
      </c>
      <c r="D228" s="92">
        <v>59.226137772268459</v>
      </c>
      <c r="E228" s="63">
        <v>54.138901229083366</v>
      </c>
      <c r="F228" s="92">
        <v>59.465273509526739</v>
      </c>
      <c r="G228" s="63">
        <v>60.368893320039888</v>
      </c>
      <c r="H228" s="116"/>
      <c r="I228" s="116"/>
      <c r="J228" s="116"/>
      <c r="K228" s="116"/>
      <c r="L228" s="116"/>
      <c r="M228" s="116"/>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19"/>
      <c r="BE228" s="119"/>
      <c r="BF228" s="119"/>
      <c r="BG228" s="119"/>
      <c r="BH228" s="119"/>
      <c r="BI228" s="119"/>
      <c r="BJ228" s="119"/>
      <c r="BK228" s="119"/>
      <c r="BL228" s="119"/>
      <c r="BM228" s="119"/>
      <c r="BN228" s="119"/>
      <c r="BO228" s="119"/>
      <c r="BP228" s="119"/>
      <c r="BQ228" s="119"/>
      <c r="BR228" s="119"/>
      <c r="BS228" s="119"/>
      <c r="BT228" s="119"/>
      <c r="BU228" s="119"/>
      <c r="BV228" s="119"/>
      <c r="BW228" s="119"/>
      <c r="BX228" s="119"/>
      <c r="BY228" s="119"/>
      <c r="BZ228" s="119"/>
      <c r="CA228" s="119"/>
      <c r="CB228" s="119"/>
      <c r="CC228" s="119"/>
      <c r="CD228" s="119"/>
      <c r="CE228" s="119"/>
      <c r="CF228" s="119"/>
      <c r="CG228" s="119"/>
      <c r="CH228" s="119"/>
      <c r="CI228" s="119"/>
      <c r="CJ228" s="119"/>
      <c r="CK228" s="119"/>
      <c r="CL228" s="119"/>
      <c r="CM228" s="119"/>
      <c r="CN228" s="119"/>
      <c r="CO228" s="119"/>
      <c r="CP228" s="119"/>
      <c r="CQ228" s="119"/>
      <c r="CR228" s="119"/>
      <c r="CS228" s="119"/>
      <c r="CT228" s="119"/>
      <c r="CU228" s="119"/>
      <c r="CV228" s="119"/>
      <c r="CW228" s="119"/>
      <c r="CX228" s="119"/>
      <c r="CY228" s="119"/>
      <c r="CZ228" s="119"/>
      <c r="DA228" s="119"/>
      <c r="DB228" s="119"/>
      <c r="DC228" s="119"/>
      <c r="DD228" s="119"/>
      <c r="DE228" s="119"/>
      <c r="DF228" s="119"/>
      <c r="DG228" s="119"/>
      <c r="DH228" s="119"/>
      <c r="DI228" s="119"/>
      <c r="DJ228" s="119"/>
      <c r="DK228" s="119"/>
      <c r="DL228" s="119"/>
      <c r="DM228" s="119"/>
      <c r="DN228" s="119"/>
      <c r="DO228" s="119"/>
      <c r="DP228" s="119"/>
      <c r="DQ228" s="119"/>
      <c r="DR228" s="119"/>
      <c r="DS228" s="119"/>
      <c r="DT228" s="119"/>
      <c r="DU228" s="119"/>
      <c r="DV228" s="119"/>
      <c r="DW228" s="119"/>
      <c r="DX228" s="119"/>
      <c r="DY228" s="119"/>
      <c r="DZ228" s="119"/>
      <c r="EA228" s="119"/>
      <c r="EB228" s="119"/>
      <c r="EC228" s="119"/>
      <c r="ED228" s="119"/>
      <c r="EE228" s="119"/>
      <c r="EF228" s="119"/>
      <c r="EG228" s="119"/>
      <c r="EH228" s="119"/>
      <c r="EI228" s="119"/>
      <c r="EJ228" s="119"/>
      <c r="EK228" s="119"/>
      <c r="EL228" s="119"/>
      <c r="EM228" s="119"/>
      <c r="EN228" s="119"/>
      <c r="EO228" s="119"/>
      <c r="EP228" s="119"/>
      <c r="EQ228" s="119"/>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row>
    <row r="229" spans="1:288" s="3" customFormat="1" x14ac:dyDescent="0.2">
      <c r="A229" s="50"/>
      <c r="B229" s="36" t="s">
        <v>98</v>
      </c>
      <c r="C229" s="142">
        <v>77.070648406617082</v>
      </c>
      <c r="D229" s="92">
        <v>72.184502640370724</v>
      </c>
      <c r="E229" s="63">
        <v>79.044817442464094</v>
      </c>
      <c r="F229" s="92">
        <v>77.120083627335688</v>
      </c>
      <c r="G229" s="63">
        <v>77.930193568053653</v>
      </c>
      <c r="H229" s="116"/>
      <c r="I229" s="116"/>
      <c r="J229" s="116"/>
      <c r="K229" s="116"/>
      <c r="L229" s="116"/>
      <c r="M229" s="116"/>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19"/>
      <c r="BE229" s="119"/>
      <c r="BF229" s="119"/>
      <c r="BG229" s="119"/>
      <c r="BH229" s="119"/>
      <c r="BI229" s="119"/>
      <c r="BJ229" s="119"/>
      <c r="BK229" s="119"/>
      <c r="BL229" s="119"/>
      <c r="BM229" s="119"/>
      <c r="BN229" s="119"/>
      <c r="BO229" s="119"/>
      <c r="BP229" s="119"/>
      <c r="BQ229" s="119"/>
      <c r="BR229" s="119"/>
      <c r="BS229" s="119"/>
      <c r="BT229" s="119"/>
      <c r="BU229" s="119"/>
      <c r="BV229" s="119"/>
      <c r="BW229" s="119"/>
      <c r="BX229" s="119"/>
      <c r="BY229" s="119"/>
      <c r="BZ229" s="119"/>
      <c r="CA229" s="119"/>
      <c r="CB229" s="119"/>
      <c r="CC229" s="119"/>
      <c r="CD229" s="119"/>
      <c r="CE229" s="119"/>
      <c r="CF229" s="119"/>
      <c r="CG229" s="119"/>
      <c r="CH229" s="119"/>
      <c r="CI229" s="119"/>
      <c r="CJ229" s="119"/>
      <c r="CK229" s="119"/>
      <c r="CL229" s="119"/>
      <c r="CM229" s="119"/>
      <c r="CN229" s="119"/>
      <c r="CO229" s="119"/>
      <c r="CP229" s="119"/>
      <c r="CQ229" s="119"/>
      <c r="CR229" s="119"/>
      <c r="CS229" s="119"/>
      <c r="CT229" s="119"/>
      <c r="CU229" s="119"/>
      <c r="CV229" s="119"/>
      <c r="CW229" s="119"/>
      <c r="CX229" s="119"/>
      <c r="CY229" s="119"/>
      <c r="CZ229" s="119"/>
      <c r="DA229" s="119"/>
      <c r="DB229" s="119"/>
      <c r="DC229" s="119"/>
      <c r="DD229" s="119"/>
      <c r="DE229" s="119"/>
      <c r="DF229" s="119"/>
      <c r="DG229" s="119"/>
      <c r="DH229" s="119"/>
      <c r="DI229" s="119"/>
      <c r="DJ229" s="119"/>
      <c r="DK229" s="119"/>
      <c r="DL229" s="119"/>
      <c r="DM229" s="119"/>
      <c r="DN229" s="119"/>
      <c r="DO229" s="119"/>
      <c r="DP229" s="119"/>
      <c r="DQ229" s="119"/>
      <c r="DR229" s="119"/>
      <c r="DS229" s="119"/>
      <c r="DT229" s="119"/>
      <c r="DU229" s="119"/>
      <c r="DV229" s="119"/>
      <c r="DW229" s="119"/>
      <c r="DX229" s="119"/>
      <c r="DY229" s="119"/>
      <c r="DZ229" s="119"/>
      <c r="EA229" s="119"/>
      <c r="EB229" s="119"/>
      <c r="EC229" s="119"/>
      <c r="ED229" s="119"/>
      <c r="EE229" s="119"/>
      <c r="EF229" s="119"/>
      <c r="EG229" s="119"/>
      <c r="EH229" s="119"/>
      <c r="EI229" s="119"/>
      <c r="EJ229" s="119"/>
      <c r="EK229" s="119"/>
      <c r="EL229" s="119"/>
      <c r="EM229" s="119"/>
      <c r="EN229" s="119"/>
      <c r="EO229" s="119"/>
      <c r="EP229" s="119"/>
      <c r="EQ229" s="119"/>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row>
    <row r="230" spans="1:288" s="3" customFormat="1" x14ac:dyDescent="0.2">
      <c r="A230" s="50"/>
      <c r="B230" s="36" t="s">
        <v>99</v>
      </c>
      <c r="C230" s="142">
        <v>82.595278716158802</v>
      </c>
      <c r="D230" s="92">
        <v>75.216193464452445</v>
      </c>
      <c r="E230" s="63">
        <v>85.322927450824238</v>
      </c>
      <c r="F230" s="92">
        <v>85.105987355894385</v>
      </c>
      <c r="G230" s="63">
        <v>83.573587537781918</v>
      </c>
      <c r="H230" s="116"/>
      <c r="I230" s="116"/>
      <c r="J230" s="116"/>
      <c r="K230" s="116"/>
      <c r="L230" s="116"/>
      <c r="M230" s="116"/>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19"/>
      <c r="BE230" s="119"/>
      <c r="BF230" s="119"/>
      <c r="BG230" s="119"/>
      <c r="BH230" s="119"/>
      <c r="BI230" s="119"/>
      <c r="BJ230" s="119"/>
      <c r="BK230" s="119"/>
      <c r="BL230" s="119"/>
      <c r="BM230" s="119"/>
      <c r="BN230" s="119"/>
      <c r="BO230" s="119"/>
      <c r="BP230" s="119"/>
      <c r="BQ230" s="119"/>
      <c r="BR230" s="119"/>
      <c r="BS230" s="119"/>
      <c r="BT230" s="119"/>
      <c r="BU230" s="119"/>
      <c r="BV230" s="119"/>
      <c r="BW230" s="119"/>
      <c r="BX230" s="119"/>
      <c r="BY230" s="119"/>
      <c r="BZ230" s="119"/>
      <c r="CA230" s="119"/>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119"/>
      <c r="DT230" s="119"/>
      <c r="DU230" s="119"/>
      <c r="DV230" s="119"/>
      <c r="DW230" s="119"/>
      <c r="DX230" s="119"/>
      <c r="DY230" s="119"/>
      <c r="DZ230" s="119"/>
      <c r="EA230" s="119"/>
      <c r="EB230" s="119"/>
      <c r="EC230" s="119"/>
      <c r="ED230" s="119"/>
      <c r="EE230" s="119"/>
      <c r="EF230" s="119"/>
      <c r="EG230" s="119"/>
      <c r="EH230" s="119"/>
      <c r="EI230" s="119"/>
      <c r="EJ230" s="119"/>
      <c r="EK230" s="119"/>
      <c r="EL230" s="119"/>
      <c r="EM230" s="119"/>
      <c r="EN230" s="119"/>
      <c r="EO230" s="119"/>
      <c r="EP230" s="119"/>
      <c r="EQ230" s="119"/>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row>
    <row r="231" spans="1:288" s="3" customFormat="1" x14ac:dyDescent="0.2">
      <c r="A231" s="50"/>
      <c r="B231" s="36" t="s">
        <v>100</v>
      </c>
      <c r="C231" s="142">
        <v>80.975720378349507</v>
      </c>
      <c r="D231" s="92">
        <v>69.027930132478275</v>
      </c>
      <c r="E231" s="63">
        <v>83.788727828462925</v>
      </c>
      <c r="F231" s="92">
        <v>85.496494929558295</v>
      </c>
      <c r="G231" s="63">
        <v>82.543184496201775</v>
      </c>
      <c r="H231" s="116"/>
      <c r="I231" s="116"/>
      <c r="J231" s="116"/>
      <c r="K231" s="116"/>
      <c r="L231" s="116"/>
      <c r="M231" s="116"/>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19"/>
      <c r="BE231" s="119"/>
      <c r="BF231" s="119"/>
      <c r="BG231" s="119"/>
      <c r="BH231" s="119"/>
      <c r="BI231" s="119"/>
      <c r="BJ231" s="119"/>
      <c r="BK231" s="119"/>
      <c r="BL231" s="119"/>
      <c r="BM231" s="119"/>
      <c r="BN231" s="119"/>
      <c r="BO231" s="119"/>
      <c r="BP231" s="119"/>
      <c r="BQ231" s="119"/>
      <c r="BR231" s="119"/>
      <c r="BS231" s="119"/>
      <c r="BT231" s="119"/>
      <c r="BU231" s="119"/>
      <c r="BV231" s="119"/>
      <c r="BW231" s="119"/>
      <c r="BX231" s="119"/>
      <c r="BY231" s="119"/>
      <c r="BZ231" s="119"/>
      <c r="CA231" s="119"/>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119"/>
      <c r="DT231" s="119"/>
      <c r="DU231" s="119"/>
      <c r="DV231" s="119"/>
      <c r="DW231" s="119"/>
      <c r="DX231" s="119"/>
      <c r="DY231" s="119"/>
      <c r="DZ231" s="119"/>
      <c r="EA231" s="119"/>
      <c r="EB231" s="119"/>
      <c r="EC231" s="119"/>
      <c r="ED231" s="119"/>
      <c r="EE231" s="119"/>
      <c r="EF231" s="119"/>
      <c r="EG231" s="119"/>
      <c r="EH231" s="119"/>
      <c r="EI231" s="119"/>
      <c r="EJ231" s="119"/>
      <c r="EK231" s="119"/>
      <c r="EL231" s="119"/>
      <c r="EM231" s="119"/>
      <c r="EN231" s="119"/>
      <c r="EO231" s="119"/>
      <c r="EP231" s="119"/>
      <c r="EQ231" s="119"/>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row>
    <row r="232" spans="1:288" s="3" customFormat="1" x14ac:dyDescent="0.2">
      <c r="A232" s="50"/>
      <c r="B232" s="36" t="s">
        <v>121</v>
      </c>
      <c r="C232" s="142">
        <v>26.690763052208837</v>
      </c>
      <c r="D232" s="92">
        <v>19.34961543651329</v>
      </c>
      <c r="E232" s="63">
        <v>31.369561537159303</v>
      </c>
      <c r="F232" s="92">
        <v>27.670584108051223</v>
      </c>
      <c r="G232" s="63">
        <v>23.810968671774255</v>
      </c>
      <c r="H232" s="116"/>
      <c r="I232" s="116"/>
      <c r="J232" s="116"/>
      <c r="K232" s="116"/>
      <c r="L232" s="116"/>
      <c r="M232" s="116"/>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19"/>
      <c r="BE232" s="119"/>
      <c r="BF232" s="119"/>
      <c r="BG232" s="119"/>
      <c r="BH232" s="119"/>
      <c r="BI232" s="119"/>
      <c r="BJ232" s="119"/>
      <c r="BK232" s="119"/>
      <c r="BL232" s="119"/>
      <c r="BM232" s="119"/>
      <c r="BN232" s="119"/>
      <c r="BO232" s="119"/>
      <c r="BP232" s="119"/>
      <c r="BQ232" s="119"/>
      <c r="BR232" s="119"/>
      <c r="BS232" s="119"/>
      <c r="BT232" s="119"/>
      <c r="BU232" s="119"/>
      <c r="BV232" s="119"/>
      <c r="BW232" s="119"/>
      <c r="BX232" s="119"/>
      <c r="BY232" s="119"/>
      <c r="BZ232" s="119"/>
      <c r="CA232" s="119"/>
      <c r="CB232" s="119"/>
      <c r="CC232" s="119"/>
      <c r="CD232" s="119"/>
      <c r="CE232" s="119"/>
      <c r="CF232" s="119"/>
      <c r="CG232" s="119"/>
      <c r="CH232" s="119"/>
      <c r="CI232" s="119"/>
      <c r="CJ232" s="119"/>
      <c r="CK232" s="119"/>
      <c r="CL232" s="119"/>
      <c r="CM232" s="119"/>
      <c r="CN232" s="119"/>
      <c r="CO232" s="119"/>
      <c r="CP232" s="119"/>
      <c r="CQ232" s="119"/>
      <c r="CR232" s="119"/>
      <c r="CS232" s="119"/>
      <c r="CT232" s="119"/>
      <c r="CU232" s="119"/>
      <c r="CV232" s="119"/>
      <c r="CW232" s="119"/>
      <c r="CX232" s="119"/>
      <c r="CY232" s="119"/>
      <c r="CZ232" s="119"/>
      <c r="DA232" s="119"/>
      <c r="DB232" s="119"/>
      <c r="DC232" s="119"/>
      <c r="DD232" s="119"/>
      <c r="DE232" s="119"/>
      <c r="DF232" s="119"/>
      <c r="DG232" s="119"/>
      <c r="DH232" s="119"/>
      <c r="DI232" s="119"/>
      <c r="DJ232" s="119"/>
      <c r="DK232" s="119"/>
      <c r="DL232" s="119"/>
      <c r="DM232" s="119"/>
      <c r="DN232" s="119"/>
      <c r="DO232" s="119"/>
      <c r="DP232" s="119"/>
      <c r="DQ232" s="119"/>
      <c r="DR232" s="119"/>
      <c r="DS232" s="119"/>
      <c r="DT232" s="119"/>
      <c r="DU232" s="119"/>
      <c r="DV232" s="119"/>
      <c r="DW232" s="119"/>
      <c r="DX232" s="119"/>
      <c r="DY232" s="119"/>
      <c r="DZ232" s="119"/>
      <c r="EA232" s="119"/>
      <c r="EB232" s="119"/>
      <c r="EC232" s="119"/>
      <c r="ED232" s="119"/>
      <c r="EE232" s="119"/>
      <c r="EF232" s="119"/>
      <c r="EG232" s="119"/>
      <c r="EH232" s="119"/>
      <c r="EI232" s="119"/>
      <c r="EJ232" s="119"/>
      <c r="EK232" s="119"/>
      <c r="EL232" s="119"/>
      <c r="EM232" s="119"/>
      <c r="EN232" s="119"/>
      <c r="EO232" s="119"/>
      <c r="EP232" s="119"/>
      <c r="EQ232" s="119"/>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row>
    <row r="233" spans="1:288" s="3" customFormat="1" ht="18.75" customHeight="1" x14ac:dyDescent="0.2">
      <c r="A233" s="50"/>
      <c r="B233" s="39" t="s">
        <v>51</v>
      </c>
      <c r="C233" s="143">
        <v>81.064185031302173</v>
      </c>
      <c r="D233" s="92">
        <v>72.259155882601718</v>
      </c>
      <c r="E233" s="63">
        <v>83.508967647816007</v>
      </c>
      <c r="F233" s="92">
        <v>84.329490528555112</v>
      </c>
      <c r="G233" s="63">
        <v>82.374321748820549</v>
      </c>
      <c r="H233" s="116"/>
      <c r="I233" s="116"/>
      <c r="J233" s="116"/>
      <c r="K233" s="116"/>
      <c r="L233" s="116"/>
      <c r="M233" s="116"/>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119"/>
      <c r="BZ233" s="119"/>
      <c r="CA233" s="119"/>
      <c r="CB233" s="119"/>
      <c r="CC233" s="119"/>
      <c r="CD233" s="119"/>
      <c r="CE233" s="119"/>
      <c r="CF233" s="119"/>
      <c r="CG233" s="119"/>
      <c r="CH233" s="119"/>
      <c r="CI233" s="119"/>
      <c r="CJ233" s="119"/>
      <c r="CK233" s="119"/>
      <c r="CL233" s="119"/>
      <c r="CM233" s="119"/>
      <c r="CN233" s="119"/>
      <c r="CO233" s="119"/>
      <c r="CP233" s="119"/>
      <c r="CQ233" s="119"/>
      <c r="CR233" s="119"/>
      <c r="CS233" s="119"/>
      <c r="CT233" s="119"/>
      <c r="CU233" s="119"/>
      <c r="CV233" s="119"/>
      <c r="CW233" s="119"/>
      <c r="CX233" s="119"/>
      <c r="CY233" s="119"/>
      <c r="CZ233" s="119"/>
      <c r="DA233" s="119"/>
      <c r="DB233" s="119"/>
      <c r="DC233" s="119"/>
      <c r="DD233" s="119"/>
      <c r="DE233" s="119"/>
      <c r="DF233" s="119"/>
      <c r="DG233" s="119"/>
      <c r="DH233" s="119"/>
      <c r="DI233" s="119"/>
      <c r="DJ233" s="119"/>
      <c r="DK233" s="119"/>
      <c r="DL233" s="119"/>
      <c r="DM233" s="119"/>
      <c r="DN233" s="119"/>
      <c r="DO233" s="119"/>
      <c r="DP233" s="119"/>
      <c r="DQ233" s="119"/>
      <c r="DR233" s="119"/>
      <c r="DS233" s="119"/>
      <c r="DT233" s="119"/>
      <c r="DU233" s="119"/>
      <c r="DV233" s="119"/>
      <c r="DW233" s="119"/>
      <c r="DX233" s="119"/>
      <c r="DY233" s="119"/>
      <c r="DZ233" s="119"/>
      <c r="EA233" s="119"/>
      <c r="EB233" s="119"/>
      <c r="EC233" s="119"/>
      <c r="ED233" s="119"/>
      <c r="EE233" s="119"/>
      <c r="EF233" s="119"/>
      <c r="EG233" s="119"/>
      <c r="EH233" s="119"/>
      <c r="EI233" s="119"/>
      <c r="EJ233" s="119"/>
      <c r="EK233" s="119"/>
      <c r="EL233" s="119"/>
      <c r="EM233" s="119"/>
      <c r="EN233" s="119"/>
      <c r="EO233" s="119"/>
      <c r="EP233" s="119"/>
      <c r="EQ233" s="119"/>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row>
    <row r="234" spans="1:288" s="3" customFormat="1" ht="11.25" customHeight="1" x14ac:dyDescent="0.2">
      <c r="A234" s="50"/>
      <c r="B234" s="36" t="s">
        <v>130</v>
      </c>
      <c r="C234" s="142">
        <v>72.992730319163314</v>
      </c>
      <c r="D234" s="92">
        <v>68.631306238578787</v>
      </c>
      <c r="E234" s="63">
        <v>73.42831645998092</v>
      </c>
      <c r="F234" s="92">
        <v>76.377815536095497</v>
      </c>
      <c r="G234" s="63">
        <v>76.368654795998836</v>
      </c>
      <c r="H234" s="116"/>
      <c r="I234" s="116"/>
      <c r="J234" s="116"/>
      <c r="K234" s="116"/>
      <c r="L234" s="116"/>
      <c r="M234" s="116"/>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19"/>
      <c r="BE234" s="119"/>
      <c r="BF234" s="119"/>
      <c r="BG234" s="119"/>
      <c r="BH234" s="119"/>
      <c r="BI234" s="119"/>
      <c r="BJ234" s="119"/>
      <c r="BK234" s="119"/>
      <c r="BL234" s="119"/>
      <c r="BM234" s="119"/>
      <c r="BN234" s="119"/>
      <c r="BO234" s="119"/>
      <c r="BP234" s="119"/>
      <c r="BQ234" s="119"/>
      <c r="BR234" s="119"/>
      <c r="BS234" s="119"/>
      <c r="BT234" s="119"/>
      <c r="BU234" s="119"/>
      <c r="BV234" s="119"/>
      <c r="BW234" s="119"/>
      <c r="BX234" s="119"/>
      <c r="BY234" s="119"/>
      <c r="BZ234" s="119"/>
      <c r="CA234" s="119"/>
      <c r="CB234" s="119"/>
      <c r="CC234" s="119"/>
      <c r="CD234" s="119"/>
      <c r="CE234" s="119"/>
      <c r="CF234" s="119"/>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19"/>
      <c r="DF234" s="119"/>
      <c r="DG234" s="119"/>
      <c r="DH234" s="119"/>
      <c r="DI234" s="119"/>
      <c r="DJ234" s="119"/>
      <c r="DK234" s="119"/>
      <c r="DL234" s="119"/>
      <c r="DM234" s="119"/>
      <c r="DN234" s="119"/>
      <c r="DO234" s="119"/>
      <c r="DP234" s="119"/>
      <c r="DQ234" s="119"/>
      <c r="DR234" s="119"/>
      <c r="DS234" s="119"/>
      <c r="DT234" s="119"/>
      <c r="DU234" s="119"/>
      <c r="DV234" s="119"/>
      <c r="DW234" s="119"/>
      <c r="DX234" s="119"/>
      <c r="DY234" s="119"/>
      <c r="DZ234" s="119"/>
      <c r="EA234" s="119"/>
      <c r="EB234" s="119"/>
      <c r="EC234" s="119"/>
      <c r="ED234" s="119"/>
      <c r="EE234" s="119"/>
      <c r="EF234" s="119"/>
      <c r="EG234" s="119"/>
      <c r="EH234" s="119"/>
      <c r="EI234" s="119"/>
      <c r="EJ234" s="119"/>
      <c r="EK234" s="119"/>
      <c r="EL234" s="119"/>
      <c r="EM234" s="119"/>
      <c r="EN234" s="119"/>
      <c r="EO234" s="119"/>
      <c r="EP234" s="119"/>
      <c r="EQ234" s="119"/>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row>
    <row r="235" spans="1:288" s="3" customFormat="1" x14ac:dyDescent="0.2">
      <c r="A235" s="50"/>
      <c r="B235" s="36" t="s">
        <v>131</v>
      </c>
      <c r="C235" s="142">
        <v>87.379020535454714</v>
      </c>
      <c r="D235" s="92">
        <v>82.13296398891967</v>
      </c>
      <c r="E235" s="63">
        <v>87.407328073494938</v>
      </c>
      <c r="F235" s="92">
        <v>88.783678250683323</v>
      </c>
      <c r="G235" s="63">
        <v>88.424309577070233</v>
      </c>
      <c r="H235" s="116"/>
      <c r="I235" s="116"/>
      <c r="J235" s="116"/>
      <c r="K235" s="116"/>
      <c r="L235" s="116"/>
      <c r="M235" s="116"/>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19"/>
      <c r="BE235" s="119"/>
      <c r="BF235" s="119"/>
      <c r="BG235" s="119"/>
      <c r="BH235" s="119"/>
      <c r="BI235" s="119"/>
      <c r="BJ235" s="119"/>
      <c r="BK235" s="119"/>
      <c r="BL235" s="119"/>
      <c r="BM235" s="119"/>
      <c r="BN235" s="119"/>
      <c r="BO235" s="119"/>
      <c r="BP235" s="119"/>
      <c r="BQ235" s="119"/>
      <c r="BR235" s="119"/>
      <c r="BS235" s="119"/>
      <c r="BT235" s="119"/>
      <c r="BU235" s="119"/>
      <c r="BV235" s="119"/>
      <c r="BW235" s="119"/>
      <c r="BX235" s="119"/>
      <c r="BY235" s="119"/>
      <c r="BZ235" s="119"/>
      <c r="CA235" s="119"/>
      <c r="CB235" s="119"/>
      <c r="CC235" s="119"/>
      <c r="CD235" s="119"/>
      <c r="CE235" s="119"/>
      <c r="CF235" s="119"/>
      <c r="CG235" s="119"/>
      <c r="CH235" s="119"/>
      <c r="CI235" s="119"/>
      <c r="CJ235" s="119"/>
      <c r="CK235" s="119"/>
      <c r="CL235" s="119"/>
      <c r="CM235" s="119"/>
      <c r="CN235" s="119"/>
      <c r="CO235" s="119"/>
      <c r="CP235" s="119"/>
      <c r="CQ235" s="119"/>
      <c r="CR235" s="119"/>
      <c r="CS235" s="119"/>
      <c r="CT235" s="119"/>
      <c r="CU235" s="119"/>
      <c r="CV235" s="119"/>
      <c r="CW235" s="119"/>
      <c r="CX235" s="119"/>
      <c r="CY235" s="119"/>
      <c r="CZ235" s="119"/>
      <c r="DA235" s="119"/>
      <c r="DB235" s="119"/>
      <c r="DC235" s="119"/>
      <c r="DD235" s="119"/>
      <c r="DE235" s="119"/>
      <c r="DF235" s="119"/>
      <c r="DG235" s="119"/>
      <c r="DH235" s="119"/>
      <c r="DI235" s="119"/>
      <c r="DJ235" s="119"/>
      <c r="DK235" s="119"/>
      <c r="DL235" s="119"/>
      <c r="DM235" s="119"/>
      <c r="DN235" s="119"/>
      <c r="DO235" s="119"/>
      <c r="DP235" s="119"/>
      <c r="DQ235" s="119"/>
      <c r="DR235" s="119"/>
      <c r="DS235" s="119"/>
      <c r="DT235" s="119"/>
      <c r="DU235" s="119"/>
      <c r="DV235" s="119"/>
      <c r="DW235" s="119"/>
      <c r="DX235" s="119"/>
      <c r="DY235" s="119"/>
      <c r="DZ235" s="119"/>
      <c r="EA235" s="119"/>
      <c r="EB235" s="119"/>
      <c r="EC235" s="119"/>
      <c r="ED235" s="119"/>
      <c r="EE235" s="119"/>
      <c r="EF235" s="119"/>
      <c r="EG235" s="119"/>
      <c r="EH235" s="119"/>
      <c r="EI235" s="119"/>
      <c r="EJ235" s="119"/>
      <c r="EK235" s="119"/>
      <c r="EL235" s="119"/>
      <c r="EM235" s="119"/>
      <c r="EN235" s="119"/>
      <c r="EO235" s="119"/>
      <c r="EP235" s="119"/>
      <c r="EQ235" s="119"/>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row>
    <row r="236" spans="1:288" s="3" customFormat="1" ht="21.6" thickBot="1" x14ac:dyDescent="0.45">
      <c r="A236" s="30" t="str">
        <f>GBG!A236</f>
        <v>Högsta utbildningsnivå 2024</v>
      </c>
      <c r="B236" s="30"/>
      <c r="C236" s="30"/>
      <c r="D236" s="30"/>
      <c r="E236" s="30"/>
      <c r="F236" s="30"/>
      <c r="G236" s="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19"/>
      <c r="CV236" s="119"/>
      <c r="CW236" s="119"/>
      <c r="CX236" s="119"/>
      <c r="CY236" s="119"/>
      <c r="CZ236" s="119"/>
      <c r="DA236" s="119"/>
      <c r="DB236" s="119"/>
      <c r="DC236" s="119"/>
      <c r="DD236" s="119"/>
      <c r="DE236" s="119"/>
      <c r="DF236" s="119"/>
      <c r="DG236" s="119"/>
      <c r="DH236" s="119"/>
      <c r="DI236" s="119"/>
      <c r="DJ236" s="119"/>
      <c r="DK236" s="119"/>
      <c r="DL236" s="119"/>
      <c r="DM236" s="119"/>
      <c r="DN236" s="119"/>
      <c r="DO236" s="119"/>
      <c r="DP236" s="119"/>
      <c r="DQ236" s="119"/>
      <c r="DR236" s="119"/>
      <c r="DS236" s="119"/>
      <c r="DT236" s="119"/>
      <c r="DU236" s="119"/>
      <c r="DV236" s="119"/>
      <c r="DW236" s="119"/>
      <c r="DX236" s="119"/>
      <c r="DY236" s="119"/>
      <c r="DZ236" s="119"/>
      <c r="EA236" s="119"/>
      <c r="EB236" s="119"/>
      <c r="EC236" s="119"/>
      <c r="ED236" s="119"/>
      <c r="EE236" s="119"/>
      <c r="EF236" s="119"/>
      <c r="EG236" s="119"/>
      <c r="EH236" s="119"/>
      <c r="EI236" s="119"/>
      <c r="EJ236" s="119"/>
      <c r="EK236" s="119"/>
      <c r="EL236" s="119"/>
      <c r="EM236" s="119"/>
      <c r="EN236" s="119"/>
      <c r="EO236" s="119"/>
      <c r="EP236" s="119"/>
      <c r="EQ236" s="119"/>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row>
    <row r="237" spans="1:288" s="3" customFormat="1" x14ac:dyDescent="0.2">
      <c r="A237" s="49" t="s">
        <v>195</v>
      </c>
      <c r="B237" s="36" t="s">
        <v>120</v>
      </c>
      <c r="C237" s="142">
        <v>19.227039511962904</v>
      </c>
      <c r="D237" s="92">
        <v>27.624359089682471</v>
      </c>
      <c r="E237" s="63">
        <v>10.825038284839204</v>
      </c>
      <c r="F237" s="92">
        <v>21.573277991896433</v>
      </c>
      <c r="G237" s="63">
        <v>22.898168701442842</v>
      </c>
      <c r="H237" s="116"/>
      <c r="I237" s="116"/>
      <c r="J237" s="116"/>
      <c r="K237" s="116"/>
      <c r="L237" s="116"/>
      <c r="M237" s="116"/>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119"/>
      <c r="BZ237" s="119"/>
      <c r="CA237" s="119"/>
      <c r="CB237" s="119"/>
      <c r="CC237" s="119"/>
      <c r="CD237" s="119"/>
      <c r="CE237" s="119"/>
      <c r="CF237" s="119"/>
      <c r="CG237" s="119"/>
      <c r="CH237" s="119"/>
      <c r="CI237" s="119"/>
      <c r="CJ237" s="119"/>
      <c r="CK237" s="119"/>
      <c r="CL237" s="119"/>
      <c r="CM237" s="119"/>
      <c r="CN237" s="119"/>
      <c r="CO237" s="119"/>
      <c r="CP237" s="119"/>
      <c r="CQ237" s="119"/>
      <c r="CR237" s="119"/>
      <c r="CS237" s="119"/>
      <c r="CT237" s="119"/>
      <c r="CU237" s="119"/>
      <c r="CV237" s="119"/>
      <c r="CW237" s="119"/>
      <c r="CX237" s="119"/>
      <c r="CY237" s="119"/>
      <c r="CZ237" s="119"/>
      <c r="DA237" s="119"/>
      <c r="DB237" s="119"/>
      <c r="DC237" s="119"/>
      <c r="DD237" s="119"/>
      <c r="DE237" s="119"/>
      <c r="DF237" s="119"/>
      <c r="DG237" s="119"/>
      <c r="DH237" s="119"/>
      <c r="DI237" s="119"/>
      <c r="DJ237" s="119"/>
      <c r="DK237" s="119"/>
      <c r="DL237" s="119"/>
      <c r="DM237" s="119"/>
      <c r="DN237" s="119"/>
      <c r="DO237" s="119"/>
      <c r="DP237" s="119"/>
      <c r="DQ237" s="119"/>
      <c r="DR237" s="119"/>
      <c r="DS237" s="119"/>
      <c r="DT237" s="119"/>
      <c r="DU237" s="119"/>
      <c r="DV237" s="119"/>
      <c r="DW237" s="119"/>
      <c r="DX237" s="119"/>
      <c r="DY237" s="119"/>
      <c r="DZ237" s="119"/>
      <c r="EA237" s="119"/>
      <c r="EB237" s="119"/>
      <c r="EC237" s="119"/>
      <c r="ED237" s="119"/>
      <c r="EE237" s="119"/>
      <c r="EF237" s="119"/>
      <c r="EG237" s="119"/>
      <c r="EH237" s="119"/>
      <c r="EI237" s="119"/>
      <c r="EJ237" s="119"/>
      <c r="EK237" s="119"/>
      <c r="EL237" s="119"/>
      <c r="EM237" s="119"/>
      <c r="EN237" s="119"/>
      <c r="EO237" s="119"/>
      <c r="EP237" s="119"/>
      <c r="EQ237" s="119"/>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row>
    <row r="238" spans="1:288" s="3" customFormat="1" x14ac:dyDescent="0.2">
      <c r="A238" s="49" t="s">
        <v>132</v>
      </c>
      <c r="B238" s="36" t="s">
        <v>98</v>
      </c>
      <c r="C238" s="142">
        <v>7.3786700314506861</v>
      </c>
      <c r="D238" s="92">
        <v>15.550366203163147</v>
      </c>
      <c r="E238" s="63">
        <v>3.0341120887694508</v>
      </c>
      <c r="F238" s="92">
        <v>6.8582020389249303</v>
      </c>
      <c r="G238" s="63">
        <v>8.9489629457003037</v>
      </c>
      <c r="H238" s="116"/>
      <c r="I238" s="116"/>
      <c r="J238" s="116"/>
      <c r="K238" s="116"/>
      <c r="L238" s="116"/>
      <c r="M238" s="116"/>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19"/>
      <c r="BE238" s="119"/>
      <c r="BF238" s="119"/>
      <c r="BG238" s="119"/>
      <c r="BH238" s="119"/>
      <c r="BI238" s="119"/>
      <c r="BJ238" s="119"/>
      <c r="BK238" s="119"/>
      <c r="BL238" s="119"/>
      <c r="BM238" s="119"/>
      <c r="BN238" s="119"/>
      <c r="BO238" s="119"/>
      <c r="BP238" s="119"/>
      <c r="BQ238" s="119"/>
      <c r="BR238" s="119"/>
      <c r="BS238" s="119"/>
      <c r="BT238" s="119"/>
      <c r="BU238" s="119"/>
      <c r="BV238" s="119"/>
      <c r="BW238" s="119"/>
      <c r="BX238" s="119"/>
      <c r="BY238" s="119"/>
      <c r="BZ238" s="119"/>
      <c r="CA238" s="119"/>
      <c r="CB238" s="119"/>
      <c r="CC238" s="119"/>
      <c r="CD238" s="119"/>
      <c r="CE238" s="119"/>
      <c r="CF238" s="119"/>
      <c r="CG238" s="119"/>
      <c r="CH238" s="119"/>
      <c r="CI238" s="119"/>
      <c r="CJ238" s="119"/>
      <c r="CK238" s="119"/>
      <c r="CL238" s="119"/>
      <c r="CM238" s="119"/>
      <c r="CN238" s="119"/>
      <c r="CO238" s="119"/>
      <c r="CP238" s="119"/>
      <c r="CQ238" s="119"/>
      <c r="CR238" s="119"/>
      <c r="CS238" s="119"/>
      <c r="CT238" s="119"/>
      <c r="CU238" s="119"/>
      <c r="CV238" s="119"/>
      <c r="CW238" s="119"/>
      <c r="CX238" s="119"/>
      <c r="CY238" s="119"/>
      <c r="CZ238" s="119"/>
      <c r="DA238" s="119"/>
      <c r="DB238" s="119"/>
      <c r="DC238" s="119"/>
      <c r="DD238" s="119"/>
      <c r="DE238" s="119"/>
      <c r="DF238" s="119"/>
      <c r="DG238" s="119"/>
      <c r="DH238" s="119"/>
      <c r="DI238" s="119"/>
      <c r="DJ238" s="119"/>
      <c r="DK238" s="119"/>
      <c r="DL238" s="119"/>
      <c r="DM238" s="119"/>
      <c r="DN238" s="119"/>
      <c r="DO238" s="119"/>
      <c r="DP238" s="119"/>
      <c r="DQ238" s="119"/>
      <c r="DR238" s="119"/>
      <c r="DS238" s="119"/>
      <c r="DT238" s="119"/>
      <c r="DU238" s="119"/>
      <c r="DV238" s="119"/>
      <c r="DW238" s="119"/>
      <c r="DX238" s="119"/>
      <c r="DY238" s="119"/>
      <c r="DZ238" s="119"/>
      <c r="EA238" s="119"/>
      <c r="EB238" s="119"/>
      <c r="EC238" s="119"/>
      <c r="ED238" s="119"/>
      <c r="EE238" s="119"/>
      <c r="EF238" s="119"/>
      <c r="EG238" s="119"/>
      <c r="EH238" s="119"/>
      <c r="EI238" s="119"/>
      <c r="EJ238" s="119"/>
      <c r="EK238" s="119"/>
      <c r="EL238" s="119"/>
      <c r="EM238" s="119"/>
      <c r="EN238" s="119"/>
      <c r="EO238" s="119"/>
      <c r="EP238" s="119"/>
      <c r="EQ238" s="119"/>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row>
    <row r="239" spans="1:288" s="3" customFormat="1" x14ac:dyDescent="0.2">
      <c r="A239" s="50"/>
      <c r="B239" s="36" t="s">
        <v>99</v>
      </c>
      <c r="C239" s="142">
        <v>7.6536565296859091</v>
      </c>
      <c r="D239" s="92">
        <v>16.306981674996212</v>
      </c>
      <c r="E239" s="63">
        <v>3.677496511859677</v>
      </c>
      <c r="F239" s="92">
        <v>5.8923965561085474</v>
      </c>
      <c r="G239" s="63">
        <v>7.734768508935348</v>
      </c>
      <c r="H239" s="116"/>
      <c r="I239" s="116"/>
      <c r="J239" s="116"/>
      <c r="K239" s="116"/>
      <c r="L239" s="116"/>
      <c r="M239" s="116"/>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c r="CA239" s="119"/>
      <c r="CB239" s="119"/>
      <c r="CC239" s="119"/>
      <c r="CD239" s="119"/>
      <c r="CE239" s="119"/>
      <c r="CF239" s="119"/>
      <c r="CG239" s="119"/>
      <c r="CH239" s="119"/>
      <c r="CI239" s="119"/>
      <c r="CJ239" s="119"/>
      <c r="CK239" s="119"/>
      <c r="CL239" s="119"/>
      <c r="CM239" s="119"/>
      <c r="CN239" s="119"/>
      <c r="CO239" s="119"/>
      <c r="CP239" s="119"/>
      <c r="CQ239" s="119"/>
      <c r="CR239" s="119"/>
      <c r="CS239" s="119"/>
      <c r="CT239" s="119"/>
      <c r="CU239" s="119"/>
      <c r="CV239" s="119"/>
      <c r="CW239" s="119"/>
      <c r="CX239" s="119"/>
      <c r="CY239" s="119"/>
      <c r="CZ239" s="119"/>
      <c r="DA239" s="119"/>
      <c r="DB239" s="119"/>
      <c r="DC239" s="119"/>
      <c r="DD239" s="119"/>
      <c r="DE239" s="119"/>
      <c r="DF239" s="119"/>
      <c r="DG239" s="119"/>
      <c r="DH239" s="119"/>
      <c r="DI239" s="119"/>
      <c r="DJ239" s="119"/>
      <c r="DK239" s="119"/>
      <c r="DL239" s="119"/>
      <c r="DM239" s="119"/>
      <c r="DN239" s="119"/>
      <c r="DO239" s="119"/>
      <c r="DP239" s="119"/>
      <c r="DQ239" s="119"/>
      <c r="DR239" s="119"/>
      <c r="DS239" s="119"/>
      <c r="DT239" s="119"/>
      <c r="DU239" s="119"/>
      <c r="DV239" s="119"/>
      <c r="DW239" s="119"/>
      <c r="DX239" s="119"/>
      <c r="DY239" s="119"/>
      <c r="DZ239" s="119"/>
      <c r="EA239" s="119"/>
      <c r="EB239" s="119"/>
      <c r="EC239" s="119"/>
      <c r="ED239" s="119"/>
      <c r="EE239" s="119"/>
      <c r="EF239" s="119"/>
      <c r="EG239" s="119"/>
      <c r="EH239" s="119"/>
      <c r="EI239" s="119"/>
      <c r="EJ239" s="119"/>
      <c r="EK239" s="119"/>
      <c r="EL239" s="119"/>
      <c r="EM239" s="119"/>
      <c r="EN239" s="119"/>
      <c r="EO239" s="119"/>
      <c r="EP239" s="119"/>
      <c r="EQ239" s="119"/>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row>
    <row r="240" spans="1:288" s="3" customFormat="1" x14ac:dyDescent="0.2">
      <c r="A240" s="50"/>
      <c r="B240" s="36" t="s">
        <v>100</v>
      </c>
      <c r="C240" s="142">
        <v>11.093667479363058</v>
      </c>
      <c r="D240" s="92">
        <v>23.152033905347572</v>
      </c>
      <c r="E240" s="63">
        <v>6.0800439852466148</v>
      </c>
      <c r="F240" s="92">
        <v>7.8517270429654591</v>
      </c>
      <c r="G240" s="63">
        <v>11.52427400787265</v>
      </c>
      <c r="H240" s="116"/>
      <c r="I240" s="116"/>
      <c r="J240" s="116"/>
      <c r="K240" s="116"/>
      <c r="L240" s="116"/>
      <c r="M240" s="116"/>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c r="BH240" s="119"/>
      <c r="BI240" s="119"/>
      <c r="BJ240" s="119"/>
      <c r="BK240" s="119"/>
      <c r="BL240" s="119"/>
      <c r="BM240" s="119"/>
      <c r="BN240" s="119"/>
      <c r="BO240" s="119"/>
      <c r="BP240" s="119"/>
      <c r="BQ240" s="119"/>
      <c r="BR240" s="119"/>
      <c r="BS240" s="119"/>
      <c r="BT240" s="119"/>
      <c r="BU240" s="119"/>
      <c r="BV240" s="119"/>
      <c r="BW240" s="119"/>
      <c r="BX240" s="119"/>
      <c r="BY240" s="119"/>
      <c r="BZ240" s="119"/>
      <c r="CA240" s="119"/>
      <c r="CB240" s="119"/>
      <c r="CC240" s="119"/>
      <c r="CD240" s="119"/>
      <c r="CE240" s="119"/>
      <c r="CF240" s="119"/>
      <c r="CG240" s="119"/>
      <c r="CH240" s="119"/>
      <c r="CI240" s="119"/>
      <c r="CJ240" s="119"/>
      <c r="CK240" s="119"/>
      <c r="CL240" s="119"/>
      <c r="CM240" s="119"/>
      <c r="CN240" s="119"/>
      <c r="CO240" s="119"/>
      <c r="CP240" s="119"/>
      <c r="CQ240" s="119"/>
      <c r="CR240" s="119"/>
      <c r="CS240" s="119"/>
      <c r="CT240" s="119"/>
      <c r="CU240" s="119"/>
      <c r="CV240" s="119"/>
      <c r="CW240" s="119"/>
      <c r="CX240" s="119"/>
      <c r="CY240" s="119"/>
      <c r="CZ240" s="119"/>
      <c r="DA240" s="119"/>
      <c r="DB240" s="119"/>
      <c r="DC240" s="119"/>
      <c r="DD240" s="119"/>
      <c r="DE240" s="119"/>
      <c r="DF240" s="119"/>
      <c r="DG240" s="119"/>
      <c r="DH240" s="119"/>
      <c r="DI240" s="119"/>
      <c r="DJ240" s="119"/>
      <c r="DK240" s="119"/>
      <c r="DL240" s="119"/>
      <c r="DM240" s="119"/>
      <c r="DN240" s="119"/>
      <c r="DO240" s="119"/>
      <c r="DP240" s="119"/>
      <c r="DQ240" s="119"/>
      <c r="DR240" s="119"/>
      <c r="DS240" s="119"/>
      <c r="DT240" s="119"/>
      <c r="DU240" s="119"/>
      <c r="DV240" s="119"/>
      <c r="DW240" s="119"/>
      <c r="DX240" s="119"/>
      <c r="DY240" s="119"/>
      <c r="DZ240" s="119"/>
      <c r="EA240" s="119"/>
      <c r="EB240" s="119"/>
      <c r="EC240" s="119"/>
      <c r="ED240" s="119"/>
      <c r="EE240" s="119"/>
      <c r="EF240" s="119"/>
      <c r="EG240" s="119"/>
      <c r="EH240" s="119"/>
      <c r="EI240" s="119"/>
      <c r="EJ240" s="119"/>
      <c r="EK240" s="119"/>
      <c r="EL240" s="119"/>
      <c r="EM240" s="119"/>
      <c r="EN240" s="119"/>
      <c r="EO240" s="119"/>
      <c r="EP240" s="119"/>
      <c r="EQ240" s="119"/>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row>
    <row r="241" spans="1:288" s="3" customFormat="1" ht="11.25" customHeight="1" x14ac:dyDescent="0.2">
      <c r="A241" s="50"/>
      <c r="B241" s="36" t="s">
        <v>121</v>
      </c>
      <c r="C241" s="142">
        <v>16.361455417832868</v>
      </c>
      <c r="D241" s="92">
        <v>29.165555851772861</v>
      </c>
      <c r="E241" s="63">
        <v>9.3485378796432208</v>
      </c>
      <c r="F241" s="92">
        <v>13.443749449387719</v>
      </c>
      <c r="G241" s="63">
        <v>20.877888282359979</v>
      </c>
      <c r="H241" s="116"/>
      <c r="I241" s="116"/>
      <c r="J241" s="116"/>
      <c r="K241" s="116"/>
      <c r="L241" s="116"/>
      <c r="M241" s="116"/>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c r="BH241" s="119"/>
      <c r="BI241" s="119"/>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19"/>
      <c r="CR241" s="119"/>
      <c r="CS241" s="119"/>
      <c r="CT241" s="119"/>
      <c r="CU241" s="119"/>
      <c r="CV241" s="119"/>
      <c r="CW241" s="119"/>
      <c r="CX241" s="119"/>
      <c r="CY241" s="119"/>
      <c r="CZ241" s="119"/>
      <c r="DA241" s="119"/>
      <c r="DB241" s="119"/>
      <c r="DC241" s="119"/>
      <c r="DD241" s="119"/>
      <c r="DE241" s="119"/>
      <c r="DF241" s="119"/>
      <c r="DG241" s="119"/>
      <c r="DH241" s="119"/>
      <c r="DI241" s="119"/>
      <c r="DJ241" s="119"/>
      <c r="DK241" s="119"/>
      <c r="DL241" s="119"/>
      <c r="DM241" s="119"/>
      <c r="DN241" s="119"/>
      <c r="DO241" s="119"/>
      <c r="DP241" s="119"/>
      <c r="DQ241" s="119"/>
      <c r="DR241" s="119"/>
      <c r="DS241" s="119"/>
      <c r="DT241" s="119"/>
      <c r="DU241" s="119"/>
      <c r="DV241" s="119"/>
      <c r="DW241" s="119"/>
      <c r="DX241" s="119"/>
      <c r="DY241" s="119"/>
      <c r="DZ241" s="119"/>
      <c r="EA241" s="119"/>
      <c r="EB241" s="119"/>
      <c r="EC241" s="119"/>
      <c r="ED241" s="119"/>
      <c r="EE241" s="119"/>
      <c r="EF241" s="119"/>
      <c r="EG241" s="119"/>
      <c r="EH241" s="119"/>
      <c r="EI241" s="119"/>
      <c r="EJ241" s="119"/>
      <c r="EK241" s="119"/>
      <c r="EL241" s="119"/>
      <c r="EM241" s="119"/>
      <c r="EN241" s="119"/>
      <c r="EO241" s="119"/>
      <c r="EP241" s="119"/>
      <c r="EQ241" s="119"/>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row>
    <row r="242" spans="1:288" s="3" customFormat="1" ht="18.75" customHeight="1" x14ac:dyDescent="0.2">
      <c r="A242" s="50"/>
      <c r="B242" s="39" t="s">
        <v>54</v>
      </c>
      <c r="C242" s="143">
        <v>9.0108395098810039</v>
      </c>
      <c r="D242" s="93">
        <v>18.938230383973291</v>
      </c>
      <c r="E242" s="64">
        <v>4.4476953084898883</v>
      </c>
      <c r="F242" s="93">
        <v>6.9029418577716006</v>
      </c>
      <c r="G242" s="64">
        <v>9.4785260220166414</v>
      </c>
      <c r="H242" s="117"/>
      <c r="I242" s="117"/>
      <c r="J242" s="117"/>
      <c r="K242" s="117"/>
      <c r="L242" s="117"/>
      <c r="M242" s="117"/>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c r="CY242" s="119"/>
      <c r="CZ242" s="119"/>
      <c r="DA242" s="119"/>
      <c r="DB242" s="119"/>
      <c r="DC242" s="119"/>
      <c r="DD242" s="119"/>
      <c r="DE242" s="119"/>
      <c r="DF242" s="119"/>
      <c r="DG242" s="119"/>
      <c r="DH242" s="119"/>
      <c r="DI242" s="119"/>
      <c r="DJ242" s="119"/>
      <c r="DK242" s="119"/>
      <c r="DL242" s="119"/>
      <c r="DM242" s="119"/>
      <c r="DN242" s="119"/>
      <c r="DO242" s="119"/>
      <c r="DP242" s="119"/>
      <c r="DQ242" s="119"/>
      <c r="DR242" s="119"/>
      <c r="DS242" s="119"/>
      <c r="DT242" s="119"/>
      <c r="DU242" s="119"/>
      <c r="DV242" s="119"/>
      <c r="DW242" s="119"/>
      <c r="DX242" s="119"/>
      <c r="DY242" s="119"/>
      <c r="DZ242" s="119"/>
      <c r="EA242" s="119"/>
      <c r="EB242" s="119"/>
      <c r="EC242" s="119"/>
      <c r="ED242" s="119"/>
      <c r="EE242" s="119"/>
      <c r="EF242" s="119"/>
      <c r="EG242" s="119"/>
      <c r="EH242" s="119"/>
      <c r="EI242" s="119"/>
      <c r="EJ242" s="119"/>
      <c r="EK242" s="119"/>
      <c r="EL242" s="119"/>
      <c r="EM242" s="119"/>
      <c r="EN242" s="119"/>
      <c r="EO242" s="119"/>
      <c r="EP242" s="119"/>
      <c r="EQ242" s="119"/>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row>
    <row r="243" spans="1:288" s="3" customFormat="1" x14ac:dyDescent="0.2">
      <c r="A243" s="50"/>
      <c r="B243" s="36" t="s">
        <v>52</v>
      </c>
      <c r="C243" s="142">
        <v>7.9468193954217696</v>
      </c>
      <c r="D243" s="92">
        <v>18.24260125980927</v>
      </c>
      <c r="E243" s="63">
        <v>3.4634205384469077</v>
      </c>
      <c r="F243" s="92">
        <v>6.0241704849472617</v>
      </c>
      <c r="G243" s="63">
        <v>8.4322937056853267</v>
      </c>
      <c r="H243" s="116"/>
      <c r="I243" s="116"/>
      <c r="J243" s="116"/>
      <c r="K243" s="116"/>
      <c r="L243" s="116"/>
      <c r="M243" s="116"/>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19"/>
      <c r="BE243" s="119"/>
      <c r="BF243" s="119"/>
      <c r="BG243" s="119"/>
      <c r="BH243" s="119"/>
      <c r="BI243" s="119"/>
      <c r="BJ243" s="119"/>
      <c r="BK243" s="119"/>
      <c r="BL243" s="119"/>
      <c r="BM243" s="119"/>
      <c r="BN243" s="119"/>
      <c r="BO243" s="119"/>
      <c r="BP243" s="119"/>
      <c r="BQ243" s="119"/>
      <c r="BR243" s="119"/>
      <c r="BS243" s="119"/>
      <c r="BT243" s="119"/>
      <c r="BU243" s="119"/>
      <c r="BV243" s="119"/>
      <c r="BW243" s="119"/>
      <c r="BX243" s="119"/>
      <c r="BY243" s="119"/>
      <c r="BZ243" s="119"/>
      <c r="CA243" s="119"/>
      <c r="CB243" s="119"/>
      <c r="CC243" s="119"/>
      <c r="CD243" s="119"/>
      <c r="CE243" s="119"/>
      <c r="CF243" s="119"/>
      <c r="CG243" s="119"/>
      <c r="CH243" s="119"/>
      <c r="CI243" s="119"/>
      <c r="CJ243" s="119"/>
      <c r="CK243" s="119"/>
      <c r="CL243" s="119"/>
      <c r="CM243" s="119"/>
      <c r="CN243" s="119"/>
      <c r="CO243" s="119"/>
      <c r="CP243" s="119"/>
      <c r="CQ243" s="119"/>
      <c r="CR243" s="119"/>
      <c r="CS243" s="119"/>
      <c r="CT243" s="119"/>
      <c r="CU243" s="119"/>
      <c r="CV243" s="119"/>
      <c r="CW243" s="119"/>
      <c r="CX243" s="119"/>
      <c r="CY243" s="119"/>
      <c r="CZ243" s="119"/>
      <c r="DA243" s="119"/>
      <c r="DB243" s="119"/>
      <c r="DC243" s="119"/>
      <c r="DD243" s="119"/>
      <c r="DE243" s="119"/>
      <c r="DF243" s="119"/>
      <c r="DG243" s="119"/>
      <c r="DH243" s="119"/>
      <c r="DI243" s="119"/>
      <c r="DJ243" s="119"/>
      <c r="DK243" s="119"/>
      <c r="DL243" s="119"/>
      <c r="DM243" s="119"/>
      <c r="DN243" s="119"/>
      <c r="DO243" s="119"/>
      <c r="DP243" s="119"/>
      <c r="DQ243" s="119"/>
      <c r="DR243" s="119"/>
      <c r="DS243" s="119"/>
      <c r="DT243" s="119"/>
      <c r="DU243" s="119"/>
      <c r="DV243" s="119"/>
      <c r="DW243" s="119"/>
      <c r="DX243" s="119"/>
      <c r="DY243" s="119"/>
      <c r="DZ243" s="119"/>
      <c r="EA243" s="119"/>
      <c r="EB243" s="119"/>
      <c r="EC243" s="119"/>
      <c r="ED243" s="119"/>
      <c r="EE243" s="119"/>
      <c r="EF243" s="119"/>
      <c r="EG243" s="119"/>
      <c r="EH243" s="119"/>
      <c r="EI243" s="119"/>
      <c r="EJ243" s="119"/>
      <c r="EK243" s="119"/>
      <c r="EL243" s="119"/>
      <c r="EM243" s="119"/>
      <c r="EN243" s="119"/>
      <c r="EO243" s="119"/>
      <c r="EP243" s="119"/>
      <c r="EQ243" s="119"/>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row>
    <row r="244" spans="1:288" s="3" customFormat="1" x14ac:dyDescent="0.2">
      <c r="A244" s="50"/>
      <c r="B244" s="36" t="s">
        <v>53</v>
      </c>
      <c r="C244" s="142">
        <v>10.018461397332844</v>
      </c>
      <c r="D244" s="92">
        <v>19.566115046215419</v>
      </c>
      <c r="E244" s="63">
        <v>5.411537614927445</v>
      </c>
      <c r="F244" s="92">
        <v>7.7894279687306112</v>
      </c>
      <c r="G244" s="63">
        <v>10.426064175547108</v>
      </c>
      <c r="H244" s="116"/>
      <c r="I244" s="116"/>
      <c r="J244" s="116"/>
      <c r="K244" s="116"/>
      <c r="L244" s="116"/>
      <c r="M244" s="116"/>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c r="BH244" s="119"/>
      <c r="BI244" s="119"/>
      <c r="BJ244" s="119"/>
      <c r="BK244" s="119"/>
      <c r="BL244" s="119"/>
      <c r="BM244" s="119"/>
      <c r="BN244" s="119"/>
      <c r="BO244" s="119"/>
      <c r="BP244" s="119"/>
      <c r="BQ244" s="119"/>
      <c r="BR244" s="119"/>
      <c r="BS244" s="119"/>
      <c r="BT244" s="119"/>
      <c r="BU244" s="119"/>
      <c r="BV244" s="119"/>
      <c r="BW244" s="119"/>
      <c r="BX244" s="119"/>
      <c r="BY244" s="119"/>
      <c r="BZ244" s="119"/>
      <c r="CA244" s="119"/>
      <c r="CB244" s="119"/>
      <c r="CC244" s="119"/>
      <c r="CD244" s="119"/>
      <c r="CE244" s="119"/>
      <c r="CF244" s="119"/>
      <c r="CG244" s="119"/>
      <c r="CH244" s="119"/>
      <c r="CI244" s="119"/>
      <c r="CJ244" s="119"/>
      <c r="CK244" s="119"/>
      <c r="CL244" s="119"/>
      <c r="CM244" s="119"/>
      <c r="CN244" s="119"/>
      <c r="CO244" s="119"/>
      <c r="CP244" s="119"/>
      <c r="CQ244" s="119"/>
      <c r="CR244" s="119"/>
      <c r="CS244" s="119"/>
      <c r="CT244" s="119"/>
      <c r="CU244" s="119"/>
      <c r="CV244" s="119"/>
      <c r="CW244" s="119"/>
      <c r="CX244" s="119"/>
      <c r="CY244" s="119"/>
      <c r="CZ244" s="119"/>
      <c r="DA244" s="119"/>
      <c r="DB244" s="119"/>
      <c r="DC244" s="119"/>
      <c r="DD244" s="119"/>
      <c r="DE244" s="119"/>
      <c r="DF244" s="119"/>
      <c r="DG244" s="119"/>
      <c r="DH244" s="119"/>
      <c r="DI244" s="119"/>
      <c r="DJ244" s="119"/>
      <c r="DK244" s="119"/>
      <c r="DL244" s="119"/>
      <c r="DM244" s="119"/>
      <c r="DN244" s="119"/>
      <c r="DO244" s="119"/>
      <c r="DP244" s="119"/>
      <c r="DQ244" s="119"/>
      <c r="DR244" s="119"/>
      <c r="DS244" s="119"/>
      <c r="DT244" s="119"/>
      <c r="DU244" s="119"/>
      <c r="DV244" s="119"/>
      <c r="DW244" s="119"/>
      <c r="DX244" s="119"/>
      <c r="DY244" s="119"/>
      <c r="DZ244" s="119"/>
      <c r="EA244" s="119"/>
      <c r="EB244" s="119"/>
      <c r="EC244" s="119"/>
      <c r="ED244" s="119"/>
      <c r="EE244" s="119"/>
      <c r="EF244" s="119"/>
      <c r="EG244" s="119"/>
      <c r="EH244" s="119"/>
      <c r="EI244" s="119"/>
      <c r="EJ244" s="119"/>
      <c r="EK244" s="119"/>
      <c r="EL244" s="119"/>
      <c r="EM244" s="119"/>
      <c r="EN244" s="119"/>
      <c r="EO244" s="119"/>
      <c r="EP244" s="119"/>
      <c r="EQ244" s="119"/>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row>
    <row r="245" spans="1:288" s="3" customFormat="1" ht="18.75" customHeight="1" x14ac:dyDescent="0.2">
      <c r="A245" s="49" t="s">
        <v>133</v>
      </c>
      <c r="B245" s="36" t="s">
        <v>120</v>
      </c>
      <c r="C245" s="142">
        <v>9.2159317312269682</v>
      </c>
      <c r="D245" s="92">
        <v>4.2907259152649102</v>
      </c>
      <c r="E245" s="63">
        <v>15.739854517611027</v>
      </c>
      <c r="F245" s="92">
        <v>5.7120268801264942</v>
      </c>
      <c r="G245" s="63">
        <v>6.1112652608213098</v>
      </c>
      <c r="H245" s="116"/>
      <c r="I245" s="116"/>
      <c r="J245" s="116"/>
      <c r="K245" s="116"/>
      <c r="L245" s="116"/>
      <c r="M245" s="116"/>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19"/>
      <c r="BE245" s="119"/>
      <c r="BF245" s="119"/>
      <c r="BG245" s="119"/>
      <c r="BH245" s="119"/>
      <c r="BI245" s="119"/>
      <c r="BJ245" s="119"/>
      <c r="BK245" s="119"/>
      <c r="BL245" s="119"/>
      <c r="BM245" s="119"/>
      <c r="BN245" s="119"/>
      <c r="BO245" s="119"/>
      <c r="BP245" s="119"/>
      <c r="BQ245" s="119"/>
      <c r="BR245" s="119"/>
      <c r="BS245" s="119"/>
      <c r="BT245" s="119"/>
      <c r="BU245" s="119"/>
      <c r="BV245" s="119"/>
      <c r="BW245" s="119"/>
      <c r="BX245" s="119"/>
      <c r="BY245" s="119"/>
      <c r="BZ245" s="119"/>
      <c r="CA245" s="119"/>
      <c r="CB245" s="119"/>
      <c r="CC245" s="119"/>
      <c r="CD245" s="119"/>
      <c r="CE245" s="119"/>
      <c r="CF245" s="119"/>
      <c r="CG245" s="119"/>
      <c r="CH245" s="119"/>
      <c r="CI245" s="119"/>
      <c r="CJ245" s="119"/>
      <c r="CK245" s="119"/>
      <c r="CL245" s="119"/>
      <c r="CM245" s="119"/>
      <c r="CN245" s="119"/>
      <c r="CO245" s="119"/>
      <c r="CP245" s="119"/>
      <c r="CQ245" s="119"/>
      <c r="CR245" s="119"/>
      <c r="CS245" s="119"/>
      <c r="CT245" s="119"/>
      <c r="CU245" s="119"/>
      <c r="CV245" s="119"/>
      <c r="CW245" s="119"/>
      <c r="CX245" s="119"/>
      <c r="CY245" s="119"/>
      <c r="CZ245" s="119"/>
      <c r="DA245" s="119"/>
      <c r="DB245" s="119"/>
      <c r="DC245" s="119"/>
      <c r="DD245" s="119"/>
      <c r="DE245" s="119"/>
      <c r="DF245" s="119"/>
      <c r="DG245" s="119"/>
      <c r="DH245" s="119"/>
      <c r="DI245" s="119"/>
      <c r="DJ245" s="119"/>
      <c r="DK245" s="119"/>
      <c r="DL245" s="119"/>
      <c r="DM245" s="119"/>
      <c r="DN245" s="119"/>
      <c r="DO245" s="119"/>
      <c r="DP245" s="119"/>
      <c r="DQ245" s="119"/>
      <c r="DR245" s="119"/>
      <c r="DS245" s="119"/>
      <c r="DT245" s="119"/>
      <c r="DU245" s="119"/>
      <c r="DV245" s="119"/>
      <c r="DW245" s="119"/>
      <c r="DX245" s="119"/>
      <c r="DY245" s="119"/>
      <c r="DZ245" s="119"/>
      <c r="EA245" s="119"/>
      <c r="EB245" s="119"/>
      <c r="EC245" s="119"/>
      <c r="ED245" s="119"/>
      <c r="EE245" s="119"/>
      <c r="EF245" s="119"/>
      <c r="EG245" s="119"/>
      <c r="EH245" s="119"/>
      <c r="EI245" s="119"/>
      <c r="EJ245" s="119"/>
      <c r="EK245" s="119"/>
      <c r="EL245" s="119"/>
      <c r="EM245" s="119"/>
      <c r="EN245" s="119"/>
      <c r="EO245" s="119"/>
      <c r="EP245" s="119"/>
      <c r="EQ245" s="119"/>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row>
    <row r="246" spans="1:288" s="3" customFormat="1" x14ac:dyDescent="0.2">
      <c r="A246" s="49" t="s">
        <v>132</v>
      </c>
      <c r="B246" s="36" t="s">
        <v>98</v>
      </c>
      <c r="C246" s="142">
        <v>39.53746774892182</v>
      </c>
      <c r="D246" s="92">
        <v>22.248168984184268</v>
      </c>
      <c r="E246" s="63">
        <v>52.494473581552604</v>
      </c>
      <c r="F246" s="92">
        <v>35.535548788560838</v>
      </c>
      <c r="G246" s="63">
        <v>31.810766721044047</v>
      </c>
      <c r="H246" s="116"/>
      <c r="I246" s="116"/>
      <c r="J246" s="116"/>
      <c r="K246" s="116"/>
      <c r="L246" s="116"/>
      <c r="M246" s="116"/>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119"/>
      <c r="DT246" s="119"/>
      <c r="DU246" s="119"/>
      <c r="DV246" s="119"/>
      <c r="DW246" s="119"/>
      <c r="DX246" s="119"/>
      <c r="DY246" s="119"/>
      <c r="DZ246" s="119"/>
      <c r="EA246" s="119"/>
      <c r="EB246" s="119"/>
      <c r="EC246" s="119"/>
      <c r="ED246" s="119"/>
      <c r="EE246" s="119"/>
      <c r="EF246" s="119"/>
      <c r="EG246" s="119"/>
      <c r="EH246" s="119"/>
      <c r="EI246" s="119"/>
      <c r="EJ246" s="119"/>
      <c r="EK246" s="119"/>
      <c r="EL246" s="119"/>
      <c r="EM246" s="119"/>
      <c r="EN246" s="119"/>
      <c r="EO246" s="119"/>
      <c r="EP246" s="119"/>
      <c r="EQ246" s="119"/>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row>
    <row r="247" spans="1:288" s="3" customFormat="1" ht="11.25" customHeight="1" x14ac:dyDescent="0.25">
      <c r="A247" s="50"/>
      <c r="B247" s="36" t="s">
        <v>99</v>
      </c>
      <c r="C247" s="142">
        <v>45.640693604192379</v>
      </c>
      <c r="D247" s="92">
        <v>28.528699076177492</v>
      </c>
      <c r="E247" s="63">
        <v>55.604943193143306</v>
      </c>
      <c r="F247" s="92">
        <v>49.304319395502603</v>
      </c>
      <c r="G247" s="63">
        <v>42.735573495250577</v>
      </c>
      <c r="H247" s="116"/>
      <c r="I247" s="116"/>
      <c r="J247" s="116"/>
      <c r="K247" s="116"/>
      <c r="L247" s="116"/>
      <c r="M247" s="116"/>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2"/>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row>
    <row r="248" spans="1:288" s="3" customFormat="1" ht="11.25" customHeight="1" x14ac:dyDescent="0.2">
      <c r="A248" s="50"/>
      <c r="B248" s="36" t="s">
        <v>100</v>
      </c>
      <c r="C248" s="142">
        <v>33.828668166658225</v>
      </c>
      <c r="D248" s="92">
        <v>18.282295259068434</v>
      </c>
      <c r="E248" s="63">
        <v>42.931433415042036</v>
      </c>
      <c r="F248" s="92">
        <v>40.306655433866887</v>
      </c>
      <c r="G248" s="63">
        <v>28.742603916520189</v>
      </c>
      <c r="H248" s="116"/>
      <c r="I248" s="116"/>
      <c r="J248" s="116"/>
      <c r="K248" s="116"/>
      <c r="L248" s="116"/>
      <c r="M248" s="116"/>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19"/>
      <c r="BE248" s="119"/>
      <c r="BF248" s="119"/>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c r="CA248" s="119"/>
      <c r="CB248" s="119"/>
      <c r="CC248" s="119"/>
      <c r="CD248" s="119"/>
      <c r="CE248" s="119"/>
      <c r="CF248" s="119"/>
      <c r="CG248" s="119"/>
      <c r="CH248" s="119"/>
      <c r="CI248" s="119"/>
      <c r="CJ248" s="119"/>
      <c r="CK248" s="119"/>
      <c r="CL248" s="119"/>
      <c r="CM248" s="119"/>
      <c r="CN248" s="119"/>
      <c r="CO248" s="119"/>
      <c r="CP248" s="119"/>
      <c r="CQ248" s="119"/>
      <c r="CR248" s="119"/>
      <c r="CS248" s="119"/>
      <c r="CT248" s="119"/>
      <c r="CU248" s="119"/>
      <c r="CV248" s="119"/>
      <c r="CW248" s="119"/>
      <c r="CX248" s="119"/>
      <c r="CY248" s="119"/>
      <c r="CZ248" s="119"/>
      <c r="DA248" s="119"/>
      <c r="DB248" s="119"/>
      <c r="DC248" s="119"/>
      <c r="DD248" s="119"/>
      <c r="DE248" s="119"/>
      <c r="DF248" s="119"/>
      <c r="DG248" s="119"/>
      <c r="DH248" s="119"/>
      <c r="DI248" s="119"/>
      <c r="DJ248" s="119"/>
      <c r="DK248" s="119"/>
      <c r="DL248" s="119"/>
      <c r="DM248" s="119"/>
      <c r="DN248" s="119"/>
      <c r="DO248" s="119"/>
      <c r="DP248" s="119"/>
      <c r="DQ248" s="119"/>
      <c r="DR248" s="119"/>
      <c r="DS248" s="119"/>
      <c r="DT248" s="119"/>
      <c r="DU248" s="119"/>
      <c r="DV248" s="119"/>
      <c r="DW248" s="119"/>
      <c r="DX248" s="119"/>
      <c r="DY248" s="119"/>
      <c r="DZ248" s="119"/>
      <c r="EA248" s="119"/>
      <c r="EB248" s="119"/>
      <c r="EC248" s="119"/>
      <c r="ED248" s="119"/>
      <c r="EE248" s="119"/>
      <c r="EF248" s="119"/>
      <c r="EG248" s="119"/>
      <c r="EH248" s="119"/>
      <c r="EI248" s="119"/>
      <c r="EJ248" s="119"/>
      <c r="EK248" s="119"/>
      <c r="EL248" s="119"/>
      <c r="EM248" s="119"/>
      <c r="EN248" s="119"/>
      <c r="EO248" s="119"/>
      <c r="EP248" s="119"/>
      <c r="EQ248" s="119"/>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row>
    <row r="249" spans="1:288" s="3" customFormat="1" x14ac:dyDescent="0.2">
      <c r="A249" s="50"/>
      <c r="B249" s="36" t="s">
        <v>121</v>
      </c>
      <c r="C249" s="142">
        <v>27.333066773290682</v>
      </c>
      <c r="D249" s="92">
        <v>14.022927219408157</v>
      </c>
      <c r="E249" s="63">
        <v>37.896578977080274</v>
      </c>
      <c r="F249" s="92">
        <v>30.992864064840102</v>
      </c>
      <c r="G249" s="63">
        <v>17.75966499663501</v>
      </c>
      <c r="H249" s="116"/>
      <c r="I249" s="116"/>
      <c r="J249" s="116"/>
      <c r="K249" s="116"/>
      <c r="L249" s="116"/>
      <c r="M249" s="116"/>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19"/>
      <c r="BE249" s="119"/>
      <c r="BF249" s="119"/>
      <c r="BG249" s="119"/>
      <c r="BH249" s="119"/>
      <c r="BI249" s="119"/>
      <c r="BJ249" s="119"/>
      <c r="BK249" s="119"/>
      <c r="BL249" s="119"/>
      <c r="BM249" s="119"/>
      <c r="BN249" s="119"/>
      <c r="BO249" s="119"/>
      <c r="BP249" s="119"/>
      <c r="BQ249" s="119"/>
      <c r="BR249" s="119"/>
      <c r="BS249" s="119"/>
      <c r="BT249" s="119"/>
      <c r="BU249" s="119"/>
      <c r="BV249" s="119"/>
      <c r="BW249" s="119"/>
      <c r="BX249" s="119"/>
      <c r="BY249" s="119"/>
      <c r="BZ249" s="119"/>
      <c r="CA249" s="119"/>
      <c r="CB249" s="119"/>
      <c r="CC249" s="119"/>
      <c r="CD249" s="119"/>
      <c r="CE249" s="119"/>
      <c r="CF249" s="119"/>
      <c r="CG249" s="119"/>
      <c r="CH249" s="119"/>
      <c r="CI249" s="119"/>
      <c r="CJ249" s="119"/>
      <c r="CK249" s="119"/>
      <c r="CL249" s="119"/>
      <c r="CM249" s="119"/>
      <c r="CN249" s="119"/>
      <c r="CO249" s="119"/>
      <c r="CP249" s="119"/>
      <c r="CQ249" s="119"/>
      <c r="CR249" s="119"/>
      <c r="CS249" s="119"/>
      <c r="CT249" s="119"/>
      <c r="CU249" s="119"/>
      <c r="CV249" s="119"/>
      <c r="CW249" s="119"/>
      <c r="CX249" s="119"/>
      <c r="CY249" s="119"/>
      <c r="CZ249" s="119"/>
      <c r="DA249" s="119"/>
      <c r="DB249" s="119"/>
      <c r="DC249" s="119"/>
      <c r="DD249" s="119"/>
      <c r="DE249" s="119"/>
      <c r="DF249" s="119"/>
      <c r="DG249" s="119"/>
      <c r="DH249" s="119"/>
      <c r="DI249" s="119"/>
      <c r="DJ249" s="119"/>
      <c r="DK249" s="119"/>
      <c r="DL249" s="119"/>
      <c r="DM249" s="119"/>
      <c r="DN249" s="119"/>
      <c r="DO249" s="119"/>
      <c r="DP249" s="119"/>
      <c r="DQ249" s="119"/>
      <c r="DR249" s="119"/>
      <c r="DS249" s="119"/>
      <c r="DT249" s="119"/>
      <c r="DU249" s="119"/>
      <c r="DV249" s="119"/>
      <c r="DW249" s="119"/>
      <c r="DX249" s="119"/>
      <c r="DY249" s="119"/>
      <c r="DZ249" s="119"/>
      <c r="EA249" s="119"/>
      <c r="EB249" s="119"/>
      <c r="EC249" s="119"/>
      <c r="ED249" s="119"/>
      <c r="EE249" s="119"/>
      <c r="EF249" s="119"/>
      <c r="EG249" s="119"/>
      <c r="EH249" s="119"/>
      <c r="EI249" s="119"/>
      <c r="EJ249" s="119"/>
      <c r="EK249" s="119"/>
      <c r="EL249" s="119"/>
      <c r="EM249" s="119"/>
      <c r="EN249" s="119"/>
      <c r="EO249" s="119"/>
      <c r="EP249" s="119"/>
      <c r="EQ249" s="119"/>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row>
    <row r="250" spans="1:288" s="3" customFormat="1" ht="18.75" customHeight="1" x14ac:dyDescent="0.2">
      <c r="A250" s="50"/>
      <c r="B250" s="39" t="s">
        <v>54</v>
      </c>
      <c r="C250" s="143">
        <v>39.878559796932187</v>
      </c>
      <c r="D250" s="93">
        <v>23.424040066777962</v>
      </c>
      <c r="E250" s="64">
        <v>50.258358142558947</v>
      </c>
      <c r="F250" s="93">
        <v>43.575013512470079</v>
      </c>
      <c r="G250" s="64">
        <v>35.439557599875968</v>
      </c>
      <c r="H250" s="117"/>
      <c r="I250" s="117"/>
      <c r="J250" s="117"/>
      <c r="K250" s="117"/>
      <c r="L250" s="117"/>
      <c r="M250" s="117"/>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19"/>
      <c r="BE250" s="119"/>
      <c r="BF250" s="119"/>
      <c r="BG250" s="119"/>
      <c r="BH250" s="119"/>
      <c r="BI250" s="119"/>
      <c r="BJ250" s="119"/>
      <c r="BK250" s="119"/>
      <c r="BL250" s="119"/>
      <c r="BM250" s="119"/>
      <c r="BN250" s="119"/>
      <c r="BO250" s="119"/>
      <c r="BP250" s="119"/>
      <c r="BQ250" s="119"/>
      <c r="BR250" s="119"/>
      <c r="BS250" s="119"/>
      <c r="BT250" s="119"/>
      <c r="BU250" s="119"/>
      <c r="BV250" s="119"/>
      <c r="BW250" s="119"/>
      <c r="BX250" s="119"/>
      <c r="BY250" s="119"/>
      <c r="BZ250" s="119"/>
      <c r="CA250" s="119"/>
      <c r="CB250" s="119"/>
      <c r="CC250" s="119"/>
      <c r="CD250" s="119"/>
      <c r="CE250" s="119"/>
      <c r="CF250" s="119"/>
      <c r="CG250" s="119"/>
      <c r="CH250" s="119"/>
      <c r="CI250" s="119"/>
      <c r="CJ250" s="119"/>
      <c r="CK250" s="119"/>
      <c r="CL250" s="119"/>
      <c r="CM250" s="119"/>
      <c r="CN250" s="119"/>
      <c r="CO250" s="119"/>
      <c r="CP250" s="119"/>
      <c r="CQ250" s="119"/>
      <c r="CR250" s="119"/>
      <c r="CS250" s="119"/>
      <c r="CT250" s="119"/>
      <c r="CU250" s="119"/>
      <c r="CV250" s="119"/>
      <c r="CW250" s="119"/>
      <c r="CX250" s="119"/>
      <c r="CY250" s="119"/>
      <c r="CZ250" s="119"/>
      <c r="DA250" s="119"/>
      <c r="DB250" s="119"/>
      <c r="DC250" s="119"/>
      <c r="DD250" s="119"/>
      <c r="DE250" s="119"/>
      <c r="DF250" s="119"/>
      <c r="DG250" s="119"/>
      <c r="DH250" s="119"/>
      <c r="DI250" s="119"/>
      <c r="DJ250" s="119"/>
      <c r="DK250" s="119"/>
      <c r="DL250" s="119"/>
      <c r="DM250" s="119"/>
      <c r="DN250" s="119"/>
      <c r="DO250" s="119"/>
      <c r="DP250" s="119"/>
      <c r="DQ250" s="119"/>
      <c r="DR250" s="119"/>
      <c r="DS250" s="119"/>
      <c r="DT250" s="119"/>
      <c r="DU250" s="119"/>
      <c r="DV250" s="119"/>
      <c r="DW250" s="119"/>
      <c r="DX250" s="119"/>
      <c r="DY250" s="119"/>
      <c r="DZ250" s="119"/>
      <c r="EA250" s="119"/>
      <c r="EB250" s="119"/>
      <c r="EC250" s="119"/>
      <c r="ED250" s="119"/>
      <c r="EE250" s="119"/>
      <c r="EF250" s="119"/>
      <c r="EG250" s="119"/>
      <c r="EH250" s="119"/>
      <c r="EI250" s="119"/>
      <c r="EJ250" s="119"/>
      <c r="EK250" s="119"/>
      <c r="EL250" s="119"/>
      <c r="EM250" s="119"/>
      <c r="EN250" s="119"/>
      <c r="EO250" s="119"/>
      <c r="EP250" s="119"/>
      <c r="EQ250" s="119"/>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row>
    <row r="251" spans="1:288" s="3" customFormat="1" x14ac:dyDescent="0.2">
      <c r="A251" s="50"/>
      <c r="B251" s="36" t="s">
        <v>52</v>
      </c>
      <c r="C251" s="142">
        <v>44.972846651692464</v>
      </c>
      <c r="D251" s="92">
        <v>27.772108245064576</v>
      </c>
      <c r="E251" s="63">
        <v>55.693116386837957</v>
      </c>
      <c r="F251" s="92">
        <v>47.996555859651281</v>
      </c>
      <c r="G251" s="63">
        <v>40.225760146156858</v>
      </c>
      <c r="H251" s="116"/>
      <c r="I251" s="116"/>
      <c r="J251" s="116"/>
      <c r="K251" s="116"/>
      <c r="L251" s="116"/>
      <c r="M251" s="116"/>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19"/>
      <c r="BE251" s="119"/>
      <c r="BF251" s="119"/>
      <c r="BG251" s="119"/>
      <c r="BH251" s="119"/>
      <c r="BI251" s="119"/>
      <c r="BJ251" s="119"/>
      <c r="BK251" s="119"/>
      <c r="BL251" s="119"/>
      <c r="BM251" s="119"/>
      <c r="BN251" s="119"/>
      <c r="BO251" s="119"/>
      <c r="BP251" s="119"/>
      <c r="BQ251" s="119"/>
      <c r="BR251" s="119"/>
      <c r="BS251" s="119"/>
      <c r="BT251" s="119"/>
      <c r="BU251" s="119"/>
      <c r="BV251" s="119"/>
      <c r="BW251" s="119"/>
      <c r="BX251" s="119"/>
      <c r="BY251" s="119"/>
      <c r="BZ251" s="119"/>
      <c r="CA251" s="119"/>
      <c r="CB251" s="119"/>
      <c r="CC251" s="119"/>
      <c r="CD251" s="119"/>
      <c r="CE251" s="119"/>
      <c r="CF251" s="119"/>
      <c r="CG251" s="119"/>
      <c r="CH251" s="119"/>
      <c r="CI251" s="119"/>
      <c r="CJ251" s="119"/>
      <c r="CK251" s="119"/>
      <c r="CL251" s="119"/>
      <c r="CM251" s="119"/>
      <c r="CN251" s="119"/>
      <c r="CO251" s="119"/>
      <c r="CP251" s="119"/>
      <c r="CQ251" s="119"/>
      <c r="CR251" s="119"/>
      <c r="CS251" s="119"/>
      <c r="CT251" s="119"/>
      <c r="CU251" s="119"/>
      <c r="CV251" s="119"/>
      <c r="CW251" s="119"/>
      <c r="CX251" s="119"/>
      <c r="CY251" s="119"/>
      <c r="CZ251" s="119"/>
      <c r="DA251" s="119"/>
      <c r="DB251" s="119"/>
      <c r="DC251" s="119"/>
      <c r="DD251" s="119"/>
      <c r="DE251" s="119"/>
      <c r="DF251" s="119"/>
      <c r="DG251" s="119"/>
      <c r="DH251" s="119"/>
      <c r="DI251" s="119"/>
      <c r="DJ251" s="119"/>
      <c r="DK251" s="119"/>
      <c r="DL251" s="119"/>
      <c r="DM251" s="119"/>
      <c r="DN251" s="119"/>
      <c r="DO251" s="119"/>
      <c r="DP251" s="119"/>
      <c r="DQ251" s="119"/>
      <c r="DR251" s="119"/>
      <c r="DS251" s="119"/>
      <c r="DT251" s="119"/>
      <c r="DU251" s="119"/>
      <c r="DV251" s="119"/>
      <c r="DW251" s="119"/>
      <c r="DX251" s="119"/>
      <c r="DY251" s="119"/>
      <c r="DZ251" s="119"/>
      <c r="EA251" s="119"/>
      <c r="EB251" s="119"/>
      <c r="EC251" s="119"/>
      <c r="ED251" s="119"/>
      <c r="EE251" s="119"/>
      <c r="EF251" s="119"/>
      <c r="EG251" s="119"/>
      <c r="EH251" s="119"/>
      <c r="EI251" s="119"/>
      <c r="EJ251" s="119"/>
      <c r="EK251" s="119"/>
      <c r="EL251" s="119"/>
      <c r="EM251" s="119"/>
      <c r="EN251" s="119"/>
      <c r="EO251" s="119"/>
      <c r="EP251" s="119"/>
      <c r="EQ251" s="119"/>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row>
    <row r="252" spans="1:288" s="3" customFormat="1" x14ac:dyDescent="0.2">
      <c r="A252" s="50"/>
      <c r="B252" s="36" t="s">
        <v>53</v>
      </c>
      <c r="C252" s="142">
        <v>35.05429485488883</v>
      </c>
      <c r="D252" s="92">
        <v>19.49941238128514</v>
      </c>
      <c r="E252" s="63">
        <v>44.936419512690698</v>
      </c>
      <c r="F252" s="92">
        <v>39.114654423625758</v>
      </c>
      <c r="G252" s="63">
        <v>31.104851576811711</v>
      </c>
      <c r="H252" s="116"/>
      <c r="I252" s="116"/>
      <c r="J252" s="116"/>
      <c r="K252" s="116"/>
      <c r="L252" s="116"/>
      <c r="M252" s="116"/>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c r="BH252" s="119"/>
      <c r="BI252" s="119"/>
      <c r="BJ252" s="119"/>
      <c r="BK252" s="119"/>
      <c r="BL252" s="119"/>
      <c r="BM252" s="119"/>
      <c r="BN252" s="119"/>
      <c r="BO252" s="119"/>
      <c r="BP252" s="119"/>
      <c r="BQ252" s="119"/>
      <c r="BR252" s="119"/>
      <c r="BS252" s="119"/>
      <c r="BT252" s="119"/>
      <c r="BU252" s="119"/>
      <c r="BV252" s="119"/>
      <c r="BW252" s="119"/>
      <c r="BX252" s="119"/>
      <c r="BY252" s="119"/>
      <c r="BZ252" s="119"/>
      <c r="CA252" s="119"/>
      <c r="CB252" s="119"/>
      <c r="CC252" s="119"/>
      <c r="CD252" s="119"/>
      <c r="CE252" s="119"/>
      <c r="CF252" s="119"/>
      <c r="CG252" s="119"/>
      <c r="CH252" s="119"/>
      <c r="CI252" s="119"/>
      <c r="CJ252" s="119"/>
      <c r="CK252" s="119"/>
      <c r="CL252" s="119"/>
      <c r="CM252" s="119"/>
      <c r="CN252" s="119"/>
      <c r="CO252" s="119"/>
      <c r="CP252" s="119"/>
      <c r="CQ252" s="119"/>
      <c r="CR252" s="119"/>
      <c r="CS252" s="119"/>
      <c r="CT252" s="119"/>
      <c r="CU252" s="119"/>
      <c r="CV252" s="119"/>
      <c r="CW252" s="119"/>
      <c r="CX252" s="119"/>
      <c r="CY252" s="119"/>
      <c r="CZ252" s="119"/>
      <c r="DA252" s="119"/>
      <c r="DB252" s="119"/>
      <c r="DC252" s="119"/>
      <c r="DD252" s="119"/>
      <c r="DE252" s="119"/>
      <c r="DF252" s="119"/>
      <c r="DG252" s="119"/>
      <c r="DH252" s="119"/>
      <c r="DI252" s="119"/>
      <c r="DJ252" s="119"/>
      <c r="DK252" s="119"/>
      <c r="DL252" s="119"/>
      <c r="DM252" s="119"/>
      <c r="DN252" s="119"/>
      <c r="DO252" s="119"/>
      <c r="DP252" s="119"/>
      <c r="DQ252" s="119"/>
      <c r="DR252" s="119"/>
      <c r="DS252" s="119"/>
      <c r="DT252" s="119"/>
      <c r="DU252" s="119"/>
      <c r="DV252" s="119"/>
      <c r="DW252" s="119"/>
      <c r="DX252" s="119"/>
      <c r="DY252" s="119"/>
      <c r="DZ252" s="119"/>
      <c r="EA252" s="119"/>
      <c r="EB252" s="119"/>
      <c r="EC252" s="119"/>
      <c r="ED252" s="119"/>
      <c r="EE252" s="119"/>
      <c r="EF252" s="119"/>
      <c r="EG252" s="119"/>
      <c r="EH252" s="119"/>
      <c r="EI252" s="119"/>
      <c r="EJ252" s="119"/>
      <c r="EK252" s="119"/>
      <c r="EL252" s="119"/>
      <c r="EM252" s="119"/>
      <c r="EN252" s="119"/>
      <c r="EO252" s="119"/>
      <c r="EP252" s="119"/>
      <c r="EQ252" s="119"/>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row>
    <row r="253" spans="1:288" s="3" customFormat="1" ht="21.6" thickBot="1" x14ac:dyDescent="0.45">
      <c r="A253" s="30" t="str">
        <f>GBG!A253</f>
        <v>Dagbefolkning 2023</v>
      </c>
      <c r="B253" s="30"/>
      <c r="C253" s="30"/>
      <c r="D253" s="30"/>
      <c r="E253" s="30"/>
      <c r="F253" s="30"/>
      <c r="G253" s="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19"/>
      <c r="CV253" s="119"/>
      <c r="CW253" s="119"/>
      <c r="CX253" s="119"/>
      <c r="CY253" s="119"/>
      <c r="CZ253" s="119"/>
      <c r="DA253" s="119"/>
      <c r="DB253" s="119"/>
      <c r="DC253" s="119"/>
      <c r="DD253" s="119"/>
      <c r="DE253" s="119"/>
      <c r="DF253" s="119"/>
      <c r="DG253" s="119"/>
      <c r="DH253" s="119"/>
      <c r="DI253" s="119"/>
      <c r="DJ253" s="119"/>
      <c r="DK253" s="119"/>
      <c r="DL253" s="119"/>
      <c r="DM253" s="119"/>
      <c r="DN253" s="119"/>
      <c r="DO253" s="119"/>
      <c r="DP253" s="119"/>
      <c r="DQ253" s="119"/>
      <c r="DR253" s="119"/>
      <c r="DS253" s="119"/>
      <c r="DT253" s="119"/>
      <c r="DU253" s="119"/>
      <c r="DV253" s="119"/>
      <c r="DW253" s="119"/>
      <c r="DX253" s="119"/>
      <c r="DY253" s="119"/>
      <c r="DZ253" s="119"/>
      <c r="EA253" s="119"/>
      <c r="EB253" s="119"/>
      <c r="EC253" s="119"/>
      <c r="ED253" s="119"/>
      <c r="EE253" s="119"/>
      <c r="EF253" s="119"/>
      <c r="EG253" s="119"/>
      <c r="EH253" s="119"/>
      <c r="EI253" s="119"/>
      <c r="EJ253" s="119"/>
      <c r="EK253" s="119"/>
      <c r="EL253" s="119"/>
      <c r="EM253" s="119"/>
      <c r="EN253" s="119"/>
      <c r="EO253" s="119"/>
      <c r="EP253" s="119"/>
      <c r="EQ253" s="119"/>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row>
    <row r="254" spans="1:288" s="3" customFormat="1" ht="15.75" customHeight="1" x14ac:dyDescent="0.2">
      <c r="A254" s="49" t="s">
        <v>134</v>
      </c>
      <c r="B254" s="36" t="s">
        <v>63</v>
      </c>
      <c r="C254" s="140">
        <v>18932</v>
      </c>
      <c r="D254" s="84">
        <v>2895</v>
      </c>
      <c r="E254" s="55">
        <v>4155</v>
      </c>
      <c r="F254" s="171">
        <v>4014</v>
      </c>
      <c r="G254" s="55">
        <v>5924</v>
      </c>
      <c r="H254" s="140"/>
      <c r="I254" s="108"/>
      <c r="J254" s="140"/>
      <c r="K254" s="108"/>
      <c r="L254" s="140"/>
      <c r="M254" s="108"/>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19"/>
      <c r="BE254" s="119"/>
      <c r="BF254" s="119"/>
      <c r="BG254" s="119"/>
      <c r="BH254" s="119"/>
      <c r="BI254" s="119"/>
      <c r="BJ254" s="119"/>
      <c r="BK254" s="119"/>
      <c r="BL254" s="119"/>
      <c r="BM254" s="119"/>
      <c r="BN254" s="119"/>
      <c r="BO254" s="119"/>
      <c r="BP254" s="119"/>
      <c r="BQ254" s="119"/>
      <c r="BR254" s="119"/>
      <c r="BS254" s="119"/>
      <c r="BT254" s="119"/>
      <c r="BU254" s="119"/>
      <c r="BV254" s="119"/>
      <c r="BW254" s="119"/>
      <c r="BX254" s="119"/>
      <c r="BY254" s="119"/>
      <c r="BZ254" s="119"/>
      <c r="CA254" s="119"/>
      <c r="CB254" s="119"/>
      <c r="CC254" s="119"/>
      <c r="CD254" s="119"/>
      <c r="CE254" s="119"/>
      <c r="CF254" s="119"/>
      <c r="CG254" s="119"/>
      <c r="CH254" s="119"/>
      <c r="CI254" s="119"/>
      <c r="CJ254" s="119"/>
      <c r="CK254" s="119"/>
      <c r="CL254" s="119"/>
      <c r="CM254" s="119"/>
      <c r="CN254" s="119"/>
      <c r="CO254" s="119"/>
      <c r="CP254" s="119"/>
      <c r="CQ254" s="119"/>
      <c r="CR254" s="119"/>
      <c r="CS254" s="119"/>
      <c r="CT254" s="119"/>
      <c r="CU254" s="119"/>
      <c r="CV254" s="119"/>
      <c r="CW254" s="119"/>
      <c r="CX254" s="119"/>
      <c r="CY254" s="119"/>
      <c r="CZ254" s="119"/>
      <c r="DA254" s="119"/>
      <c r="DB254" s="119"/>
      <c r="DC254" s="119"/>
      <c r="DD254" s="119"/>
      <c r="DE254" s="119"/>
      <c r="DF254" s="119"/>
      <c r="DG254" s="119"/>
      <c r="DH254" s="119"/>
      <c r="DI254" s="119"/>
      <c r="DJ254" s="119"/>
      <c r="DK254" s="119"/>
      <c r="DL254" s="119"/>
      <c r="DM254" s="119"/>
      <c r="DN254" s="119"/>
      <c r="DO254" s="119"/>
      <c r="DP254" s="119"/>
      <c r="DQ254" s="119"/>
      <c r="DR254" s="119"/>
      <c r="DS254" s="119"/>
      <c r="DT254" s="119"/>
      <c r="DU254" s="119"/>
      <c r="DV254" s="119"/>
      <c r="DW254" s="119"/>
      <c r="DX254" s="119"/>
      <c r="DY254" s="119"/>
      <c r="DZ254" s="119"/>
      <c r="EA254" s="119"/>
      <c r="EB254" s="119"/>
      <c r="EC254" s="119"/>
      <c r="ED254" s="119"/>
      <c r="EE254" s="119"/>
      <c r="EF254" s="119"/>
      <c r="EG254" s="119"/>
      <c r="EH254" s="119"/>
      <c r="EI254" s="119"/>
      <c r="EJ254" s="119"/>
      <c r="EK254" s="119"/>
      <c r="EL254" s="119"/>
      <c r="EM254" s="119"/>
      <c r="EN254" s="119"/>
      <c r="EO254" s="119"/>
      <c r="EP254" s="119"/>
      <c r="EQ254" s="119"/>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row>
    <row r="255" spans="1:288" s="3" customFormat="1" ht="11.25" customHeight="1" x14ac:dyDescent="0.2">
      <c r="A255" s="49" t="s">
        <v>135</v>
      </c>
      <c r="B255" s="36" t="s">
        <v>64</v>
      </c>
      <c r="C255" s="140">
        <v>3822</v>
      </c>
      <c r="D255" s="84">
        <v>1377</v>
      </c>
      <c r="E255" s="55">
        <v>1776</v>
      </c>
      <c r="F255" s="171">
        <v>80</v>
      </c>
      <c r="G255" s="55">
        <v>563</v>
      </c>
      <c r="H255" s="140"/>
      <c r="I255" s="108"/>
      <c r="J255" s="140"/>
      <c r="K255" s="108"/>
      <c r="L255" s="140"/>
      <c r="M255" s="108"/>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19"/>
      <c r="BE255" s="119"/>
      <c r="BF255" s="119"/>
      <c r="BG255" s="119"/>
      <c r="BH255" s="119"/>
      <c r="BI255" s="119"/>
      <c r="BJ255" s="119"/>
      <c r="BK255" s="119"/>
      <c r="BL255" s="119"/>
      <c r="BM255" s="119"/>
      <c r="BN255" s="119"/>
      <c r="BO255" s="119"/>
      <c r="BP255" s="119"/>
      <c r="BQ255" s="119"/>
      <c r="BR255" s="119"/>
      <c r="BS255" s="119"/>
      <c r="BT255" s="119"/>
      <c r="BU255" s="119"/>
      <c r="BV255" s="119"/>
      <c r="BW255" s="119"/>
      <c r="BX255" s="119"/>
      <c r="BY255" s="119"/>
      <c r="BZ255" s="119"/>
      <c r="CA255" s="119"/>
      <c r="CB255" s="119"/>
      <c r="CC255" s="119"/>
      <c r="CD255" s="119"/>
      <c r="CE255" s="119"/>
      <c r="CF255" s="119"/>
      <c r="CG255" s="119"/>
      <c r="CH255" s="119"/>
      <c r="CI255" s="119"/>
      <c r="CJ255" s="119"/>
      <c r="CK255" s="119"/>
      <c r="CL255" s="119"/>
      <c r="CM255" s="119"/>
      <c r="CN255" s="119"/>
      <c r="CO255" s="119"/>
      <c r="CP255" s="119"/>
      <c r="CQ255" s="119"/>
      <c r="CR255" s="119"/>
      <c r="CS255" s="119"/>
      <c r="CT255" s="119"/>
      <c r="CU255" s="119"/>
      <c r="CV255" s="119"/>
      <c r="CW255" s="119"/>
      <c r="CX255" s="119"/>
      <c r="CY255" s="119"/>
      <c r="CZ255" s="119"/>
      <c r="DA255" s="119"/>
      <c r="DB255" s="119"/>
      <c r="DC255" s="119"/>
      <c r="DD255" s="119"/>
      <c r="DE255" s="119"/>
      <c r="DF255" s="119"/>
      <c r="DG255" s="119"/>
      <c r="DH255" s="119"/>
      <c r="DI255" s="119"/>
      <c r="DJ255" s="119"/>
      <c r="DK255" s="119"/>
      <c r="DL255" s="119"/>
      <c r="DM255" s="119"/>
      <c r="DN255" s="119"/>
      <c r="DO255" s="119"/>
      <c r="DP255" s="119"/>
      <c r="DQ255" s="119"/>
      <c r="DR255" s="119"/>
      <c r="DS255" s="119"/>
      <c r="DT255" s="119"/>
      <c r="DU255" s="119"/>
      <c r="DV255" s="119"/>
      <c r="DW255" s="119"/>
      <c r="DX255" s="119"/>
      <c r="DY255" s="119"/>
      <c r="DZ255" s="119"/>
      <c r="EA255" s="119"/>
      <c r="EB255" s="119"/>
      <c r="EC255" s="119"/>
      <c r="ED255" s="119"/>
      <c r="EE255" s="119"/>
      <c r="EF255" s="119"/>
      <c r="EG255" s="119"/>
      <c r="EH255" s="119"/>
      <c r="EI255" s="119"/>
      <c r="EJ255" s="119"/>
      <c r="EK255" s="119"/>
      <c r="EL255" s="119"/>
      <c r="EM255" s="119"/>
      <c r="EN255" s="119"/>
      <c r="EO255" s="119"/>
      <c r="EP255" s="119"/>
      <c r="EQ255" s="119"/>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row>
    <row r="256" spans="1:288" s="3" customFormat="1" x14ac:dyDescent="0.2">
      <c r="A256" s="51"/>
      <c r="B256" s="36" t="s">
        <v>65</v>
      </c>
      <c r="C256" s="140">
        <v>7561</v>
      </c>
      <c r="D256" s="84">
        <v>696</v>
      </c>
      <c r="E256" s="55">
        <v>4281</v>
      </c>
      <c r="F256" s="171">
        <v>574</v>
      </c>
      <c r="G256" s="55">
        <v>1589</v>
      </c>
      <c r="H256" s="140"/>
      <c r="I256" s="108"/>
      <c r="J256" s="140"/>
      <c r="K256" s="108"/>
      <c r="L256" s="140"/>
      <c r="M256" s="108"/>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119"/>
      <c r="CD256" s="119"/>
      <c r="CE256" s="119"/>
      <c r="CF256" s="119"/>
      <c r="CG256" s="119"/>
      <c r="CH256" s="119"/>
      <c r="CI256" s="119"/>
      <c r="CJ256" s="119"/>
      <c r="CK256" s="119"/>
      <c r="CL256" s="119"/>
      <c r="CM256" s="119"/>
      <c r="CN256" s="119"/>
      <c r="CO256" s="119"/>
      <c r="CP256" s="119"/>
      <c r="CQ256" s="119"/>
      <c r="CR256" s="119"/>
      <c r="CS256" s="119"/>
      <c r="CT256" s="119"/>
      <c r="CU256" s="119"/>
      <c r="CV256" s="119"/>
      <c r="CW256" s="119"/>
      <c r="CX256" s="119"/>
      <c r="CY256" s="119"/>
      <c r="CZ256" s="119"/>
      <c r="DA256" s="119"/>
      <c r="DB256" s="119"/>
      <c r="DC256" s="119"/>
      <c r="DD256" s="119"/>
      <c r="DE256" s="119"/>
      <c r="DF256" s="119"/>
      <c r="DG256" s="119"/>
      <c r="DH256" s="119"/>
      <c r="DI256" s="119"/>
      <c r="DJ256" s="119"/>
      <c r="DK256" s="119"/>
      <c r="DL256" s="119"/>
      <c r="DM256" s="119"/>
      <c r="DN256" s="119"/>
      <c r="DO256" s="119"/>
      <c r="DP256" s="119"/>
      <c r="DQ256" s="119"/>
      <c r="DR256" s="119"/>
      <c r="DS256" s="119"/>
      <c r="DT256" s="119"/>
      <c r="DU256" s="119"/>
      <c r="DV256" s="119"/>
      <c r="DW256" s="119"/>
      <c r="DX256" s="119"/>
      <c r="DY256" s="119"/>
      <c r="DZ256" s="119"/>
      <c r="EA256" s="119"/>
      <c r="EB256" s="119"/>
      <c r="EC256" s="119"/>
      <c r="ED256" s="119"/>
      <c r="EE256" s="119"/>
      <c r="EF256" s="119"/>
      <c r="EG256" s="119"/>
      <c r="EH256" s="119"/>
      <c r="EI256" s="119"/>
      <c r="EJ256" s="119"/>
      <c r="EK256" s="119"/>
      <c r="EL256" s="119"/>
      <c r="EM256" s="119"/>
      <c r="EN256" s="119"/>
      <c r="EO256" s="119"/>
      <c r="EP256" s="119"/>
      <c r="EQ256" s="119"/>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row>
    <row r="257" spans="1:288" s="3" customFormat="1" x14ac:dyDescent="0.2">
      <c r="A257" s="50"/>
      <c r="B257" s="36" t="s">
        <v>66</v>
      </c>
      <c r="C257" s="140">
        <v>6339</v>
      </c>
      <c r="D257" s="84">
        <v>32</v>
      </c>
      <c r="E257" s="55">
        <v>5209</v>
      </c>
      <c r="F257" s="171">
        <v>324</v>
      </c>
      <c r="G257" s="55">
        <v>595</v>
      </c>
      <c r="H257" s="140"/>
      <c r="I257" s="108"/>
      <c r="J257" s="140"/>
      <c r="K257" s="108"/>
      <c r="L257" s="140"/>
      <c r="M257" s="108"/>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19"/>
      <c r="BE257" s="119"/>
      <c r="BF257" s="119"/>
      <c r="BG257" s="119"/>
      <c r="BH257" s="119"/>
      <c r="BI257" s="119"/>
      <c r="BJ257" s="119"/>
      <c r="BK257" s="119"/>
      <c r="BL257" s="119"/>
      <c r="BM257" s="119"/>
      <c r="BN257" s="119"/>
      <c r="BO257" s="119"/>
      <c r="BP257" s="119"/>
      <c r="BQ257" s="119"/>
      <c r="BR257" s="119"/>
      <c r="BS257" s="119"/>
      <c r="BT257" s="119"/>
      <c r="BU257" s="119"/>
      <c r="BV257" s="119"/>
      <c r="BW257" s="119"/>
      <c r="BX257" s="119"/>
      <c r="BY257" s="119"/>
      <c r="BZ257" s="119"/>
      <c r="CA257" s="119"/>
      <c r="CB257" s="119"/>
      <c r="CC257" s="119"/>
      <c r="CD257" s="119"/>
      <c r="CE257" s="119"/>
      <c r="CF257" s="119"/>
      <c r="CG257" s="119"/>
      <c r="CH257" s="119"/>
      <c r="CI257" s="119"/>
      <c r="CJ257" s="119"/>
      <c r="CK257" s="119"/>
      <c r="CL257" s="119"/>
      <c r="CM257" s="119"/>
      <c r="CN257" s="119"/>
      <c r="CO257" s="119"/>
      <c r="CP257" s="119"/>
      <c r="CQ257" s="119"/>
      <c r="CR257" s="119"/>
      <c r="CS257" s="119"/>
      <c r="CT257" s="119"/>
      <c r="CU257" s="119"/>
      <c r="CV257" s="119"/>
      <c r="CW257" s="119"/>
      <c r="CX257" s="119"/>
      <c r="CY257" s="119"/>
      <c r="CZ257" s="119"/>
      <c r="DA257" s="119"/>
      <c r="DB257" s="119"/>
      <c r="DC257" s="119"/>
      <c r="DD257" s="119"/>
      <c r="DE257" s="119"/>
      <c r="DF257" s="119"/>
      <c r="DG257" s="119"/>
      <c r="DH257" s="119"/>
      <c r="DI257" s="119"/>
      <c r="DJ257" s="119"/>
      <c r="DK257" s="119"/>
      <c r="DL257" s="119"/>
      <c r="DM257" s="119"/>
      <c r="DN257" s="119"/>
      <c r="DO257" s="119"/>
      <c r="DP257" s="119"/>
      <c r="DQ257" s="119"/>
      <c r="DR257" s="119"/>
      <c r="DS257" s="119"/>
      <c r="DT257" s="119"/>
      <c r="DU257" s="119"/>
      <c r="DV257" s="119"/>
      <c r="DW257" s="119"/>
      <c r="DX257" s="119"/>
      <c r="DY257" s="119"/>
      <c r="DZ257" s="119"/>
      <c r="EA257" s="119"/>
      <c r="EB257" s="119"/>
      <c r="EC257" s="119"/>
      <c r="ED257" s="119"/>
      <c r="EE257" s="119"/>
      <c r="EF257" s="119"/>
      <c r="EG257" s="119"/>
      <c r="EH257" s="119"/>
      <c r="EI257" s="119"/>
      <c r="EJ257" s="119"/>
      <c r="EK257" s="119"/>
      <c r="EL257" s="119"/>
      <c r="EM257" s="119"/>
      <c r="EN257" s="119"/>
      <c r="EO257" s="119"/>
      <c r="EP257" s="119"/>
      <c r="EQ257" s="119"/>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row>
    <row r="258" spans="1:288" s="3" customFormat="1" x14ac:dyDescent="0.2">
      <c r="A258" s="50"/>
      <c r="B258" s="36" t="s">
        <v>67</v>
      </c>
      <c r="C258" s="140">
        <v>71353</v>
      </c>
      <c r="D258" s="84">
        <v>4209</v>
      </c>
      <c r="E258" s="55">
        <v>36553</v>
      </c>
      <c r="F258" s="171">
        <v>5806</v>
      </c>
      <c r="G258" s="55">
        <v>20228</v>
      </c>
      <c r="H258" s="140"/>
      <c r="I258" s="108"/>
      <c r="J258" s="140"/>
      <c r="K258" s="108"/>
      <c r="L258" s="140"/>
      <c r="M258" s="108"/>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19"/>
      <c r="BE258" s="119"/>
      <c r="BF258" s="119"/>
      <c r="BG258" s="119"/>
      <c r="BH258" s="119"/>
      <c r="BI258" s="119"/>
      <c r="BJ258" s="119"/>
      <c r="BK258" s="119"/>
      <c r="BL258" s="119"/>
      <c r="BM258" s="119"/>
      <c r="BN258" s="119"/>
      <c r="BO258" s="119"/>
      <c r="BP258" s="119"/>
      <c r="BQ258" s="119"/>
      <c r="BR258" s="119"/>
      <c r="BS258" s="119"/>
      <c r="BT258" s="119"/>
      <c r="BU258" s="119"/>
      <c r="BV258" s="119"/>
      <c r="BW258" s="119"/>
      <c r="BX258" s="119"/>
      <c r="BY258" s="119"/>
      <c r="BZ258" s="119"/>
      <c r="CA258" s="119"/>
      <c r="CB258" s="119"/>
      <c r="CC258" s="119"/>
      <c r="CD258" s="119"/>
      <c r="CE258" s="119"/>
      <c r="CF258" s="119"/>
      <c r="CG258" s="119"/>
      <c r="CH258" s="119"/>
      <c r="CI258" s="119"/>
      <c r="CJ258" s="119"/>
      <c r="CK258" s="119"/>
      <c r="CL258" s="119"/>
      <c r="CM258" s="119"/>
      <c r="CN258" s="119"/>
      <c r="CO258" s="119"/>
      <c r="CP258" s="119"/>
      <c r="CQ258" s="119"/>
      <c r="CR258" s="119"/>
      <c r="CS258" s="119"/>
      <c r="CT258" s="119"/>
      <c r="CU258" s="119"/>
      <c r="CV258" s="119"/>
      <c r="CW258" s="119"/>
      <c r="CX258" s="119"/>
      <c r="CY258" s="119"/>
      <c r="CZ258" s="119"/>
      <c r="DA258" s="119"/>
      <c r="DB258" s="119"/>
      <c r="DC258" s="119"/>
      <c r="DD258" s="119"/>
      <c r="DE258" s="119"/>
      <c r="DF258" s="119"/>
      <c r="DG258" s="119"/>
      <c r="DH258" s="119"/>
      <c r="DI258" s="119"/>
      <c r="DJ258" s="119"/>
      <c r="DK258" s="119"/>
      <c r="DL258" s="119"/>
      <c r="DM258" s="119"/>
      <c r="DN258" s="119"/>
      <c r="DO258" s="119"/>
      <c r="DP258" s="119"/>
      <c r="DQ258" s="119"/>
      <c r="DR258" s="119"/>
      <c r="DS258" s="119"/>
      <c r="DT258" s="119"/>
      <c r="DU258" s="119"/>
      <c r="DV258" s="119"/>
      <c r="DW258" s="119"/>
      <c r="DX258" s="119"/>
      <c r="DY258" s="119"/>
      <c r="DZ258" s="119"/>
      <c r="EA258" s="119"/>
      <c r="EB258" s="119"/>
      <c r="EC258" s="119"/>
      <c r="ED258" s="119"/>
      <c r="EE258" s="119"/>
      <c r="EF258" s="119"/>
      <c r="EG258" s="119"/>
      <c r="EH258" s="119"/>
      <c r="EI258" s="119"/>
      <c r="EJ258" s="119"/>
      <c r="EK258" s="119"/>
      <c r="EL258" s="119"/>
      <c r="EM258" s="119"/>
      <c r="EN258" s="119"/>
      <c r="EO258" s="119"/>
      <c r="EP258" s="119"/>
      <c r="EQ258" s="119"/>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row>
    <row r="259" spans="1:288" s="3" customFormat="1" x14ac:dyDescent="0.2">
      <c r="A259" s="50"/>
      <c r="B259" s="36" t="s">
        <v>68</v>
      </c>
      <c r="C259" s="140">
        <v>41859</v>
      </c>
      <c r="D259" s="84">
        <v>3953</v>
      </c>
      <c r="E259" s="55">
        <v>12854</v>
      </c>
      <c r="F259" s="171">
        <v>8921</v>
      </c>
      <c r="G259" s="55">
        <v>14207</v>
      </c>
      <c r="H259" s="140"/>
      <c r="I259" s="108"/>
      <c r="J259" s="140"/>
      <c r="K259" s="108"/>
      <c r="L259" s="140"/>
      <c r="M259" s="108"/>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19"/>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119"/>
      <c r="CD259" s="119"/>
      <c r="CE259" s="119"/>
      <c r="CF259" s="119"/>
      <c r="CG259" s="119"/>
      <c r="CH259" s="119"/>
      <c r="CI259" s="119"/>
      <c r="CJ259" s="119"/>
      <c r="CK259" s="119"/>
      <c r="CL259" s="119"/>
      <c r="CM259" s="119"/>
      <c r="CN259" s="119"/>
      <c r="CO259" s="119"/>
      <c r="CP259" s="119"/>
      <c r="CQ259" s="119"/>
      <c r="CR259" s="119"/>
      <c r="CS259" s="119"/>
      <c r="CT259" s="119"/>
      <c r="CU259" s="119"/>
      <c r="CV259" s="119"/>
      <c r="CW259" s="119"/>
      <c r="CX259" s="119"/>
      <c r="CY259" s="119"/>
      <c r="CZ259" s="119"/>
      <c r="DA259" s="119"/>
      <c r="DB259" s="119"/>
      <c r="DC259" s="119"/>
      <c r="DD259" s="119"/>
      <c r="DE259" s="119"/>
      <c r="DF259" s="119"/>
      <c r="DG259" s="119"/>
      <c r="DH259" s="119"/>
      <c r="DI259" s="119"/>
      <c r="DJ259" s="119"/>
      <c r="DK259" s="119"/>
      <c r="DL259" s="119"/>
      <c r="DM259" s="119"/>
      <c r="DN259" s="119"/>
      <c r="DO259" s="119"/>
      <c r="DP259" s="119"/>
      <c r="DQ259" s="119"/>
      <c r="DR259" s="119"/>
      <c r="DS259" s="119"/>
      <c r="DT259" s="119"/>
      <c r="DU259" s="119"/>
      <c r="DV259" s="119"/>
      <c r="DW259" s="119"/>
      <c r="DX259" s="119"/>
      <c r="DY259" s="119"/>
      <c r="DZ259" s="119"/>
      <c r="EA259" s="119"/>
      <c r="EB259" s="119"/>
      <c r="EC259" s="119"/>
      <c r="ED259" s="119"/>
      <c r="EE259" s="119"/>
      <c r="EF259" s="119"/>
      <c r="EG259" s="119"/>
      <c r="EH259" s="119"/>
      <c r="EI259" s="119"/>
      <c r="EJ259" s="119"/>
      <c r="EK259" s="119"/>
      <c r="EL259" s="119"/>
      <c r="EM259" s="119"/>
      <c r="EN259" s="119"/>
      <c r="EO259" s="119"/>
      <c r="EP259" s="119"/>
      <c r="EQ259" s="119"/>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row>
    <row r="260" spans="1:288" s="3" customFormat="1" ht="11.25" customHeight="1" x14ac:dyDescent="0.2">
      <c r="A260" s="50"/>
      <c r="B260" s="36" t="s">
        <v>69</v>
      </c>
      <c r="C260" s="140">
        <v>17754</v>
      </c>
      <c r="D260" s="84">
        <v>586</v>
      </c>
      <c r="E260" s="55">
        <v>12377</v>
      </c>
      <c r="F260" s="171">
        <v>1223</v>
      </c>
      <c r="G260" s="55">
        <v>2360</v>
      </c>
      <c r="H260" s="140"/>
      <c r="I260" s="108"/>
      <c r="J260" s="140"/>
      <c r="K260" s="108"/>
      <c r="L260" s="140"/>
      <c r="M260" s="108"/>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c r="CE260" s="119"/>
      <c r="CF260" s="119"/>
      <c r="CG260" s="119"/>
      <c r="CH260" s="119"/>
      <c r="CI260" s="119"/>
      <c r="CJ260" s="119"/>
      <c r="CK260" s="119"/>
      <c r="CL260" s="119"/>
      <c r="CM260" s="119"/>
      <c r="CN260" s="119"/>
      <c r="CO260" s="119"/>
      <c r="CP260" s="119"/>
      <c r="CQ260" s="119"/>
      <c r="CR260" s="119"/>
      <c r="CS260" s="119"/>
      <c r="CT260" s="119"/>
      <c r="CU260" s="119"/>
      <c r="CV260" s="119"/>
      <c r="CW260" s="119"/>
      <c r="CX260" s="119"/>
      <c r="CY260" s="119"/>
      <c r="CZ260" s="119"/>
      <c r="DA260" s="119"/>
      <c r="DB260" s="119"/>
      <c r="DC260" s="119"/>
      <c r="DD260" s="119"/>
      <c r="DE260" s="119"/>
      <c r="DF260" s="119"/>
      <c r="DG260" s="119"/>
      <c r="DH260" s="119"/>
      <c r="DI260" s="119"/>
      <c r="DJ260" s="119"/>
      <c r="DK260" s="119"/>
      <c r="DL260" s="119"/>
      <c r="DM260" s="119"/>
      <c r="DN260" s="119"/>
      <c r="DO260" s="119"/>
      <c r="DP260" s="119"/>
      <c r="DQ260" s="119"/>
      <c r="DR260" s="119"/>
      <c r="DS260" s="119"/>
      <c r="DT260" s="119"/>
      <c r="DU260" s="119"/>
      <c r="DV260" s="119"/>
      <c r="DW260" s="119"/>
      <c r="DX260" s="119"/>
      <c r="DY260" s="119"/>
      <c r="DZ260" s="119"/>
      <c r="EA260" s="119"/>
      <c r="EB260" s="119"/>
      <c r="EC260" s="119"/>
      <c r="ED260" s="119"/>
      <c r="EE260" s="119"/>
      <c r="EF260" s="119"/>
      <c r="EG260" s="119"/>
      <c r="EH260" s="119"/>
      <c r="EI260" s="119"/>
      <c r="EJ260" s="119"/>
      <c r="EK260" s="119"/>
      <c r="EL260" s="119"/>
      <c r="EM260" s="119"/>
      <c r="EN260" s="119"/>
      <c r="EO260" s="119"/>
      <c r="EP260" s="119"/>
      <c r="EQ260" s="119"/>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row>
    <row r="261" spans="1:288" s="3" customFormat="1" x14ac:dyDescent="0.2">
      <c r="A261" s="50"/>
      <c r="B261" s="36" t="s">
        <v>70</v>
      </c>
      <c r="C261" s="140">
        <v>28525</v>
      </c>
      <c r="D261" s="84">
        <v>656</v>
      </c>
      <c r="E261" s="55">
        <v>17380</v>
      </c>
      <c r="F261" s="171">
        <v>1107</v>
      </c>
      <c r="G261" s="55">
        <v>8657</v>
      </c>
      <c r="H261" s="140"/>
      <c r="I261" s="108"/>
      <c r="J261" s="140"/>
      <c r="K261" s="108"/>
      <c r="L261" s="140"/>
      <c r="M261" s="108"/>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119"/>
      <c r="CD261" s="119"/>
      <c r="CE261" s="119"/>
      <c r="CF261" s="119"/>
      <c r="CG261" s="119"/>
      <c r="CH261" s="119"/>
      <c r="CI261" s="119"/>
      <c r="CJ261" s="119"/>
      <c r="CK261" s="119"/>
      <c r="CL261" s="119"/>
      <c r="CM261" s="119"/>
      <c r="CN261" s="119"/>
      <c r="CO261" s="119"/>
      <c r="CP261" s="119"/>
      <c r="CQ261" s="119"/>
      <c r="CR261" s="119"/>
      <c r="CS261" s="119"/>
      <c r="CT261" s="119"/>
      <c r="CU261" s="119"/>
      <c r="CV261" s="119"/>
      <c r="CW261" s="119"/>
      <c r="CX261" s="119"/>
      <c r="CY261" s="119"/>
      <c r="CZ261" s="119"/>
      <c r="DA261" s="119"/>
      <c r="DB261" s="119"/>
      <c r="DC261" s="119"/>
      <c r="DD261" s="119"/>
      <c r="DE261" s="119"/>
      <c r="DF261" s="119"/>
      <c r="DG261" s="119"/>
      <c r="DH261" s="119"/>
      <c r="DI261" s="119"/>
      <c r="DJ261" s="119"/>
      <c r="DK261" s="119"/>
      <c r="DL261" s="119"/>
      <c r="DM261" s="119"/>
      <c r="DN261" s="119"/>
      <c r="DO261" s="119"/>
      <c r="DP261" s="119"/>
      <c r="DQ261" s="119"/>
      <c r="DR261" s="119"/>
      <c r="DS261" s="119"/>
      <c r="DT261" s="119"/>
      <c r="DU261" s="119"/>
      <c r="DV261" s="119"/>
      <c r="DW261" s="119"/>
      <c r="DX261" s="119"/>
      <c r="DY261" s="119"/>
      <c r="DZ261" s="119"/>
      <c r="EA261" s="119"/>
      <c r="EB261" s="119"/>
      <c r="EC261" s="119"/>
      <c r="ED261" s="119"/>
      <c r="EE261" s="119"/>
      <c r="EF261" s="119"/>
      <c r="EG261" s="119"/>
      <c r="EH261" s="119"/>
      <c r="EI261" s="119"/>
      <c r="EJ261" s="119"/>
      <c r="EK261" s="119"/>
      <c r="EL261" s="119"/>
      <c r="EM261" s="119"/>
      <c r="EN261" s="119"/>
      <c r="EO261" s="119"/>
      <c r="EP261" s="119"/>
      <c r="EQ261" s="119"/>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row>
    <row r="262" spans="1:288" s="3" customFormat="1" x14ac:dyDescent="0.2">
      <c r="A262" s="50"/>
      <c r="B262" s="36" t="s">
        <v>71</v>
      </c>
      <c r="C262" s="140">
        <v>569</v>
      </c>
      <c r="D262" s="84">
        <v>56</v>
      </c>
      <c r="E262" s="55">
        <v>180</v>
      </c>
      <c r="F262" s="171">
        <v>181</v>
      </c>
      <c r="G262" s="55">
        <v>123</v>
      </c>
      <c r="H262" s="140"/>
      <c r="I262" s="108"/>
      <c r="J262" s="140"/>
      <c r="K262" s="108"/>
      <c r="L262" s="140"/>
      <c r="M262" s="108"/>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119"/>
      <c r="CD262" s="119"/>
      <c r="CE262" s="119"/>
      <c r="CF262" s="119"/>
      <c r="CG262" s="119"/>
      <c r="CH262" s="119"/>
      <c r="CI262" s="119"/>
      <c r="CJ262" s="119"/>
      <c r="CK262" s="119"/>
      <c r="CL262" s="119"/>
      <c r="CM262" s="119"/>
      <c r="CN262" s="119"/>
      <c r="CO262" s="119"/>
      <c r="CP262" s="119"/>
      <c r="CQ262" s="119"/>
      <c r="CR262" s="119"/>
      <c r="CS262" s="119"/>
      <c r="CT262" s="119"/>
      <c r="CU262" s="119"/>
      <c r="CV262" s="119"/>
      <c r="CW262" s="119"/>
      <c r="CX262" s="119"/>
      <c r="CY262" s="119"/>
      <c r="CZ262" s="119"/>
      <c r="DA262" s="119"/>
      <c r="DB262" s="119"/>
      <c r="DC262" s="119"/>
      <c r="DD262" s="119"/>
      <c r="DE262" s="119"/>
      <c r="DF262" s="119"/>
      <c r="DG262" s="119"/>
      <c r="DH262" s="119"/>
      <c r="DI262" s="119"/>
      <c r="DJ262" s="119"/>
      <c r="DK262" s="119"/>
      <c r="DL262" s="119"/>
      <c r="DM262" s="119"/>
      <c r="DN262" s="119"/>
      <c r="DO262" s="119"/>
      <c r="DP262" s="119"/>
      <c r="DQ262" s="119"/>
      <c r="DR262" s="119"/>
      <c r="DS262" s="119"/>
      <c r="DT262" s="119"/>
      <c r="DU262" s="119"/>
      <c r="DV262" s="119"/>
      <c r="DW262" s="119"/>
      <c r="DX262" s="119"/>
      <c r="DY262" s="119"/>
      <c r="DZ262" s="119"/>
      <c r="EA262" s="119"/>
      <c r="EB262" s="119"/>
      <c r="EC262" s="119"/>
      <c r="ED262" s="119"/>
      <c r="EE262" s="119"/>
      <c r="EF262" s="119"/>
      <c r="EG262" s="119"/>
      <c r="EH262" s="119"/>
      <c r="EI262" s="119"/>
      <c r="EJ262" s="119"/>
      <c r="EK262" s="119"/>
      <c r="EL262" s="119"/>
      <c r="EM262" s="119"/>
      <c r="EN262" s="119"/>
      <c r="EO262" s="119"/>
      <c r="EP262" s="119"/>
      <c r="EQ262" s="119"/>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row>
    <row r="263" spans="1:288" s="3" customFormat="1" x14ac:dyDescent="0.2">
      <c r="A263" s="50"/>
      <c r="B263" s="36" t="s">
        <v>72</v>
      </c>
      <c r="C263" s="140">
        <v>17510</v>
      </c>
      <c r="D263" s="84">
        <v>1541</v>
      </c>
      <c r="E263" s="55">
        <v>11200</v>
      </c>
      <c r="F263" s="171">
        <v>1467</v>
      </c>
      <c r="G263" s="55">
        <v>2383</v>
      </c>
      <c r="H263" s="140"/>
      <c r="I263" s="108"/>
      <c r="J263" s="140"/>
      <c r="K263" s="108"/>
      <c r="L263" s="140"/>
      <c r="M263" s="108"/>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119"/>
      <c r="CD263" s="119"/>
      <c r="CE263" s="119"/>
      <c r="CF263" s="119"/>
      <c r="CG263" s="119"/>
      <c r="CH263" s="119"/>
      <c r="CI263" s="119"/>
      <c r="CJ263" s="119"/>
      <c r="CK263" s="119"/>
      <c r="CL263" s="119"/>
      <c r="CM263" s="119"/>
      <c r="CN263" s="119"/>
      <c r="CO263" s="119"/>
      <c r="CP263" s="119"/>
      <c r="CQ263" s="119"/>
      <c r="CR263" s="119"/>
      <c r="CS263" s="119"/>
      <c r="CT263" s="119"/>
      <c r="CU263" s="119"/>
      <c r="CV263" s="119"/>
      <c r="CW263" s="119"/>
      <c r="CX263" s="119"/>
      <c r="CY263" s="119"/>
      <c r="CZ263" s="119"/>
      <c r="DA263" s="119"/>
      <c r="DB263" s="119"/>
      <c r="DC263" s="119"/>
      <c r="DD263" s="119"/>
      <c r="DE263" s="119"/>
      <c r="DF263" s="119"/>
      <c r="DG263" s="119"/>
      <c r="DH263" s="119"/>
      <c r="DI263" s="119"/>
      <c r="DJ263" s="119"/>
      <c r="DK263" s="119"/>
      <c r="DL263" s="119"/>
      <c r="DM263" s="119"/>
      <c r="DN263" s="119"/>
      <c r="DO263" s="119"/>
      <c r="DP263" s="119"/>
      <c r="DQ263" s="119"/>
      <c r="DR263" s="119"/>
      <c r="DS263" s="119"/>
      <c r="DT263" s="119"/>
      <c r="DU263" s="119"/>
      <c r="DV263" s="119"/>
      <c r="DW263" s="119"/>
      <c r="DX263" s="119"/>
      <c r="DY263" s="119"/>
      <c r="DZ263" s="119"/>
      <c r="EA263" s="119"/>
      <c r="EB263" s="119"/>
      <c r="EC263" s="119"/>
      <c r="ED263" s="119"/>
      <c r="EE263" s="119"/>
      <c r="EF263" s="119"/>
      <c r="EG263" s="119"/>
      <c r="EH263" s="119"/>
      <c r="EI263" s="119"/>
      <c r="EJ263" s="119"/>
      <c r="EK263" s="119"/>
      <c r="EL263" s="119"/>
      <c r="EM263" s="119"/>
      <c r="EN263" s="119"/>
      <c r="EO263" s="119"/>
      <c r="EP263" s="119"/>
      <c r="EQ263" s="119"/>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row>
    <row r="264" spans="1:288" s="3" customFormat="1" x14ac:dyDescent="0.2">
      <c r="A264" s="50"/>
      <c r="B264" s="36" t="s">
        <v>73</v>
      </c>
      <c r="C264" s="140">
        <v>28389</v>
      </c>
      <c r="D264" s="84">
        <v>4821</v>
      </c>
      <c r="E264" s="55">
        <v>18262</v>
      </c>
      <c r="F264" s="171">
        <v>3389</v>
      </c>
      <c r="G264" s="55">
        <v>1812</v>
      </c>
      <c r="H264" s="140"/>
      <c r="I264" s="108"/>
      <c r="J264" s="140"/>
      <c r="K264" s="108"/>
      <c r="L264" s="140"/>
      <c r="M264" s="108"/>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19"/>
      <c r="DI264" s="119"/>
      <c r="DJ264" s="119"/>
      <c r="DK264" s="119"/>
      <c r="DL264" s="119"/>
      <c r="DM264" s="119"/>
      <c r="DN264" s="119"/>
      <c r="DO264" s="119"/>
      <c r="DP264" s="119"/>
      <c r="DQ264" s="119"/>
      <c r="DR264" s="119"/>
      <c r="DS264" s="119"/>
      <c r="DT264" s="119"/>
      <c r="DU264" s="119"/>
      <c r="DV264" s="119"/>
      <c r="DW264" s="119"/>
      <c r="DX264" s="119"/>
      <c r="DY264" s="119"/>
      <c r="DZ264" s="119"/>
      <c r="EA264" s="119"/>
      <c r="EB264" s="119"/>
      <c r="EC264" s="119"/>
      <c r="ED264" s="119"/>
      <c r="EE264" s="119"/>
      <c r="EF264" s="119"/>
      <c r="EG264" s="119"/>
      <c r="EH264" s="119"/>
      <c r="EI264" s="119"/>
      <c r="EJ264" s="119"/>
      <c r="EK264" s="119"/>
      <c r="EL264" s="119"/>
      <c r="EM264" s="119"/>
      <c r="EN264" s="119"/>
      <c r="EO264" s="119"/>
      <c r="EP264" s="119"/>
      <c r="EQ264" s="119"/>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row>
    <row r="265" spans="1:288" s="3" customFormat="1" x14ac:dyDescent="0.2">
      <c r="A265" s="50"/>
      <c r="B265" s="36" t="s">
        <v>74</v>
      </c>
      <c r="C265" s="140">
        <v>2957</v>
      </c>
      <c r="D265" s="84">
        <v>231</v>
      </c>
      <c r="E265" s="55">
        <v>319</v>
      </c>
      <c r="F265" s="84">
        <v>223</v>
      </c>
      <c r="G265" s="55">
        <v>290</v>
      </c>
      <c r="H265" s="108"/>
      <c r="I265" s="108"/>
      <c r="J265" s="108"/>
      <c r="K265" s="108"/>
      <c r="L265" s="108"/>
      <c r="M265" s="108"/>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c r="CA265" s="119"/>
      <c r="CB265" s="119"/>
      <c r="CC265" s="119"/>
      <c r="CD265" s="119"/>
      <c r="CE265" s="119"/>
      <c r="CF265" s="119"/>
      <c r="CG265" s="119"/>
      <c r="CH265" s="119"/>
      <c r="CI265" s="119"/>
      <c r="CJ265" s="119"/>
      <c r="CK265" s="119"/>
      <c r="CL265" s="119"/>
      <c r="CM265" s="119"/>
      <c r="CN265" s="119"/>
      <c r="CO265" s="119"/>
      <c r="CP265" s="119"/>
      <c r="CQ265" s="119"/>
      <c r="CR265" s="119"/>
      <c r="CS265" s="119"/>
      <c r="CT265" s="119"/>
      <c r="CU265" s="119"/>
      <c r="CV265" s="119"/>
      <c r="CW265" s="119"/>
      <c r="CX265" s="119"/>
      <c r="CY265" s="119"/>
      <c r="CZ265" s="119"/>
      <c r="DA265" s="119"/>
      <c r="DB265" s="119"/>
      <c r="DC265" s="119"/>
      <c r="DD265" s="119"/>
      <c r="DE265" s="119"/>
      <c r="DF265" s="119"/>
      <c r="DG265" s="119"/>
      <c r="DH265" s="119"/>
      <c r="DI265" s="119"/>
      <c r="DJ265" s="119"/>
      <c r="DK265" s="119"/>
      <c r="DL265" s="119"/>
      <c r="DM265" s="119"/>
      <c r="DN265" s="119"/>
      <c r="DO265" s="119"/>
      <c r="DP265" s="119"/>
      <c r="DQ265" s="119"/>
      <c r="DR265" s="119"/>
      <c r="DS265" s="119"/>
      <c r="DT265" s="119"/>
      <c r="DU265" s="119"/>
      <c r="DV265" s="119"/>
      <c r="DW265" s="119"/>
      <c r="DX265" s="119"/>
      <c r="DY265" s="119"/>
      <c r="DZ265" s="119"/>
      <c r="EA265" s="119"/>
      <c r="EB265" s="119"/>
      <c r="EC265" s="119"/>
      <c r="ED265" s="119"/>
      <c r="EE265" s="119"/>
      <c r="EF265" s="119"/>
      <c r="EG265" s="119"/>
      <c r="EH265" s="119"/>
      <c r="EI265" s="119"/>
      <c r="EJ265" s="119"/>
      <c r="EK265" s="119"/>
      <c r="EL265" s="119"/>
      <c r="EM265" s="119"/>
      <c r="EN265" s="119"/>
      <c r="EO265" s="119"/>
      <c r="EP265" s="119"/>
      <c r="EQ265" s="119"/>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row>
    <row r="266" spans="1:288" s="3" customFormat="1" x14ac:dyDescent="0.2">
      <c r="A266" s="50"/>
      <c r="B266" s="36" t="s">
        <v>75</v>
      </c>
      <c r="C266" s="140">
        <v>43450</v>
      </c>
      <c r="D266" s="84">
        <v>4228</v>
      </c>
      <c r="E266" s="55">
        <v>4502</v>
      </c>
      <c r="F266" s="84">
        <v>2663</v>
      </c>
      <c r="G266" s="55">
        <v>30818</v>
      </c>
      <c r="H266" s="108"/>
      <c r="I266" s="108"/>
      <c r="J266" s="108"/>
      <c r="K266" s="108"/>
      <c r="L266" s="108"/>
      <c r="M266" s="108"/>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119"/>
      <c r="CD266" s="119"/>
      <c r="CE266" s="119"/>
      <c r="CF266" s="119"/>
      <c r="CG266" s="119"/>
      <c r="CH266" s="119"/>
      <c r="CI266" s="119"/>
      <c r="CJ266" s="119"/>
      <c r="CK266" s="119"/>
      <c r="CL266" s="119"/>
      <c r="CM266" s="119"/>
      <c r="CN266" s="119"/>
      <c r="CO266" s="119"/>
      <c r="CP266" s="119"/>
      <c r="CQ266" s="119"/>
      <c r="CR266" s="119"/>
      <c r="CS266" s="119"/>
      <c r="CT266" s="119"/>
      <c r="CU266" s="119"/>
      <c r="CV266" s="119"/>
      <c r="CW266" s="119"/>
      <c r="CX266" s="119"/>
      <c r="CY266" s="119"/>
      <c r="CZ266" s="119"/>
      <c r="DA266" s="119"/>
      <c r="DB266" s="119"/>
      <c r="DC266" s="119"/>
      <c r="DD266" s="119"/>
      <c r="DE266" s="119"/>
      <c r="DF266" s="119"/>
      <c r="DG266" s="119"/>
      <c r="DH266" s="119"/>
      <c r="DI266" s="119"/>
      <c r="DJ266" s="119"/>
      <c r="DK266" s="119"/>
      <c r="DL266" s="119"/>
      <c r="DM266" s="119"/>
      <c r="DN266" s="119"/>
      <c r="DO266" s="119"/>
      <c r="DP266" s="119"/>
      <c r="DQ266" s="119"/>
      <c r="DR266" s="119"/>
      <c r="DS266" s="119"/>
      <c r="DT266" s="119"/>
      <c r="DU266" s="119"/>
      <c r="DV266" s="119"/>
      <c r="DW266" s="119"/>
      <c r="DX266" s="119"/>
      <c r="DY266" s="119"/>
      <c r="DZ266" s="119"/>
      <c r="EA266" s="119"/>
      <c r="EB266" s="119"/>
      <c r="EC266" s="119"/>
      <c r="ED266" s="119"/>
      <c r="EE266" s="119"/>
      <c r="EF266" s="119"/>
      <c r="EG266" s="119"/>
      <c r="EH266" s="119"/>
      <c r="EI266" s="119"/>
      <c r="EJ266" s="119"/>
      <c r="EK266" s="119"/>
      <c r="EL266" s="119"/>
      <c r="EM266" s="119"/>
      <c r="EN266" s="119"/>
      <c r="EO266" s="119"/>
      <c r="EP266" s="119"/>
      <c r="EQ266" s="119"/>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row>
    <row r="267" spans="1:288" s="3" customFormat="1" x14ac:dyDescent="0.2">
      <c r="A267" s="50"/>
      <c r="B267" s="36" t="s">
        <v>76</v>
      </c>
      <c r="C267" s="140">
        <v>20012</v>
      </c>
      <c r="D267" s="84">
        <v>1972</v>
      </c>
      <c r="E267" s="55">
        <v>7497</v>
      </c>
      <c r="F267" s="84">
        <v>1330</v>
      </c>
      <c r="G267" s="55">
        <v>8353</v>
      </c>
      <c r="H267" s="108"/>
      <c r="I267" s="108"/>
      <c r="J267" s="108"/>
      <c r="K267" s="108"/>
      <c r="L267" s="108"/>
      <c r="M267" s="108"/>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row>
    <row r="268" spans="1:288" s="3" customFormat="1" x14ac:dyDescent="0.2">
      <c r="A268" s="50"/>
      <c r="B268" s="41" t="s">
        <v>77</v>
      </c>
      <c r="C268" s="147">
        <v>34886</v>
      </c>
      <c r="D268" s="84">
        <v>4459</v>
      </c>
      <c r="E268" s="55">
        <v>18157</v>
      </c>
      <c r="F268" s="84">
        <v>4333</v>
      </c>
      <c r="G268" s="55">
        <v>6718</v>
      </c>
      <c r="H268" s="108"/>
      <c r="I268" s="108"/>
      <c r="J268" s="108"/>
      <c r="K268" s="108"/>
      <c r="L268" s="108"/>
      <c r="M268" s="108"/>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119"/>
      <c r="DT268" s="119"/>
      <c r="DU268" s="119"/>
      <c r="DV268" s="119"/>
      <c r="DW268" s="119"/>
      <c r="DX268" s="119"/>
      <c r="DY268" s="119"/>
      <c r="DZ268" s="119"/>
      <c r="EA268" s="119"/>
      <c r="EB268" s="119"/>
      <c r="EC268" s="119"/>
      <c r="ED268" s="119"/>
      <c r="EE268" s="119"/>
      <c r="EF268" s="119"/>
      <c r="EG268" s="119"/>
      <c r="EH268" s="119"/>
      <c r="EI268" s="119"/>
      <c r="EJ268" s="119"/>
      <c r="EK268" s="119"/>
      <c r="EL268" s="119"/>
      <c r="EM268" s="119"/>
      <c r="EN268" s="119"/>
      <c r="EO268" s="119"/>
      <c r="EP268" s="119"/>
      <c r="EQ268" s="119"/>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row>
    <row r="269" spans="1:288" s="3" customFormat="1" x14ac:dyDescent="0.2">
      <c r="A269" s="50"/>
      <c r="B269" s="36" t="s">
        <v>78</v>
      </c>
      <c r="C269" s="140">
        <v>51145</v>
      </c>
      <c r="D269" s="84">
        <v>4915</v>
      </c>
      <c r="E269" s="55">
        <v>28792</v>
      </c>
      <c r="F269" s="84">
        <v>7616</v>
      </c>
      <c r="G269" s="55">
        <v>6907</v>
      </c>
      <c r="H269" s="108"/>
      <c r="I269" s="108"/>
      <c r="J269" s="108"/>
      <c r="K269" s="108"/>
      <c r="L269" s="108"/>
      <c r="M269" s="108"/>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19"/>
      <c r="BV269" s="119"/>
      <c r="BW269" s="119"/>
      <c r="BX269" s="119"/>
      <c r="BY269" s="119"/>
      <c r="BZ269" s="119"/>
      <c r="CA269" s="119"/>
      <c r="CB269" s="119"/>
      <c r="CC269" s="119"/>
      <c r="CD269" s="119"/>
      <c r="CE269" s="119"/>
      <c r="CF269" s="119"/>
      <c r="CG269" s="119"/>
      <c r="CH269" s="119"/>
      <c r="CI269" s="119"/>
      <c r="CJ269" s="119"/>
      <c r="CK269" s="119"/>
      <c r="CL269" s="119"/>
      <c r="CM269" s="119"/>
      <c r="CN269" s="119"/>
      <c r="CO269" s="119"/>
      <c r="CP269" s="119"/>
      <c r="CQ269" s="119"/>
      <c r="CR269" s="119"/>
      <c r="CS269" s="119"/>
      <c r="CT269" s="119"/>
      <c r="CU269" s="119"/>
      <c r="CV269" s="119"/>
      <c r="CW269" s="119"/>
      <c r="CX269" s="119"/>
      <c r="CY269" s="119"/>
      <c r="CZ269" s="119"/>
      <c r="DA269" s="119"/>
      <c r="DB269" s="119"/>
      <c r="DC269" s="119"/>
      <c r="DD269" s="119"/>
      <c r="DE269" s="119"/>
      <c r="DF269" s="119"/>
      <c r="DG269" s="119"/>
      <c r="DH269" s="119"/>
      <c r="DI269" s="119"/>
      <c r="DJ269" s="119"/>
      <c r="DK269" s="119"/>
      <c r="DL269" s="119"/>
      <c r="DM269" s="119"/>
      <c r="DN269" s="119"/>
      <c r="DO269" s="119"/>
      <c r="DP269" s="119"/>
      <c r="DQ269" s="119"/>
      <c r="DR269" s="119"/>
      <c r="DS269" s="119"/>
      <c r="DT269" s="119"/>
      <c r="DU269" s="119"/>
      <c r="DV269" s="119"/>
      <c r="DW269" s="119"/>
      <c r="DX269" s="119"/>
      <c r="DY269" s="119"/>
      <c r="DZ269" s="119"/>
      <c r="EA269" s="119"/>
      <c r="EB269" s="119"/>
      <c r="EC269" s="119"/>
      <c r="ED269" s="119"/>
      <c r="EE269" s="119"/>
      <c r="EF269" s="119"/>
      <c r="EG269" s="119"/>
      <c r="EH269" s="119"/>
      <c r="EI269" s="119"/>
      <c r="EJ269" s="119"/>
      <c r="EK269" s="119"/>
      <c r="EL269" s="119"/>
      <c r="EM269" s="119"/>
      <c r="EN269" s="119"/>
      <c r="EO269" s="119"/>
      <c r="EP269" s="119"/>
      <c r="EQ269" s="119"/>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row>
    <row r="270" spans="1:288" s="3" customFormat="1" ht="21.6" thickBot="1" x14ac:dyDescent="0.45">
      <c r="A270" s="30" t="str">
        <f>GBG!A270</f>
        <v>Nattbefolkning 2023</v>
      </c>
      <c r="B270" s="30"/>
      <c r="C270" s="30"/>
      <c r="D270" s="30"/>
      <c r="E270" s="30"/>
      <c r="F270" s="30"/>
      <c r="G270" s="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19"/>
      <c r="CU270" s="119"/>
      <c r="CV270" s="119"/>
      <c r="CW270" s="119"/>
      <c r="CX270" s="119"/>
      <c r="CY270" s="119"/>
      <c r="CZ270" s="119"/>
      <c r="DA270" s="119"/>
      <c r="DB270" s="119"/>
      <c r="DC270" s="119"/>
      <c r="DD270" s="119"/>
      <c r="DE270" s="119"/>
      <c r="DF270" s="119"/>
      <c r="DG270" s="119"/>
      <c r="DH270" s="119"/>
      <c r="DI270" s="119"/>
      <c r="DJ270" s="119"/>
      <c r="DK270" s="119"/>
      <c r="DL270" s="119"/>
      <c r="DM270" s="119"/>
      <c r="DN270" s="119"/>
      <c r="DO270" s="119"/>
      <c r="DP270" s="119"/>
      <c r="DQ270" s="119"/>
      <c r="DR270" s="119"/>
      <c r="DS270" s="119"/>
      <c r="DT270" s="119"/>
      <c r="DU270" s="119"/>
      <c r="DV270" s="119"/>
      <c r="DW270" s="119"/>
      <c r="DX270" s="119"/>
      <c r="DY270" s="119"/>
      <c r="DZ270" s="119"/>
      <c r="EA270" s="119"/>
      <c r="EB270" s="119"/>
      <c r="EC270" s="119"/>
      <c r="ED270" s="119"/>
      <c r="EE270" s="119"/>
      <c r="EF270" s="119"/>
      <c r="EG270" s="119"/>
      <c r="EH270" s="119"/>
      <c r="EI270" s="119"/>
      <c r="EJ270" s="119"/>
      <c r="EK270" s="119"/>
      <c r="EL270" s="119"/>
      <c r="EM270" s="119"/>
      <c r="EN270" s="119"/>
      <c r="EO270" s="119"/>
      <c r="EP270" s="119"/>
      <c r="EQ270" s="119"/>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row>
    <row r="271" spans="1:288" s="3" customFormat="1" x14ac:dyDescent="0.2">
      <c r="A271" s="50" t="s">
        <v>136</v>
      </c>
      <c r="B271" s="36" t="s">
        <v>63</v>
      </c>
      <c r="C271" s="140">
        <v>14650</v>
      </c>
      <c r="D271" s="84">
        <v>2779</v>
      </c>
      <c r="E271" s="55">
        <v>4048</v>
      </c>
      <c r="F271" s="84">
        <v>2903</v>
      </c>
      <c r="G271" s="55">
        <v>4888</v>
      </c>
      <c r="H271" s="108"/>
      <c r="I271" s="108"/>
      <c r="J271" s="108"/>
      <c r="K271" s="108"/>
      <c r="L271" s="108"/>
      <c r="M271" s="108"/>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c r="BT271" s="119"/>
      <c r="BU271" s="119"/>
      <c r="BV271" s="119"/>
      <c r="BW271" s="119"/>
      <c r="BX271" s="119"/>
      <c r="BY271" s="119"/>
      <c r="BZ271" s="119"/>
      <c r="CA271" s="119"/>
      <c r="CB271" s="119"/>
      <c r="CC271" s="119"/>
      <c r="CD271" s="119"/>
      <c r="CE271" s="119"/>
      <c r="CF271" s="119"/>
      <c r="CG271" s="119"/>
      <c r="CH271" s="119"/>
      <c r="CI271" s="119"/>
      <c r="CJ271" s="119"/>
      <c r="CK271" s="119"/>
      <c r="CL271" s="119"/>
      <c r="CM271" s="119"/>
      <c r="CN271" s="119"/>
      <c r="CO271" s="119"/>
      <c r="CP271" s="119"/>
      <c r="CQ271" s="119"/>
      <c r="CR271" s="119"/>
      <c r="CS271" s="119"/>
      <c r="CT271" s="119"/>
      <c r="CU271" s="119"/>
      <c r="CV271" s="119"/>
      <c r="CW271" s="119"/>
      <c r="CX271" s="119"/>
      <c r="CY271" s="119"/>
      <c r="CZ271" s="119"/>
      <c r="DA271" s="119"/>
      <c r="DB271" s="119"/>
      <c r="DC271" s="119"/>
      <c r="DD271" s="119"/>
      <c r="DE271" s="119"/>
      <c r="DF271" s="119"/>
      <c r="DG271" s="119"/>
      <c r="DH271" s="119"/>
      <c r="DI271" s="119"/>
      <c r="DJ271" s="119"/>
      <c r="DK271" s="119"/>
      <c r="DL271" s="119"/>
      <c r="DM271" s="119"/>
      <c r="DN271" s="119"/>
      <c r="DO271" s="119"/>
      <c r="DP271" s="119"/>
      <c r="DQ271" s="119"/>
      <c r="DR271" s="119"/>
      <c r="DS271" s="119"/>
      <c r="DT271" s="119"/>
      <c r="DU271" s="119"/>
      <c r="DV271" s="119"/>
      <c r="DW271" s="119"/>
      <c r="DX271" s="119"/>
      <c r="DY271" s="119"/>
      <c r="DZ271" s="119"/>
      <c r="EA271" s="119"/>
      <c r="EB271" s="119"/>
      <c r="EC271" s="119"/>
      <c r="ED271" s="119"/>
      <c r="EE271" s="119"/>
      <c r="EF271" s="119"/>
      <c r="EG271" s="119"/>
      <c r="EH271" s="119"/>
      <c r="EI271" s="119"/>
      <c r="EJ271" s="119"/>
      <c r="EK271" s="119"/>
      <c r="EL271" s="119"/>
      <c r="EM271" s="119"/>
      <c r="EN271" s="119"/>
      <c r="EO271" s="119"/>
      <c r="EP271" s="119"/>
      <c r="EQ271" s="119"/>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row>
    <row r="272" spans="1:288" s="3" customFormat="1" x14ac:dyDescent="0.2">
      <c r="A272" s="50" t="s">
        <v>135</v>
      </c>
      <c r="B272" s="36" t="s">
        <v>64</v>
      </c>
      <c r="C272" s="140">
        <v>2491</v>
      </c>
      <c r="D272" s="84">
        <v>435</v>
      </c>
      <c r="E272" s="55">
        <v>856</v>
      </c>
      <c r="F272" s="84">
        <v>500</v>
      </c>
      <c r="G272" s="55">
        <v>699</v>
      </c>
      <c r="H272" s="108"/>
      <c r="I272" s="108"/>
      <c r="J272" s="108"/>
      <c r="K272" s="108"/>
      <c r="L272" s="108"/>
      <c r="M272" s="108"/>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119"/>
      <c r="CD272" s="119"/>
      <c r="CE272" s="119"/>
      <c r="CF272" s="119"/>
      <c r="CG272" s="119"/>
      <c r="CH272" s="119"/>
      <c r="CI272" s="119"/>
      <c r="CJ272" s="119"/>
      <c r="CK272" s="119"/>
      <c r="CL272" s="119"/>
      <c r="CM272" s="119"/>
      <c r="CN272" s="119"/>
      <c r="CO272" s="119"/>
      <c r="CP272" s="119"/>
      <c r="CQ272" s="119"/>
      <c r="CR272" s="119"/>
      <c r="CS272" s="119"/>
      <c r="CT272" s="119"/>
      <c r="CU272" s="119"/>
      <c r="CV272" s="119"/>
      <c r="CW272" s="119"/>
      <c r="CX272" s="119"/>
      <c r="CY272" s="119"/>
      <c r="CZ272" s="119"/>
      <c r="DA272" s="119"/>
      <c r="DB272" s="119"/>
      <c r="DC272" s="119"/>
      <c r="DD272" s="119"/>
      <c r="DE272" s="119"/>
      <c r="DF272" s="119"/>
      <c r="DG272" s="119"/>
      <c r="DH272" s="119"/>
      <c r="DI272" s="119"/>
      <c r="DJ272" s="119"/>
      <c r="DK272" s="119"/>
      <c r="DL272" s="119"/>
      <c r="DM272" s="119"/>
      <c r="DN272" s="119"/>
      <c r="DO272" s="119"/>
      <c r="DP272" s="119"/>
      <c r="DQ272" s="119"/>
      <c r="DR272" s="119"/>
      <c r="DS272" s="119"/>
      <c r="DT272" s="119"/>
      <c r="DU272" s="119"/>
      <c r="DV272" s="119"/>
      <c r="DW272" s="119"/>
      <c r="DX272" s="119"/>
      <c r="DY272" s="119"/>
      <c r="DZ272" s="119"/>
      <c r="EA272" s="119"/>
      <c r="EB272" s="119"/>
      <c r="EC272" s="119"/>
      <c r="ED272" s="119"/>
      <c r="EE272" s="119"/>
      <c r="EF272" s="119"/>
      <c r="EG272" s="119"/>
      <c r="EH272" s="119"/>
      <c r="EI272" s="119"/>
      <c r="EJ272" s="119"/>
      <c r="EK272" s="119"/>
      <c r="EL272" s="119"/>
      <c r="EM272" s="119"/>
      <c r="EN272" s="119"/>
      <c r="EO272" s="119"/>
      <c r="EP272" s="119"/>
      <c r="EQ272" s="119"/>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row>
    <row r="273" spans="1:288" s="3" customFormat="1" x14ac:dyDescent="0.2">
      <c r="A273" s="50"/>
      <c r="B273" s="36" t="s">
        <v>65</v>
      </c>
      <c r="C273" s="140">
        <v>5445</v>
      </c>
      <c r="D273" s="84">
        <v>681</v>
      </c>
      <c r="E273" s="55">
        <v>2168</v>
      </c>
      <c r="F273" s="84">
        <v>1195</v>
      </c>
      <c r="G273" s="55">
        <v>1398</v>
      </c>
      <c r="H273" s="108"/>
      <c r="I273" s="108"/>
      <c r="J273" s="108"/>
      <c r="K273" s="108"/>
      <c r="L273" s="108"/>
      <c r="M273" s="108"/>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c r="CA273" s="119"/>
      <c r="CB273" s="119"/>
      <c r="CC273" s="119"/>
      <c r="CD273" s="119"/>
      <c r="CE273" s="119"/>
      <c r="CF273" s="119"/>
      <c r="CG273" s="119"/>
      <c r="CH273" s="119"/>
      <c r="CI273" s="119"/>
      <c r="CJ273" s="119"/>
      <c r="CK273" s="119"/>
      <c r="CL273" s="119"/>
      <c r="CM273" s="119"/>
      <c r="CN273" s="119"/>
      <c r="CO273" s="119"/>
      <c r="CP273" s="119"/>
      <c r="CQ273" s="119"/>
      <c r="CR273" s="119"/>
      <c r="CS273" s="119"/>
      <c r="CT273" s="119"/>
      <c r="CU273" s="119"/>
      <c r="CV273" s="119"/>
      <c r="CW273" s="119"/>
      <c r="CX273" s="119"/>
      <c r="CY273" s="119"/>
      <c r="CZ273" s="119"/>
      <c r="DA273" s="119"/>
      <c r="DB273" s="119"/>
      <c r="DC273" s="119"/>
      <c r="DD273" s="119"/>
      <c r="DE273" s="119"/>
      <c r="DF273" s="119"/>
      <c r="DG273" s="119"/>
      <c r="DH273" s="119"/>
      <c r="DI273" s="119"/>
      <c r="DJ273" s="119"/>
      <c r="DK273" s="119"/>
      <c r="DL273" s="119"/>
      <c r="DM273" s="119"/>
      <c r="DN273" s="119"/>
      <c r="DO273" s="119"/>
      <c r="DP273" s="119"/>
      <c r="DQ273" s="119"/>
      <c r="DR273" s="119"/>
      <c r="DS273" s="119"/>
      <c r="DT273" s="119"/>
      <c r="DU273" s="119"/>
      <c r="DV273" s="119"/>
      <c r="DW273" s="119"/>
      <c r="DX273" s="119"/>
      <c r="DY273" s="119"/>
      <c r="DZ273" s="119"/>
      <c r="EA273" s="119"/>
      <c r="EB273" s="119"/>
      <c r="EC273" s="119"/>
      <c r="ED273" s="119"/>
      <c r="EE273" s="119"/>
      <c r="EF273" s="119"/>
      <c r="EG273" s="119"/>
      <c r="EH273" s="119"/>
      <c r="EI273" s="119"/>
      <c r="EJ273" s="119"/>
      <c r="EK273" s="119"/>
      <c r="EL273" s="119"/>
      <c r="EM273" s="119"/>
      <c r="EN273" s="119"/>
      <c r="EO273" s="119"/>
      <c r="EP273" s="119"/>
      <c r="EQ273" s="119"/>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row>
    <row r="274" spans="1:288" s="3" customFormat="1" x14ac:dyDescent="0.2">
      <c r="A274" s="50"/>
      <c r="B274" s="36" t="s">
        <v>66</v>
      </c>
      <c r="C274" s="140">
        <v>4844</v>
      </c>
      <c r="D274" s="84">
        <v>328</v>
      </c>
      <c r="E274" s="55">
        <v>2278</v>
      </c>
      <c r="F274" s="84">
        <v>1134</v>
      </c>
      <c r="G274" s="55">
        <v>1102</v>
      </c>
      <c r="H274" s="108"/>
      <c r="I274" s="108"/>
      <c r="J274" s="108"/>
      <c r="K274" s="108"/>
      <c r="L274" s="108"/>
      <c r="M274" s="108"/>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119"/>
      <c r="BL274" s="119"/>
      <c r="BM274" s="119"/>
      <c r="BN274" s="119"/>
      <c r="BO274" s="119"/>
      <c r="BP274" s="119"/>
      <c r="BQ274" s="119"/>
      <c r="BR274" s="119"/>
      <c r="BS274" s="119"/>
      <c r="BT274" s="119"/>
      <c r="BU274" s="119"/>
      <c r="BV274" s="119"/>
      <c r="BW274" s="119"/>
      <c r="BX274" s="119"/>
      <c r="BY274" s="119"/>
      <c r="BZ274" s="119"/>
      <c r="CA274" s="119"/>
      <c r="CB274" s="119"/>
      <c r="CC274" s="119"/>
      <c r="CD274" s="119"/>
      <c r="CE274" s="119"/>
      <c r="CF274" s="119"/>
      <c r="CG274" s="119"/>
      <c r="CH274" s="119"/>
      <c r="CI274" s="119"/>
      <c r="CJ274" s="119"/>
      <c r="CK274" s="119"/>
      <c r="CL274" s="119"/>
      <c r="CM274" s="119"/>
      <c r="CN274" s="119"/>
      <c r="CO274" s="119"/>
      <c r="CP274" s="119"/>
      <c r="CQ274" s="119"/>
      <c r="CR274" s="119"/>
      <c r="CS274" s="119"/>
      <c r="CT274" s="119"/>
      <c r="CU274" s="119"/>
      <c r="CV274" s="119"/>
      <c r="CW274" s="119"/>
      <c r="CX274" s="119"/>
      <c r="CY274" s="119"/>
      <c r="CZ274" s="119"/>
      <c r="DA274" s="119"/>
      <c r="DB274" s="119"/>
      <c r="DC274" s="119"/>
      <c r="DD274" s="119"/>
      <c r="DE274" s="119"/>
      <c r="DF274" s="119"/>
      <c r="DG274" s="119"/>
      <c r="DH274" s="119"/>
      <c r="DI274" s="119"/>
      <c r="DJ274" s="119"/>
      <c r="DK274" s="119"/>
      <c r="DL274" s="119"/>
      <c r="DM274" s="119"/>
      <c r="DN274" s="119"/>
      <c r="DO274" s="119"/>
      <c r="DP274" s="119"/>
      <c r="DQ274" s="119"/>
      <c r="DR274" s="119"/>
      <c r="DS274" s="119"/>
      <c r="DT274" s="119"/>
      <c r="DU274" s="119"/>
      <c r="DV274" s="119"/>
      <c r="DW274" s="119"/>
      <c r="DX274" s="119"/>
      <c r="DY274" s="119"/>
      <c r="DZ274" s="119"/>
      <c r="EA274" s="119"/>
      <c r="EB274" s="119"/>
      <c r="EC274" s="119"/>
      <c r="ED274" s="119"/>
      <c r="EE274" s="119"/>
      <c r="EF274" s="119"/>
      <c r="EG274" s="119"/>
      <c r="EH274" s="119"/>
      <c r="EI274" s="119"/>
      <c r="EJ274" s="119"/>
      <c r="EK274" s="119"/>
      <c r="EL274" s="119"/>
      <c r="EM274" s="119"/>
      <c r="EN274" s="119"/>
      <c r="EO274" s="119"/>
      <c r="EP274" s="119"/>
      <c r="EQ274" s="119"/>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row>
    <row r="275" spans="1:288" s="3" customFormat="1" x14ac:dyDescent="0.2">
      <c r="A275" s="50"/>
      <c r="B275" s="36" t="s">
        <v>67</v>
      </c>
      <c r="C275" s="140">
        <v>54883</v>
      </c>
      <c r="D275" s="84">
        <v>8143</v>
      </c>
      <c r="E275" s="55">
        <v>20643</v>
      </c>
      <c r="F275" s="84">
        <v>10630</v>
      </c>
      <c r="G275" s="55">
        <v>15418</v>
      </c>
      <c r="H275" s="108"/>
      <c r="I275" s="108"/>
      <c r="J275" s="108"/>
      <c r="K275" s="108"/>
      <c r="L275" s="108"/>
      <c r="M275" s="108"/>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c r="BM275" s="119"/>
      <c r="BN275" s="119"/>
      <c r="BO275" s="119"/>
      <c r="BP275" s="119"/>
      <c r="BQ275" s="119"/>
      <c r="BR275" s="119"/>
      <c r="BS275" s="119"/>
      <c r="BT275" s="119"/>
      <c r="BU275" s="119"/>
      <c r="BV275" s="119"/>
      <c r="BW275" s="119"/>
      <c r="BX275" s="119"/>
      <c r="BY275" s="119"/>
      <c r="BZ275" s="119"/>
      <c r="CA275" s="119"/>
      <c r="CB275" s="119"/>
      <c r="CC275" s="119"/>
      <c r="CD275" s="119"/>
      <c r="CE275" s="119"/>
      <c r="CF275" s="119"/>
      <c r="CG275" s="119"/>
      <c r="CH275" s="119"/>
      <c r="CI275" s="119"/>
      <c r="CJ275" s="119"/>
      <c r="CK275" s="119"/>
      <c r="CL275" s="119"/>
      <c r="CM275" s="119"/>
      <c r="CN275" s="119"/>
      <c r="CO275" s="119"/>
      <c r="CP275" s="119"/>
      <c r="CQ275" s="119"/>
      <c r="CR275" s="119"/>
      <c r="CS275" s="119"/>
      <c r="CT275" s="119"/>
      <c r="CU275" s="119"/>
      <c r="CV275" s="119"/>
      <c r="CW275" s="119"/>
      <c r="CX275" s="119"/>
      <c r="CY275" s="119"/>
      <c r="CZ275" s="119"/>
      <c r="DA275" s="119"/>
      <c r="DB275" s="119"/>
      <c r="DC275" s="119"/>
      <c r="DD275" s="119"/>
      <c r="DE275" s="119"/>
      <c r="DF275" s="119"/>
      <c r="DG275" s="119"/>
      <c r="DH275" s="119"/>
      <c r="DI275" s="119"/>
      <c r="DJ275" s="119"/>
      <c r="DK275" s="119"/>
      <c r="DL275" s="119"/>
      <c r="DM275" s="119"/>
      <c r="DN275" s="119"/>
      <c r="DO275" s="119"/>
      <c r="DP275" s="119"/>
      <c r="DQ275" s="119"/>
      <c r="DR275" s="119"/>
      <c r="DS275" s="119"/>
      <c r="DT275" s="119"/>
      <c r="DU275" s="119"/>
      <c r="DV275" s="119"/>
      <c r="DW275" s="119"/>
      <c r="DX275" s="119"/>
      <c r="DY275" s="119"/>
      <c r="DZ275" s="119"/>
      <c r="EA275" s="119"/>
      <c r="EB275" s="119"/>
      <c r="EC275" s="119"/>
      <c r="ED275" s="119"/>
      <c r="EE275" s="119"/>
      <c r="EF275" s="119"/>
      <c r="EG275" s="119"/>
      <c r="EH275" s="119"/>
      <c r="EI275" s="119"/>
      <c r="EJ275" s="119"/>
      <c r="EK275" s="119"/>
      <c r="EL275" s="119"/>
      <c r="EM275" s="119"/>
      <c r="EN275" s="119"/>
      <c r="EO275" s="119"/>
      <c r="EP275" s="119"/>
      <c r="EQ275" s="119"/>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row>
    <row r="276" spans="1:288" s="3" customFormat="1" x14ac:dyDescent="0.2">
      <c r="A276" s="50"/>
      <c r="B276" s="36" t="s">
        <v>68</v>
      </c>
      <c r="C276" s="140">
        <v>36211</v>
      </c>
      <c r="D276" s="84">
        <v>5024</v>
      </c>
      <c r="E276" s="55">
        <v>13244</v>
      </c>
      <c r="F276" s="84">
        <v>8070</v>
      </c>
      <c r="G276" s="55">
        <v>9829</v>
      </c>
      <c r="H276" s="108"/>
      <c r="I276" s="108"/>
      <c r="J276" s="108"/>
      <c r="K276" s="108"/>
      <c r="L276" s="108"/>
      <c r="M276" s="108"/>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c r="BH276" s="119"/>
      <c r="BI276" s="119"/>
      <c r="BJ276" s="119"/>
      <c r="BK276" s="119"/>
      <c r="BL276" s="119"/>
      <c r="BM276" s="119"/>
      <c r="BN276" s="119"/>
      <c r="BO276" s="119"/>
      <c r="BP276" s="119"/>
      <c r="BQ276" s="119"/>
      <c r="BR276" s="119"/>
      <c r="BS276" s="119"/>
      <c r="BT276" s="119"/>
      <c r="BU276" s="119"/>
      <c r="BV276" s="119"/>
      <c r="BW276" s="119"/>
      <c r="BX276" s="119"/>
      <c r="BY276" s="119"/>
      <c r="BZ276" s="119"/>
      <c r="CA276" s="119"/>
      <c r="CB276" s="119"/>
      <c r="CC276" s="119"/>
      <c r="CD276" s="119"/>
      <c r="CE276" s="119"/>
      <c r="CF276" s="119"/>
      <c r="CG276" s="119"/>
      <c r="CH276" s="119"/>
      <c r="CI276" s="119"/>
      <c r="CJ276" s="119"/>
      <c r="CK276" s="119"/>
      <c r="CL276" s="119"/>
      <c r="CM276" s="119"/>
      <c r="CN276" s="119"/>
      <c r="CO276" s="119"/>
      <c r="CP276" s="119"/>
      <c r="CQ276" s="119"/>
      <c r="CR276" s="119"/>
      <c r="CS276" s="119"/>
      <c r="CT276" s="119"/>
      <c r="CU276" s="119"/>
      <c r="CV276" s="119"/>
      <c r="CW276" s="119"/>
      <c r="CX276" s="119"/>
      <c r="CY276" s="119"/>
      <c r="CZ276" s="119"/>
      <c r="DA276" s="119"/>
      <c r="DB276" s="119"/>
      <c r="DC276" s="119"/>
      <c r="DD276" s="119"/>
      <c r="DE276" s="119"/>
      <c r="DF276" s="119"/>
      <c r="DG276" s="119"/>
      <c r="DH276" s="119"/>
      <c r="DI276" s="119"/>
      <c r="DJ276" s="119"/>
      <c r="DK276" s="119"/>
      <c r="DL276" s="119"/>
      <c r="DM276" s="119"/>
      <c r="DN276" s="119"/>
      <c r="DO276" s="119"/>
      <c r="DP276" s="119"/>
      <c r="DQ276" s="119"/>
      <c r="DR276" s="119"/>
      <c r="DS276" s="119"/>
      <c r="DT276" s="119"/>
      <c r="DU276" s="119"/>
      <c r="DV276" s="119"/>
      <c r="DW276" s="119"/>
      <c r="DX276" s="119"/>
      <c r="DY276" s="119"/>
      <c r="DZ276" s="119"/>
      <c r="EA276" s="119"/>
      <c r="EB276" s="119"/>
      <c r="EC276" s="119"/>
      <c r="ED276" s="119"/>
      <c r="EE276" s="119"/>
      <c r="EF276" s="119"/>
      <c r="EG276" s="119"/>
      <c r="EH276" s="119"/>
      <c r="EI276" s="119"/>
      <c r="EJ276" s="119"/>
      <c r="EK276" s="119"/>
      <c r="EL276" s="119"/>
      <c r="EM276" s="119"/>
      <c r="EN276" s="119"/>
      <c r="EO276" s="119"/>
      <c r="EP276" s="119"/>
      <c r="EQ276" s="119"/>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row>
    <row r="277" spans="1:288" s="3" customFormat="1" x14ac:dyDescent="0.2">
      <c r="A277" s="50"/>
      <c r="B277" s="36" t="s">
        <v>69</v>
      </c>
      <c r="C277" s="140">
        <v>15700</v>
      </c>
      <c r="D277" s="84">
        <v>3356</v>
      </c>
      <c r="E277" s="55">
        <v>5228</v>
      </c>
      <c r="F277" s="84">
        <v>2642</v>
      </c>
      <c r="G277" s="55">
        <v>4438</v>
      </c>
      <c r="H277" s="108"/>
      <c r="I277" s="108"/>
      <c r="J277" s="108"/>
      <c r="K277" s="108"/>
      <c r="L277" s="108"/>
      <c r="M277" s="108"/>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c r="BM277" s="119"/>
      <c r="BN277" s="119"/>
      <c r="BO277" s="119"/>
      <c r="BP277" s="119"/>
      <c r="BQ277" s="119"/>
      <c r="BR277" s="119"/>
      <c r="BS277" s="119"/>
      <c r="BT277" s="119"/>
      <c r="BU277" s="119"/>
      <c r="BV277" s="119"/>
      <c r="BW277" s="119"/>
      <c r="BX277" s="119"/>
      <c r="BY277" s="119"/>
      <c r="BZ277" s="119"/>
      <c r="CA277" s="119"/>
      <c r="CB277" s="119"/>
      <c r="CC277" s="119"/>
      <c r="CD277" s="119"/>
      <c r="CE277" s="119"/>
      <c r="CF277" s="119"/>
      <c r="CG277" s="119"/>
      <c r="CH277" s="119"/>
      <c r="CI277" s="119"/>
      <c r="CJ277" s="119"/>
      <c r="CK277" s="119"/>
      <c r="CL277" s="119"/>
      <c r="CM277" s="119"/>
      <c r="CN277" s="119"/>
      <c r="CO277" s="119"/>
      <c r="CP277" s="119"/>
      <c r="CQ277" s="119"/>
      <c r="CR277" s="119"/>
      <c r="CS277" s="119"/>
      <c r="CT277" s="119"/>
      <c r="CU277" s="119"/>
      <c r="CV277" s="119"/>
      <c r="CW277" s="119"/>
      <c r="CX277" s="119"/>
      <c r="CY277" s="119"/>
      <c r="CZ277" s="119"/>
      <c r="DA277" s="119"/>
      <c r="DB277" s="119"/>
      <c r="DC277" s="119"/>
      <c r="DD277" s="119"/>
      <c r="DE277" s="119"/>
      <c r="DF277" s="119"/>
      <c r="DG277" s="119"/>
      <c r="DH277" s="119"/>
      <c r="DI277" s="119"/>
      <c r="DJ277" s="119"/>
      <c r="DK277" s="119"/>
      <c r="DL277" s="119"/>
      <c r="DM277" s="119"/>
      <c r="DN277" s="119"/>
      <c r="DO277" s="119"/>
      <c r="DP277" s="119"/>
      <c r="DQ277" s="119"/>
      <c r="DR277" s="119"/>
      <c r="DS277" s="119"/>
      <c r="DT277" s="119"/>
      <c r="DU277" s="119"/>
      <c r="DV277" s="119"/>
      <c r="DW277" s="119"/>
      <c r="DX277" s="119"/>
      <c r="DY277" s="119"/>
      <c r="DZ277" s="119"/>
      <c r="EA277" s="119"/>
      <c r="EB277" s="119"/>
      <c r="EC277" s="119"/>
      <c r="ED277" s="119"/>
      <c r="EE277" s="119"/>
      <c r="EF277" s="119"/>
      <c r="EG277" s="119"/>
      <c r="EH277" s="119"/>
      <c r="EI277" s="119"/>
      <c r="EJ277" s="119"/>
      <c r="EK277" s="119"/>
      <c r="EL277" s="119"/>
      <c r="EM277" s="119"/>
      <c r="EN277" s="119"/>
      <c r="EO277" s="119"/>
      <c r="EP277" s="119"/>
      <c r="EQ277" s="119"/>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row>
    <row r="278" spans="1:288" s="3" customFormat="1" x14ac:dyDescent="0.2">
      <c r="A278" s="50"/>
      <c r="B278" s="36" t="s">
        <v>70</v>
      </c>
      <c r="C278" s="140">
        <v>20480</v>
      </c>
      <c r="D278" s="84">
        <v>1518</v>
      </c>
      <c r="E278" s="55">
        <v>8754</v>
      </c>
      <c r="F278" s="84">
        <v>4013</v>
      </c>
      <c r="G278" s="55">
        <v>6186</v>
      </c>
      <c r="H278" s="108"/>
      <c r="I278" s="108"/>
      <c r="J278" s="108"/>
      <c r="K278" s="108"/>
      <c r="L278" s="108"/>
      <c r="M278" s="108"/>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c r="BH278" s="119"/>
      <c r="BI278" s="119"/>
      <c r="BJ278" s="119"/>
      <c r="BK278" s="119"/>
      <c r="BL278" s="119"/>
      <c r="BM278" s="119"/>
      <c r="BN278" s="119"/>
      <c r="BO278" s="119"/>
      <c r="BP278" s="119"/>
      <c r="BQ278" s="119"/>
      <c r="BR278" s="119"/>
      <c r="BS278" s="119"/>
      <c r="BT278" s="119"/>
      <c r="BU278" s="119"/>
      <c r="BV278" s="119"/>
      <c r="BW278" s="119"/>
      <c r="BX278" s="119"/>
      <c r="BY278" s="119"/>
      <c r="BZ278" s="119"/>
      <c r="CA278" s="119"/>
      <c r="CB278" s="119"/>
      <c r="CC278" s="119"/>
      <c r="CD278" s="119"/>
      <c r="CE278" s="119"/>
      <c r="CF278" s="119"/>
      <c r="CG278" s="119"/>
      <c r="CH278" s="119"/>
      <c r="CI278" s="119"/>
      <c r="CJ278" s="119"/>
      <c r="CK278" s="119"/>
      <c r="CL278" s="119"/>
      <c r="CM278" s="119"/>
      <c r="CN278" s="119"/>
      <c r="CO278" s="119"/>
      <c r="CP278" s="119"/>
      <c r="CQ278" s="119"/>
      <c r="CR278" s="119"/>
      <c r="CS278" s="119"/>
      <c r="CT278" s="119"/>
      <c r="CU278" s="119"/>
      <c r="CV278" s="119"/>
      <c r="CW278" s="119"/>
      <c r="CX278" s="119"/>
      <c r="CY278" s="119"/>
      <c r="CZ278" s="119"/>
      <c r="DA278" s="119"/>
      <c r="DB278" s="119"/>
      <c r="DC278" s="119"/>
      <c r="DD278" s="119"/>
      <c r="DE278" s="119"/>
      <c r="DF278" s="119"/>
      <c r="DG278" s="119"/>
      <c r="DH278" s="119"/>
      <c r="DI278" s="119"/>
      <c r="DJ278" s="119"/>
      <c r="DK278" s="119"/>
      <c r="DL278" s="119"/>
      <c r="DM278" s="119"/>
      <c r="DN278" s="119"/>
      <c r="DO278" s="119"/>
      <c r="DP278" s="119"/>
      <c r="DQ278" s="119"/>
      <c r="DR278" s="119"/>
      <c r="DS278" s="119"/>
      <c r="DT278" s="119"/>
      <c r="DU278" s="119"/>
      <c r="DV278" s="119"/>
      <c r="DW278" s="119"/>
      <c r="DX278" s="119"/>
      <c r="DY278" s="119"/>
      <c r="DZ278" s="119"/>
      <c r="EA278" s="119"/>
      <c r="EB278" s="119"/>
      <c r="EC278" s="119"/>
      <c r="ED278" s="119"/>
      <c r="EE278" s="119"/>
      <c r="EF278" s="119"/>
      <c r="EG278" s="119"/>
      <c r="EH278" s="119"/>
      <c r="EI278" s="119"/>
      <c r="EJ278" s="119"/>
      <c r="EK278" s="119"/>
      <c r="EL278" s="119"/>
      <c r="EM278" s="119"/>
      <c r="EN278" s="119"/>
      <c r="EO278" s="119"/>
      <c r="EP278" s="119"/>
      <c r="EQ278" s="119"/>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row>
    <row r="279" spans="1:288" s="3" customFormat="1" x14ac:dyDescent="0.2">
      <c r="A279" s="50"/>
      <c r="B279" s="36" t="s">
        <v>71</v>
      </c>
      <c r="C279" s="140">
        <v>555</v>
      </c>
      <c r="D279" s="84">
        <v>52</v>
      </c>
      <c r="E279" s="55">
        <v>190</v>
      </c>
      <c r="F279" s="84">
        <v>188</v>
      </c>
      <c r="G279" s="55">
        <v>125</v>
      </c>
      <c r="H279" s="108"/>
      <c r="I279" s="108"/>
      <c r="J279" s="108"/>
      <c r="K279" s="108"/>
      <c r="L279" s="108"/>
      <c r="M279" s="108"/>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c r="BH279" s="119"/>
      <c r="BI279" s="119"/>
      <c r="BJ279" s="119"/>
      <c r="BK279" s="119"/>
      <c r="BL279" s="119"/>
      <c r="BM279" s="119"/>
      <c r="BN279" s="119"/>
      <c r="BO279" s="119"/>
      <c r="BP279" s="119"/>
      <c r="BQ279" s="119"/>
      <c r="BR279" s="119"/>
      <c r="BS279" s="119"/>
      <c r="BT279" s="119"/>
      <c r="BU279" s="119"/>
      <c r="BV279" s="119"/>
      <c r="BW279" s="119"/>
      <c r="BX279" s="119"/>
      <c r="BY279" s="119"/>
      <c r="BZ279" s="119"/>
      <c r="CA279" s="119"/>
      <c r="CB279" s="119"/>
      <c r="CC279" s="119"/>
      <c r="CD279" s="119"/>
      <c r="CE279" s="119"/>
      <c r="CF279" s="119"/>
      <c r="CG279" s="119"/>
      <c r="CH279" s="119"/>
      <c r="CI279" s="119"/>
      <c r="CJ279" s="119"/>
      <c r="CK279" s="119"/>
      <c r="CL279" s="119"/>
      <c r="CM279" s="119"/>
      <c r="CN279" s="119"/>
      <c r="CO279" s="119"/>
      <c r="CP279" s="119"/>
      <c r="CQ279" s="119"/>
      <c r="CR279" s="119"/>
      <c r="CS279" s="119"/>
      <c r="CT279" s="119"/>
      <c r="CU279" s="119"/>
      <c r="CV279" s="119"/>
      <c r="CW279" s="119"/>
      <c r="CX279" s="119"/>
      <c r="CY279" s="119"/>
      <c r="CZ279" s="119"/>
      <c r="DA279" s="119"/>
      <c r="DB279" s="119"/>
      <c r="DC279" s="119"/>
      <c r="DD279" s="119"/>
      <c r="DE279" s="119"/>
      <c r="DF279" s="119"/>
      <c r="DG279" s="119"/>
      <c r="DH279" s="119"/>
      <c r="DI279" s="119"/>
      <c r="DJ279" s="119"/>
      <c r="DK279" s="119"/>
      <c r="DL279" s="119"/>
      <c r="DM279" s="119"/>
      <c r="DN279" s="119"/>
      <c r="DO279" s="119"/>
      <c r="DP279" s="119"/>
      <c r="DQ279" s="119"/>
      <c r="DR279" s="119"/>
      <c r="DS279" s="119"/>
      <c r="DT279" s="119"/>
      <c r="DU279" s="119"/>
      <c r="DV279" s="119"/>
      <c r="DW279" s="119"/>
      <c r="DX279" s="119"/>
      <c r="DY279" s="119"/>
      <c r="DZ279" s="119"/>
      <c r="EA279" s="119"/>
      <c r="EB279" s="119"/>
      <c r="EC279" s="119"/>
      <c r="ED279" s="119"/>
      <c r="EE279" s="119"/>
      <c r="EF279" s="119"/>
      <c r="EG279" s="119"/>
      <c r="EH279" s="119"/>
      <c r="EI279" s="119"/>
      <c r="EJ279" s="119"/>
      <c r="EK279" s="119"/>
      <c r="EL279" s="119"/>
      <c r="EM279" s="119"/>
      <c r="EN279" s="119"/>
      <c r="EO279" s="119"/>
      <c r="EP279" s="119"/>
      <c r="EQ279" s="119"/>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row>
    <row r="280" spans="1:288" s="3" customFormat="1" x14ac:dyDescent="0.2">
      <c r="A280" s="50"/>
      <c r="B280" s="36" t="s">
        <v>72</v>
      </c>
      <c r="C280" s="140">
        <v>15313</v>
      </c>
      <c r="D280" s="84">
        <v>2369</v>
      </c>
      <c r="E280" s="55">
        <v>6729</v>
      </c>
      <c r="F280" s="84">
        <v>2765</v>
      </c>
      <c r="G280" s="55">
        <v>3431</v>
      </c>
      <c r="H280" s="108"/>
      <c r="I280" s="108"/>
      <c r="J280" s="108"/>
      <c r="K280" s="108"/>
      <c r="L280" s="108"/>
      <c r="M280" s="108"/>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c r="BH280" s="119"/>
      <c r="BI280" s="119"/>
      <c r="BJ280" s="119"/>
      <c r="BK280" s="119"/>
      <c r="BL280" s="119"/>
      <c r="BM280" s="119"/>
      <c r="BN280" s="119"/>
      <c r="BO280" s="119"/>
      <c r="BP280" s="119"/>
      <c r="BQ280" s="119"/>
      <c r="BR280" s="119"/>
      <c r="BS280" s="119"/>
      <c r="BT280" s="119"/>
      <c r="BU280" s="119"/>
      <c r="BV280" s="119"/>
      <c r="BW280" s="119"/>
      <c r="BX280" s="119"/>
      <c r="BY280" s="119"/>
      <c r="BZ280" s="119"/>
      <c r="CA280" s="119"/>
      <c r="CB280" s="119"/>
      <c r="CC280" s="119"/>
      <c r="CD280" s="119"/>
      <c r="CE280" s="119"/>
      <c r="CF280" s="119"/>
      <c r="CG280" s="119"/>
      <c r="CH280" s="119"/>
      <c r="CI280" s="119"/>
      <c r="CJ280" s="119"/>
      <c r="CK280" s="119"/>
      <c r="CL280" s="119"/>
      <c r="CM280" s="119"/>
      <c r="CN280" s="119"/>
      <c r="CO280" s="119"/>
      <c r="CP280" s="119"/>
      <c r="CQ280" s="119"/>
      <c r="CR280" s="119"/>
      <c r="CS280" s="119"/>
      <c r="CT280" s="119"/>
      <c r="CU280" s="119"/>
      <c r="CV280" s="119"/>
      <c r="CW280" s="119"/>
      <c r="CX280" s="119"/>
      <c r="CY280" s="119"/>
      <c r="CZ280" s="119"/>
      <c r="DA280" s="119"/>
      <c r="DB280" s="119"/>
      <c r="DC280" s="119"/>
      <c r="DD280" s="119"/>
      <c r="DE280" s="119"/>
      <c r="DF280" s="119"/>
      <c r="DG280" s="119"/>
      <c r="DH280" s="119"/>
      <c r="DI280" s="119"/>
      <c r="DJ280" s="119"/>
      <c r="DK280" s="119"/>
      <c r="DL280" s="119"/>
      <c r="DM280" s="119"/>
      <c r="DN280" s="119"/>
      <c r="DO280" s="119"/>
      <c r="DP280" s="119"/>
      <c r="DQ280" s="119"/>
      <c r="DR280" s="119"/>
      <c r="DS280" s="119"/>
      <c r="DT280" s="119"/>
      <c r="DU280" s="119"/>
      <c r="DV280" s="119"/>
      <c r="DW280" s="119"/>
      <c r="DX280" s="119"/>
      <c r="DY280" s="119"/>
      <c r="DZ280" s="119"/>
      <c r="EA280" s="119"/>
      <c r="EB280" s="119"/>
      <c r="EC280" s="119"/>
      <c r="ED280" s="119"/>
      <c r="EE280" s="119"/>
      <c r="EF280" s="119"/>
      <c r="EG280" s="119"/>
      <c r="EH280" s="119"/>
      <c r="EI280" s="119"/>
      <c r="EJ280" s="119"/>
      <c r="EK280" s="119"/>
      <c r="EL280" s="119"/>
      <c r="EM280" s="119"/>
      <c r="EN280" s="119"/>
      <c r="EO280" s="119"/>
      <c r="EP280" s="119"/>
      <c r="EQ280" s="119"/>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row>
    <row r="281" spans="1:288" s="3" customFormat="1" x14ac:dyDescent="0.2">
      <c r="A281" s="50"/>
      <c r="B281" s="36" t="s">
        <v>73</v>
      </c>
      <c r="C281" s="140">
        <v>21227</v>
      </c>
      <c r="D281" s="84">
        <v>3019</v>
      </c>
      <c r="E281" s="55">
        <v>8790</v>
      </c>
      <c r="F281" s="84">
        <v>3994</v>
      </c>
      <c r="G281" s="55">
        <v>5411</v>
      </c>
      <c r="H281" s="108"/>
      <c r="I281" s="108"/>
      <c r="J281" s="108"/>
      <c r="K281" s="108"/>
      <c r="L281" s="108"/>
      <c r="M281" s="108"/>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S281" s="119"/>
      <c r="BT281" s="119"/>
      <c r="BU281" s="119"/>
      <c r="BV281" s="119"/>
      <c r="BW281" s="119"/>
      <c r="BX281" s="119"/>
      <c r="BY281" s="119"/>
      <c r="BZ281" s="119"/>
      <c r="CA281" s="119"/>
      <c r="CB281" s="119"/>
      <c r="CC281" s="119"/>
      <c r="CD281" s="119"/>
      <c r="CE281" s="119"/>
      <c r="CF281" s="119"/>
      <c r="CG281" s="119"/>
      <c r="CH281" s="119"/>
      <c r="CI281" s="119"/>
      <c r="CJ281" s="119"/>
      <c r="CK281" s="119"/>
      <c r="CL281" s="119"/>
      <c r="CM281" s="119"/>
      <c r="CN281" s="119"/>
      <c r="CO281" s="119"/>
      <c r="CP281" s="119"/>
      <c r="CQ281" s="119"/>
      <c r="CR281" s="119"/>
      <c r="CS281" s="119"/>
      <c r="CT281" s="119"/>
      <c r="CU281" s="119"/>
      <c r="CV281" s="119"/>
      <c r="CW281" s="119"/>
      <c r="CX281" s="119"/>
      <c r="CY281" s="119"/>
      <c r="CZ281" s="119"/>
      <c r="DA281" s="119"/>
      <c r="DB281" s="119"/>
      <c r="DC281" s="119"/>
      <c r="DD281" s="119"/>
      <c r="DE281" s="119"/>
      <c r="DF281" s="119"/>
      <c r="DG281" s="119"/>
      <c r="DH281" s="119"/>
      <c r="DI281" s="119"/>
      <c r="DJ281" s="119"/>
      <c r="DK281" s="119"/>
      <c r="DL281" s="119"/>
      <c r="DM281" s="119"/>
      <c r="DN281" s="119"/>
      <c r="DO281" s="119"/>
      <c r="DP281" s="119"/>
      <c r="DQ281" s="119"/>
      <c r="DR281" s="119"/>
      <c r="DS281" s="119"/>
      <c r="DT281" s="119"/>
      <c r="DU281" s="119"/>
      <c r="DV281" s="119"/>
      <c r="DW281" s="119"/>
      <c r="DX281" s="119"/>
      <c r="DY281" s="119"/>
      <c r="DZ281" s="119"/>
      <c r="EA281" s="119"/>
      <c r="EB281" s="119"/>
      <c r="EC281" s="119"/>
      <c r="ED281" s="119"/>
      <c r="EE281" s="119"/>
      <c r="EF281" s="119"/>
      <c r="EG281" s="119"/>
      <c r="EH281" s="119"/>
      <c r="EI281" s="119"/>
      <c r="EJ281" s="119"/>
      <c r="EK281" s="119"/>
      <c r="EL281" s="119"/>
      <c r="EM281" s="119"/>
      <c r="EN281" s="119"/>
      <c r="EO281" s="119"/>
      <c r="EP281" s="119"/>
      <c r="EQ281" s="119"/>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row>
    <row r="282" spans="1:288" s="3" customFormat="1" x14ac:dyDescent="0.2">
      <c r="A282" s="50"/>
      <c r="B282" s="36" t="s">
        <v>74</v>
      </c>
      <c r="C282" s="140">
        <v>3798</v>
      </c>
      <c r="D282" s="84">
        <v>978</v>
      </c>
      <c r="E282" s="55">
        <v>1050</v>
      </c>
      <c r="F282" s="84">
        <v>765</v>
      </c>
      <c r="G282" s="55">
        <v>978</v>
      </c>
      <c r="H282" s="108"/>
      <c r="I282" s="108"/>
      <c r="J282" s="108"/>
      <c r="K282" s="108"/>
      <c r="L282" s="108"/>
      <c r="M282" s="108"/>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119"/>
      <c r="CD282" s="119"/>
      <c r="CE282" s="119"/>
      <c r="CF282" s="119"/>
      <c r="CG282" s="119"/>
      <c r="CH282" s="119"/>
      <c r="CI282" s="119"/>
      <c r="CJ282" s="119"/>
      <c r="CK282" s="119"/>
      <c r="CL282" s="119"/>
      <c r="CM282" s="119"/>
      <c r="CN282" s="119"/>
      <c r="CO282" s="119"/>
      <c r="CP282" s="119"/>
      <c r="CQ282" s="119"/>
      <c r="CR282" s="119"/>
      <c r="CS282" s="119"/>
      <c r="CT282" s="119"/>
      <c r="CU282" s="119"/>
      <c r="CV282" s="119"/>
      <c r="CW282" s="119"/>
      <c r="CX282" s="119"/>
      <c r="CY282" s="119"/>
      <c r="CZ282" s="119"/>
      <c r="DA282" s="119"/>
      <c r="DB282" s="119"/>
      <c r="DC282" s="119"/>
      <c r="DD282" s="119"/>
      <c r="DE282" s="119"/>
      <c r="DF282" s="119"/>
      <c r="DG282" s="119"/>
      <c r="DH282" s="119"/>
      <c r="DI282" s="119"/>
      <c r="DJ282" s="119"/>
      <c r="DK282" s="119"/>
      <c r="DL282" s="119"/>
      <c r="DM282" s="119"/>
      <c r="DN282" s="119"/>
      <c r="DO282" s="119"/>
      <c r="DP282" s="119"/>
      <c r="DQ282" s="119"/>
      <c r="DR282" s="119"/>
      <c r="DS282" s="119"/>
      <c r="DT282" s="119"/>
      <c r="DU282" s="119"/>
      <c r="DV282" s="119"/>
      <c r="DW282" s="119"/>
      <c r="DX282" s="119"/>
      <c r="DY282" s="119"/>
      <c r="DZ282" s="119"/>
      <c r="EA282" s="119"/>
      <c r="EB282" s="119"/>
      <c r="EC282" s="119"/>
      <c r="ED282" s="119"/>
      <c r="EE282" s="119"/>
      <c r="EF282" s="119"/>
      <c r="EG282" s="119"/>
      <c r="EH282" s="119"/>
      <c r="EI282" s="119"/>
      <c r="EJ282" s="119"/>
      <c r="EK282" s="119"/>
      <c r="EL282" s="119"/>
      <c r="EM282" s="119"/>
      <c r="EN282" s="119"/>
      <c r="EO282" s="119"/>
      <c r="EP282" s="119"/>
      <c r="EQ282" s="119"/>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row>
    <row r="283" spans="1:288" s="3" customFormat="1" x14ac:dyDescent="0.2">
      <c r="A283" s="50"/>
      <c r="B283" s="36" t="s">
        <v>75</v>
      </c>
      <c r="C283" s="140">
        <v>32684</v>
      </c>
      <c r="D283" s="84">
        <v>4915</v>
      </c>
      <c r="E283" s="55">
        <v>8423</v>
      </c>
      <c r="F283" s="84">
        <v>6266</v>
      </c>
      <c r="G283" s="55">
        <v>13062</v>
      </c>
      <c r="H283" s="108"/>
      <c r="I283" s="108"/>
      <c r="J283" s="108"/>
      <c r="K283" s="108"/>
      <c r="L283" s="108"/>
      <c r="M283" s="108"/>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S283" s="119"/>
      <c r="BT283" s="119"/>
      <c r="BU283" s="119"/>
      <c r="BV283" s="119"/>
      <c r="BW283" s="119"/>
      <c r="BX283" s="119"/>
      <c r="BY283" s="119"/>
      <c r="BZ283" s="119"/>
      <c r="CA283" s="119"/>
      <c r="CB283" s="119"/>
      <c r="CC283" s="119"/>
      <c r="CD283" s="119"/>
      <c r="CE283" s="119"/>
      <c r="CF283" s="119"/>
      <c r="CG283" s="119"/>
      <c r="CH283" s="119"/>
      <c r="CI283" s="119"/>
      <c r="CJ283" s="119"/>
      <c r="CK283" s="119"/>
      <c r="CL283" s="119"/>
      <c r="CM283" s="119"/>
      <c r="CN283" s="119"/>
      <c r="CO283" s="119"/>
      <c r="CP283" s="119"/>
      <c r="CQ283" s="119"/>
      <c r="CR283" s="119"/>
      <c r="CS283" s="119"/>
      <c r="CT283" s="119"/>
      <c r="CU283" s="119"/>
      <c r="CV283" s="119"/>
      <c r="CW283" s="119"/>
      <c r="CX283" s="119"/>
      <c r="CY283" s="119"/>
      <c r="CZ283" s="119"/>
      <c r="DA283" s="119"/>
      <c r="DB283" s="119"/>
      <c r="DC283" s="119"/>
      <c r="DD283" s="119"/>
      <c r="DE283" s="119"/>
      <c r="DF283" s="119"/>
      <c r="DG283" s="119"/>
      <c r="DH283" s="119"/>
      <c r="DI283" s="119"/>
      <c r="DJ283" s="119"/>
      <c r="DK283" s="119"/>
      <c r="DL283" s="119"/>
      <c r="DM283" s="119"/>
      <c r="DN283" s="119"/>
      <c r="DO283" s="119"/>
      <c r="DP283" s="119"/>
      <c r="DQ283" s="119"/>
      <c r="DR283" s="119"/>
      <c r="DS283" s="119"/>
      <c r="DT283" s="119"/>
      <c r="DU283" s="119"/>
      <c r="DV283" s="119"/>
      <c r="DW283" s="119"/>
      <c r="DX283" s="119"/>
      <c r="DY283" s="119"/>
      <c r="DZ283" s="119"/>
      <c r="EA283" s="119"/>
      <c r="EB283" s="119"/>
      <c r="EC283" s="119"/>
      <c r="ED283" s="119"/>
      <c r="EE283" s="119"/>
      <c r="EF283" s="119"/>
      <c r="EG283" s="119"/>
      <c r="EH283" s="119"/>
      <c r="EI283" s="119"/>
      <c r="EJ283" s="119"/>
      <c r="EK283" s="119"/>
      <c r="EL283" s="119"/>
      <c r="EM283" s="119"/>
      <c r="EN283" s="119"/>
      <c r="EO283" s="119"/>
      <c r="EP283" s="119"/>
      <c r="EQ283" s="119"/>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row>
    <row r="284" spans="1:288" s="3" customFormat="1" x14ac:dyDescent="0.2">
      <c r="A284" s="50"/>
      <c r="B284" s="36" t="s">
        <v>76</v>
      </c>
      <c r="C284" s="140">
        <v>16715</v>
      </c>
      <c r="D284" s="84">
        <v>4056</v>
      </c>
      <c r="E284" s="55">
        <v>4304</v>
      </c>
      <c r="F284" s="84">
        <v>2949</v>
      </c>
      <c r="G284" s="55">
        <v>5381</v>
      </c>
      <c r="H284" s="108"/>
      <c r="I284" s="108"/>
      <c r="J284" s="108"/>
      <c r="K284" s="108"/>
      <c r="L284" s="108"/>
      <c r="M284" s="108"/>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c r="CH284" s="119"/>
      <c r="CI284" s="119"/>
      <c r="CJ284" s="119"/>
      <c r="CK284" s="119"/>
      <c r="CL284" s="119"/>
      <c r="CM284" s="119"/>
      <c r="CN284" s="119"/>
      <c r="CO284" s="119"/>
      <c r="CP284" s="119"/>
      <c r="CQ284" s="119"/>
      <c r="CR284" s="119"/>
      <c r="CS284" s="119"/>
      <c r="CT284" s="119"/>
      <c r="CU284" s="119"/>
      <c r="CV284" s="119"/>
      <c r="CW284" s="119"/>
      <c r="CX284" s="119"/>
      <c r="CY284" s="119"/>
      <c r="CZ284" s="119"/>
      <c r="DA284" s="119"/>
      <c r="DB284" s="119"/>
      <c r="DC284" s="119"/>
      <c r="DD284" s="119"/>
      <c r="DE284" s="119"/>
      <c r="DF284" s="119"/>
      <c r="DG284" s="119"/>
      <c r="DH284" s="119"/>
      <c r="DI284" s="119"/>
      <c r="DJ284" s="119"/>
      <c r="DK284" s="119"/>
      <c r="DL284" s="119"/>
      <c r="DM284" s="119"/>
      <c r="DN284" s="119"/>
      <c r="DO284" s="119"/>
      <c r="DP284" s="119"/>
      <c r="DQ284" s="119"/>
      <c r="DR284" s="119"/>
      <c r="DS284" s="119"/>
      <c r="DT284" s="119"/>
      <c r="DU284" s="119"/>
      <c r="DV284" s="119"/>
      <c r="DW284" s="119"/>
      <c r="DX284" s="119"/>
      <c r="DY284" s="119"/>
      <c r="DZ284" s="119"/>
      <c r="EA284" s="119"/>
      <c r="EB284" s="119"/>
      <c r="EC284" s="119"/>
      <c r="ED284" s="119"/>
      <c r="EE284" s="119"/>
      <c r="EF284" s="119"/>
      <c r="EG284" s="119"/>
      <c r="EH284" s="119"/>
      <c r="EI284" s="119"/>
      <c r="EJ284" s="119"/>
      <c r="EK284" s="119"/>
      <c r="EL284" s="119"/>
      <c r="EM284" s="119"/>
      <c r="EN284" s="119"/>
      <c r="EO284" s="119"/>
      <c r="EP284" s="119"/>
      <c r="EQ284" s="119"/>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row>
    <row r="285" spans="1:288" s="3" customFormat="1" x14ac:dyDescent="0.2">
      <c r="A285" s="50"/>
      <c r="B285" s="41" t="s">
        <v>77</v>
      </c>
      <c r="C285" s="147">
        <v>31554</v>
      </c>
      <c r="D285" s="84">
        <v>5078</v>
      </c>
      <c r="E285" s="55">
        <v>12140</v>
      </c>
      <c r="F285" s="84">
        <v>6265</v>
      </c>
      <c r="G285" s="55">
        <v>8054</v>
      </c>
      <c r="H285" s="108"/>
      <c r="I285" s="108"/>
      <c r="J285" s="108"/>
      <c r="K285" s="108"/>
      <c r="L285" s="108"/>
      <c r="M285" s="108"/>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c r="CH285" s="119"/>
      <c r="CI285" s="119"/>
      <c r="CJ285" s="119"/>
      <c r="CK285" s="119"/>
      <c r="CL285" s="119"/>
      <c r="CM285" s="119"/>
      <c r="CN285" s="119"/>
      <c r="CO285" s="119"/>
      <c r="CP285" s="119"/>
      <c r="CQ285" s="119"/>
      <c r="CR285" s="119"/>
      <c r="CS285" s="119"/>
      <c r="CT285" s="119"/>
      <c r="CU285" s="119"/>
      <c r="CV285" s="119"/>
      <c r="CW285" s="119"/>
      <c r="CX285" s="119"/>
      <c r="CY285" s="119"/>
      <c r="CZ285" s="119"/>
      <c r="DA285" s="119"/>
      <c r="DB285" s="119"/>
      <c r="DC285" s="119"/>
      <c r="DD285" s="119"/>
      <c r="DE285" s="119"/>
      <c r="DF285" s="119"/>
      <c r="DG285" s="119"/>
      <c r="DH285" s="119"/>
      <c r="DI285" s="119"/>
      <c r="DJ285" s="119"/>
      <c r="DK285" s="119"/>
      <c r="DL285" s="119"/>
      <c r="DM285" s="119"/>
      <c r="DN285" s="119"/>
      <c r="DO285" s="119"/>
      <c r="DP285" s="119"/>
      <c r="DQ285" s="119"/>
      <c r="DR285" s="119"/>
      <c r="DS285" s="119"/>
      <c r="DT285" s="119"/>
      <c r="DU285" s="119"/>
      <c r="DV285" s="119"/>
      <c r="DW285" s="119"/>
      <c r="DX285" s="119"/>
      <c r="DY285" s="119"/>
      <c r="DZ285" s="119"/>
      <c r="EA285" s="119"/>
      <c r="EB285" s="119"/>
      <c r="EC285" s="119"/>
      <c r="ED285" s="119"/>
      <c r="EE285" s="119"/>
      <c r="EF285" s="119"/>
      <c r="EG285" s="119"/>
      <c r="EH285" s="119"/>
      <c r="EI285" s="119"/>
      <c r="EJ285" s="119"/>
      <c r="EK285" s="119"/>
      <c r="EL285" s="119"/>
      <c r="EM285" s="119"/>
      <c r="EN285" s="119"/>
      <c r="EO285" s="119"/>
      <c r="EP285" s="119"/>
      <c r="EQ285" s="119"/>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row>
    <row r="286" spans="1:288" s="3" customFormat="1" x14ac:dyDescent="0.2">
      <c r="A286" s="50"/>
      <c r="B286" s="36" t="s">
        <v>78</v>
      </c>
      <c r="C286" s="140">
        <v>44525</v>
      </c>
      <c r="D286" s="84">
        <v>8703</v>
      </c>
      <c r="E286" s="55">
        <v>15508</v>
      </c>
      <c r="F286" s="84">
        <v>9230</v>
      </c>
      <c r="G286" s="55">
        <v>11016</v>
      </c>
      <c r="H286" s="108"/>
      <c r="I286" s="108"/>
      <c r="J286" s="108"/>
      <c r="K286" s="108"/>
      <c r="L286" s="108"/>
      <c r="M286" s="108"/>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119"/>
      <c r="CD286" s="119"/>
      <c r="CE286" s="119"/>
      <c r="CF286" s="119"/>
      <c r="CG286" s="119"/>
      <c r="CH286" s="119"/>
      <c r="CI286" s="119"/>
      <c r="CJ286" s="119"/>
      <c r="CK286" s="119"/>
      <c r="CL286" s="119"/>
      <c r="CM286" s="119"/>
      <c r="CN286" s="119"/>
      <c r="CO286" s="119"/>
      <c r="CP286" s="119"/>
      <c r="CQ286" s="119"/>
      <c r="CR286" s="119"/>
      <c r="CS286" s="119"/>
      <c r="CT286" s="119"/>
      <c r="CU286" s="119"/>
      <c r="CV286" s="119"/>
      <c r="CW286" s="119"/>
      <c r="CX286" s="119"/>
      <c r="CY286" s="119"/>
      <c r="CZ286" s="119"/>
      <c r="DA286" s="119"/>
      <c r="DB286" s="119"/>
      <c r="DC286" s="119"/>
      <c r="DD286" s="119"/>
      <c r="DE286" s="119"/>
      <c r="DF286" s="119"/>
      <c r="DG286" s="119"/>
      <c r="DH286" s="119"/>
      <c r="DI286" s="119"/>
      <c r="DJ286" s="119"/>
      <c r="DK286" s="119"/>
      <c r="DL286" s="119"/>
      <c r="DM286" s="119"/>
      <c r="DN286" s="119"/>
      <c r="DO286" s="119"/>
      <c r="DP286" s="119"/>
      <c r="DQ286" s="119"/>
      <c r="DR286" s="119"/>
      <c r="DS286" s="119"/>
      <c r="DT286" s="119"/>
      <c r="DU286" s="119"/>
      <c r="DV286" s="119"/>
      <c r="DW286" s="119"/>
      <c r="DX286" s="119"/>
      <c r="DY286" s="119"/>
      <c r="DZ286" s="119"/>
      <c r="EA286" s="119"/>
      <c r="EB286" s="119"/>
      <c r="EC286" s="119"/>
      <c r="ED286" s="119"/>
      <c r="EE286" s="119"/>
      <c r="EF286" s="119"/>
      <c r="EG286" s="119"/>
      <c r="EH286" s="119"/>
      <c r="EI286" s="119"/>
      <c r="EJ286" s="119"/>
      <c r="EK286" s="119"/>
      <c r="EL286" s="119"/>
      <c r="EM286" s="119"/>
      <c r="EN286" s="119"/>
      <c r="EO286" s="119"/>
      <c r="EP286" s="119"/>
      <c r="EQ286" s="119"/>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row>
    <row r="287" spans="1:288" s="3" customFormat="1" ht="15.75" customHeight="1" x14ac:dyDescent="0.2">
      <c r="A287" s="49" t="s">
        <v>137</v>
      </c>
      <c r="B287" s="36" t="s">
        <v>63</v>
      </c>
      <c r="C287" s="142">
        <v>4.5627968543175275</v>
      </c>
      <c r="D287" s="92">
        <v>5.4030407901388191</v>
      </c>
      <c r="E287" s="63">
        <v>3.5399158745288712</v>
      </c>
      <c r="F287" s="92">
        <v>4.5710056842337305</v>
      </c>
      <c r="G287" s="63">
        <v>5.346985210466439</v>
      </c>
      <c r="H287" s="116"/>
      <c r="I287" s="116"/>
      <c r="J287" s="116"/>
      <c r="K287" s="116"/>
      <c r="L287" s="116"/>
      <c r="M287" s="116"/>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c r="CH287" s="119"/>
      <c r="CI287" s="119"/>
      <c r="CJ287" s="119"/>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19"/>
      <c r="DG287" s="119"/>
      <c r="DH287" s="119"/>
      <c r="DI287" s="119"/>
      <c r="DJ287" s="119"/>
      <c r="DK287" s="119"/>
      <c r="DL287" s="119"/>
      <c r="DM287" s="119"/>
      <c r="DN287" s="119"/>
      <c r="DO287" s="119"/>
      <c r="DP287" s="119"/>
      <c r="DQ287" s="119"/>
      <c r="DR287" s="119"/>
      <c r="DS287" s="119"/>
      <c r="DT287" s="119"/>
      <c r="DU287" s="119"/>
      <c r="DV287" s="119"/>
      <c r="DW287" s="119"/>
      <c r="DX287" s="119"/>
      <c r="DY287" s="119"/>
      <c r="DZ287" s="119"/>
      <c r="EA287" s="119"/>
      <c r="EB287" s="119"/>
      <c r="EC287" s="119"/>
      <c r="ED287" s="119"/>
      <c r="EE287" s="119"/>
      <c r="EF287" s="119"/>
      <c r="EG287" s="119"/>
      <c r="EH287" s="119"/>
      <c r="EI287" s="119"/>
      <c r="EJ287" s="119"/>
      <c r="EK287" s="119"/>
      <c r="EL287" s="119"/>
      <c r="EM287" s="119"/>
      <c r="EN287" s="119"/>
      <c r="EO287" s="119"/>
      <c r="EP287" s="119"/>
      <c r="EQ287" s="119"/>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row>
    <row r="288" spans="1:288" s="3" customFormat="1" x14ac:dyDescent="0.2">
      <c r="A288" s="51"/>
      <c r="B288" s="36" t="s">
        <v>64</v>
      </c>
      <c r="C288" s="142">
        <v>0.77583119208907569</v>
      </c>
      <c r="D288" s="92">
        <v>0.84574406034918537</v>
      </c>
      <c r="E288" s="63">
        <v>0.7485592857205321</v>
      </c>
      <c r="F288" s="92">
        <v>0.7872899903950622</v>
      </c>
      <c r="G288" s="63">
        <v>0.76463638750328167</v>
      </c>
      <c r="H288" s="116"/>
      <c r="I288" s="116"/>
      <c r="J288" s="116"/>
      <c r="K288" s="116"/>
      <c r="L288" s="116"/>
      <c r="M288" s="116"/>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c r="CH288" s="119"/>
      <c r="CI288" s="119"/>
      <c r="CJ288" s="119"/>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19"/>
      <c r="DG288" s="119"/>
      <c r="DH288" s="119"/>
      <c r="DI288" s="119"/>
      <c r="DJ288" s="119"/>
      <c r="DK288" s="119"/>
      <c r="DL288" s="119"/>
      <c r="DM288" s="119"/>
      <c r="DN288" s="119"/>
      <c r="DO288" s="119"/>
      <c r="DP288" s="119"/>
      <c r="DQ288" s="119"/>
      <c r="DR288" s="119"/>
      <c r="DS288" s="119"/>
      <c r="DT288" s="119"/>
      <c r="DU288" s="119"/>
      <c r="DV288" s="119"/>
      <c r="DW288" s="119"/>
      <c r="DX288" s="119"/>
      <c r="DY288" s="119"/>
      <c r="DZ288" s="119"/>
      <c r="EA288" s="119"/>
      <c r="EB288" s="119"/>
      <c r="EC288" s="119"/>
      <c r="ED288" s="119"/>
      <c r="EE288" s="119"/>
      <c r="EF288" s="119"/>
      <c r="EG288" s="119"/>
      <c r="EH288" s="119"/>
      <c r="EI288" s="119"/>
      <c r="EJ288" s="119"/>
      <c r="EK288" s="119"/>
      <c r="EL288" s="119"/>
      <c r="EM288" s="119"/>
      <c r="EN288" s="119"/>
      <c r="EO288" s="119"/>
      <c r="EP288" s="119"/>
      <c r="EQ288" s="119"/>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row>
    <row r="289" spans="1:288" s="3" customFormat="1" x14ac:dyDescent="0.2">
      <c r="A289" s="50"/>
      <c r="B289" s="36" t="s">
        <v>65</v>
      </c>
      <c r="C289" s="142">
        <v>1.6958654519971967</v>
      </c>
      <c r="D289" s="92">
        <v>1.3240269082707936</v>
      </c>
      <c r="E289" s="63">
        <v>1.895883798413684</v>
      </c>
      <c r="F289" s="92">
        <v>1.8816230770441984</v>
      </c>
      <c r="G289" s="63">
        <v>1.5292727750065633</v>
      </c>
      <c r="H289" s="116"/>
      <c r="I289" s="116"/>
      <c r="J289" s="116"/>
      <c r="K289" s="116"/>
      <c r="L289" s="116"/>
      <c r="M289" s="116"/>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c r="CH289" s="119"/>
      <c r="CI289" s="119"/>
      <c r="CJ289" s="119"/>
      <c r="CK289" s="119"/>
      <c r="CL289" s="119"/>
      <c r="CM289" s="119"/>
      <c r="CN289" s="119"/>
      <c r="CO289" s="119"/>
      <c r="CP289" s="119"/>
      <c r="CQ289" s="119"/>
      <c r="CR289" s="119"/>
      <c r="CS289" s="119"/>
      <c r="CT289" s="119"/>
      <c r="CU289" s="119"/>
      <c r="CV289" s="119"/>
      <c r="CW289" s="119"/>
      <c r="CX289" s="119"/>
      <c r="CY289" s="119"/>
      <c r="CZ289" s="119"/>
      <c r="DA289" s="119"/>
      <c r="DB289" s="119"/>
      <c r="DC289" s="119"/>
      <c r="DD289" s="119"/>
      <c r="DE289" s="119"/>
      <c r="DF289" s="119"/>
      <c r="DG289" s="119"/>
      <c r="DH289" s="119"/>
      <c r="DI289" s="119"/>
      <c r="DJ289" s="119"/>
      <c r="DK289" s="119"/>
      <c r="DL289" s="119"/>
      <c r="DM289" s="119"/>
      <c r="DN289" s="119"/>
      <c r="DO289" s="119"/>
      <c r="DP289" s="119"/>
      <c r="DQ289" s="119"/>
      <c r="DR289" s="119"/>
      <c r="DS289" s="119"/>
      <c r="DT289" s="119"/>
      <c r="DU289" s="119"/>
      <c r="DV289" s="119"/>
      <c r="DW289" s="119"/>
      <c r="DX289" s="119"/>
      <c r="DY289" s="119"/>
      <c r="DZ289" s="119"/>
      <c r="EA289" s="119"/>
      <c r="EB289" s="119"/>
      <c r="EC289" s="119"/>
      <c r="ED289" s="119"/>
      <c r="EE289" s="119"/>
      <c r="EF289" s="119"/>
      <c r="EG289" s="119"/>
      <c r="EH289" s="119"/>
      <c r="EI289" s="119"/>
      <c r="EJ289" s="119"/>
      <c r="EK289" s="119"/>
      <c r="EL289" s="119"/>
      <c r="EM289" s="119"/>
      <c r="EN289" s="119"/>
      <c r="EO289" s="119"/>
      <c r="EP289" s="119"/>
      <c r="EQ289" s="119"/>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row>
    <row r="290" spans="1:288" s="3" customFormat="1" x14ac:dyDescent="0.2">
      <c r="A290" s="50"/>
      <c r="B290" s="36" t="s">
        <v>66</v>
      </c>
      <c r="C290" s="142">
        <v>1.508681772171611</v>
      </c>
      <c r="D290" s="92">
        <v>0.6377104638954777</v>
      </c>
      <c r="E290" s="63">
        <v>1.99207716456936</v>
      </c>
      <c r="F290" s="92">
        <v>1.7855736982160011</v>
      </c>
      <c r="G290" s="63">
        <v>1.2054782532598234</v>
      </c>
      <c r="H290" s="116"/>
      <c r="I290" s="116"/>
      <c r="J290" s="116"/>
      <c r="K290" s="116"/>
      <c r="L290" s="116"/>
      <c r="M290" s="116"/>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c r="CH290" s="119"/>
      <c r="CI290" s="119"/>
      <c r="CJ290" s="119"/>
      <c r="CK290" s="119"/>
      <c r="CL290" s="119"/>
      <c r="CM290" s="119"/>
      <c r="CN290" s="119"/>
      <c r="CO290" s="119"/>
      <c r="CP290" s="119"/>
      <c r="CQ290" s="119"/>
      <c r="CR290" s="119"/>
      <c r="CS290" s="119"/>
      <c r="CT290" s="119"/>
      <c r="CU290" s="119"/>
      <c r="CV290" s="119"/>
      <c r="CW290" s="119"/>
      <c r="CX290" s="119"/>
      <c r="CY290" s="119"/>
      <c r="CZ290" s="119"/>
      <c r="DA290" s="119"/>
      <c r="DB290" s="119"/>
      <c r="DC290" s="119"/>
      <c r="DD290" s="119"/>
      <c r="DE290" s="119"/>
      <c r="DF290" s="119"/>
      <c r="DG290" s="119"/>
      <c r="DH290" s="119"/>
      <c r="DI290" s="119"/>
      <c r="DJ290" s="119"/>
      <c r="DK290" s="119"/>
      <c r="DL290" s="119"/>
      <c r="DM290" s="119"/>
      <c r="DN290" s="119"/>
      <c r="DO290" s="119"/>
      <c r="DP290" s="119"/>
      <c r="DQ290" s="119"/>
      <c r="DR290" s="119"/>
      <c r="DS290" s="119"/>
      <c r="DT290" s="119"/>
      <c r="DU290" s="119"/>
      <c r="DV290" s="119"/>
      <c r="DW290" s="119"/>
      <c r="DX290" s="119"/>
      <c r="DY290" s="119"/>
      <c r="DZ290" s="119"/>
      <c r="EA290" s="119"/>
      <c r="EB290" s="119"/>
      <c r="EC290" s="119"/>
      <c r="ED290" s="119"/>
      <c r="EE290" s="119"/>
      <c r="EF290" s="119"/>
      <c r="EG290" s="119"/>
      <c r="EH290" s="119"/>
      <c r="EI290" s="119"/>
      <c r="EJ290" s="119"/>
      <c r="EK290" s="119"/>
      <c r="EL290" s="119"/>
      <c r="EM290" s="119"/>
      <c r="EN290" s="119"/>
      <c r="EO290" s="119"/>
      <c r="EP290" s="119"/>
      <c r="EQ290" s="119"/>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row>
    <row r="291" spans="1:288" s="3" customFormat="1" x14ac:dyDescent="0.2">
      <c r="A291" s="50"/>
      <c r="B291" s="36" t="s">
        <v>67</v>
      </c>
      <c r="C291" s="142">
        <v>17.093513976485244</v>
      </c>
      <c r="D291" s="92">
        <v>15.83193996189291</v>
      </c>
      <c r="E291" s="63">
        <v>18.051996886832878</v>
      </c>
      <c r="F291" s="92">
        <v>16.73778519579902</v>
      </c>
      <c r="G291" s="63">
        <v>16.865756541524458</v>
      </c>
      <c r="H291" s="116"/>
      <c r="I291" s="116"/>
      <c r="J291" s="116"/>
      <c r="K291" s="116"/>
      <c r="L291" s="116"/>
      <c r="M291" s="116"/>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c r="CH291" s="119"/>
      <c r="CI291" s="119"/>
      <c r="CJ291" s="119"/>
      <c r="CK291" s="119"/>
      <c r="CL291" s="119"/>
      <c r="CM291" s="119"/>
      <c r="CN291" s="119"/>
      <c r="CO291" s="119"/>
      <c r="CP291" s="119"/>
      <c r="CQ291" s="119"/>
      <c r="CR291" s="119"/>
      <c r="CS291" s="119"/>
      <c r="CT291" s="119"/>
      <c r="CU291" s="119"/>
      <c r="CV291" s="119"/>
      <c r="CW291" s="119"/>
      <c r="CX291" s="119"/>
      <c r="CY291" s="119"/>
      <c r="CZ291" s="119"/>
      <c r="DA291" s="119"/>
      <c r="DB291" s="119"/>
      <c r="DC291" s="119"/>
      <c r="DD291" s="119"/>
      <c r="DE291" s="119"/>
      <c r="DF291" s="119"/>
      <c r="DG291" s="119"/>
      <c r="DH291" s="119"/>
      <c r="DI291" s="119"/>
      <c r="DJ291" s="119"/>
      <c r="DK291" s="119"/>
      <c r="DL291" s="119"/>
      <c r="DM291" s="119"/>
      <c r="DN291" s="119"/>
      <c r="DO291" s="119"/>
      <c r="DP291" s="119"/>
      <c r="DQ291" s="119"/>
      <c r="DR291" s="119"/>
      <c r="DS291" s="119"/>
      <c r="DT291" s="119"/>
      <c r="DU291" s="119"/>
      <c r="DV291" s="119"/>
      <c r="DW291" s="119"/>
      <c r="DX291" s="119"/>
      <c r="DY291" s="119"/>
      <c r="DZ291" s="119"/>
      <c r="EA291" s="119"/>
      <c r="EB291" s="119"/>
      <c r="EC291" s="119"/>
      <c r="ED291" s="119"/>
      <c r="EE291" s="119"/>
      <c r="EF291" s="119"/>
      <c r="EG291" s="119"/>
      <c r="EH291" s="119"/>
      <c r="EI291" s="119"/>
      <c r="EJ291" s="119"/>
      <c r="EK291" s="119"/>
      <c r="EL291" s="119"/>
      <c r="EM291" s="119"/>
      <c r="EN291" s="119"/>
      <c r="EO291" s="119"/>
      <c r="EP291" s="119"/>
      <c r="EQ291" s="119"/>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row>
    <row r="292" spans="1:288" s="3" customFormat="1" x14ac:dyDescent="0.2">
      <c r="A292" s="50"/>
      <c r="B292" s="36" t="s">
        <v>68</v>
      </c>
      <c r="C292" s="142">
        <v>11.278050299774197</v>
      </c>
      <c r="D292" s="92">
        <v>9.7678578372282931</v>
      </c>
      <c r="E292" s="63">
        <v>11.581681285143372</v>
      </c>
      <c r="F292" s="92">
        <v>12.706860444976304</v>
      </c>
      <c r="G292" s="63">
        <v>10.751947142732126</v>
      </c>
      <c r="H292" s="116"/>
      <c r="I292" s="116"/>
      <c r="J292" s="116"/>
      <c r="K292" s="116"/>
      <c r="L292" s="116"/>
      <c r="M292" s="116"/>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c r="CH292" s="119"/>
      <c r="CI292" s="119"/>
      <c r="CJ292" s="119"/>
      <c r="CK292" s="119"/>
      <c r="CL292" s="119"/>
      <c r="CM292" s="119"/>
      <c r="CN292" s="119"/>
      <c r="CO292" s="119"/>
      <c r="CP292" s="119"/>
      <c r="CQ292" s="119"/>
      <c r="CR292" s="119"/>
      <c r="CS292" s="119"/>
      <c r="CT292" s="119"/>
      <c r="CU292" s="119"/>
      <c r="CV292" s="119"/>
      <c r="CW292" s="119"/>
      <c r="CX292" s="119"/>
      <c r="CY292" s="119"/>
      <c r="CZ292" s="119"/>
      <c r="DA292" s="119"/>
      <c r="DB292" s="119"/>
      <c r="DC292" s="119"/>
      <c r="DD292" s="119"/>
      <c r="DE292" s="119"/>
      <c r="DF292" s="119"/>
      <c r="DG292" s="119"/>
      <c r="DH292" s="119"/>
      <c r="DI292" s="119"/>
      <c r="DJ292" s="119"/>
      <c r="DK292" s="119"/>
      <c r="DL292" s="119"/>
      <c r="DM292" s="119"/>
      <c r="DN292" s="119"/>
      <c r="DO292" s="119"/>
      <c r="DP292" s="119"/>
      <c r="DQ292" s="119"/>
      <c r="DR292" s="119"/>
      <c r="DS292" s="119"/>
      <c r="DT292" s="119"/>
      <c r="DU292" s="119"/>
      <c r="DV292" s="119"/>
      <c r="DW292" s="119"/>
      <c r="DX292" s="119"/>
      <c r="DY292" s="119"/>
      <c r="DZ292" s="119"/>
      <c r="EA292" s="119"/>
      <c r="EB292" s="119"/>
      <c r="EC292" s="119"/>
      <c r="ED292" s="119"/>
      <c r="EE292" s="119"/>
      <c r="EF292" s="119"/>
      <c r="EG292" s="119"/>
      <c r="EH292" s="119"/>
      <c r="EI292" s="119"/>
      <c r="EJ292" s="119"/>
      <c r="EK292" s="119"/>
      <c r="EL292" s="119"/>
      <c r="EM292" s="119"/>
      <c r="EN292" s="119"/>
      <c r="EO292" s="119"/>
      <c r="EP292" s="119"/>
      <c r="EQ292" s="119"/>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row>
    <row r="293" spans="1:288" s="3" customFormat="1" x14ac:dyDescent="0.2">
      <c r="A293" s="50"/>
      <c r="B293" s="36" t="s">
        <v>69</v>
      </c>
      <c r="C293" s="142">
        <v>4.8898232500194654</v>
      </c>
      <c r="D293" s="92">
        <v>6.5248668196134858</v>
      </c>
      <c r="E293" s="63">
        <v>4.5718083478352121</v>
      </c>
      <c r="F293" s="92">
        <v>4.160040309247508</v>
      </c>
      <c r="G293" s="63">
        <v>4.8547300253784895</v>
      </c>
      <c r="H293" s="116"/>
      <c r="I293" s="116"/>
      <c r="J293" s="116"/>
      <c r="K293" s="116"/>
      <c r="L293" s="116"/>
      <c r="M293" s="116"/>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c r="CH293" s="119"/>
      <c r="CI293" s="119"/>
      <c r="CJ293" s="119"/>
      <c r="CK293" s="119"/>
      <c r="CL293" s="119"/>
      <c r="CM293" s="119"/>
      <c r="CN293" s="119"/>
      <c r="CO293" s="119"/>
      <c r="CP293" s="119"/>
      <c r="CQ293" s="119"/>
      <c r="CR293" s="119"/>
      <c r="CS293" s="119"/>
      <c r="CT293" s="119"/>
      <c r="CU293" s="119"/>
      <c r="CV293" s="119"/>
      <c r="CW293" s="119"/>
      <c r="CX293" s="119"/>
      <c r="CY293" s="119"/>
      <c r="CZ293" s="119"/>
      <c r="DA293" s="119"/>
      <c r="DB293" s="119"/>
      <c r="DC293" s="119"/>
      <c r="DD293" s="119"/>
      <c r="DE293" s="119"/>
      <c r="DF293" s="119"/>
      <c r="DG293" s="119"/>
      <c r="DH293" s="119"/>
      <c r="DI293" s="119"/>
      <c r="DJ293" s="119"/>
      <c r="DK293" s="119"/>
      <c r="DL293" s="119"/>
      <c r="DM293" s="119"/>
      <c r="DN293" s="119"/>
      <c r="DO293" s="119"/>
      <c r="DP293" s="119"/>
      <c r="DQ293" s="119"/>
      <c r="DR293" s="119"/>
      <c r="DS293" s="119"/>
      <c r="DT293" s="119"/>
      <c r="DU293" s="119"/>
      <c r="DV293" s="119"/>
      <c r="DW293" s="119"/>
      <c r="DX293" s="119"/>
      <c r="DY293" s="119"/>
      <c r="DZ293" s="119"/>
      <c r="EA293" s="119"/>
      <c r="EB293" s="119"/>
      <c r="EC293" s="119"/>
      <c r="ED293" s="119"/>
      <c r="EE293" s="119"/>
      <c r="EF293" s="119"/>
      <c r="EG293" s="119"/>
      <c r="EH293" s="119"/>
      <c r="EI293" s="119"/>
      <c r="EJ293" s="119"/>
      <c r="EK293" s="119"/>
      <c r="EL293" s="119"/>
      <c r="EM293" s="119"/>
      <c r="EN293" s="119"/>
      <c r="EO293" s="119"/>
      <c r="EP293" s="119"/>
      <c r="EQ293" s="119"/>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row>
    <row r="294" spans="1:288" s="3" customFormat="1" x14ac:dyDescent="0.2">
      <c r="A294" s="50"/>
      <c r="B294" s="36" t="s">
        <v>70</v>
      </c>
      <c r="C294" s="142">
        <v>6.3785719847387679</v>
      </c>
      <c r="D294" s="92">
        <v>2.951355134735778</v>
      </c>
      <c r="E294" s="63">
        <v>7.6552429756980578</v>
      </c>
      <c r="F294" s="92">
        <v>6.318789462910769</v>
      </c>
      <c r="G294" s="63">
        <v>6.7668679443423478</v>
      </c>
      <c r="H294" s="116"/>
      <c r="I294" s="116"/>
      <c r="J294" s="116"/>
      <c r="K294" s="116"/>
      <c r="L294" s="116"/>
      <c r="M294" s="116"/>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c r="CH294" s="119"/>
      <c r="CI294" s="119"/>
      <c r="CJ294" s="119"/>
      <c r="CK294" s="119"/>
      <c r="CL294" s="119"/>
      <c r="CM294" s="119"/>
      <c r="CN294" s="119"/>
      <c r="CO294" s="119"/>
      <c r="CP294" s="119"/>
      <c r="CQ294" s="119"/>
      <c r="CR294" s="119"/>
      <c r="CS294" s="119"/>
      <c r="CT294" s="119"/>
      <c r="CU294" s="119"/>
      <c r="CV294" s="119"/>
      <c r="CW294" s="119"/>
      <c r="CX294" s="119"/>
      <c r="CY294" s="119"/>
      <c r="CZ294" s="119"/>
      <c r="DA294" s="119"/>
      <c r="DB294" s="119"/>
      <c r="DC294" s="119"/>
      <c r="DD294" s="119"/>
      <c r="DE294" s="119"/>
      <c r="DF294" s="119"/>
      <c r="DG294" s="119"/>
      <c r="DH294" s="119"/>
      <c r="DI294" s="119"/>
      <c r="DJ294" s="119"/>
      <c r="DK294" s="119"/>
      <c r="DL294" s="119"/>
      <c r="DM294" s="119"/>
      <c r="DN294" s="119"/>
      <c r="DO294" s="119"/>
      <c r="DP294" s="119"/>
      <c r="DQ294" s="119"/>
      <c r="DR294" s="119"/>
      <c r="DS294" s="119"/>
      <c r="DT294" s="119"/>
      <c r="DU294" s="119"/>
      <c r="DV294" s="119"/>
      <c r="DW294" s="119"/>
      <c r="DX294" s="119"/>
      <c r="DY294" s="119"/>
      <c r="DZ294" s="119"/>
      <c r="EA294" s="119"/>
      <c r="EB294" s="119"/>
      <c r="EC294" s="119"/>
      <c r="ED294" s="119"/>
      <c r="EE294" s="119"/>
      <c r="EF294" s="119"/>
      <c r="EG294" s="119"/>
      <c r="EH294" s="119"/>
      <c r="EI294" s="119"/>
      <c r="EJ294" s="119"/>
      <c r="EK294" s="119"/>
      <c r="EL294" s="119"/>
      <c r="EM294" s="119"/>
      <c r="EN294" s="119"/>
      <c r="EO294" s="119"/>
      <c r="EP294" s="119"/>
      <c r="EQ294" s="119"/>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row>
    <row r="295" spans="1:288" s="3" customFormat="1" x14ac:dyDescent="0.2">
      <c r="A295" s="50"/>
      <c r="B295" s="36" t="s">
        <v>71</v>
      </c>
      <c r="C295" s="142">
        <v>0.17285680915673909</v>
      </c>
      <c r="D295" s="92">
        <v>0.10110043939806354</v>
      </c>
      <c r="E295" s="63">
        <v>0.1661521779052583</v>
      </c>
      <c r="F295" s="92">
        <v>0.29602103638854338</v>
      </c>
      <c r="G295" s="63">
        <v>0.13673755141331934</v>
      </c>
      <c r="H295" s="116"/>
      <c r="I295" s="116"/>
      <c r="J295" s="116"/>
      <c r="K295" s="116"/>
      <c r="L295" s="116"/>
      <c r="M295" s="116"/>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c r="CH295" s="119"/>
      <c r="CI295" s="119"/>
      <c r="CJ295" s="119"/>
      <c r="CK295" s="119"/>
      <c r="CL295" s="119"/>
      <c r="CM295" s="119"/>
      <c r="CN295" s="119"/>
      <c r="CO295" s="119"/>
      <c r="CP295" s="119"/>
      <c r="CQ295" s="119"/>
      <c r="CR295" s="119"/>
      <c r="CS295" s="119"/>
      <c r="CT295" s="119"/>
      <c r="CU295" s="119"/>
      <c r="CV295" s="119"/>
      <c r="CW295" s="119"/>
      <c r="CX295" s="119"/>
      <c r="CY295" s="119"/>
      <c r="CZ295" s="119"/>
      <c r="DA295" s="119"/>
      <c r="DB295" s="119"/>
      <c r="DC295" s="119"/>
      <c r="DD295" s="119"/>
      <c r="DE295" s="119"/>
      <c r="DF295" s="119"/>
      <c r="DG295" s="119"/>
      <c r="DH295" s="119"/>
      <c r="DI295" s="119"/>
      <c r="DJ295" s="119"/>
      <c r="DK295" s="119"/>
      <c r="DL295" s="119"/>
      <c r="DM295" s="119"/>
      <c r="DN295" s="119"/>
      <c r="DO295" s="119"/>
      <c r="DP295" s="119"/>
      <c r="DQ295" s="119"/>
      <c r="DR295" s="119"/>
      <c r="DS295" s="119"/>
      <c r="DT295" s="119"/>
      <c r="DU295" s="119"/>
      <c r="DV295" s="119"/>
      <c r="DW295" s="119"/>
      <c r="DX295" s="119"/>
      <c r="DY295" s="119"/>
      <c r="DZ295" s="119"/>
      <c r="EA295" s="119"/>
      <c r="EB295" s="119"/>
      <c r="EC295" s="119"/>
      <c r="ED295" s="119"/>
      <c r="EE295" s="119"/>
      <c r="EF295" s="119"/>
      <c r="EG295" s="119"/>
      <c r="EH295" s="119"/>
      <c r="EI295" s="119"/>
      <c r="EJ295" s="119"/>
      <c r="EK295" s="119"/>
      <c r="EL295" s="119"/>
      <c r="EM295" s="119"/>
      <c r="EN295" s="119"/>
      <c r="EO295" s="119"/>
      <c r="EP295" s="119"/>
      <c r="EQ295" s="119"/>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row>
    <row r="296" spans="1:288" s="3" customFormat="1" x14ac:dyDescent="0.2">
      <c r="A296" s="50"/>
      <c r="B296" s="36" t="s">
        <v>72</v>
      </c>
      <c r="C296" s="142">
        <v>4.7692906641750366</v>
      </c>
      <c r="D296" s="92">
        <v>4.6059027102694721</v>
      </c>
      <c r="E296" s="63">
        <v>5.8844105532867523</v>
      </c>
      <c r="F296" s="92">
        <v>4.3537136468846942</v>
      </c>
      <c r="G296" s="63">
        <v>3.7531723111927895</v>
      </c>
      <c r="H296" s="116"/>
      <c r="I296" s="116"/>
      <c r="J296" s="116"/>
      <c r="K296" s="116"/>
      <c r="L296" s="116"/>
      <c r="M296" s="116"/>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c r="CH296" s="119"/>
      <c r="CI296" s="119"/>
      <c r="CJ296" s="119"/>
      <c r="CK296" s="119"/>
      <c r="CL296" s="119"/>
      <c r="CM296" s="119"/>
      <c r="CN296" s="119"/>
      <c r="CO296" s="119"/>
      <c r="CP296" s="119"/>
      <c r="CQ296" s="119"/>
      <c r="CR296" s="119"/>
      <c r="CS296" s="119"/>
      <c r="CT296" s="119"/>
      <c r="CU296" s="119"/>
      <c r="CV296" s="119"/>
      <c r="CW296" s="119"/>
      <c r="CX296" s="119"/>
      <c r="CY296" s="119"/>
      <c r="CZ296" s="119"/>
      <c r="DA296" s="119"/>
      <c r="DB296" s="119"/>
      <c r="DC296" s="119"/>
      <c r="DD296" s="119"/>
      <c r="DE296" s="119"/>
      <c r="DF296" s="119"/>
      <c r="DG296" s="119"/>
      <c r="DH296" s="119"/>
      <c r="DI296" s="119"/>
      <c r="DJ296" s="119"/>
      <c r="DK296" s="119"/>
      <c r="DL296" s="119"/>
      <c r="DM296" s="119"/>
      <c r="DN296" s="119"/>
      <c r="DO296" s="119"/>
      <c r="DP296" s="119"/>
      <c r="DQ296" s="119"/>
      <c r="DR296" s="119"/>
      <c r="DS296" s="119"/>
      <c r="DT296" s="119"/>
      <c r="DU296" s="119"/>
      <c r="DV296" s="119"/>
      <c r="DW296" s="119"/>
      <c r="DX296" s="119"/>
      <c r="DY296" s="119"/>
      <c r="DZ296" s="119"/>
      <c r="EA296" s="119"/>
      <c r="EB296" s="119"/>
      <c r="EC296" s="119"/>
      <c r="ED296" s="119"/>
      <c r="EE296" s="119"/>
      <c r="EF296" s="119"/>
      <c r="EG296" s="119"/>
      <c r="EH296" s="119"/>
      <c r="EI296" s="119"/>
      <c r="EJ296" s="119"/>
      <c r="EK296" s="119"/>
      <c r="EL296" s="119"/>
      <c r="EM296" s="119"/>
      <c r="EN296" s="119"/>
      <c r="EO296" s="119"/>
      <c r="EP296" s="119"/>
      <c r="EQ296" s="119"/>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row>
    <row r="297" spans="1:288" s="3" customFormat="1" x14ac:dyDescent="0.2">
      <c r="A297" s="50"/>
      <c r="B297" s="36" t="s">
        <v>73</v>
      </c>
      <c r="C297" s="142">
        <v>6.6112279062524326</v>
      </c>
      <c r="D297" s="92">
        <v>5.8696582027452653</v>
      </c>
      <c r="E297" s="63">
        <v>7.686724440985369</v>
      </c>
      <c r="F297" s="92">
        <v>6.2888724432757561</v>
      </c>
      <c r="G297" s="63">
        <v>5.9190951255797675</v>
      </c>
      <c r="H297" s="116"/>
      <c r="I297" s="116"/>
      <c r="J297" s="116"/>
      <c r="K297" s="116"/>
      <c r="L297" s="116"/>
      <c r="M297" s="116"/>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c r="CH297" s="119"/>
      <c r="CI297" s="119"/>
      <c r="CJ297" s="119"/>
      <c r="CK297" s="119"/>
      <c r="CL297" s="119"/>
      <c r="CM297" s="119"/>
      <c r="CN297" s="119"/>
      <c r="CO297" s="119"/>
      <c r="CP297" s="119"/>
      <c r="CQ297" s="119"/>
      <c r="CR297" s="119"/>
      <c r="CS297" s="119"/>
      <c r="CT297" s="119"/>
      <c r="CU297" s="119"/>
      <c r="CV297" s="119"/>
      <c r="CW297" s="119"/>
      <c r="CX297" s="119"/>
      <c r="CY297" s="119"/>
      <c r="CZ297" s="119"/>
      <c r="DA297" s="119"/>
      <c r="DB297" s="119"/>
      <c r="DC297" s="119"/>
      <c r="DD297" s="119"/>
      <c r="DE297" s="119"/>
      <c r="DF297" s="119"/>
      <c r="DG297" s="119"/>
      <c r="DH297" s="119"/>
      <c r="DI297" s="119"/>
      <c r="DJ297" s="119"/>
      <c r="DK297" s="119"/>
      <c r="DL297" s="119"/>
      <c r="DM297" s="119"/>
      <c r="DN297" s="119"/>
      <c r="DO297" s="119"/>
      <c r="DP297" s="119"/>
      <c r="DQ297" s="119"/>
      <c r="DR297" s="119"/>
      <c r="DS297" s="119"/>
      <c r="DT297" s="119"/>
      <c r="DU297" s="119"/>
      <c r="DV297" s="119"/>
      <c r="DW297" s="119"/>
      <c r="DX297" s="119"/>
      <c r="DY297" s="119"/>
      <c r="DZ297" s="119"/>
      <c r="EA297" s="119"/>
      <c r="EB297" s="119"/>
      <c r="EC297" s="119"/>
      <c r="ED297" s="119"/>
      <c r="EE297" s="119"/>
      <c r="EF297" s="119"/>
      <c r="EG297" s="119"/>
      <c r="EH297" s="119"/>
      <c r="EI297" s="119"/>
      <c r="EJ297" s="119"/>
      <c r="EK297" s="119"/>
      <c r="EL297" s="119"/>
      <c r="EM297" s="119"/>
      <c r="EN297" s="119"/>
      <c r="EO297" s="119"/>
      <c r="EP297" s="119"/>
      <c r="EQ297" s="119"/>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row>
    <row r="298" spans="1:288" s="3" customFormat="1" x14ac:dyDescent="0.2">
      <c r="A298" s="50"/>
      <c r="B298" s="36" t="s">
        <v>74</v>
      </c>
      <c r="C298" s="142">
        <v>1.1829011913104415</v>
      </c>
      <c r="D298" s="92">
        <v>1.9014659563712719</v>
      </c>
      <c r="E298" s="63">
        <v>0.91820940421326946</v>
      </c>
      <c r="F298" s="92">
        <v>1.204553685304445</v>
      </c>
      <c r="G298" s="63">
        <v>1.0698346022578105</v>
      </c>
      <c r="H298" s="116"/>
      <c r="I298" s="116"/>
      <c r="J298" s="116"/>
      <c r="K298" s="116"/>
      <c r="L298" s="116"/>
      <c r="M298" s="116"/>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c r="CH298" s="119"/>
      <c r="CI298" s="119"/>
      <c r="CJ298" s="119"/>
      <c r="CK298" s="119"/>
      <c r="CL298" s="119"/>
      <c r="CM298" s="119"/>
      <c r="CN298" s="119"/>
      <c r="CO298" s="119"/>
      <c r="CP298" s="119"/>
      <c r="CQ298" s="119"/>
      <c r="CR298" s="119"/>
      <c r="CS298" s="119"/>
      <c r="CT298" s="119"/>
      <c r="CU298" s="119"/>
      <c r="CV298" s="119"/>
      <c r="CW298" s="119"/>
      <c r="CX298" s="119"/>
      <c r="CY298" s="119"/>
      <c r="CZ298" s="119"/>
      <c r="DA298" s="119"/>
      <c r="DB298" s="119"/>
      <c r="DC298" s="119"/>
      <c r="DD298" s="119"/>
      <c r="DE298" s="119"/>
      <c r="DF298" s="119"/>
      <c r="DG298" s="119"/>
      <c r="DH298" s="119"/>
      <c r="DI298" s="119"/>
      <c r="DJ298" s="119"/>
      <c r="DK298" s="119"/>
      <c r="DL298" s="119"/>
      <c r="DM298" s="119"/>
      <c r="DN298" s="119"/>
      <c r="DO298" s="119"/>
      <c r="DP298" s="119"/>
      <c r="DQ298" s="119"/>
      <c r="DR298" s="119"/>
      <c r="DS298" s="119"/>
      <c r="DT298" s="119"/>
      <c r="DU298" s="119"/>
      <c r="DV298" s="119"/>
      <c r="DW298" s="119"/>
      <c r="DX298" s="119"/>
      <c r="DY298" s="119"/>
      <c r="DZ298" s="119"/>
      <c r="EA298" s="119"/>
      <c r="EB298" s="119"/>
      <c r="EC298" s="119"/>
      <c r="ED298" s="119"/>
      <c r="EE298" s="119"/>
      <c r="EF298" s="119"/>
      <c r="EG298" s="119"/>
      <c r="EH298" s="119"/>
      <c r="EI298" s="119"/>
      <c r="EJ298" s="119"/>
      <c r="EK298" s="119"/>
      <c r="EL298" s="119"/>
      <c r="EM298" s="119"/>
      <c r="EN298" s="119"/>
      <c r="EO298" s="119"/>
      <c r="EP298" s="119"/>
      <c r="EQ298" s="119"/>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row>
    <row r="299" spans="1:288" s="3" customFormat="1" x14ac:dyDescent="0.2">
      <c r="A299" s="50"/>
      <c r="B299" s="36" t="s">
        <v>75</v>
      </c>
      <c r="C299" s="142">
        <v>10.179553063925875</v>
      </c>
      <c r="D299" s="92">
        <v>9.5559357623361976</v>
      </c>
      <c r="E299" s="63">
        <v>7.3657883920841609</v>
      </c>
      <c r="F299" s="92">
        <v>9.866318159630918</v>
      </c>
      <c r="G299" s="63">
        <v>14.288527172486218</v>
      </c>
      <c r="H299" s="116"/>
      <c r="I299" s="116"/>
      <c r="J299" s="116"/>
      <c r="K299" s="116"/>
      <c r="L299" s="116"/>
      <c r="M299" s="116"/>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c r="CH299" s="119"/>
      <c r="CI299" s="119"/>
      <c r="CJ299" s="119"/>
      <c r="CK299" s="119"/>
      <c r="CL299" s="119"/>
      <c r="CM299" s="119"/>
      <c r="CN299" s="119"/>
      <c r="CO299" s="119"/>
      <c r="CP299" s="119"/>
      <c r="CQ299" s="119"/>
      <c r="CR299" s="119"/>
      <c r="CS299" s="119"/>
      <c r="CT299" s="119"/>
      <c r="CU299" s="119"/>
      <c r="CV299" s="119"/>
      <c r="CW299" s="119"/>
      <c r="CX299" s="119"/>
      <c r="CY299" s="119"/>
      <c r="CZ299" s="119"/>
      <c r="DA299" s="119"/>
      <c r="DB299" s="119"/>
      <c r="DC299" s="119"/>
      <c r="DD299" s="119"/>
      <c r="DE299" s="119"/>
      <c r="DF299" s="119"/>
      <c r="DG299" s="119"/>
      <c r="DH299" s="119"/>
      <c r="DI299" s="119"/>
      <c r="DJ299" s="119"/>
      <c r="DK299" s="119"/>
      <c r="DL299" s="119"/>
      <c r="DM299" s="119"/>
      <c r="DN299" s="119"/>
      <c r="DO299" s="119"/>
      <c r="DP299" s="119"/>
      <c r="DQ299" s="119"/>
      <c r="DR299" s="119"/>
      <c r="DS299" s="119"/>
      <c r="DT299" s="119"/>
      <c r="DU299" s="119"/>
      <c r="DV299" s="119"/>
      <c r="DW299" s="119"/>
      <c r="DX299" s="119"/>
      <c r="DY299" s="119"/>
      <c r="DZ299" s="119"/>
      <c r="EA299" s="119"/>
      <c r="EB299" s="119"/>
      <c r="EC299" s="119"/>
      <c r="ED299" s="119"/>
      <c r="EE299" s="119"/>
      <c r="EF299" s="119"/>
      <c r="EG299" s="119"/>
      <c r="EH299" s="119"/>
      <c r="EI299" s="119"/>
      <c r="EJ299" s="119"/>
      <c r="EK299" s="119"/>
      <c r="EL299" s="119"/>
      <c r="EM299" s="119"/>
      <c r="EN299" s="119"/>
      <c r="EO299" s="119"/>
      <c r="EP299" s="119"/>
      <c r="EQ299" s="119"/>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row>
    <row r="300" spans="1:288" s="3" customFormat="1" x14ac:dyDescent="0.2">
      <c r="A300" s="50"/>
      <c r="B300" s="36" t="s">
        <v>76</v>
      </c>
      <c r="C300" s="142">
        <v>5.2059487658646733</v>
      </c>
      <c r="D300" s="92">
        <v>7.8858342730489559</v>
      </c>
      <c r="E300" s="63">
        <v>3.7637840721275353</v>
      </c>
      <c r="F300" s="92">
        <v>4.6434363633500766</v>
      </c>
      <c r="G300" s="63">
        <v>5.8862781132405706</v>
      </c>
      <c r="H300" s="116"/>
      <c r="I300" s="116"/>
      <c r="J300" s="116"/>
      <c r="K300" s="116"/>
      <c r="L300" s="116"/>
      <c r="M300" s="116"/>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c r="CH300" s="119"/>
      <c r="CI300" s="119"/>
      <c r="CJ300" s="119"/>
      <c r="CK300" s="119"/>
      <c r="CL300" s="119"/>
      <c r="CM300" s="119"/>
      <c r="CN300" s="119"/>
      <c r="CO300" s="119"/>
      <c r="CP300" s="119"/>
      <c r="CQ300" s="119"/>
      <c r="CR300" s="119"/>
      <c r="CS300" s="119"/>
      <c r="CT300" s="119"/>
      <c r="CU300" s="119"/>
      <c r="CV300" s="119"/>
      <c r="CW300" s="119"/>
      <c r="CX300" s="119"/>
      <c r="CY300" s="119"/>
      <c r="CZ300" s="119"/>
      <c r="DA300" s="119"/>
      <c r="DB300" s="119"/>
      <c r="DC300" s="119"/>
      <c r="DD300" s="119"/>
      <c r="DE300" s="119"/>
      <c r="DF300" s="119"/>
      <c r="DG300" s="119"/>
      <c r="DH300" s="119"/>
      <c r="DI300" s="119"/>
      <c r="DJ300" s="119"/>
      <c r="DK300" s="119"/>
      <c r="DL300" s="119"/>
      <c r="DM300" s="119"/>
      <c r="DN300" s="119"/>
      <c r="DO300" s="119"/>
      <c r="DP300" s="119"/>
      <c r="DQ300" s="119"/>
      <c r="DR300" s="119"/>
      <c r="DS300" s="119"/>
      <c r="DT300" s="119"/>
      <c r="DU300" s="119"/>
      <c r="DV300" s="119"/>
      <c r="DW300" s="119"/>
      <c r="DX300" s="119"/>
      <c r="DY300" s="119"/>
      <c r="DZ300" s="119"/>
      <c r="EA300" s="119"/>
      <c r="EB300" s="119"/>
      <c r="EC300" s="119"/>
      <c r="ED300" s="119"/>
      <c r="EE300" s="119"/>
      <c r="EF300" s="119"/>
      <c r="EG300" s="119"/>
      <c r="EH300" s="119"/>
      <c r="EI300" s="119"/>
      <c r="EJ300" s="119"/>
      <c r="EK300" s="119"/>
      <c r="EL300" s="119"/>
      <c r="EM300" s="119"/>
      <c r="EN300" s="119"/>
      <c r="EO300" s="119"/>
      <c r="EP300" s="119"/>
      <c r="EQ300" s="119"/>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row>
    <row r="301" spans="1:288" s="3" customFormat="1" x14ac:dyDescent="0.2">
      <c r="A301" s="50"/>
      <c r="B301" s="41" t="s">
        <v>77</v>
      </c>
      <c r="C301" s="148">
        <v>9.8276103714085483</v>
      </c>
      <c r="D301" s="92">
        <v>9.8728467550647423</v>
      </c>
      <c r="E301" s="63">
        <v>10.616249682999134</v>
      </c>
      <c r="F301" s="92">
        <v>9.8647435796501295</v>
      </c>
      <c r="G301" s="63">
        <v>8.810273912662991</v>
      </c>
      <c r="H301" s="116"/>
      <c r="I301" s="116"/>
      <c r="J301" s="116"/>
      <c r="K301" s="116"/>
      <c r="L301" s="116"/>
      <c r="M301" s="116"/>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19"/>
      <c r="DG301" s="119"/>
      <c r="DH301" s="119"/>
      <c r="DI301" s="119"/>
      <c r="DJ301" s="119"/>
      <c r="DK301" s="119"/>
      <c r="DL301" s="119"/>
      <c r="DM301" s="119"/>
      <c r="DN301" s="119"/>
      <c r="DO301" s="119"/>
      <c r="DP301" s="119"/>
      <c r="DQ301" s="119"/>
      <c r="DR301" s="119"/>
      <c r="DS301" s="119"/>
      <c r="DT301" s="119"/>
      <c r="DU301" s="119"/>
      <c r="DV301" s="119"/>
      <c r="DW301" s="119"/>
      <c r="DX301" s="119"/>
      <c r="DY301" s="119"/>
      <c r="DZ301" s="119"/>
      <c r="EA301" s="119"/>
      <c r="EB301" s="119"/>
      <c r="EC301" s="119"/>
      <c r="ED301" s="119"/>
      <c r="EE301" s="119"/>
      <c r="EF301" s="119"/>
      <c r="EG301" s="119"/>
      <c r="EH301" s="119"/>
      <c r="EI301" s="119"/>
      <c r="EJ301" s="119"/>
      <c r="EK301" s="119"/>
      <c r="EL301" s="119"/>
      <c r="EM301" s="119"/>
      <c r="EN301" s="119"/>
      <c r="EO301" s="119"/>
      <c r="EP301" s="119"/>
      <c r="EQ301" s="119"/>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row>
    <row r="302" spans="1:288" s="3" customFormat="1" x14ac:dyDescent="0.2">
      <c r="A302" s="50"/>
      <c r="B302" s="36" t="s">
        <v>78</v>
      </c>
      <c r="C302" s="142">
        <v>13.867476446313168</v>
      </c>
      <c r="D302" s="92">
        <v>16.920713924641287</v>
      </c>
      <c r="E302" s="63">
        <v>13.561515657656557</v>
      </c>
      <c r="F302" s="92">
        <v>14.533373222692846</v>
      </c>
      <c r="G302" s="63">
        <v>12.050406930953006</v>
      </c>
      <c r="H302" s="116"/>
      <c r="I302" s="116"/>
      <c r="J302" s="116"/>
      <c r="K302" s="116"/>
      <c r="L302" s="116"/>
      <c r="M302" s="116"/>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D302" s="119"/>
      <c r="DE302" s="119"/>
      <c r="DF302" s="119"/>
      <c r="DG302" s="119"/>
      <c r="DH302" s="119"/>
      <c r="DI302" s="119"/>
      <c r="DJ302" s="119"/>
      <c r="DK302" s="119"/>
      <c r="DL302" s="119"/>
      <c r="DM302" s="119"/>
      <c r="DN302" s="119"/>
      <c r="DO302" s="119"/>
      <c r="DP302" s="119"/>
      <c r="DQ302" s="119"/>
      <c r="DR302" s="119"/>
      <c r="DS302" s="119"/>
      <c r="DT302" s="119"/>
      <c r="DU302" s="119"/>
      <c r="DV302" s="119"/>
      <c r="DW302" s="119"/>
      <c r="DX302" s="119"/>
      <c r="DY302" s="119"/>
      <c r="DZ302" s="119"/>
      <c r="EA302" s="119"/>
      <c r="EB302" s="119"/>
      <c r="EC302" s="119"/>
      <c r="ED302" s="119"/>
      <c r="EE302" s="119"/>
      <c r="EF302" s="119"/>
      <c r="EG302" s="119"/>
      <c r="EH302" s="119"/>
      <c r="EI302" s="119"/>
      <c r="EJ302" s="119"/>
      <c r="EK302" s="119"/>
      <c r="EL302" s="119"/>
      <c r="EM302" s="119"/>
      <c r="EN302" s="119"/>
      <c r="EO302" s="119"/>
      <c r="EP302" s="119"/>
      <c r="EQ302" s="119"/>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row>
    <row r="303" spans="1:288" s="3" customFormat="1" x14ac:dyDescent="0.2">
      <c r="A303" s="52" t="s">
        <v>138</v>
      </c>
      <c r="B303" s="36"/>
      <c r="C303" s="140">
        <v>1.2304383710970956</v>
      </c>
      <c r="D303" s="84">
        <v>0.71211649881401407</v>
      </c>
      <c r="E303" s="55">
        <v>1.6046277753972349</v>
      </c>
      <c r="F303" s="84">
        <v>0.68102158749153663</v>
      </c>
      <c r="G303" s="55">
        <v>1.2199943117178611</v>
      </c>
      <c r="H303" s="116"/>
      <c r="I303" s="116"/>
      <c r="J303" s="116"/>
      <c r="K303" s="116"/>
      <c r="L303" s="116"/>
      <c r="M303" s="116"/>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c r="CH303" s="119"/>
      <c r="CI303" s="119"/>
      <c r="CJ303" s="119"/>
      <c r="CK303" s="119"/>
      <c r="CL303" s="119"/>
      <c r="CM303" s="119"/>
      <c r="CN303" s="119"/>
      <c r="CO303" s="119"/>
      <c r="CP303" s="119"/>
      <c r="CQ303" s="119"/>
      <c r="CR303" s="119"/>
      <c r="CS303" s="119"/>
      <c r="CT303" s="119"/>
      <c r="CU303" s="119"/>
      <c r="CV303" s="119"/>
      <c r="CW303" s="119"/>
      <c r="CX303" s="119"/>
      <c r="CY303" s="119"/>
      <c r="CZ303" s="119"/>
      <c r="DA303" s="119"/>
      <c r="DB303" s="119"/>
      <c r="DC303" s="119"/>
      <c r="DD303" s="119"/>
      <c r="DE303" s="119"/>
      <c r="DF303" s="119"/>
      <c r="DG303" s="119"/>
      <c r="DH303" s="119"/>
      <c r="DI303" s="119"/>
      <c r="DJ303" s="119"/>
      <c r="DK303" s="119"/>
      <c r="DL303" s="119"/>
      <c r="DM303" s="119"/>
      <c r="DN303" s="119"/>
      <c r="DO303" s="119"/>
      <c r="DP303" s="119"/>
      <c r="DQ303" s="119"/>
      <c r="DR303" s="119"/>
      <c r="DS303" s="119"/>
      <c r="DT303" s="119"/>
      <c r="DU303" s="119"/>
      <c r="DV303" s="119"/>
      <c r="DW303" s="119"/>
      <c r="DX303" s="119"/>
      <c r="DY303" s="119"/>
      <c r="DZ303" s="119"/>
      <c r="EA303" s="119"/>
      <c r="EB303" s="119"/>
      <c r="EC303" s="119"/>
      <c r="ED303" s="119"/>
      <c r="EE303" s="119"/>
      <c r="EF303" s="119"/>
      <c r="EG303" s="119"/>
      <c r="EH303" s="119"/>
      <c r="EI303" s="119"/>
      <c r="EJ303" s="119"/>
      <c r="EK303" s="119"/>
      <c r="EL303" s="119"/>
      <c r="EM303" s="119"/>
      <c r="EN303" s="119"/>
      <c r="EO303" s="119"/>
      <c r="EP303" s="119"/>
      <c r="EQ303" s="119"/>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row>
    <row r="304" spans="1:288" s="3" customFormat="1" ht="21.6" thickBot="1" x14ac:dyDescent="0.45">
      <c r="A304" s="30" t="str">
        <f>GBG!A304</f>
        <v>Bostäder 2024 - Byggnadsperiod</v>
      </c>
      <c r="B304" s="30"/>
      <c r="C304" s="30"/>
      <c r="D304" s="30"/>
      <c r="E304" s="30"/>
      <c r="F304" s="30"/>
      <c r="G304" s="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30"/>
      <c r="BT304" s="130"/>
      <c r="BU304" s="130"/>
      <c r="BV304" s="130"/>
      <c r="BW304" s="130"/>
      <c r="BX304" s="130"/>
      <c r="BY304" s="130"/>
      <c r="BZ304" s="130"/>
      <c r="CA304" s="130"/>
      <c r="CB304" s="130"/>
      <c r="CC304" s="130"/>
      <c r="CD304" s="130"/>
      <c r="CE304" s="130"/>
      <c r="CF304" s="130"/>
      <c r="CG304" s="130"/>
      <c r="CH304" s="130"/>
      <c r="CI304" s="130"/>
      <c r="CJ304" s="130"/>
      <c r="CK304" s="130"/>
      <c r="CL304" s="130"/>
      <c r="CM304" s="130"/>
      <c r="CN304" s="130"/>
      <c r="CO304" s="130"/>
      <c r="CP304" s="130"/>
      <c r="CQ304" s="130"/>
      <c r="CR304" s="130"/>
      <c r="CS304" s="130"/>
      <c r="CT304" s="119"/>
      <c r="CU304" s="119"/>
      <c r="CV304" s="119"/>
      <c r="CW304" s="119"/>
      <c r="CX304" s="119"/>
      <c r="CY304" s="119"/>
      <c r="CZ304" s="119"/>
      <c r="DA304" s="119"/>
      <c r="DB304" s="119"/>
      <c r="DC304" s="119"/>
      <c r="DD304" s="119"/>
      <c r="DE304" s="119"/>
      <c r="DF304" s="119"/>
      <c r="DG304" s="119"/>
      <c r="DH304" s="119"/>
      <c r="DI304" s="119"/>
      <c r="DJ304" s="119"/>
      <c r="DK304" s="119"/>
      <c r="DL304" s="119"/>
      <c r="DM304" s="119"/>
      <c r="DN304" s="119"/>
      <c r="DO304" s="119"/>
      <c r="DP304" s="119"/>
      <c r="DQ304" s="119"/>
      <c r="DR304" s="119"/>
      <c r="DS304" s="119"/>
      <c r="DT304" s="119"/>
      <c r="DU304" s="119"/>
      <c r="DV304" s="119"/>
      <c r="DW304" s="119"/>
      <c r="DX304" s="119"/>
      <c r="DY304" s="119"/>
      <c r="DZ304" s="119"/>
      <c r="EA304" s="119"/>
      <c r="EB304" s="119"/>
      <c r="EC304" s="119"/>
      <c r="ED304" s="119"/>
      <c r="EE304" s="119"/>
      <c r="EF304" s="119"/>
      <c r="EG304" s="119"/>
      <c r="EH304" s="119"/>
      <c r="EI304" s="119"/>
      <c r="EJ304" s="119"/>
      <c r="EK304" s="119"/>
      <c r="EL304" s="119"/>
      <c r="EM304" s="119"/>
      <c r="EN304" s="119"/>
      <c r="EO304" s="119"/>
      <c r="EP304" s="119"/>
      <c r="EQ304" s="119"/>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row>
    <row r="305" spans="1:288" s="3" customFormat="1" x14ac:dyDescent="0.2">
      <c r="A305" s="49" t="s">
        <v>139</v>
      </c>
      <c r="B305" s="36" t="s">
        <v>13</v>
      </c>
      <c r="C305" s="140">
        <v>13917</v>
      </c>
      <c r="D305" s="84">
        <v>2115</v>
      </c>
      <c r="E305" s="55">
        <v>3891</v>
      </c>
      <c r="F305" s="84">
        <v>3844</v>
      </c>
      <c r="G305" s="55">
        <v>4067</v>
      </c>
      <c r="H305" s="108"/>
      <c r="I305" s="108"/>
      <c r="J305" s="108"/>
      <c r="K305" s="108"/>
      <c r="L305" s="108"/>
      <c r="M305" s="108"/>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c r="CH305" s="119"/>
      <c r="CI305" s="119"/>
      <c r="CJ305" s="119"/>
      <c r="CK305" s="119"/>
      <c r="CL305" s="119"/>
      <c r="CM305" s="119"/>
      <c r="CN305" s="119"/>
      <c r="CO305" s="119"/>
      <c r="CP305" s="119"/>
      <c r="CQ305" s="119"/>
      <c r="CR305" s="119"/>
      <c r="CS305" s="119"/>
      <c r="CT305" s="119"/>
      <c r="CU305" s="119"/>
      <c r="CV305" s="119"/>
      <c r="CW305" s="119"/>
      <c r="CX305" s="119"/>
      <c r="CY305" s="119"/>
      <c r="CZ305" s="119"/>
      <c r="DA305" s="119"/>
      <c r="DB305" s="119"/>
      <c r="DC305" s="119"/>
      <c r="DD305" s="119"/>
      <c r="DE305" s="119"/>
      <c r="DF305" s="119"/>
      <c r="DG305" s="119"/>
      <c r="DH305" s="119"/>
      <c r="DI305" s="119"/>
      <c r="DJ305" s="119"/>
      <c r="DK305" s="119"/>
      <c r="DL305" s="119"/>
      <c r="DM305" s="119"/>
      <c r="DN305" s="119"/>
      <c r="DO305" s="119"/>
      <c r="DP305" s="119"/>
      <c r="DQ305" s="119"/>
      <c r="DR305" s="119"/>
      <c r="DS305" s="119"/>
      <c r="DT305" s="119"/>
      <c r="DU305" s="119"/>
      <c r="DV305" s="119"/>
      <c r="DW305" s="119"/>
      <c r="DX305" s="119"/>
      <c r="DY305" s="119"/>
      <c r="DZ305" s="119"/>
      <c r="EA305" s="119"/>
      <c r="EB305" s="119"/>
      <c r="EC305" s="119"/>
      <c r="ED305" s="119"/>
      <c r="EE305" s="119"/>
      <c r="EF305" s="119"/>
      <c r="EG305" s="119"/>
      <c r="EH305" s="119"/>
      <c r="EI305" s="119"/>
      <c r="EJ305" s="119"/>
      <c r="EK305" s="119"/>
      <c r="EL305" s="119"/>
      <c r="EM305" s="119"/>
      <c r="EN305" s="119"/>
      <c r="EO305" s="119"/>
      <c r="EP305" s="119"/>
      <c r="EQ305" s="119"/>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row>
    <row r="306" spans="1:288" s="3" customFormat="1" x14ac:dyDescent="0.2">
      <c r="A306" s="50"/>
      <c r="B306" s="36" t="s">
        <v>12</v>
      </c>
      <c r="C306" s="140">
        <v>4111</v>
      </c>
      <c r="D306" s="84">
        <v>582</v>
      </c>
      <c r="E306" s="55">
        <v>581</v>
      </c>
      <c r="F306" s="84">
        <v>1038</v>
      </c>
      <c r="G306" s="55">
        <v>1910</v>
      </c>
      <c r="H306" s="108"/>
      <c r="I306" s="108"/>
      <c r="J306" s="108"/>
      <c r="K306" s="108"/>
      <c r="L306" s="108"/>
      <c r="M306" s="108"/>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c r="CN306" s="119"/>
      <c r="CO306" s="119"/>
      <c r="CP306" s="119"/>
      <c r="CQ306" s="119"/>
      <c r="CR306" s="119"/>
      <c r="CS306" s="119"/>
      <c r="CT306" s="119"/>
      <c r="CU306" s="119"/>
      <c r="CV306" s="119"/>
      <c r="CW306" s="119"/>
      <c r="CX306" s="119"/>
      <c r="CY306" s="119"/>
      <c r="CZ306" s="119"/>
      <c r="DA306" s="119"/>
      <c r="DB306" s="119"/>
      <c r="DC306" s="119"/>
      <c r="DD306" s="119"/>
      <c r="DE306" s="119"/>
      <c r="DF306" s="119"/>
      <c r="DG306" s="119"/>
      <c r="DH306" s="119"/>
      <c r="DI306" s="119"/>
      <c r="DJ306" s="119"/>
      <c r="DK306" s="119"/>
      <c r="DL306" s="119"/>
      <c r="DM306" s="119"/>
      <c r="DN306" s="119"/>
      <c r="DO306" s="119"/>
      <c r="DP306" s="119"/>
      <c r="DQ306" s="119"/>
      <c r="DR306" s="119"/>
      <c r="DS306" s="119"/>
      <c r="DT306" s="119"/>
      <c r="DU306" s="119"/>
      <c r="DV306" s="119"/>
      <c r="DW306" s="119"/>
      <c r="DX306" s="119"/>
      <c r="DY306" s="119"/>
      <c r="DZ306" s="119"/>
      <c r="EA306" s="119"/>
      <c r="EB306" s="119"/>
      <c r="EC306" s="119"/>
      <c r="ED306" s="119"/>
      <c r="EE306" s="119"/>
      <c r="EF306" s="119"/>
      <c r="EG306" s="119"/>
      <c r="EH306" s="119"/>
      <c r="EI306" s="119"/>
      <c r="EJ306" s="119"/>
      <c r="EK306" s="119"/>
      <c r="EL306" s="119"/>
      <c r="EM306" s="119"/>
      <c r="EN306" s="119"/>
      <c r="EO306" s="119"/>
      <c r="EP306" s="119"/>
      <c r="EQ306" s="119"/>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row>
    <row r="307" spans="1:288" s="3" customFormat="1" x14ac:dyDescent="0.2">
      <c r="A307" s="50"/>
      <c r="B307" s="36" t="s">
        <v>14</v>
      </c>
      <c r="C307" s="140">
        <v>7904</v>
      </c>
      <c r="D307" s="84">
        <v>860</v>
      </c>
      <c r="E307" s="55">
        <v>436</v>
      </c>
      <c r="F307" s="84">
        <v>3898</v>
      </c>
      <c r="G307" s="55">
        <v>2710</v>
      </c>
      <c r="H307" s="108"/>
      <c r="I307" s="108"/>
      <c r="J307" s="108"/>
      <c r="K307" s="108"/>
      <c r="L307" s="108"/>
      <c r="M307" s="108"/>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c r="CH307" s="119"/>
      <c r="CI307" s="119"/>
      <c r="CJ307" s="119"/>
      <c r="CK307" s="119"/>
      <c r="CL307" s="119"/>
      <c r="CM307" s="119"/>
      <c r="CN307" s="119"/>
      <c r="CO307" s="119"/>
      <c r="CP307" s="119"/>
      <c r="CQ307" s="119"/>
      <c r="CR307" s="119"/>
      <c r="CS307" s="119"/>
      <c r="CT307" s="119"/>
      <c r="CU307" s="119"/>
      <c r="CV307" s="119"/>
      <c r="CW307" s="119"/>
      <c r="CX307" s="119"/>
      <c r="CY307" s="119"/>
      <c r="CZ307" s="119"/>
      <c r="DA307" s="119"/>
      <c r="DB307" s="119"/>
      <c r="DC307" s="119"/>
      <c r="DD307" s="119"/>
      <c r="DE307" s="119"/>
      <c r="DF307" s="119"/>
      <c r="DG307" s="119"/>
      <c r="DH307" s="119"/>
      <c r="DI307" s="119"/>
      <c r="DJ307" s="119"/>
      <c r="DK307" s="119"/>
      <c r="DL307" s="119"/>
      <c r="DM307" s="119"/>
      <c r="DN307" s="119"/>
      <c r="DO307" s="119"/>
      <c r="DP307" s="119"/>
      <c r="DQ307" s="119"/>
      <c r="DR307" s="119"/>
      <c r="DS307" s="119"/>
      <c r="DT307" s="119"/>
      <c r="DU307" s="119"/>
      <c r="DV307" s="119"/>
      <c r="DW307" s="119"/>
      <c r="DX307" s="119"/>
      <c r="DY307" s="119"/>
      <c r="DZ307" s="119"/>
      <c r="EA307" s="119"/>
      <c r="EB307" s="119"/>
      <c r="EC307" s="119"/>
      <c r="ED307" s="119"/>
      <c r="EE307" s="119"/>
      <c r="EF307" s="119"/>
      <c r="EG307" s="119"/>
      <c r="EH307" s="119"/>
      <c r="EI307" s="119"/>
      <c r="EJ307" s="119"/>
      <c r="EK307" s="119"/>
      <c r="EL307" s="119"/>
      <c r="EM307" s="119"/>
      <c r="EN307" s="119"/>
      <c r="EO307" s="119"/>
      <c r="EP307" s="119"/>
      <c r="EQ307" s="119"/>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row>
    <row r="308" spans="1:288" s="3" customFormat="1" x14ac:dyDescent="0.2">
      <c r="A308" s="50"/>
      <c r="B308" s="36" t="s">
        <v>15</v>
      </c>
      <c r="C308" s="140">
        <v>11223</v>
      </c>
      <c r="D308" s="84">
        <v>1147</v>
      </c>
      <c r="E308" s="55">
        <v>176</v>
      </c>
      <c r="F308" s="84">
        <v>6716</v>
      </c>
      <c r="G308" s="55">
        <v>3184</v>
      </c>
      <c r="H308" s="108"/>
      <c r="I308" s="108"/>
      <c r="J308" s="108"/>
      <c r="K308" s="108"/>
      <c r="L308" s="108"/>
      <c r="M308" s="108"/>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c r="CH308" s="119"/>
      <c r="CI308" s="119"/>
      <c r="CJ308" s="119"/>
      <c r="CK308" s="119"/>
      <c r="CL308" s="119"/>
      <c r="CM308" s="119"/>
      <c r="CN308" s="119"/>
      <c r="CO308" s="119"/>
      <c r="CP308" s="119"/>
      <c r="CQ308" s="119"/>
      <c r="CR308" s="119"/>
      <c r="CS308" s="119"/>
      <c r="CT308" s="119"/>
      <c r="CU308" s="119"/>
      <c r="CV308" s="119"/>
      <c r="CW308" s="119"/>
      <c r="CX308" s="119"/>
      <c r="CY308" s="119"/>
      <c r="CZ308" s="119"/>
      <c r="DA308" s="119"/>
      <c r="DB308" s="119"/>
      <c r="DC308" s="119"/>
      <c r="DD308" s="119"/>
      <c r="DE308" s="119"/>
      <c r="DF308" s="119"/>
      <c r="DG308" s="119"/>
      <c r="DH308" s="119"/>
      <c r="DI308" s="119"/>
      <c r="DJ308" s="119"/>
      <c r="DK308" s="119"/>
      <c r="DL308" s="119"/>
      <c r="DM308" s="119"/>
      <c r="DN308" s="119"/>
      <c r="DO308" s="119"/>
      <c r="DP308" s="119"/>
      <c r="DQ308" s="119"/>
      <c r="DR308" s="119"/>
      <c r="DS308" s="119"/>
      <c r="DT308" s="119"/>
      <c r="DU308" s="119"/>
      <c r="DV308" s="119"/>
      <c r="DW308" s="119"/>
      <c r="DX308" s="119"/>
      <c r="DY308" s="119"/>
      <c r="DZ308" s="119"/>
      <c r="EA308" s="119"/>
      <c r="EB308" s="119"/>
      <c r="EC308" s="119"/>
      <c r="ED308" s="119"/>
      <c r="EE308" s="119"/>
      <c r="EF308" s="119"/>
      <c r="EG308" s="119"/>
      <c r="EH308" s="119"/>
      <c r="EI308" s="119"/>
      <c r="EJ308" s="119"/>
      <c r="EK308" s="119"/>
      <c r="EL308" s="119"/>
      <c r="EM308" s="119"/>
      <c r="EN308" s="119"/>
      <c r="EO308" s="119"/>
      <c r="EP308" s="119"/>
      <c r="EQ308" s="119"/>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row>
    <row r="309" spans="1:288" s="3" customFormat="1" x14ac:dyDescent="0.2">
      <c r="A309" s="50"/>
      <c r="B309" s="36" t="s">
        <v>16</v>
      </c>
      <c r="C309" s="140">
        <v>5121</v>
      </c>
      <c r="D309" s="84">
        <v>1148</v>
      </c>
      <c r="E309" s="55">
        <v>63</v>
      </c>
      <c r="F309" s="84">
        <v>1476</v>
      </c>
      <c r="G309" s="55">
        <v>2434</v>
      </c>
      <c r="H309" s="108"/>
      <c r="I309" s="108"/>
      <c r="J309" s="108"/>
      <c r="K309" s="108"/>
      <c r="L309" s="108"/>
      <c r="M309" s="108"/>
      <c r="N309" s="119"/>
      <c r="O309" s="119"/>
      <c r="P309" s="119"/>
      <c r="Q309" s="119"/>
      <c r="R309" s="119"/>
      <c r="S309" s="119"/>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c r="CH309" s="119"/>
      <c r="CI309" s="119"/>
      <c r="CJ309" s="119"/>
      <c r="CK309" s="119"/>
      <c r="CL309" s="119"/>
      <c r="CM309" s="119"/>
      <c r="CN309" s="119"/>
      <c r="CO309" s="119"/>
      <c r="CP309" s="119"/>
      <c r="CQ309" s="119"/>
      <c r="CR309" s="119"/>
      <c r="CS309" s="119"/>
      <c r="CT309" s="119"/>
      <c r="CU309" s="119"/>
      <c r="CV309" s="119"/>
      <c r="CW309" s="119"/>
      <c r="CX309" s="119"/>
      <c r="CY309" s="119"/>
      <c r="CZ309" s="119"/>
      <c r="DA309" s="119"/>
      <c r="DB309" s="119"/>
      <c r="DC309" s="119"/>
      <c r="DD309" s="119"/>
      <c r="DE309" s="119"/>
      <c r="DF309" s="119"/>
      <c r="DG309" s="119"/>
      <c r="DH309" s="119"/>
      <c r="DI309" s="119"/>
      <c r="DJ309" s="119"/>
      <c r="DK309" s="119"/>
      <c r="DL309" s="119"/>
      <c r="DM309" s="119"/>
      <c r="DN309" s="119"/>
      <c r="DO309" s="119"/>
      <c r="DP309" s="119"/>
      <c r="DQ309" s="119"/>
      <c r="DR309" s="119"/>
      <c r="DS309" s="119"/>
      <c r="DT309" s="119"/>
      <c r="DU309" s="119"/>
      <c r="DV309" s="119"/>
      <c r="DW309" s="119"/>
      <c r="DX309" s="119"/>
      <c r="DY309" s="119"/>
      <c r="DZ309" s="119"/>
      <c r="EA309" s="119"/>
      <c r="EB309" s="119"/>
      <c r="EC309" s="119"/>
      <c r="ED309" s="119"/>
      <c r="EE309" s="119"/>
      <c r="EF309" s="119"/>
      <c r="EG309" s="119"/>
      <c r="EH309" s="119"/>
      <c r="EI309" s="119"/>
      <c r="EJ309" s="119"/>
      <c r="EK309" s="119"/>
      <c r="EL309" s="119"/>
      <c r="EM309" s="119"/>
      <c r="EN309" s="119"/>
      <c r="EO309" s="119"/>
      <c r="EP309" s="119"/>
      <c r="EQ309" s="119"/>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row>
    <row r="310" spans="1:288" s="3" customFormat="1" x14ac:dyDescent="0.2">
      <c r="A310" s="50"/>
      <c r="B310" s="36" t="s">
        <v>17</v>
      </c>
      <c r="C310" s="140">
        <v>4072</v>
      </c>
      <c r="D310" s="84">
        <v>380</v>
      </c>
      <c r="E310" s="55">
        <v>96</v>
      </c>
      <c r="F310" s="84">
        <v>1182</v>
      </c>
      <c r="G310" s="55">
        <v>2414</v>
      </c>
      <c r="H310" s="108"/>
      <c r="I310" s="108"/>
      <c r="J310" s="108"/>
      <c r="K310" s="108"/>
      <c r="L310" s="108"/>
      <c r="M310" s="108"/>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c r="DS310" s="119"/>
      <c r="DT310" s="119"/>
      <c r="DU310" s="119"/>
      <c r="DV310" s="119"/>
      <c r="DW310" s="119"/>
      <c r="DX310" s="119"/>
      <c r="DY310" s="119"/>
      <c r="DZ310" s="119"/>
      <c r="EA310" s="119"/>
      <c r="EB310" s="119"/>
      <c r="EC310" s="119"/>
      <c r="ED310" s="119"/>
      <c r="EE310" s="119"/>
      <c r="EF310" s="119"/>
      <c r="EG310" s="119"/>
      <c r="EH310" s="119"/>
      <c r="EI310" s="119"/>
      <c r="EJ310" s="119"/>
      <c r="EK310" s="119"/>
      <c r="EL310" s="119"/>
      <c r="EM310" s="119"/>
      <c r="EN310" s="119"/>
      <c r="EO310" s="119"/>
      <c r="EP310" s="119"/>
      <c r="EQ310" s="119"/>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row>
    <row r="311" spans="1:288" s="3" customFormat="1" x14ac:dyDescent="0.2">
      <c r="A311" s="50"/>
      <c r="B311" s="36" t="s">
        <v>18</v>
      </c>
      <c r="C311" s="140">
        <v>4686</v>
      </c>
      <c r="D311" s="84">
        <v>820</v>
      </c>
      <c r="E311" s="55">
        <v>16</v>
      </c>
      <c r="F311" s="84">
        <v>1121</v>
      </c>
      <c r="G311" s="55">
        <v>2729</v>
      </c>
      <c r="H311" s="108"/>
      <c r="I311" s="108"/>
      <c r="J311" s="108"/>
      <c r="K311" s="108"/>
      <c r="L311" s="108"/>
      <c r="M311" s="108"/>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c r="CH311" s="119"/>
      <c r="CI311" s="119"/>
      <c r="CJ311" s="119"/>
      <c r="CK311" s="119"/>
      <c r="CL311" s="119"/>
      <c r="CM311" s="119"/>
      <c r="CN311" s="119"/>
      <c r="CO311" s="119"/>
      <c r="CP311" s="119"/>
      <c r="CQ311" s="119"/>
      <c r="CR311" s="119"/>
      <c r="CS311" s="119"/>
      <c r="CT311" s="119"/>
      <c r="CU311" s="119"/>
      <c r="CV311" s="119"/>
      <c r="CW311" s="119"/>
      <c r="CX311" s="119"/>
      <c r="CY311" s="119"/>
      <c r="CZ311" s="119"/>
      <c r="DA311" s="119"/>
      <c r="DB311" s="119"/>
      <c r="DC311" s="119"/>
      <c r="DD311" s="119"/>
      <c r="DE311" s="119"/>
      <c r="DF311" s="119"/>
      <c r="DG311" s="119"/>
      <c r="DH311" s="119"/>
      <c r="DI311" s="119"/>
      <c r="DJ311" s="119"/>
      <c r="DK311" s="119"/>
      <c r="DL311" s="119"/>
      <c r="DM311" s="119"/>
      <c r="DN311" s="119"/>
      <c r="DO311" s="119"/>
      <c r="DP311" s="119"/>
      <c r="DQ311" s="119"/>
      <c r="DR311" s="119"/>
      <c r="DS311" s="119"/>
      <c r="DT311" s="119"/>
      <c r="DU311" s="119"/>
      <c r="DV311" s="119"/>
      <c r="DW311" s="119"/>
      <c r="DX311" s="119"/>
      <c r="DY311" s="119"/>
      <c r="DZ311" s="119"/>
      <c r="EA311" s="119"/>
      <c r="EB311" s="119"/>
      <c r="EC311" s="119"/>
      <c r="ED311" s="119"/>
      <c r="EE311" s="119"/>
      <c r="EF311" s="119"/>
      <c r="EG311" s="119"/>
      <c r="EH311" s="119"/>
      <c r="EI311" s="119"/>
      <c r="EJ311" s="119"/>
      <c r="EK311" s="119"/>
      <c r="EL311" s="119"/>
      <c r="EM311" s="119"/>
      <c r="EN311" s="119"/>
      <c r="EO311" s="119"/>
      <c r="EP311" s="119"/>
      <c r="EQ311" s="119"/>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row>
    <row r="312" spans="1:288" s="3" customFormat="1" x14ac:dyDescent="0.2">
      <c r="A312" s="50"/>
      <c r="B312" s="45" t="s">
        <v>149</v>
      </c>
      <c r="C312" s="149">
        <v>2700</v>
      </c>
      <c r="D312" s="84">
        <v>421</v>
      </c>
      <c r="E312" s="55">
        <v>92</v>
      </c>
      <c r="F312" s="84">
        <v>1100</v>
      </c>
      <c r="G312" s="55">
        <v>1087</v>
      </c>
      <c r="H312" s="108"/>
      <c r="I312" s="108"/>
      <c r="J312" s="108"/>
      <c r="K312" s="108"/>
      <c r="L312" s="108"/>
      <c r="M312" s="108"/>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c r="CH312" s="119"/>
      <c r="CI312" s="119"/>
      <c r="CJ312" s="119"/>
      <c r="CK312" s="119"/>
      <c r="CL312" s="119"/>
      <c r="CM312" s="119"/>
      <c r="CN312" s="119"/>
      <c r="CO312" s="119"/>
      <c r="CP312" s="119"/>
      <c r="CQ312" s="119"/>
      <c r="CR312" s="119"/>
      <c r="CS312" s="119"/>
      <c r="CT312" s="119"/>
      <c r="CU312" s="119"/>
      <c r="CV312" s="119"/>
      <c r="CW312" s="119"/>
      <c r="CX312" s="119"/>
      <c r="CY312" s="119"/>
      <c r="CZ312" s="119"/>
      <c r="DA312" s="119"/>
      <c r="DB312" s="119"/>
      <c r="DC312" s="119"/>
      <c r="DD312" s="119"/>
      <c r="DE312" s="119"/>
      <c r="DF312" s="119"/>
      <c r="DG312" s="119"/>
      <c r="DH312" s="119"/>
      <c r="DI312" s="119"/>
      <c r="DJ312" s="119"/>
      <c r="DK312" s="119"/>
      <c r="DL312" s="119"/>
      <c r="DM312" s="119"/>
      <c r="DN312" s="119"/>
      <c r="DO312" s="119"/>
      <c r="DP312" s="119"/>
      <c r="DQ312" s="119"/>
      <c r="DR312" s="119"/>
      <c r="DS312" s="119"/>
      <c r="DT312" s="119"/>
      <c r="DU312" s="119"/>
      <c r="DV312" s="119"/>
      <c r="DW312" s="119"/>
      <c r="DX312" s="119"/>
      <c r="DY312" s="119"/>
      <c r="DZ312" s="119"/>
      <c r="EA312" s="119"/>
      <c r="EB312" s="119"/>
      <c r="EC312" s="119"/>
      <c r="ED312" s="119"/>
      <c r="EE312" s="119"/>
      <c r="EF312" s="119"/>
      <c r="EG312" s="119"/>
      <c r="EH312" s="119"/>
      <c r="EI312" s="119"/>
      <c r="EJ312" s="119"/>
      <c r="EK312" s="119"/>
      <c r="EL312" s="119"/>
      <c r="EM312" s="119"/>
      <c r="EN312" s="119"/>
      <c r="EO312" s="119"/>
      <c r="EP312" s="119"/>
      <c r="EQ312" s="119"/>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row>
    <row r="313" spans="1:288" s="3" customFormat="1" x14ac:dyDescent="0.2">
      <c r="A313" s="50"/>
      <c r="B313" s="36" t="s">
        <v>150</v>
      </c>
      <c r="C313" s="140">
        <v>794</v>
      </c>
      <c r="D313" s="84">
        <v>156</v>
      </c>
      <c r="E313" s="55">
        <v>17</v>
      </c>
      <c r="F313" s="84">
        <v>293</v>
      </c>
      <c r="G313" s="55">
        <v>328</v>
      </c>
      <c r="H313" s="108"/>
      <c r="I313" s="108"/>
      <c r="J313" s="108"/>
      <c r="K313" s="108"/>
      <c r="L313" s="108"/>
      <c r="M313" s="108"/>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c r="CH313" s="119"/>
      <c r="CI313" s="119"/>
      <c r="CJ313" s="119"/>
      <c r="CK313" s="119"/>
      <c r="CL313" s="119"/>
      <c r="CM313" s="119"/>
      <c r="CN313" s="119"/>
      <c r="CO313" s="119"/>
      <c r="CP313" s="119"/>
      <c r="CQ313" s="119"/>
      <c r="CR313" s="119"/>
      <c r="CS313" s="119"/>
      <c r="CT313" s="119"/>
      <c r="CU313" s="119"/>
      <c r="CV313" s="119"/>
      <c r="CW313" s="119"/>
      <c r="CX313" s="119"/>
      <c r="CY313" s="119"/>
      <c r="CZ313" s="119"/>
      <c r="DA313" s="119"/>
      <c r="DB313" s="119"/>
      <c r="DC313" s="119"/>
      <c r="DD313" s="119"/>
      <c r="DE313" s="119"/>
      <c r="DF313" s="119"/>
      <c r="DG313" s="119"/>
      <c r="DH313" s="119"/>
      <c r="DI313" s="119"/>
      <c r="DJ313" s="119"/>
      <c r="DK313" s="119"/>
      <c r="DL313" s="119"/>
      <c r="DM313" s="119"/>
      <c r="DN313" s="119"/>
      <c r="DO313" s="119"/>
      <c r="DP313" s="119"/>
      <c r="DQ313" s="119"/>
      <c r="DR313" s="119"/>
      <c r="DS313" s="119"/>
      <c r="DT313" s="119"/>
      <c r="DU313" s="119"/>
      <c r="DV313" s="119"/>
      <c r="DW313" s="119"/>
      <c r="DX313" s="119"/>
      <c r="DY313" s="119"/>
      <c r="DZ313" s="119"/>
      <c r="EA313" s="119"/>
      <c r="EB313" s="119"/>
      <c r="EC313" s="119"/>
      <c r="ED313" s="119"/>
      <c r="EE313" s="119"/>
      <c r="EF313" s="119"/>
      <c r="EG313" s="119"/>
      <c r="EH313" s="119"/>
      <c r="EI313" s="119"/>
      <c r="EJ313" s="119"/>
      <c r="EK313" s="119"/>
      <c r="EL313" s="119"/>
      <c r="EM313" s="119"/>
      <c r="EN313" s="119"/>
      <c r="EO313" s="119"/>
      <c r="EP313" s="119"/>
      <c r="EQ313" s="119"/>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row>
    <row r="314" spans="1:288" s="3" customFormat="1" ht="18.75" customHeight="1" x14ac:dyDescent="0.2">
      <c r="A314" s="49" t="s">
        <v>140</v>
      </c>
      <c r="B314" s="36" t="s">
        <v>13</v>
      </c>
      <c r="C314" s="140">
        <v>65440</v>
      </c>
      <c r="D314" s="84">
        <v>3007</v>
      </c>
      <c r="E314" s="55">
        <v>54777</v>
      </c>
      <c r="F314" s="84">
        <v>293</v>
      </c>
      <c r="G314" s="55">
        <v>7363</v>
      </c>
      <c r="H314" s="108"/>
      <c r="I314" s="108"/>
      <c r="J314" s="108"/>
      <c r="K314" s="108"/>
      <c r="L314" s="108"/>
      <c r="M314" s="108"/>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c r="CH314" s="119"/>
      <c r="CI314" s="119"/>
      <c r="CJ314" s="119"/>
      <c r="CK314" s="119"/>
      <c r="CL314" s="119"/>
      <c r="CM314" s="119"/>
      <c r="CN314" s="119"/>
      <c r="CO314" s="119"/>
      <c r="CP314" s="119"/>
      <c r="CQ314" s="119"/>
      <c r="CR314" s="119"/>
      <c r="CS314" s="119"/>
      <c r="CT314" s="119"/>
      <c r="CU314" s="119"/>
      <c r="CV314" s="119"/>
      <c r="CW314" s="119"/>
      <c r="CX314" s="119"/>
      <c r="CY314" s="119"/>
      <c r="CZ314" s="119"/>
      <c r="DA314" s="119"/>
      <c r="DB314" s="119"/>
      <c r="DC314" s="119"/>
      <c r="DD314" s="119"/>
      <c r="DE314" s="119"/>
      <c r="DF314" s="119"/>
      <c r="DG314" s="119"/>
      <c r="DH314" s="119"/>
      <c r="DI314" s="119"/>
      <c r="DJ314" s="119"/>
      <c r="DK314" s="119"/>
      <c r="DL314" s="119"/>
      <c r="DM314" s="119"/>
      <c r="DN314" s="119"/>
      <c r="DO314" s="119"/>
      <c r="DP314" s="119"/>
      <c r="DQ314" s="119"/>
      <c r="DR314" s="119"/>
      <c r="DS314" s="119"/>
      <c r="DT314" s="119"/>
      <c r="DU314" s="119"/>
      <c r="DV314" s="119"/>
      <c r="DW314" s="119"/>
      <c r="DX314" s="119"/>
      <c r="DY314" s="119"/>
      <c r="DZ314" s="119"/>
      <c r="EA314" s="119"/>
      <c r="EB314" s="119"/>
      <c r="EC314" s="119"/>
      <c r="ED314" s="119"/>
      <c r="EE314" s="119"/>
      <c r="EF314" s="119"/>
      <c r="EG314" s="119"/>
      <c r="EH314" s="119"/>
      <c r="EI314" s="119"/>
      <c r="EJ314" s="119"/>
      <c r="EK314" s="119"/>
      <c r="EL314" s="119"/>
      <c r="EM314" s="119"/>
      <c r="EN314" s="119"/>
      <c r="EO314" s="119"/>
      <c r="EP314" s="119"/>
      <c r="EQ314" s="119"/>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row>
    <row r="315" spans="1:288" s="3" customFormat="1" x14ac:dyDescent="0.2">
      <c r="A315" s="50"/>
      <c r="B315" s="36" t="s">
        <v>12</v>
      </c>
      <c r="C315" s="140">
        <v>33974</v>
      </c>
      <c r="D315" s="84">
        <v>8031</v>
      </c>
      <c r="E315" s="55">
        <v>8542</v>
      </c>
      <c r="F315" s="84">
        <v>4465</v>
      </c>
      <c r="G315" s="55">
        <v>12936</v>
      </c>
      <c r="H315" s="108"/>
      <c r="I315" s="108"/>
      <c r="J315" s="108"/>
      <c r="K315" s="108"/>
      <c r="L315" s="108"/>
      <c r="M315" s="108"/>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119"/>
      <c r="BJ315" s="119"/>
      <c r="BK315" s="119"/>
      <c r="BL315" s="119"/>
      <c r="BM315" s="119"/>
      <c r="BN315" s="119"/>
      <c r="BO315" s="119"/>
      <c r="BP315" s="119"/>
      <c r="BQ315" s="119"/>
      <c r="BR315" s="119"/>
      <c r="BS315" s="119"/>
      <c r="BT315" s="119"/>
      <c r="BU315" s="119"/>
      <c r="BV315" s="119"/>
      <c r="BW315" s="119"/>
      <c r="BX315" s="119"/>
      <c r="BY315" s="119"/>
      <c r="BZ315" s="119"/>
      <c r="CA315" s="119"/>
      <c r="CB315" s="119"/>
      <c r="CC315" s="119"/>
      <c r="CD315" s="119"/>
      <c r="CE315" s="119"/>
      <c r="CF315" s="119"/>
      <c r="CG315" s="119"/>
      <c r="CH315" s="119"/>
      <c r="CI315" s="119"/>
      <c r="CJ315" s="119"/>
      <c r="CK315" s="119"/>
      <c r="CL315" s="119"/>
      <c r="CM315" s="119"/>
      <c r="CN315" s="119"/>
      <c r="CO315" s="119"/>
      <c r="CP315" s="119"/>
      <c r="CQ315" s="119"/>
      <c r="CR315" s="119"/>
      <c r="CS315" s="119"/>
      <c r="CT315" s="119"/>
      <c r="CU315" s="119"/>
      <c r="CV315" s="119"/>
      <c r="CW315" s="119"/>
      <c r="CX315" s="119"/>
      <c r="CY315" s="119"/>
      <c r="CZ315" s="119"/>
      <c r="DA315" s="119"/>
      <c r="DB315" s="119"/>
      <c r="DC315" s="119"/>
      <c r="DD315" s="119"/>
      <c r="DE315" s="119"/>
      <c r="DF315" s="119"/>
      <c r="DG315" s="119"/>
      <c r="DH315" s="119"/>
      <c r="DI315" s="119"/>
      <c r="DJ315" s="119"/>
      <c r="DK315" s="119"/>
      <c r="DL315" s="119"/>
      <c r="DM315" s="119"/>
      <c r="DN315" s="119"/>
      <c r="DO315" s="119"/>
      <c r="DP315" s="119"/>
      <c r="DQ315" s="119"/>
      <c r="DR315" s="119"/>
      <c r="DS315" s="119"/>
      <c r="DT315" s="119"/>
      <c r="DU315" s="119"/>
      <c r="DV315" s="119"/>
      <c r="DW315" s="119"/>
      <c r="DX315" s="119"/>
      <c r="DY315" s="119"/>
      <c r="DZ315" s="119"/>
      <c r="EA315" s="119"/>
      <c r="EB315" s="119"/>
      <c r="EC315" s="119"/>
      <c r="ED315" s="119"/>
      <c r="EE315" s="119"/>
      <c r="EF315" s="119"/>
      <c r="EG315" s="119"/>
      <c r="EH315" s="119"/>
      <c r="EI315" s="119"/>
      <c r="EJ315" s="119"/>
      <c r="EK315" s="119"/>
      <c r="EL315" s="119"/>
      <c r="EM315" s="119"/>
      <c r="EN315" s="119"/>
      <c r="EO315" s="119"/>
      <c r="EP315" s="119"/>
      <c r="EQ315" s="119"/>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row>
    <row r="316" spans="1:288" s="3" customFormat="1" x14ac:dyDescent="0.2">
      <c r="A316" s="50"/>
      <c r="B316" s="36" t="s">
        <v>14</v>
      </c>
      <c r="C316" s="140">
        <v>55053</v>
      </c>
      <c r="D316" s="84">
        <v>13004</v>
      </c>
      <c r="E316" s="55">
        <v>10072</v>
      </c>
      <c r="F316" s="84">
        <v>20270</v>
      </c>
      <c r="G316" s="55">
        <v>11707</v>
      </c>
      <c r="H316" s="108"/>
      <c r="I316" s="108"/>
      <c r="J316" s="108"/>
      <c r="K316" s="108"/>
      <c r="L316" s="108"/>
      <c r="M316" s="108"/>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119"/>
      <c r="CD316" s="119"/>
      <c r="CE316" s="119"/>
      <c r="CF316" s="119"/>
      <c r="CG316" s="119"/>
      <c r="CH316" s="119"/>
      <c r="CI316" s="119"/>
      <c r="CJ316" s="119"/>
      <c r="CK316" s="119"/>
      <c r="CL316" s="119"/>
      <c r="CM316" s="119"/>
      <c r="CN316" s="119"/>
      <c r="CO316" s="119"/>
      <c r="CP316" s="119"/>
      <c r="CQ316" s="119"/>
      <c r="CR316" s="119"/>
      <c r="CS316" s="119"/>
      <c r="CT316" s="119"/>
      <c r="CU316" s="119"/>
      <c r="CV316" s="119"/>
      <c r="CW316" s="119"/>
      <c r="CX316" s="119"/>
      <c r="CY316" s="119"/>
      <c r="CZ316" s="119"/>
      <c r="DA316" s="119"/>
      <c r="DB316" s="119"/>
      <c r="DC316" s="119"/>
      <c r="DD316" s="119"/>
      <c r="DE316" s="119"/>
      <c r="DF316" s="119"/>
      <c r="DG316" s="119"/>
      <c r="DH316" s="119"/>
      <c r="DI316" s="119"/>
      <c r="DJ316" s="119"/>
      <c r="DK316" s="119"/>
      <c r="DL316" s="119"/>
      <c r="DM316" s="119"/>
      <c r="DN316" s="119"/>
      <c r="DO316" s="119"/>
      <c r="DP316" s="119"/>
      <c r="DQ316" s="119"/>
      <c r="DR316" s="119"/>
      <c r="DS316" s="119"/>
      <c r="DT316" s="119"/>
      <c r="DU316" s="119"/>
      <c r="DV316" s="119"/>
      <c r="DW316" s="119"/>
      <c r="DX316" s="119"/>
      <c r="DY316" s="119"/>
      <c r="DZ316" s="119"/>
      <c r="EA316" s="119"/>
      <c r="EB316" s="119"/>
      <c r="EC316" s="119"/>
      <c r="ED316" s="119"/>
      <c r="EE316" s="119"/>
      <c r="EF316" s="119"/>
      <c r="EG316" s="119"/>
      <c r="EH316" s="119"/>
      <c r="EI316" s="119"/>
      <c r="EJ316" s="119"/>
      <c r="EK316" s="119"/>
      <c r="EL316" s="119"/>
      <c r="EM316" s="119"/>
      <c r="EN316" s="119"/>
      <c r="EO316" s="119"/>
      <c r="EP316" s="119"/>
      <c r="EQ316" s="119"/>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row>
    <row r="317" spans="1:288" s="3" customFormat="1" x14ac:dyDescent="0.2">
      <c r="A317" s="50"/>
      <c r="B317" s="36" t="s">
        <v>15</v>
      </c>
      <c r="C317" s="140">
        <v>23879</v>
      </c>
      <c r="D317" s="84">
        <v>7461</v>
      </c>
      <c r="E317" s="55">
        <v>8885</v>
      </c>
      <c r="F317" s="84">
        <v>421</v>
      </c>
      <c r="G317" s="55">
        <v>7112</v>
      </c>
      <c r="H317" s="108"/>
      <c r="I317" s="108"/>
      <c r="J317" s="108"/>
      <c r="K317" s="108"/>
      <c r="L317" s="108"/>
      <c r="M317" s="108"/>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c r="BT317" s="119"/>
      <c r="BU317" s="119"/>
      <c r="BV317" s="119"/>
      <c r="BW317" s="119"/>
      <c r="BX317" s="119"/>
      <c r="BY317" s="119"/>
      <c r="BZ317" s="119"/>
      <c r="CA317" s="119"/>
      <c r="CB317" s="119"/>
      <c r="CC317" s="119"/>
      <c r="CD317" s="119"/>
      <c r="CE317" s="119"/>
      <c r="CF317" s="119"/>
      <c r="CG317" s="119"/>
      <c r="CH317" s="119"/>
      <c r="CI317" s="119"/>
      <c r="CJ317" s="119"/>
      <c r="CK317" s="119"/>
      <c r="CL317" s="119"/>
      <c r="CM317" s="119"/>
      <c r="CN317" s="119"/>
      <c r="CO317" s="119"/>
      <c r="CP317" s="119"/>
      <c r="CQ317" s="119"/>
      <c r="CR317" s="119"/>
      <c r="CS317" s="119"/>
      <c r="CT317" s="119"/>
      <c r="CU317" s="119"/>
      <c r="CV317" s="119"/>
      <c r="CW317" s="119"/>
      <c r="CX317" s="119"/>
      <c r="CY317" s="119"/>
      <c r="CZ317" s="119"/>
      <c r="DA317" s="119"/>
      <c r="DB317" s="119"/>
      <c r="DC317" s="119"/>
      <c r="DD317" s="119"/>
      <c r="DE317" s="119"/>
      <c r="DF317" s="119"/>
      <c r="DG317" s="119"/>
      <c r="DH317" s="119"/>
      <c r="DI317" s="119"/>
      <c r="DJ317" s="119"/>
      <c r="DK317" s="119"/>
      <c r="DL317" s="119"/>
      <c r="DM317" s="119"/>
      <c r="DN317" s="119"/>
      <c r="DO317" s="119"/>
      <c r="DP317" s="119"/>
      <c r="DQ317" s="119"/>
      <c r="DR317" s="119"/>
      <c r="DS317" s="119"/>
      <c r="DT317" s="119"/>
      <c r="DU317" s="119"/>
      <c r="DV317" s="119"/>
      <c r="DW317" s="119"/>
      <c r="DX317" s="119"/>
      <c r="DY317" s="119"/>
      <c r="DZ317" s="119"/>
      <c r="EA317" s="119"/>
      <c r="EB317" s="119"/>
      <c r="EC317" s="119"/>
      <c r="ED317" s="119"/>
      <c r="EE317" s="119"/>
      <c r="EF317" s="119"/>
      <c r="EG317" s="119"/>
      <c r="EH317" s="119"/>
      <c r="EI317" s="119"/>
      <c r="EJ317" s="119"/>
      <c r="EK317" s="119"/>
      <c r="EL317" s="119"/>
      <c r="EM317" s="119"/>
      <c r="EN317" s="119"/>
      <c r="EO317" s="119"/>
      <c r="EP317" s="119"/>
      <c r="EQ317" s="119"/>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row>
    <row r="318" spans="1:288" s="3" customFormat="1" x14ac:dyDescent="0.2">
      <c r="A318" s="50"/>
      <c r="B318" s="36" t="s">
        <v>16</v>
      </c>
      <c r="C318" s="140">
        <v>8066</v>
      </c>
      <c r="D318" s="84">
        <v>551</v>
      </c>
      <c r="E318" s="55">
        <v>6886</v>
      </c>
      <c r="F318" s="84">
        <v>100</v>
      </c>
      <c r="G318" s="55">
        <v>529</v>
      </c>
      <c r="H318" s="108"/>
      <c r="I318" s="108"/>
      <c r="J318" s="108"/>
      <c r="K318" s="108"/>
      <c r="L318" s="108"/>
      <c r="M318" s="108"/>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c r="CA318" s="119"/>
      <c r="CB318" s="119"/>
      <c r="CC318" s="119"/>
      <c r="CD318" s="119"/>
      <c r="CE318" s="119"/>
      <c r="CF318" s="119"/>
      <c r="CG318" s="119"/>
      <c r="CH318" s="119"/>
      <c r="CI318" s="119"/>
      <c r="CJ318" s="119"/>
      <c r="CK318" s="119"/>
      <c r="CL318" s="119"/>
      <c r="CM318" s="119"/>
      <c r="CN318" s="119"/>
      <c r="CO318" s="119"/>
      <c r="CP318" s="119"/>
      <c r="CQ318" s="119"/>
      <c r="CR318" s="119"/>
      <c r="CS318" s="119"/>
      <c r="CT318" s="119"/>
      <c r="CU318" s="119"/>
      <c r="CV318" s="119"/>
      <c r="CW318" s="119"/>
      <c r="CX318" s="119"/>
      <c r="CY318" s="119"/>
      <c r="CZ318" s="119"/>
      <c r="DA318" s="119"/>
      <c r="DB318" s="119"/>
      <c r="DC318" s="119"/>
      <c r="DD318" s="119"/>
      <c r="DE318" s="119"/>
      <c r="DF318" s="119"/>
      <c r="DG318" s="119"/>
      <c r="DH318" s="119"/>
      <c r="DI318" s="119"/>
      <c r="DJ318" s="119"/>
      <c r="DK318" s="119"/>
      <c r="DL318" s="119"/>
      <c r="DM318" s="119"/>
      <c r="DN318" s="119"/>
      <c r="DO318" s="119"/>
      <c r="DP318" s="119"/>
      <c r="DQ318" s="119"/>
      <c r="DR318" s="119"/>
      <c r="DS318" s="119"/>
      <c r="DT318" s="119"/>
      <c r="DU318" s="119"/>
      <c r="DV318" s="119"/>
      <c r="DW318" s="119"/>
      <c r="DX318" s="119"/>
      <c r="DY318" s="119"/>
      <c r="DZ318" s="119"/>
      <c r="EA318" s="119"/>
      <c r="EB318" s="119"/>
      <c r="EC318" s="119"/>
      <c r="ED318" s="119"/>
      <c r="EE318" s="119"/>
      <c r="EF318" s="119"/>
      <c r="EG318" s="119"/>
      <c r="EH318" s="119"/>
      <c r="EI318" s="119"/>
      <c r="EJ318" s="119"/>
      <c r="EK318" s="119"/>
      <c r="EL318" s="119"/>
      <c r="EM318" s="119"/>
      <c r="EN318" s="119"/>
      <c r="EO318" s="119"/>
      <c r="EP318" s="119"/>
      <c r="EQ318" s="119"/>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row>
    <row r="319" spans="1:288" s="3" customFormat="1" x14ac:dyDescent="0.2">
      <c r="A319" s="50"/>
      <c r="B319" s="36" t="s">
        <v>17</v>
      </c>
      <c r="C319" s="140">
        <v>4695</v>
      </c>
      <c r="D319" s="84">
        <v>384</v>
      </c>
      <c r="E319" s="55">
        <v>2166</v>
      </c>
      <c r="F319" s="84">
        <v>861</v>
      </c>
      <c r="G319" s="55">
        <v>1284</v>
      </c>
      <c r="H319" s="108"/>
      <c r="I319" s="108"/>
      <c r="J319" s="108"/>
      <c r="K319" s="108"/>
      <c r="L319" s="108"/>
      <c r="M319" s="108"/>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c r="BH319" s="119"/>
      <c r="BI319" s="119"/>
      <c r="BJ319" s="119"/>
      <c r="BK319" s="119"/>
      <c r="BL319" s="119"/>
      <c r="BM319" s="119"/>
      <c r="BN319" s="119"/>
      <c r="BO319" s="119"/>
      <c r="BP319" s="119"/>
      <c r="BQ319" s="119"/>
      <c r="BR319" s="119"/>
      <c r="BS319" s="119"/>
      <c r="BT319" s="119"/>
      <c r="BU319" s="119"/>
      <c r="BV319" s="119"/>
      <c r="BW319" s="119"/>
      <c r="BX319" s="119"/>
      <c r="BY319" s="119"/>
      <c r="BZ319" s="119"/>
      <c r="CA319" s="119"/>
      <c r="CB319" s="119"/>
      <c r="CC319" s="119"/>
      <c r="CD319" s="119"/>
      <c r="CE319" s="119"/>
      <c r="CF319" s="119"/>
      <c r="CG319" s="119"/>
      <c r="CH319" s="119"/>
      <c r="CI319" s="119"/>
      <c r="CJ319" s="119"/>
      <c r="CK319" s="119"/>
      <c r="CL319" s="119"/>
      <c r="CM319" s="119"/>
      <c r="CN319" s="119"/>
      <c r="CO319" s="119"/>
      <c r="CP319" s="119"/>
      <c r="CQ319" s="119"/>
      <c r="CR319" s="119"/>
      <c r="CS319" s="119"/>
      <c r="CT319" s="119"/>
      <c r="CU319" s="119"/>
      <c r="CV319" s="119"/>
      <c r="CW319" s="119"/>
      <c r="CX319" s="119"/>
      <c r="CY319" s="119"/>
      <c r="CZ319" s="119"/>
      <c r="DA319" s="119"/>
      <c r="DB319" s="119"/>
      <c r="DC319" s="119"/>
      <c r="DD319" s="119"/>
      <c r="DE319" s="119"/>
      <c r="DF319" s="119"/>
      <c r="DG319" s="119"/>
      <c r="DH319" s="119"/>
      <c r="DI319" s="119"/>
      <c r="DJ319" s="119"/>
      <c r="DK319" s="119"/>
      <c r="DL319" s="119"/>
      <c r="DM319" s="119"/>
      <c r="DN319" s="119"/>
      <c r="DO319" s="119"/>
      <c r="DP319" s="119"/>
      <c r="DQ319" s="119"/>
      <c r="DR319" s="119"/>
      <c r="DS319" s="119"/>
      <c r="DT319" s="119"/>
      <c r="DU319" s="119"/>
      <c r="DV319" s="119"/>
      <c r="DW319" s="119"/>
      <c r="DX319" s="119"/>
      <c r="DY319" s="119"/>
      <c r="DZ319" s="119"/>
      <c r="EA319" s="119"/>
      <c r="EB319" s="119"/>
      <c r="EC319" s="119"/>
      <c r="ED319" s="119"/>
      <c r="EE319" s="119"/>
      <c r="EF319" s="119"/>
      <c r="EG319" s="119"/>
      <c r="EH319" s="119"/>
      <c r="EI319" s="119"/>
      <c r="EJ319" s="119"/>
      <c r="EK319" s="119"/>
      <c r="EL319" s="119"/>
      <c r="EM319" s="119"/>
      <c r="EN319" s="119"/>
      <c r="EO319" s="119"/>
      <c r="EP319" s="119"/>
      <c r="EQ319" s="119"/>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row>
    <row r="320" spans="1:288" s="3" customFormat="1" x14ac:dyDescent="0.2">
      <c r="A320" s="50"/>
      <c r="B320" s="36" t="s">
        <v>18</v>
      </c>
      <c r="C320" s="140">
        <v>7473</v>
      </c>
      <c r="D320" s="84">
        <v>260</v>
      </c>
      <c r="E320" s="55">
        <v>2544</v>
      </c>
      <c r="F320" s="84">
        <v>451</v>
      </c>
      <c r="G320" s="55">
        <v>4161</v>
      </c>
      <c r="H320" s="108"/>
      <c r="I320" s="108"/>
      <c r="J320" s="108"/>
      <c r="K320" s="108"/>
      <c r="L320" s="108"/>
      <c r="M320" s="108"/>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119"/>
      <c r="CD320" s="119"/>
      <c r="CE320" s="119"/>
      <c r="CF320" s="119"/>
      <c r="CG320" s="119"/>
      <c r="CH320" s="119"/>
      <c r="CI320" s="119"/>
      <c r="CJ320" s="119"/>
      <c r="CK320" s="119"/>
      <c r="CL320" s="119"/>
      <c r="CM320" s="119"/>
      <c r="CN320" s="119"/>
      <c r="CO320" s="119"/>
      <c r="CP320" s="119"/>
      <c r="CQ320" s="119"/>
      <c r="CR320" s="119"/>
      <c r="CS320" s="119"/>
      <c r="CT320" s="119"/>
      <c r="CU320" s="119"/>
      <c r="CV320" s="119"/>
      <c r="CW320" s="119"/>
      <c r="CX320" s="119"/>
      <c r="CY320" s="119"/>
      <c r="CZ320" s="119"/>
      <c r="DA320" s="119"/>
      <c r="DB320" s="119"/>
      <c r="DC320" s="119"/>
      <c r="DD320" s="119"/>
      <c r="DE320" s="119"/>
      <c r="DF320" s="119"/>
      <c r="DG320" s="119"/>
      <c r="DH320" s="119"/>
      <c r="DI320" s="119"/>
      <c r="DJ320" s="119"/>
      <c r="DK320" s="119"/>
      <c r="DL320" s="119"/>
      <c r="DM320" s="119"/>
      <c r="DN320" s="119"/>
      <c r="DO320" s="119"/>
      <c r="DP320" s="119"/>
      <c r="DQ320" s="119"/>
      <c r="DR320" s="119"/>
      <c r="DS320" s="119"/>
      <c r="DT320" s="119"/>
      <c r="DU320" s="119"/>
      <c r="DV320" s="119"/>
      <c r="DW320" s="119"/>
      <c r="DX320" s="119"/>
      <c r="DY320" s="119"/>
      <c r="DZ320" s="119"/>
      <c r="EA320" s="119"/>
      <c r="EB320" s="119"/>
      <c r="EC320" s="119"/>
      <c r="ED320" s="119"/>
      <c r="EE320" s="119"/>
      <c r="EF320" s="119"/>
      <c r="EG320" s="119"/>
      <c r="EH320" s="119"/>
      <c r="EI320" s="119"/>
      <c r="EJ320" s="119"/>
      <c r="EK320" s="119"/>
      <c r="EL320" s="119"/>
      <c r="EM320" s="119"/>
      <c r="EN320" s="119"/>
      <c r="EO320" s="119"/>
      <c r="EP320" s="119"/>
      <c r="EQ320" s="119"/>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row>
    <row r="321" spans="1:288" s="3" customFormat="1" x14ac:dyDescent="0.2">
      <c r="A321" s="50"/>
      <c r="B321" s="40" t="s">
        <v>149</v>
      </c>
      <c r="C321" s="149">
        <v>21245</v>
      </c>
      <c r="D321" s="84">
        <v>2486</v>
      </c>
      <c r="E321" s="55">
        <v>5633</v>
      </c>
      <c r="F321" s="84">
        <v>4578</v>
      </c>
      <c r="G321" s="55">
        <v>8548</v>
      </c>
      <c r="H321" s="108"/>
      <c r="I321" s="108"/>
      <c r="J321" s="108"/>
      <c r="K321" s="108"/>
      <c r="L321" s="108"/>
      <c r="M321" s="108"/>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c r="BH321" s="119"/>
      <c r="BI321" s="119"/>
      <c r="BJ321" s="119"/>
      <c r="BK321" s="119"/>
      <c r="BL321" s="119"/>
      <c r="BM321" s="119"/>
      <c r="BN321" s="119"/>
      <c r="BO321" s="119"/>
      <c r="BP321" s="119"/>
      <c r="BQ321" s="119"/>
      <c r="BR321" s="119"/>
      <c r="BS321" s="119"/>
      <c r="BT321" s="119"/>
      <c r="BU321" s="119"/>
      <c r="BV321" s="119"/>
      <c r="BW321" s="119"/>
      <c r="BX321" s="119"/>
      <c r="BY321" s="119"/>
      <c r="BZ321" s="119"/>
      <c r="CA321" s="119"/>
      <c r="CB321" s="119"/>
      <c r="CC321" s="119"/>
      <c r="CD321" s="119"/>
      <c r="CE321" s="119"/>
      <c r="CF321" s="119"/>
      <c r="CG321" s="119"/>
      <c r="CH321" s="119"/>
      <c r="CI321" s="119"/>
      <c r="CJ321" s="119"/>
      <c r="CK321" s="119"/>
      <c r="CL321" s="119"/>
      <c r="CM321" s="119"/>
      <c r="CN321" s="119"/>
      <c r="CO321" s="119"/>
      <c r="CP321" s="119"/>
      <c r="CQ321" s="119"/>
      <c r="CR321" s="119"/>
      <c r="CS321" s="119"/>
      <c r="CT321" s="119"/>
      <c r="CU321" s="119"/>
      <c r="CV321" s="119"/>
      <c r="CW321" s="119"/>
      <c r="CX321" s="119"/>
      <c r="CY321" s="119"/>
      <c r="CZ321" s="119"/>
      <c r="DA321" s="119"/>
      <c r="DB321" s="119"/>
      <c r="DC321" s="119"/>
      <c r="DD321" s="119"/>
      <c r="DE321" s="119"/>
      <c r="DF321" s="119"/>
      <c r="DG321" s="119"/>
      <c r="DH321" s="119"/>
      <c r="DI321" s="119"/>
      <c r="DJ321" s="119"/>
      <c r="DK321" s="119"/>
      <c r="DL321" s="119"/>
      <c r="DM321" s="119"/>
      <c r="DN321" s="119"/>
      <c r="DO321" s="119"/>
      <c r="DP321" s="119"/>
      <c r="DQ321" s="119"/>
      <c r="DR321" s="119"/>
      <c r="DS321" s="119"/>
      <c r="DT321" s="119"/>
      <c r="DU321" s="119"/>
      <c r="DV321" s="119"/>
      <c r="DW321" s="119"/>
      <c r="DX321" s="119"/>
      <c r="DY321" s="119"/>
      <c r="DZ321" s="119"/>
      <c r="EA321" s="119"/>
      <c r="EB321" s="119"/>
      <c r="EC321" s="119"/>
      <c r="ED321" s="119"/>
      <c r="EE321" s="119"/>
      <c r="EF321" s="119"/>
      <c r="EG321" s="119"/>
      <c r="EH321" s="119"/>
      <c r="EI321" s="119"/>
      <c r="EJ321" s="119"/>
      <c r="EK321" s="119"/>
      <c r="EL321" s="119"/>
      <c r="EM321" s="119"/>
      <c r="EN321" s="119"/>
      <c r="EO321" s="119"/>
      <c r="EP321" s="119"/>
      <c r="EQ321" s="119"/>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row>
    <row r="322" spans="1:288" s="3" customFormat="1" x14ac:dyDescent="0.2">
      <c r="A322" s="50"/>
      <c r="B322" s="36" t="s">
        <v>150</v>
      </c>
      <c r="C322" s="140">
        <v>15050</v>
      </c>
      <c r="D322" s="84">
        <v>2226</v>
      </c>
      <c r="E322" s="55">
        <v>4420</v>
      </c>
      <c r="F322" s="84">
        <v>4288</v>
      </c>
      <c r="G322" s="55">
        <v>4116</v>
      </c>
      <c r="H322" s="108"/>
      <c r="I322" s="108"/>
      <c r="J322" s="108"/>
      <c r="K322" s="108"/>
      <c r="L322" s="108"/>
      <c r="M322" s="108"/>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c r="BH322" s="119"/>
      <c r="BI322" s="119"/>
      <c r="BJ322" s="119"/>
      <c r="BK322" s="119"/>
      <c r="BL322" s="119"/>
      <c r="BM322" s="119"/>
      <c r="BN322" s="119"/>
      <c r="BO322" s="119"/>
      <c r="BP322" s="119"/>
      <c r="BQ322" s="119"/>
      <c r="BR322" s="119"/>
      <c r="BS322" s="119"/>
      <c r="BT322" s="119"/>
      <c r="BU322" s="119"/>
      <c r="BV322" s="119"/>
      <c r="BW322" s="119"/>
      <c r="BX322" s="119"/>
      <c r="BY322" s="119"/>
      <c r="BZ322" s="119"/>
      <c r="CA322" s="119"/>
      <c r="CB322" s="119"/>
      <c r="CC322" s="119"/>
      <c r="CD322" s="119"/>
      <c r="CE322" s="119"/>
      <c r="CF322" s="119"/>
      <c r="CG322" s="119"/>
      <c r="CH322" s="119"/>
      <c r="CI322" s="119"/>
      <c r="CJ322" s="119"/>
      <c r="CK322" s="119"/>
      <c r="CL322" s="119"/>
      <c r="CM322" s="119"/>
      <c r="CN322" s="119"/>
      <c r="CO322" s="119"/>
      <c r="CP322" s="119"/>
      <c r="CQ322" s="119"/>
      <c r="CR322" s="119"/>
      <c r="CS322" s="119"/>
      <c r="CT322" s="119"/>
      <c r="CU322" s="119"/>
      <c r="CV322" s="119"/>
      <c r="CW322" s="119"/>
      <c r="CX322" s="119"/>
      <c r="CY322" s="119"/>
      <c r="CZ322" s="119"/>
      <c r="DA322" s="119"/>
      <c r="DB322" s="119"/>
      <c r="DC322" s="119"/>
      <c r="DD322" s="119"/>
      <c r="DE322" s="119"/>
      <c r="DF322" s="119"/>
      <c r="DG322" s="119"/>
      <c r="DH322" s="119"/>
      <c r="DI322" s="119"/>
      <c r="DJ322" s="119"/>
      <c r="DK322" s="119"/>
      <c r="DL322" s="119"/>
      <c r="DM322" s="119"/>
      <c r="DN322" s="119"/>
      <c r="DO322" s="119"/>
      <c r="DP322" s="119"/>
      <c r="DQ322" s="119"/>
      <c r="DR322" s="119"/>
      <c r="DS322" s="119"/>
      <c r="DT322" s="119"/>
      <c r="DU322" s="119"/>
      <c r="DV322" s="119"/>
      <c r="DW322" s="119"/>
      <c r="DX322" s="119"/>
      <c r="DY322" s="119"/>
      <c r="DZ322" s="119"/>
      <c r="EA322" s="119"/>
      <c r="EB322" s="119"/>
      <c r="EC322" s="119"/>
      <c r="ED322" s="119"/>
      <c r="EE322" s="119"/>
      <c r="EF322" s="119"/>
      <c r="EG322" s="119"/>
      <c r="EH322" s="119"/>
      <c r="EI322" s="119"/>
      <c r="EJ322" s="119"/>
      <c r="EK322" s="119"/>
      <c r="EL322" s="119"/>
      <c r="EM322" s="119"/>
      <c r="EN322" s="119"/>
      <c r="EO322" s="119"/>
      <c r="EP322" s="119"/>
      <c r="EQ322" s="119"/>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row>
    <row r="323" spans="1:288" s="3" customFormat="1" ht="18.75" customHeight="1" x14ac:dyDescent="0.2">
      <c r="A323" s="49" t="s">
        <v>141</v>
      </c>
      <c r="B323" s="36" t="s">
        <v>13</v>
      </c>
      <c r="C323" s="140">
        <v>79357</v>
      </c>
      <c r="D323" s="84">
        <v>5122</v>
      </c>
      <c r="E323" s="55">
        <v>58668</v>
      </c>
      <c r="F323" s="84">
        <v>4137</v>
      </c>
      <c r="G323" s="55">
        <v>11430</v>
      </c>
      <c r="H323" s="108"/>
      <c r="I323" s="108"/>
      <c r="J323" s="108"/>
      <c r="K323" s="108"/>
      <c r="L323" s="108"/>
      <c r="M323" s="108"/>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c r="BH323" s="119"/>
      <c r="BI323" s="119"/>
      <c r="BJ323" s="119"/>
      <c r="BK323" s="119"/>
      <c r="BL323" s="119"/>
      <c r="BM323" s="119"/>
      <c r="BN323" s="119"/>
      <c r="BO323" s="119"/>
      <c r="BP323" s="119"/>
      <c r="BQ323" s="119"/>
      <c r="BR323" s="119"/>
      <c r="BS323" s="119"/>
      <c r="BT323" s="119"/>
      <c r="BU323" s="119"/>
      <c r="BV323" s="119"/>
      <c r="BW323" s="119"/>
      <c r="BX323" s="119"/>
      <c r="BY323" s="119"/>
      <c r="BZ323" s="119"/>
      <c r="CA323" s="119"/>
      <c r="CB323" s="119"/>
      <c r="CC323" s="119"/>
      <c r="CD323" s="119"/>
      <c r="CE323" s="119"/>
      <c r="CF323" s="119"/>
      <c r="CG323" s="119"/>
      <c r="CH323" s="119"/>
      <c r="CI323" s="119"/>
      <c r="CJ323" s="119"/>
      <c r="CK323" s="119"/>
      <c r="CL323" s="119"/>
      <c r="CM323" s="119"/>
      <c r="CN323" s="119"/>
      <c r="CO323" s="119"/>
      <c r="CP323" s="119"/>
      <c r="CQ323" s="119"/>
      <c r="CR323" s="119"/>
      <c r="CS323" s="119"/>
      <c r="CT323" s="119"/>
      <c r="CU323" s="119"/>
      <c r="CV323" s="119"/>
      <c r="CW323" s="119"/>
      <c r="CX323" s="119"/>
      <c r="CY323" s="119"/>
      <c r="CZ323" s="119"/>
      <c r="DA323" s="119"/>
      <c r="DB323" s="119"/>
      <c r="DC323" s="119"/>
      <c r="DD323" s="119"/>
      <c r="DE323" s="119"/>
      <c r="DF323" s="119"/>
      <c r="DG323" s="119"/>
      <c r="DH323" s="119"/>
      <c r="DI323" s="119"/>
      <c r="DJ323" s="119"/>
      <c r="DK323" s="119"/>
      <c r="DL323" s="119"/>
      <c r="DM323" s="119"/>
      <c r="DN323" s="119"/>
      <c r="DO323" s="119"/>
      <c r="DP323" s="119"/>
      <c r="DQ323" s="119"/>
      <c r="DR323" s="119"/>
      <c r="DS323" s="119"/>
      <c r="DT323" s="119"/>
      <c r="DU323" s="119"/>
      <c r="DV323" s="119"/>
      <c r="DW323" s="119"/>
      <c r="DX323" s="119"/>
      <c r="DY323" s="119"/>
      <c r="DZ323" s="119"/>
      <c r="EA323" s="119"/>
      <c r="EB323" s="119"/>
      <c r="EC323" s="119"/>
      <c r="ED323" s="119"/>
      <c r="EE323" s="119"/>
      <c r="EF323" s="119"/>
      <c r="EG323" s="119"/>
      <c r="EH323" s="119"/>
      <c r="EI323" s="119"/>
      <c r="EJ323" s="119"/>
      <c r="EK323" s="119"/>
      <c r="EL323" s="119"/>
      <c r="EM323" s="119"/>
      <c r="EN323" s="119"/>
      <c r="EO323" s="119"/>
      <c r="EP323" s="119"/>
      <c r="EQ323" s="119"/>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row>
    <row r="324" spans="1:288" s="3" customFormat="1" x14ac:dyDescent="0.2">
      <c r="A324" s="50"/>
      <c r="B324" s="36" t="s">
        <v>12</v>
      </c>
      <c r="C324" s="140">
        <v>38085</v>
      </c>
      <c r="D324" s="84">
        <v>8613</v>
      </c>
      <c r="E324" s="55">
        <v>9123</v>
      </c>
      <c r="F324" s="84">
        <v>5503</v>
      </c>
      <c r="G324" s="55">
        <v>14846</v>
      </c>
      <c r="H324" s="108"/>
      <c r="I324" s="108"/>
      <c r="J324" s="108"/>
      <c r="K324" s="108"/>
      <c r="L324" s="108"/>
      <c r="M324" s="108"/>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c r="CA324" s="119"/>
      <c r="CB324" s="119"/>
      <c r="CC324" s="119"/>
      <c r="CD324" s="119"/>
      <c r="CE324" s="119"/>
      <c r="CF324" s="119"/>
      <c r="CG324" s="119"/>
      <c r="CH324" s="119"/>
      <c r="CI324" s="119"/>
      <c r="CJ324" s="119"/>
      <c r="CK324" s="119"/>
      <c r="CL324" s="119"/>
      <c r="CM324" s="119"/>
      <c r="CN324" s="119"/>
      <c r="CO324" s="119"/>
      <c r="CP324" s="119"/>
      <c r="CQ324" s="119"/>
      <c r="CR324" s="119"/>
      <c r="CS324" s="119"/>
      <c r="CT324" s="119"/>
      <c r="CU324" s="119"/>
      <c r="CV324" s="119"/>
      <c r="CW324" s="119"/>
      <c r="CX324" s="119"/>
      <c r="CY324" s="119"/>
      <c r="CZ324" s="119"/>
      <c r="DA324" s="119"/>
      <c r="DB324" s="119"/>
      <c r="DC324" s="119"/>
      <c r="DD324" s="119"/>
      <c r="DE324" s="119"/>
      <c r="DF324" s="119"/>
      <c r="DG324" s="119"/>
      <c r="DH324" s="119"/>
      <c r="DI324" s="119"/>
      <c r="DJ324" s="119"/>
      <c r="DK324" s="119"/>
      <c r="DL324" s="119"/>
      <c r="DM324" s="119"/>
      <c r="DN324" s="119"/>
      <c r="DO324" s="119"/>
      <c r="DP324" s="119"/>
      <c r="DQ324" s="119"/>
      <c r="DR324" s="119"/>
      <c r="DS324" s="119"/>
      <c r="DT324" s="119"/>
      <c r="DU324" s="119"/>
      <c r="DV324" s="119"/>
      <c r="DW324" s="119"/>
      <c r="DX324" s="119"/>
      <c r="DY324" s="119"/>
      <c r="DZ324" s="119"/>
      <c r="EA324" s="119"/>
      <c r="EB324" s="119"/>
      <c r="EC324" s="119"/>
      <c r="ED324" s="119"/>
      <c r="EE324" s="119"/>
      <c r="EF324" s="119"/>
      <c r="EG324" s="119"/>
      <c r="EH324" s="119"/>
      <c r="EI324" s="119"/>
      <c r="EJ324" s="119"/>
      <c r="EK324" s="119"/>
      <c r="EL324" s="119"/>
      <c r="EM324" s="119"/>
      <c r="EN324" s="119"/>
      <c r="EO324" s="119"/>
      <c r="EP324" s="119"/>
      <c r="EQ324" s="119"/>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row>
    <row r="325" spans="1:288" s="3" customFormat="1" x14ac:dyDescent="0.2">
      <c r="A325" s="50"/>
      <c r="B325" s="36" t="s">
        <v>14</v>
      </c>
      <c r="C325" s="140">
        <v>62957</v>
      </c>
      <c r="D325" s="84">
        <v>13864</v>
      </c>
      <c r="E325" s="55">
        <v>10508</v>
      </c>
      <c r="F325" s="84">
        <v>24168</v>
      </c>
      <c r="G325" s="55">
        <v>14417</v>
      </c>
      <c r="H325" s="108"/>
      <c r="I325" s="108"/>
      <c r="J325" s="108"/>
      <c r="K325" s="108"/>
      <c r="L325" s="108"/>
      <c r="M325" s="108"/>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c r="BH325" s="119"/>
      <c r="BI325" s="119"/>
      <c r="BJ325" s="119"/>
      <c r="BK325" s="119"/>
      <c r="BL325" s="119"/>
      <c r="BM325" s="119"/>
      <c r="BN325" s="119"/>
      <c r="BO325" s="119"/>
      <c r="BP325" s="119"/>
      <c r="BQ325" s="119"/>
      <c r="BR325" s="119"/>
      <c r="BS325" s="119"/>
      <c r="BT325" s="119"/>
      <c r="BU325" s="119"/>
      <c r="BV325" s="119"/>
      <c r="BW325" s="119"/>
      <c r="BX325" s="119"/>
      <c r="BY325" s="119"/>
      <c r="BZ325" s="119"/>
      <c r="CA325" s="119"/>
      <c r="CB325" s="119"/>
      <c r="CC325" s="119"/>
      <c r="CD325" s="119"/>
      <c r="CE325" s="119"/>
      <c r="CF325" s="119"/>
      <c r="CG325" s="119"/>
      <c r="CH325" s="119"/>
      <c r="CI325" s="119"/>
      <c r="CJ325" s="119"/>
      <c r="CK325" s="119"/>
      <c r="CL325" s="119"/>
      <c r="CM325" s="119"/>
      <c r="CN325" s="119"/>
      <c r="CO325" s="119"/>
      <c r="CP325" s="119"/>
      <c r="CQ325" s="119"/>
      <c r="CR325" s="119"/>
      <c r="CS325" s="119"/>
      <c r="CT325" s="119"/>
      <c r="CU325" s="119"/>
      <c r="CV325" s="119"/>
      <c r="CW325" s="119"/>
      <c r="CX325" s="119"/>
      <c r="CY325" s="119"/>
      <c r="CZ325" s="119"/>
      <c r="DA325" s="119"/>
      <c r="DB325" s="119"/>
      <c r="DC325" s="119"/>
      <c r="DD325" s="119"/>
      <c r="DE325" s="119"/>
      <c r="DF325" s="119"/>
      <c r="DG325" s="119"/>
      <c r="DH325" s="119"/>
      <c r="DI325" s="119"/>
      <c r="DJ325" s="119"/>
      <c r="DK325" s="119"/>
      <c r="DL325" s="119"/>
      <c r="DM325" s="119"/>
      <c r="DN325" s="119"/>
      <c r="DO325" s="119"/>
      <c r="DP325" s="119"/>
      <c r="DQ325" s="119"/>
      <c r="DR325" s="119"/>
      <c r="DS325" s="119"/>
      <c r="DT325" s="119"/>
      <c r="DU325" s="119"/>
      <c r="DV325" s="119"/>
      <c r="DW325" s="119"/>
      <c r="DX325" s="119"/>
      <c r="DY325" s="119"/>
      <c r="DZ325" s="119"/>
      <c r="EA325" s="119"/>
      <c r="EB325" s="119"/>
      <c r="EC325" s="119"/>
      <c r="ED325" s="119"/>
      <c r="EE325" s="119"/>
      <c r="EF325" s="119"/>
      <c r="EG325" s="119"/>
      <c r="EH325" s="119"/>
      <c r="EI325" s="119"/>
      <c r="EJ325" s="119"/>
      <c r="EK325" s="119"/>
      <c r="EL325" s="119"/>
      <c r="EM325" s="119"/>
      <c r="EN325" s="119"/>
      <c r="EO325" s="119"/>
      <c r="EP325" s="119"/>
      <c r="EQ325" s="119"/>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row>
    <row r="326" spans="1:288" s="3" customFormat="1" x14ac:dyDescent="0.2">
      <c r="A326" s="50"/>
      <c r="B326" s="36" t="s">
        <v>15</v>
      </c>
      <c r="C326" s="140">
        <v>35102</v>
      </c>
      <c r="D326" s="84">
        <v>8608</v>
      </c>
      <c r="E326" s="55">
        <v>9061</v>
      </c>
      <c r="F326" s="84">
        <v>7137</v>
      </c>
      <c r="G326" s="55">
        <v>10296</v>
      </c>
      <c r="H326" s="108"/>
      <c r="I326" s="108"/>
      <c r="J326" s="108"/>
      <c r="K326" s="108"/>
      <c r="L326" s="108"/>
      <c r="M326" s="108"/>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BP326" s="119"/>
      <c r="BQ326" s="119"/>
      <c r="BR326" s="119"/>
      <c r="BS326" s="119"/>
      <c r="BT326" s="119"/>
      <c r="BU326" s="119"/>
      <c r="BV326" s="119"/>
      <c r="BW326" s="119"/>
      <c r="BX326" s="119"/>
      <c r="BY326" s="119"/>
      <c r="BZ326" s="119"/>
      <c r="CA326" s="119"/>
      <c r="CB326" s="119"/>
      <c r="CC326" s="119"/>
      <c r="CD326" s="119"/>
      <c r="CE326" s="119"/>
      <c r="CF326" s="119"/>
      <c r="CG326" s="119"/>
      <c r="CH326" s="119"/>
      <c r="CI326" s="119"/>
      <c r="CJ326" s="119"/>
      <c r="CK326" s="119"/>
      <c r="CL326" s="119"/>
      <c r="CM326" s="119"/>
      <c r="CN326" s="119"/>
      <c r="CO326" s="119"/>
      <c r="CP326" s="119"/>
      <c r="CQ326" s="119"/>
      <c r="CR326" s="119"/>
      <c r="CS326" s="119"/>
      <c r="CT326" s="119"/>
      <c r="CU326" s="119"/>
      <c r="CV326" s="119"/>
      <c r="CW326" s="119"/>
      <c r="CX326" s="119"/>
      <c r="CY326" s="119"/>
      <c r="CZ326" s="119"/>
      <c r="DA326" s="119"/>
      <c r="DB326" s="119"/>
      <c r="DC326" s="119"/>
      <c r="DD326" s="119"/>
      <c r="DE326" s="119"/>
      <c r="DF326" s="119"/>
      <c r="DG326" s="119"/>
      <c r="DH326" s="119"/>
      <c r="DI326" s="119"/>
      <c r="DJ326" s="119"/>
      <c r="DK326" s="119"/>
      <c r="DL326" s="119"/>
      <c r="DM326" s="119"/>
      <c r="DN326" s="119"/>
      <c r="DO326" s="119"/>
      <c r="DP326" s="119"/>
      <c r="DQ326" s="119"/>
      <c r="DR326" s="119"/>
      <c r="DS326" s="119"/>
      <c r="DT326" s="119"/>
      <c r="DU326" s="119"/>
      <c r="DV326" s="119"/>
      <c r="DW326" s="119"/>
      <c r="DX326" s="119"/>
      <c r="DY326" s="119"/>
      <c r="DZ326" s="119"/>
      <c r="EA326" s="119"/>
      <c r="EB326" s="119"/>
      <c r="EC326" s="119"/>
      <c r="ED326" s="119"/>
      <c r="EE326" s="119"/>
      <c r="EF326" s="119"/>
      <c r="EG326" s="119"/>
      <c r="EH326" s="119"/>
      <c r="EI326" s="119"/>
      <c r="EJ326" s="119"/>
      <c r="EK326" s="119"/>
      <c r="EL326" s="119"/>
      <c r="EM326" s="119"/>
      <c r="EN326" s="119"/>
      <c r="EO326" s="119"/>
      <c r="EP326" s="119"/>
      <c r="EQ326" s="119"/>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row>
    <row r="327" spans="1:288" s="3" customFormat="1" x14ac:dyDescent="0.2">
      <c r="A327" s="50"/>
      <c r="B327" s="36" t="s">
        <v>16</v>
      </c>
      <c r="C327" s="140">
        <v>13187</v>
      </c>
      <c r="D327" s="84">
        <v>1699</v>
      </c>
      <c r="E327" s="55">
        <v>6949</v>
      </c>
      <c r="F327" s="84">
        <v>1576</v>
      </c>
      <c r="G327" s="55">
        <v>2963</v>
      </c>
      <c r="H327" s="108"/>
      <c r="I327" s="108"/>
      <c r="J327" s="108"/>
      <c r="K327" s="108"/>
      <c r="L327" s="108"/>
      <c r="M327" s="108"/>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BP327" s="119"/>
      <c r="BQ327" s="119"/>
      <c r="BR327" s="119"/>
      <c r="BS327" s="119"/>
      <c r="BT327" s="119"/>
      <c r="BU327" s="119"/>
      <c r="BV327" s="119"/>
      <c r="BW327" s="119"/>
      <c r="BX327" s="119"/>
      <c r="BY327" s="119"/>
      <c r="BZ327" s="119"/>
      <c r="CA327" s="119"/>
      <c r="CB327" s="119"/>
      <c r="CC327" s="119"/>
      <c r="CD327" s="119"/>
      <c r="CE327" s="119"/>
      <c r="CF327" s="119"/>
      <c r="CG327" s="119"/>
      <c r="CH327" s="119"/>
      <c r="CI327" s="119"/>
      <c r="CJ327" s="119"/>
      <c r="CK327" s="119"/>
      <c r="CL327" s="119"/>
      <c r="CM327" s="119"/>
      <c r="CN327" s="119"/>
      <c r="CO327" s="119"/>
      <c r="CP327" s="119"/>
      <c r="CQ327" s="119"/>
      <c r="CR327" s="119"/>
      <c r="CS327" s="119"/>
      <c r="CT327" s="119"/>
      <c r="CU327" s="119"/>
      <c r="CV327" s="119"/>
      <c r="CW327" s="119"/>
      <c r="CX327" s="119"/>
      <c r="CY327" s="119"/>
      <c r="CZ327" s="119"/>
      <c r="DA327" s="119"/>
      <c r="DB327" s="119"/>
      <c r="DC327" s="119"/>
      <c r="DD327" s="119"/>
      <c r="DE327" s="119"/>
      <c r="DF327" s="119"/>
      <c r="DG327" s="119"/>
      <c r="DH327" s="119"/>
      <c r="DI327" s="119"/>
      <c r="DJ327" s="119"/>
      <c r="DK327" s="119"/>
      <c r="DL327" s="119"/>
      <c r="DM327" s="119"/>
      <c r="DN327" s="119"/>
      <c r="DO327" s="119"/>
      <c r="DP327" s="119"/>
      <c r="DQ327" s="119"/>
      <c r="DR327" s="119"/>
      <c r="DS327" s="119"/>
      <c r="DT327" s="119"/>
      <c r="DU327" s="119"/>
      <c r="DV327" s="119"/>
      <c r="DW327" s="119"/>
      <c r="DX327" s="119"/>
      <c r="DY327" s="119"/>
      <c r="DZ327" s="119"/>
      <c r="EA327" s="119"/>
      <c r="EB327" s="119"/>
      <c r="EC327" s="119"/>
      <c r="ED327" s="119"/>
      <c r="EE327" s="119"/>
      <c r="EF327" s="119"/>
      <c r="EG327" s="119"/>
      <c r="EH327" s="119"/>
      <c r="EI327" s="119"/>
      <c r="EJ327" s="119"/>
      <c r="EK327" s="119"/>
      <c r="EL327" s="119"/>
      <c r="EM327" s="119"/>
      <c r="EN327" s="119"/>
      <c r="EO327" s="119"/>
      <c r="EP327" s="119"/>
      <c r="EQ327" s="119"/>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row>
    <row r="328" spans="1:288" s="3" customFormat="1" x14ac:dyDescent="0.2">
      <c r="A328" s="50"/>
      <c r="B328" s="36" t="s">
        <v>17</v>
      </c>
      <c r="C328" s="140">
        <v>8767</v>
      </c>
      <c r="D328" s="84">
        <v>764</v>
      </c>
      <c r="E328" s="55">
        <v>2262</v>
      </c>
      <c r="F328" s="84">
        <v>2043</v>
      </c>
      <c r="G328" s="55">
        <v>3698</v>
      </c>
      <c r="H328" s="108"/>
      <c r="I328" s="108"/>
      <c r="J328" s="108"/>
      <c r="K328" s="108"/>
      <c r="L328" s="108"/>
      <c r="M328" s="108"/>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c r="BT328" s="119"/>
      <c r="BU328" s="119"/>
      <c r="BV328" s="119"/>
      <c r="BW328" s="119"/>
      <c r="BX328" s="119"/>
      <c r="BY328" s="119"/>
      <c r="BZ328" s="119"/>
      <c r="CA328" s="119"/>
      <c r="CB328" s="119"/>
      <c r="CC328" s="119"/>
      <c r="CD328" s="119"/>
      <c r="CE328" s="119"/>
      <c r="CF328" s="119"/>
      <c r="CG328" s="119"/>
      <c r="CH328" s="119"/>
      <c r="CI328" s="119"/>
      <c r="CJ328" s="119"/>
      <c r="CK328" s="119"/>
      <c r="CL328" s="119"/>
      <c r="CM328" s="119"/>
      <c r="CN328" s="119"/>
      <c r="CO328" s="119"/>
      <c r="CP328" s="119"/>
      <c r="CQ328" s="119"/>
      <c r="CR328" s="119"/>
      <c r="CS328" s="119"/>
      <c r="CT328" s="119"/>
      <c r="CU328" s="119"/>
      <c r="CV328" s="119"/>
      <c r="CW328" s="119"/>
      <c r="CX328" s="119"/>
      <c r="CY328" s="119"/>
      <c r="CZ328" s="119"/>
      <c r="DA328" s="119"/>
      <c r="DB328" s="119"/>
      <c r="DC328" s="119"/>
      <c r="DD328" s="119"/>
      <c r="DE328" s="119"/>
      <c r="DF328" s="119"/>
      <c r="DG328" s="119"/>
      <c r="DH328" s="119"/>
      <c r="DI328" s="119"/>
      <c r="DJ328" s="119"/>
      <c r="DK328" s="119"/>
      <c r="DL328" s="119"/>
      <c r="DM328" s="119"/>
      <c r="DN328" s="119"/>
      <c r="DO328" s="119"/>
      <c r="DP328" s="119"/>
      <c r="DQ328" s="119"/>
      <c r="DR328" s="119"/>
      <c r="DS328" s="119"/>
      <c r="DT328" s="119"/>
      <c r="DU328" s="119"/>
      <c r="DV328" s="119"/>
      <c r="DW328" s="119"/>
      <c r="DX328" s="119"/>
      <c r="DY328" s="119"/>
      <c r="DZ328" s="119"/>
      <c r="EA328" s="119"/>
      <c r="EB328" s="119"/>
      <c r="EC328" s="119"/>
      <c r="ED328" s="119"/>
      <c r="EE328" s="119"/>
      <c r="EF328" s="119"/>
      <c r="EG328" s="119"/>
      <c r="EH328" s="119"/>
      <c r="EI328" s="119"/>
      <c r="EJ328" s="119"/>
      <c r="EK328" s="119"/>
      <c r="EL328" s="119"/>
      <c r="EM328" s="119"/>
      <c r="EN328" s="119"/>
      <c r="EO328" s="119"/>
      <c r="EP328" s="119"/>
      <c r="EQ328" s="119"/>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row>
    <row r="329" spans="1:288" s="3" customFormat="1" x14ac:dyDescent="0.2">
      <c r="A329" s="50"/>
      <c r="B329" s="36" t="s">
        <v>18</v>
      </c>
      <c r="C329" s="140">
        <v>12159</v>
      </c>
      <c r="D329" s="84">
        <v>1080</v>
      </c>
      <c r="E329" s="55">
        <v>2560</v>
      </c>
      <c r="F329" s="84">
        <v>1572</v>
      </c>
      <c r="G329" s="55">
        <v>6890</v>
      </c>
      <c r="H329" s="108"/>
      <c r="I329" s="108"/>
      <c r="J329" s="108"/>
      <c r="K329" s="108"/>
      <c r="L329" s="108"/>
      <c r="M329" s="108"/>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BP329" s="119"/>
      <c r="BQ329" s="119"/>
      <c r="BR329" s="119"/>
      <c r="BS329" s="119"/>
      <c r="BT329" s="119"/>
      <c r="BU329" s="119"/>
      <c r="BV329" s="119"/>
      <c r="BW329" s="119"/>
      <c r="BX329" s="119"/>
      <c r="BY329" s="119"/>
      <c r="BZ329" s="119"/>
      <c r="CA329" s="119"/>
      <c r="CB329" s="119"/>
      <c r="CC329" s="119"/>
      <c r="CD329" s="119"/>
      <c r="CE329" s="119"/>
      <c r="CF329" s="119"/>
      <c r="CG329" s="119"/>
      <c r="CH329" s="119"/>
      <c r="CI329" s="119"/>
      <c r="CJ329" s="119"/>
      <c r="CK329" s="119"/>
      <c r="CL329" s="119"/>
      <c r="CM329" s="119"/>
      <c r="CN329" s="119"/>
      <c r="CO329" s="119"/>
      <c r="CP329" s="119"/>
      <c r="CQ329" s="119"/>
      <c r="CR329" s="119"/>
      <c r="CS329" s="119"/>
      <c r="CT329" s="119"/>
      <c r="CU329" s="119"/>
      <c r="CV329" s="119"/>
      <c r="CW329" s="119"/>
      <c r="CX329" s="119"/>
      <c r="CY329" s="119"/>
      <c r="CZ329" s="119"/>
      <c r="DA329" s="119"/>
      <c r="DB329" s="119"/>
      <c r="DC329" s="119"/>
      <c r="DD329" s="119"/>
      <c r="DE329" s="119"/>
      <c r="DF329" s="119"/>
      <c r="DG329" s="119"/>
      <c r="DH329" s="119"/>
      <c r="DI329" s="119"/>
      <c r="DJ329" s="119"/>
      <c r="DK329" s="119"/>
      <c r="DL329" s="119"/>
      <c r="DM329" s="119"/>
      <c r="DN329" s="119"/>
      <c r="DO329" s="119"/>
      <c r="DP329" s="119"/>
      <c r="DQ329" s="119"/>
      <c r="DR329" s="119"/>
      <c r="DS329" s="119"/>
      <c r="DT329" s="119"/>
      <c r="DU329" s="119"/>
      <c r="DV329" s="119"/>
      <c r="DW329" s="119"/>
      <c r="DX329" s="119"/>
      <c r="DY329" s="119"/>
      <c r="DZ329" s="119"/>
      <c r="EA329" s="119"/>
      <c r="EB329" s="119"/>
      <c r="EC329" s="119"/>
      <c r="ED329" s="119"/>
      <c r="EE329" s="119"/>
      <c r="EF329" s="119"/>
      <c r="EG329" s="119"/>
      <c r="EH329" s="119"/>
      <c r="EI329" s="119"/>
      <c r="EJ329" s="119"/>
      <c r="EK329" s="119"/>
      <c r="EL329" s="119"/>
      <c r="EM329" s="119"/>
      <c r="EN329" s="119"/>
      <c r="EO329" s="119"/>
      <c r="EP329" s="119"/>
      <c r="EQ329" s="119"/>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row>
    <row r="330" spans="1:288" s="3" customFormat="1" x14ac:dyDescent="0.2">
      <c r="A330" s="50"/>
      <c r="B330" s="40" t="s">
        <v>149</v>
      </c>
      <c r="C330" s="149">
        <v>23945</v>
      </c>
      <c r="D330" s="84">
        <v>2907</v>
      </c>
      <c r="E330" s="55">
        <v>5725</v>
      </c>
      <c r="F330" s="84">
        <v>5678</v>
      </c>
      <c r="G330" s="55">
        <v>9635</v>
      </c>
      <c r="H330" s="108"/>
      <c r="I330" s="108"/>
      <c r="J330" s="108"/>
      <c r="K330" s="108"/>
      <c r="L330" s="108"/>
      <c r="M330" s="108"/>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119"/>
      <c r="CD330" s="119"/>
      <c r="CE330" s="119"/>
      <c r="CF330" s="119"/>
      <c r="CG330" s="119"/>
      <c r="CH330" s="119"/>
      <c r="CI330" s="119"/>
      <c r="CJ330" s="119"/>
      <c r="CK330" s="119"/>
      <c r="CL330" s="119"/>
      <c r="CM330" s="119"/>
      <c r="CN330" s="119"/>
      <c r="CO330" s="119"/>
      <c r="CP330" s="119"/>
      <c r="CQ330" s="119"/>
      <c r="CR330" s="119"/>
      <c r="CS330" s="119"/>
      <c r="CT330" s="119"/>
      <c r="CU330" s="119"/>
      <c r="CV330" s="119"/>
      <c r="CW330" s="119"/>
      <c r="CX330" s="119"/>
      <c r="CY330" s="119"/>
      <c r="CZ330" s="119"/>
      <c r="DA330" s="119"/>
      <c r="DB330" s="119"/>
      <c r="DC330" s="119"/>
      <c r="DD330" s="119"/>
      <c r="DE330" s="119"/>
      <c r="DF330" s="119"/>
      <c r="DG330" s="119"/>
      <c r="DH330" s="119"/>
      <c r="DI330" s="119"/>
      <c r="DJ330" s="119"/>
      <c r="DK330" s="119"/>
      <c r="DL330" s="119"/>
      <c r="DM330" s="119"/>
      <c r="DN330" s="119"/>
      <c r="DO330" s="119"/>
      <c r="DP330" s="119"/>
      <c r="DQ330" s="119"/>
      <c r="DR330" s="119"/>
      <c r="DS330" s="119"/>
      <c r="DT330" s="119"/>
      <c r="DU330" s="119"/>
      <c r="DV330" s="119"/>
      <c r="DW330" s="119"/>
      <c r="DX330" s="119"/>
      <c r="DY330" s="119"/>
      <c r="DZ330" s="119"/>
      <c r="EA330" s="119"/>
      <c r="EB330" s="119"/>
      <c r="EC330" s="119"/>
      <c r="ED330" s="119"/>
      <c r="EE330" s="119"/>
      <c r="EF330" s="119"/>
      <c r="EG330" s="119"/>
      <c r="EH330" s="119"/>
      <c r="EI330" s="119"/>
      <c r="EJ330" s="119"/>
      <c r="EK330" s="119"/>
      <c r="EL330" s="119"/>
      <c r="EM330" s="119"/>
      <c r="EN330" s="119"/>
      <c r="EO330" s="119"/>
      <c r="EP330" s="119"/>
      <c r="EQ330" s="119"/>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row>
    <row r="331" spans="1:288" s="3" customFormat="1" x14ac:dyDescent="0.2">
      <c r="A331" s="50"/>
      <c r="B331" s="36" t="s">
        <v>150</v>
      </c>
      <c r="C331" s="140">
        <v>15844</v>
      </c>
      <c r="D331" s="84">
        <v>2382</v>
      </c>
      <c r="E331" s="55">
        <v>4437</v>
      </c>
      <c r="F331" s="84">
        <v>4581</v>
      </c>
      <c r="G331" s="55">
        <v>4444</v>
      </c>
      <c r="H331" s="108"/>
      <c r="I331" s="108"/>
      <c r="J331" s="108"/>
      <c r="K331" s="108"/>
      <c r="L331" s="108"/>
      <c r="M331" s="108"/>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119"/>
      <c r="CD331" s="119"/>
      <c r="CE331" s="119"/>
      <c r="CF331" s="119"/>
      <c r="CG331" s="119"/>
      <c r="CH331" s="119"/>
      <c r="CI331" s="119"/>
      <c r="CJ331" s="119"/>
      <c r="CK331" s="119"/>
      <c r="CL331" s="119"/>
      <c r="CM331" s="119"/>
      <c r="CN331" s="119"/>
      <c r="CO331" s="119"/>
      <c r="CP331" s="119"/>
      <c r="CQ331" s="119"/>
      <c r="CR331" s="119"/>
      <c r="CS331" s="119"/>
      <c r="CT331" s="119"/>
      <c r="CU331" s="119"/>
      <c r="CV331" s="119"/>
      <c r="CW331" s="119"/>
      <c r="CX331" s="119"/>
      <c r="CY331" s="119"/>
      <c r="CZ331" s="119"/>
      <c r="DA331" s="119"/>
      <c r="DB331" s="119"/>
      <c r="DC331" s="119"/>
      <c r="DD331" s="119"/>
      <c r="DE331" s="119"/>
      <c r="DF331" s="119"/>
      <c r="DG331" s="119"/>
      <c r="DH331" s="119"/>
      <c r="DI331" s="119"/>
      <c r="DJ331" s="119"/>
      <c r="DK331" s="119"/>
      <c r="DL331" s="119"/>
      <c r="DM331" s="119"/>
      <c r="DN331" s="119"/>
      <c r="DO331" s="119"/>
      <c r="DP331" s="119"/>
      <c r="DQ331" s="119"/>
      <c r="DR331" s="119"/>
      <c r="DS331" s="119"/>
      <c r="DT331" s="119"/>
      <c r="DU331" s="119"/>
      <c r="DV331" s="119"/>
      <c r="DW331" s="119"/>
      <c r="DX331" s="119"/>
      <c r="DY331" s="119"/>
      <c r="DZ331" s="119"/>
      <c r="EA331" s="119"/>
      <c r="EB331" s="119"/>
      <c r="EC331" s="119"/>
      <c r="ED331" s="119"/>
      <c r="EE331" s="119"/>
      <c r="EF331" s="119"/>
      <c r="EG331" s="119"/>
      <c r="EH331" s="119"/>
      <c r="EI331" s="119"/>
      <c r="EJ331" s="119"/>
      <c r="EK331" s="119"/>
      <c r="EL331" s="119"/>
      <c r="EM331" s="119"/>
      <c r="EN331" s="119"/>
      <c r="EO331" s="119"/>
      <c r="EP331" s="119"/>
      <c r="EQ331" s="119"/>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row>
    <row r="332" spans="1:288" s="3" customFormat="1" ht="18.75" customHeight="1" x14ac:dyDescent="0.2">
      <c r="A332" s="49" t="s">
        <v>142</v>
      </c>
      <c r="B332" s="36" t="s">
        <v>13</v>
      </c>
      <c r="C332" s="142">
        <v>25.601592417306247</v>
      </c>
      <c r="D332" s="92">
        <v>10.866198527695865</v>
      </c>
      <c r="E332" s="63">
        <v>48.423919772192647</v>
      </c>
      <c r="F332" s="92">
        <v>6.970044141928093</v>
      </c>
      <c r="G332" s="63">
        <v>13.89395375975494</v>
      </c>
      <c r="H332" s="116"/>
      <c r="I332" s="116"/>
      <c r="J332" s="116"/>
      <c r="K332" s="116"/>
      <c r="L332" s="116"/>
      <c r="M332" s="116"/>
      <c r="N332" s="119"/>
      <c r="O332" s="119"/>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c r="BT332" s="119"/>
      <c r="BU332" s="119"/>
      <c r="BV332" s="119"/>
      <c r="BW332" s="119"/>
      <c r="BX332" s="119"/>
      <c r="BY332" s="119"/>
      <c r="BZ332" s="119"/>
      <c r="CA332" s="119"/>
      <c r="CB332" s="119"/>
      <c r="CC332" s="119"/>
      <c r="CD332" s="119"/>
      <c r="CE332" s="119"/>
      <c r="CF332" s="119"/>
      <c r="CG332" s="119"/>
      <c r="CH332" s="119"/>
      <c r="CI332" s="119"/>
      <c r="CJ332" s="119"/>
      <c r="CK332" s="119"/>
      <c r="CL332" s="119"/>
      <c r="CM332" s="119"/>
      <c r="CN332" s="119"/>
      <c r="CO332" s="119"/>
      <c r="CP332" s="119"/>
      <c r="CQ332" s="119"/>
      <c r="CR332" s="119"/>
      <c r="CS332" s="119"/>
      <c r="CT332" s="119"/>
      <c r="CU332" s="119"/>
      <c r="CV332" s="119"/>
      <c r="CW332" s="119"/>
      <c r="CX332" s="119"/>
      <c r="CY332" s="119"/>
      <c r="CZ332" s="119"/>
      <c r="DA332" s="119"/>
      <c r="DB332" s="119"/>
      <c r="DC332" s="119"/>
      <c r="DD332" s="119"/>
      <c r="DE332" s="119"/>
      <c r="DF332" s="119"/>
      <c r="DG332" s="119"/>
      <c r="DH332" s="119"/>
      <c r="DI332" s="119"/>
      <c r="DJ332" s="119"/>
      <c r="DK332" s="119"/>
      <c r="DL332" s="119"/>
      <c r="DM332" s="119"/>
      <c r="DN332" s="119"/>
      <c r="DO332" s="119"/>
      <c r="DP332" s="119"/>
      <c r="DQ332" s="119"/>
      <c r="DR332" s="119"/>
      <c r="DS332" s="119"/>
      <c r="DT332" s="119"/>
      <c r="DU332" s="119"/>
      <c r="DV332" s="119"/>
      <c r="DW332" s="119"/>
      <c r="DX332" s="119"/>
      <c r="DY332" s="119"/>
      <c r="DZ332" s="119"/>
      <c r="EA332" s="119"/>
      <c r="EB332" s="119"/>
      <c r="EC332" s="119"/>
      <c r="ED332" s="119"/>
      <c r="EE332" s="119"/>
      <c r="EF332" s="119"/>
      <c r="EG332" s="119"/>
      <c r="EH332" s="119"/>
      <c r="EI332" s="119"/>
      <c r="EJ332" s="119"/>
      <c r="EK332" s="119"/>
      <c r="EL332" s="119"/>
      <c r="EM332" s="119"/>
      <c r="EN332" s="119"/>
      <c r="EO332" s="119"/>
      <c r="EP332" s="119"/>
      <c r="EQ332" s="119"/>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row>
    <row r="333" spans="1:288" s="3" customFormat="1" x14ac:dyDescent="0.2">
      <c r="A333" s="50" t="s">
        <v>55</v>
      </c>
      <c r="B333" s="36" t="s">
        <v>12</v>
      </c>
      <c r="C333" s="142">
        <v>12.286712542221965</v>
      </c>
      <c r="D333" s="92">
        <v>18.272270191144958</v>
      </c>
      <c r="E333" s="63">
        <v>7.5300235235854895</v>
      </c>
      <c r="F333" s="92">
        <v>9.2714897058327992</v>
      </c>
      <c r="G333" s="63">
        <v>18.04633749057934</v>
      </c>
      <c r="H333" s="116"/>
      <c r="I333" s="116"/>
      <c r="J333" s="116"/>
      <c r="K333" s="116"/>
      <c r="L333" s="116"/>
      <c r="M333" s="116"/>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119"/>
      <c r="CP333" s="119"/>
      <c r="CQ333" s="119"/>
      <c r="CR333" s="119"/>
      <c r="CS333" s="119"/>
      <c r="CT333" s="119"/>
      <c r="CU333" s="119"/>
      <c r="CV333" s="119"/>
      <c r="CW333" s="119"/>
      <c r="CX333" s="119"/>
      <c r="CY333" s="119"/>
      <c r="CZ333" s="119"/>
      <c r="DA333" s="119"/>
      <c r="DB333" s="119"/>
      <c r="DC333" s="119"/>
      <c r="DD333" s="119"/>
      <c r="DE333" s="119"/>
      <c r="DF333" s="119"/>
      <c r="DG333" s="119"/>
      <c r="DH333" s="119"/>
      <c r="DI333" s="119"/>
      <c r="DJ333" s="119"/>
      <c r="DK333" s="119"/>
      <c r="DL333" s="119"/>
      <c r="DM333" s="119"/>
      <c r="DN333" s="119"/>
      <c r="DO333" s="119"/>
      <c r="DP333" s="119"/>
      <c r="DQ333" s="119"/>
      <c r="DR333" s="119"/>
      <c r="DS333" s="119"/>
      <c r="DT333" s="119"/>
      <c r="DU333" s="119"/>
      <c r="DV333" s="119"/>
      <c r="DW333" s="119"/>
      <c r="DX333" s="119"/>
      <c r="DY333" s="119"/>
      <c r="DZ333" s="119"/>
      <c r="EA333" s="119"/>
      <c r="EB333" s="119"/>
      <c r="EC333" s="119"/>
      <c r="ED333" s="119"/>
      <c r="EE333" s="119"/>
      <c r="EF333" s="119"/>
      <c r="EG333" s="119"/>
      <c r="EH333" s="119"/>
      <c r="EI333" s="119"/>
      <c r="EJ333" s="119"/>
      <c r="EK333" s="119"/>
      <c r="EL333" s="119"/>
      <c r="EM333" s="119"/>
      <c r="EN333" s="119"/>
      <c r="EO333" s="119"/>
      <c r="EP333" s="119"/>
      <c r="EQ333" s="119"/>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row>
    <row r="334" spans="1:288" s="3" customFormat="1" x14ac:dyDescent="0.2">
      <c r="A334" s="50"/>
      <c r="B334" s="36" t="s">
        <v>14</v>
      </c>
      <c r="C334" s="142">
        <v>20.310740751494507</v>
      </c>
      <c r="D334" s="92">
        <v>29.412139083946791</v>
      </c>
      <c r="E334" s="63">
        <v>8.6731872394866087</v>
      </c>
      <c r="F334" s="92">
        <v>40.71840145567274</v>
      </c>
      <c r="G334" s="63">
        <v>17.524858386210585</v>
      </c>
      <c r="H334" s="116"/>
      <c r="I334" s="116"/>
      <c r="J334" s="116"/>
      <c r="K334" s="116"/>
      <c r="L334" s="116"/>
      <c r="M334" s="116"/>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c r="BT334" s="119"/>
      <c r="BU334" s="119"/>
      <c r="BV334" s="119"/>
      <c r="BW334" s="119"/>
      <c r="BX334" s="119"/>
      <c r="BY334" s="119"/>
      <c r="BZ334" s="119"/>
      <c r="CA334" s="119"/>
      <c r="CB334" s="119"/>
      <c r="CC334" s="119"/>
      <c r="CD334" s="119"/>
      <c r="CE334" s="119"/>
      <c r="CF334" s="119"/>
      <c r="CG334" s="119"/>
      <c r="CH334" s="119"/>
      <c r="CI334" s="119"/>
      <c r="CJ334" s="119"/>
      <c r="CK334" s="119"/>
      <c r="CL334" s="119"/>
      <c r="CM334" s="119"/>
      <c r="CN334" s="119"/>
      <c r="CO334" s="119"/>
      <c r="CP334" s="119"/>
      <c r="CQ334" s="119"/>
      <c r="CR334" s="119"/>
      <c r="CS334" s="119"/>
      <c r="CT334" s="119"/>
      <c r="CU334" s="119"/>
      <c r="CV334" s="119"/>
      <c r="CW334" s="119"/>
      <c r="CX334" s="119"/>
      <c r="CY334" s="119"/>
      <c r="CZ334" s="119"/>
      <c r="DA334" s="119"/>
      <c r="DB334" s="119"/>
      <c r="DC334" s="119"/>
      <c r="DD334" s="119"/>
      <c r="DE334" s="119"/>
      <c r="DF334" s="119"/>
      <c r="DG334" s="119"/>
      <c r="DH334" s="119"/>
      <c r="DI334" s="119"/>
      <c r="DJ334" s="119"/>
      <c r="DK334" s="119"/>
      <c r="DL334" s="119"/>
      <c r="DM334" s="119"/>
      <c r="DN334" s="119"/>
      <c r="DO334" s="119"/>
      <c r="DP334" s="119"/>
      <c r="DQ334" s="119"/>
      <c r="DR334" s="119"/>
      <c r="DS334" s="119"/>
      <c r="DT334" s="119"/>
      <c r="DU334" s="119"/>
      <c r="DV334" s="119"/>
      <c r="DW334" s="119"/>
      <c r="DX334" s="119"/>
      <c r="DY334" s="119"/>
      <c r="DZ334" s="119"/>
      <c r="EA334" s="119"/>
      <c r="EB334" s="119"/>
      <c r="EC334" s="119"/>
      <c r="ED334" s="119"/>
      <c r="EE334" s="119"/>
      <c r="EF334" s="119"/>
      <c r="EG334" s="119"/>
      <c r="EH334" s="119"/>
      <c r="EI334" s="119"/>
      <c r="EJ334" s="119"/>
      <c r="EK334" s="119"/>
      <c r="EL334" s="119"/>
      <c r="EM334" s="119"/>
      <c r="EN334" s="119"/>
      <c r="EO334" s="119"/>
      <c r="EP334" s="119"/>
      <c r="EQ334" s="119"/>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row>
    <row r="335" spans="1:288" s="3" customFormat="1" x14ac:dyDescent="0.2">
      <c r="A335" s="50"/>
      <c r="B335" s="36" t="s">
        <v>15</v>
      </c>
      <c r="C335" s="142">
        <v>11.32435824227584</v>
      </c>
      <c r="D335" s="92">
        <v>18.261662812652482</v>
      </c>
      <c r="E335" s="63">
        <v>7.478849407783418</v>
      </c>
      <c r="F335" s="92">
        <v>12.024463389156585</v>
      </c>
      <c r="G335" s="63">
        <v>12.51549850485012</v>
      </c>
      <c r="H335" s="116"/>
      <c r="I335" s="116"/>
      <c r="J335" s="116"/>
      <c r="K335" s="116"/>
      <c r="L335" s="116"/>
      <c r="M335" s="116"/>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c r="BT335" s="119"/>
      <c r="BU335" s="119"/>
      <c r="BV335" s="119"/>
      <c r="BW335" s="119"/>
      <c r="BX335" s="119"/>
      <c r="BY335" s="119"/>
      <c r="BZ335" s="119"/>
      <c r="CA335" s="119"/>
      <c r="CB335" s="119"/>
      <c r="CC335" s="119"/>
      <c r="CD335" s="119"/>
      <c r="CE335" s="119"/>
      <c r="CF335" s="119"/>
      <c r="CG335" s="119"/>
      <c r="CH335" s="119"/>
      <c r="CI335" s="119"/>
      <c r="CJ335" s="119"/>
      <c r="CK335" s="119"/>
      <c r="CL335" s="119"/>
      <c r="CM335" s="119"/>
      <c r="CN335" s="119"/>
      <c r="CO335" s="119"/>
      <c r="CP335" s="119"/>
      <c r="CQ335" s="119"/>
      <c r="CR335" s="119"/>
      <c r="CS335" s="119"/>
      <c r="CT335" s="119"/>
      <c r="CU335" s="119"/>
      <c r="CV335" s="119"/>
      <c r="CW335" s="119"/>
      <c r="CX335" s="119"/>
      <c r="CY335" s="119"/>
      <c r="CZ335" s="119"/>
      <c r="DA335" s="119"/>
      <c r="DB335" s="119"/>
      <c r="DC335" s="119"/>
      <c r="DD335" s="119"/>
      <c r="DE335" s="119"/>
      <c r="DF335" s="119"/>
      <c r="DG335" s="119"/>
      <c r="DH335" s="119"/>
      <c r="DI335" s="119"/>
      <c r="DJ335" s="119"/>
      <c r="DK335" s="119"/>
      <c r="DL335" s="119"/>
      <c r="DM335" s="119"/>
      <c r="DN335" s="119"/>
      <c r="DO335" s="119"/>
      <c r="DP335" s="119"/>
      <c r="DQ335" s="119"/>
      <c r="DR335" s="119"/>
      <c r="DS335" s="119"/>
      <c r="DT335" s="119"/>
      <c r="DU335" s="119"/>
      <c r="DV335" s="119"/>
      <c r="DW335" s="119"/>
      <c r="DX335" s="119"/>
      <c r="DY335" s="119"/>
      <c r="DZ335" s="119"/>
      <c r="EA335" s="119"/>
      <c r="EB335" s="119"/>
      <c r="EC335" s="119"/>
      <c r="ED335" s="119"/>
      <c r="EE335" s="119"/>
      <c r="EF335" s="119"/>
      <c r="EG335" s="119"/>
      <c r="EH335" s="119"/>
      <c r="EI335" s="119"/>
      <c r="EJ335" s="119"/>
      <c r="EK335" s="119"/>
      <c r="EL335" s="119"/>
      <c r="EM335" s="119"/>
      <c r="EN335" s="119"/>
      <c r="EO335" s="119"/>
      <c r="EP335" s="119"/>
      <c r="EQ335" s="119"/>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row>
    <row r="336" spans="1:288" s="3" customFormat="1" x14ac:dyDescent="0.2">
      <c r="A336" s="50"/>
      <c r="B336" s="36" t="s">
        <v>16</v>
      </c>
      <c r="C336" s="142">
        <v>4.2542963973816743</v>
      </c>
      <c r="D336" s="92">
        <v>3.6043872117444891</v>
      </c>
      <c r="E336" s="63">
        <v>5.7356279146547813</v>
      </c>
      <c r="F336" s="92">
        <v>2.6552549112107018</v>
      </c>
      <c r="G336" s="63">
        <v>3.601730970267182</v>
      </c>
      <c r="H336" s="116"/>
      <c r="I336" s="116"/>
      <c r="J336" s="116"/>
      <c r="K336" s="116"/>
      <c r="L336" s="116"/>
      <c r="M336" s="116"/>
      <c r="N336" s="119"/>
      <c r="O336" s="119"/>
      <c r="P336" s="119"/>
      <c r="Q336" s="119"/>
      <c r="R336" s="119"/>
      <c r="S336" s="119"/>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119"/>
      <c r="CD336" s="119"/>
      <c r="CE336" s="119"/>
      <c r="CF336" s="119"/>
      <c r="CG336" s="119"/>
      <c r="CH336" s="119"/>
      <c r="CI336" s="119"/>
      <c r="CJ336" s="119"/>
      <c r="CK336" s="119"/>
      <c r="CL336" s="119"/>
      <c r="CM336" s="119"/>
      <c r="CN336" s="119"/>
      <c r="CO336" s="119"/>
      <c r="CP336" s="119"/>
      <c r="CQ336" s="119"/>
      <c r="CR336" s="119"/>
      <c r="CS336" s="119"/>
      <c r="CT336" s="119"/>
      <c r="CU336" s="119"/>
      <c r="CV336" s="119"/>
      <c r="CW336" s="119"/>
      <c r="CX336" s="119"/>
      <c r="CY336" s="119"/>
      <c r="CZ336" s="119"/>
      <c r="DA336" s="119"/>
      <c r="DB336" s="119"/>
      <c r="DC336" s="119"/>
      <c r="DD336" s="119"/>
      <c r="DE336" s="119"/>
      <c r="DF336" s="119"/>
      <c r="DG336" s="119"/>
      <c r="DH336" s="119"/>
      <c r="DI336" s="119"/>
      <c r="DJ336" s="119"/>
      <c r="DK336" s="119"/>
      <c r="DL336" s="119"/>
      <c r="DM336" s="119"/>
      <c r="DN336" s="119"/>
      <c r="DO336" s="119"/>
      <c r="DP336" s="119"/>
      <c r="DQ336" s="119"/>
      <c r="DR336" s="119"/>
      <c r="DS336" s="119"/>
      <c r="DT336" s="119"/>
      <c r="DU336" s="119"/>
      <c r="DV336" s="119"/>
      <c r="DW336" s="119"/>
      <c r="DX336" s="119"/>
      <c r="DY336" s="119"/>
      <c r="DZ336" s="119"/>
      <c r="EA336" s="119"/>
      <c r="EB336" s="119"/>
      <c r="EC336" s="119"/>
      <c r="ED336" s="119"/>
      <c r="EE336" s="119"/>
      <c r="EF336" s="119"/>
      <c r="EG336" s="119"/>
      <c r="EH336" s="119"/>
      <c r="EI336" s="119"/>
      <c r="EJ336" s="119"/>
      <c r="EK336" s="119"/>
      <c r="EL336" s="119"/>
      <c r="EM336" s="119"/>
      <c r="EN336" s="119"/>
      <c r="EO336" s="119"/>
      <c r="EP336" s="119"/>
      <c r="EQ336" s="119"/>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row>
    <row r="337" spans="1:288" s="3" customFormat="1" x14ac:dyDescent="0.2">
      <c r="A337" s="50"/>
      <c r="B337" s="36" t="s">
        <v>17</v>
      </c>
      <c r="C337" s="142">
        <v>2.828347350864119</v>
      </c>
      <c r="D337" s="92">
        <v>1.6208074336508478</v>
      </c>
      <c r="E337" s="63">
        <v>1.8670298378110683</v>
      </c>
      <c r="F337" s="92">
        <v>3.4420595073626039</v>
      </c>
      <c r="G337" s="63">
        <v>4.4951741910388252</v>
      </c>
      <c r="H337" s="116"/>
      <c r="I337" s="116"/>
      <c r="J337" s="116"/>
      <c r="K337" s="116"/>
      <c r="L337" s="116"/>
      <c r="M337" s="116"/>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c r="BT337" s="119"/>
      <c r="BU337" s="119"/>
      <c r="BV337" s="119"/>
      <c r="BW337" s="119"/>
      <c r="BX337" s="119"/>
      <c r="BY337" s="119"/>
      <c r="BZ337" s="119"/>
      <c r="CA337" s="119"/>
      <c r="CB337" s="119"/>
      <c r="CC337" s="119"/>
      <c r="CD337" s="119"/>
      <c r="CE337" s="119"/>
      <c r="CF337" s="119"/>
      <c r="CG337" s="119"/>
      <c r="CH337" s="119"/>
      <c r="CI337" s="119"/>
      <c r="CJ337" s="119"/>
      <c r="CK337" s="119"/>
      <c r="CL337" s="119"/>
      <c r="CM337" s="119"/>
      <c r="CN337" s="119"/>
      <c r="CO337" s="119"/>
      <c r="CP337" s="119"/>
      <c r="CQ337" s="119"/>
      <c r="CR337" s="119"/>
      <c r="CS337" s="119"/>
      <c r="CT337" s="119"/>
      <c r="CU337" s="119"/>
      <c r="CV337" s="119"/>
      <c r="CW337" s="119"/>
      <c r="CX337" s="119"/>
      <c r="CY337" s="119"/>
      <c r="CZ337" s="119"/>
      <c r="DA337" s="119"/>
      <c r="DB337" s="119"/>
      <c r="DC337" s="119"/>
      <c r="DD337" s="119"/>
      <c r="DE337" s="119"/>
      <c r="DF337" s="119"/>
      <c r="DG337" s="119"/>
      <c r="DH337" s="119"/>
      <c r="DI337" s="119"/>
      <c r="DJ337" s="119"/>
      <c r="DK337" s="119"/>
      <c r="DL337" s="119"/>
      <c r="DM337" s="119"/>
      <c r="DN337" s="119"/>
      <c r="DO337" s="119"/>
      <c r="DP337" s="119"/>
      <c r="DQ337" s="119"/>
      <c r="DR337" s="119"/>
      <c r="DS337" s="119"/>
      <c r="DT337" s="119"/>
      <c r="DU337" s="119"/>
      <c r="DV337" s="119"/>
      <c r="DW337" s="119"/>
      <c r="DX337" s="119"/>
      <c r="DY337" s="119"/>
      <c r="DZ337" s="119"/>
      <c r="EA337" s="119"/>
      <c r="EB337" s="119"/>
      <c r="EC337" s="119"/>
      <c r="ED337" s="119"/>
      <c r="EE337" s="119"/>
      <c r="EF337" s="119"/>
      <c r="EG337" s="119"/>
      <c r="EH337" s="119"/>
      <c r="EI337" s="119"/>
      <c r="EJ337" s="119"/>
      <c r="EK337" s="119"/>
      <c r="EL337" s="119"/>
      <c r="EM337" s="119"/>
      <c r="EN337" s="119"/>
      <c r="EO337" s="119"/>
      <c r="EP337" s="119"/>
      <c r="EQ337" s="119"/>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row>
    <row r="338" spans="1:288" s="3" customFormat="1" x14ac:dyDescent="0.2">
      <c r="A338" s="50"/>
      <c r="B338" s="36" t="s">
        <v>18</v>
      </c>
      <c r="C338" s="142">
        <v>3.9226503295490835</v>
      </c>
      <c r="D338" s="92">
        <v>2.2911937543755436</v>
      </c>
      <c r="E338" s="63">
        <v>2.1129957492468323</v>
      </c>
      <c r="F338" s="92">
        <v>2.6485156855477308</v>
      </c>
      <c r="G338" s="63">
        <v>8.375270464104247</v>
      </c>
      <c r="H338" s="116"/>
      <c r="I338" s="116"/>
      <c r="J338" s="116"/>
      <c r="K338" s="116"/>
      <c r="L338" s="116"/>
      <c r="M338" s="116"/>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c r="BT338" s="119"/>
      <c r="BU338" s="119"/>
      <c r="BV338" s="119"/>
      <c r="BW338" s="119"/>
      <c r="BX338" s="119"/>
      <c r="BY338" s="119"/>
      <c r="BZ338" s="119"/>
      <c r="CA338" s="119"/>
      <c r="CB338" s="119"/>
      <c r="CC338" s="119"/>
      <c r="CD338" s="119"/>
      <c r="CE338" s="119"/>
      <c r="CF338" s="119"/>
      <c r="CG338" s="119"/>
      <c r="CH338" s="119"/>
      <c r="CI338" s="119"/>
      <c r="CJ338" s="119"/>
      <c r="CK338" s="119"/>
      <c r="CL338" s="119"/>
      <c r="CM338" s="119"/>
      <c r="CN338" s="119"/>
      <c r="CO338" s="119"/>
      <c r="CP338" s="119"/>
      <c r="CQ338" s="119"/>
      <c r="CR338" s="119"/>
      <c r="CS338" s="119"/>
      <c r="CT338" s="119"/>
      <c r="CU338" s="119"/>
      <c r="CV338" s="119"/>
      <c r="CW338" s="119"/>
      <c r="CX338" s="119"/>
      <c r="CY338" s="119"/>
      <c r="CZ338" s="119"/>
      <c r="DA338" s="119"/>
      <c r="DB338" s="119"/>
      <c r="DC338" s="119"/>
      <c r="DD338" s="119"/>
      <c r="DE338" s="119"/>
      <c r="DF338" s="119"/>
      <c r="DG338" s="119"/>
      <c r="DH338" s="119"/>
      <c r="DI338" s="119"/>
      <c r="DJ338" s="119"/>
      <c r="DK338" s="119"/>
      <c r="DL338" s="119"/>
      <c r="DM338" s="119"/>
      <c r="DN338" s="119"/>
      <c r="DO338" s="119"/>
      <c r="DP338" s="119"/>
      <c r="DQ338" s="119"/>
      <c r="DR338" s="119"/>
      <c r="DS338" s="119"/>
      <c r="DT338" s="119"/>
      <c r="DU338" s="119"/>
      <c r="DV338" s="119"/>
      <c r="DW338" s="119"/>
      <c r="DX338" s="119"/>
      <c r="DY338" s="119"/>
      <c r="DZ338" s="119"/>
      <c r="EA338" s="119"/>
      <c r="EB338" s="119"/>
      <c r="EC338" s="119"/>
      <c r="ED338" s="119"/>
      <c r="EE338" s="119"/>
      <c r="EF338" s="119"/>
      <c r="EG338" s="119"/>
      <c r="EH338" s="119"/>
      <c r="EI338" s="119"/>
      <c r="EJ338" s="119"/>
      <c r="EK338" s="119"/>
      <c r="EL338" s="119"/>
      <c r="EM338" s="119"/>
      <c r="EN338" s="119"/>
      <c r="EO338" s="119"/>
      <c r="EP338" s="119"/>
      <c r="EQ338" s="119"/>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row>
    <row r="339" spans="1:288" s="3" customFormat="1" x14ac:dyDescent="0.2">
      <c r="A339" s="50"/>
      <c r="B339" s="40" t="s">
        <v>149</v>
      </c>
      <c r="C339" s="150">
        <v>7.7249660449915964</v>
      </c>
      <c r="D339" s="92">
        <v>6.1671298555275049</v>
      </c>
      <c r="E339" s="63">
        <v>4.7253518220461395</v>
      </c>
      <c r="F339" s="92">
        <v>9.5663308285877946</v>
      </c>
      <c r="G339" s="63">
        <v>11.712007390659569</v>
      </c>
      <c r="H339" s="116"/>
      <c r="I339" s="116"/>
      <c r="J339" s="116"/>
      <c r="K339" s="116"/>
      <c r="L339" s="116"/>
      <c r="M339" s="116"/>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119"/>
      <c r="CD339" s="119"/>
      <c r="CE339" s="119"/>
      <c r="CF339" s="119"/>
      <c r="CG339" s="119"/>
      <c r="CH339" s="119"/>
      <c r="CI339" s="119"/>
      <c r="CJ339" s="119"/>
      <c r="CK339" s="119"/>
      <c r="CL339" s="119"/>
      <c r="CM339" s="119"/>
      <c r="CN339" s="119"/>
      <c r="CO339" s="119"/>
      <c r="CP339" s="119"/>
      <c r="CQ339" s="119"/>
      <c r="CR339" s="119"/>
      <c r="CS339" s="119"/>
      <c r="CT339" s="119"/>
      <c r="CU339" s="119"/>
      <c r="CV339" s="119"/>
      <c r="CW339" s="119"/>
      <c r="CX339" s="119"/>
      <c r="CY339" s="119"/>
      <c r="CZ339" s="119"/>
      <c r="DA339" s="119"/>
      <c r="DB339" s="119"/>
      <c r="DC339" s="119"/>
      <c r="DD339" s="119"/>
      <c r="DE339" s="119"/>
      <c r="DF339" s="119"/>
      <c r="DG339" s="119"/>
      <c r="DH339" s="119"/>
      <c r="DI339" s="119"/>
      <c r="DJ339" s="119"/>
      <c r="DK339" s="119"/>
      <c r="DL339" s="119"/>
      <c r="DM339" s="119"/>
      <c r="DN339" s="119"/>
      <c r="DO339" s="119"/>
      <c r="DP339" s="119"/>
      <c r="DQ339" s="119"/>
      <c r="DR339" s="119"/>
      <c r="DS339" s="119"/>
      <c r="DT339" s="119"/>
      <c r="DU339" s="119"/>
      <c r="DV339" s="119"/>
      <c r="DW339" s="119"/>
      <c r="DX339" s="119"/>
      <c r="DY339" s="119"/>
      <c r="DZ339" s="119"/>
      <c r="EA339" s="119"/>
      <c r="EB339" s="119"/>
      <c r="EC339" s="119"/>
      <c r="ED339" s="119"/>
      <c r="EE339" s="119"/>
      <c r="EF339" s="119"/>
      <c r="EG339" s="119"/>
      <c r="EH339" s="119"/>
      <c r="EI339" s="119"/>
      <c r="EJ339" s="119"/>
      <c r="EK339" s="119"/>
      <c r="EL339" s="119"/>
      <c r="EM339" s="119"/>
      <c r="EN339" s="119"/>
      <c r="EO339" s="119"/>
      <c r="EP339" s="119"/>
      <c r="EQ339" s="119"/>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row>
    <row r="340" spans="1:288" s="3" customFormat="1" x14ac:dyDescent="0.2">
      <c r="A340" s="50"/>
      <c r="B340" s="36" t="s">
        <v>150</v>
      </c>
      <c r="C340" s="142">
        <v>5.1114788898244656</v>
      </c>
      <c r="D340" s="92">
        <v>5.0533551138171715</v>
      </c>
      <c r="E340" s="63">
        <v>3.6622508357063266</v>
      </c>
      <c r="F340" s="92">
        <v>7.7180981905179094</v>
      </c>
      <c r="G340" s="63">
        <v>5.4019886708968468</v>
      </c>
      <c r="H340" s="116"/>
      <c r="I340" s="116"/>
      <c r="J340" s="116"/>
      <c r="K340" s="116"/>
      <c r="L340" s="116"/>
      <c r="M340" s="116"/>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119"/>
      <c r="CD340" s="119"/>
      <c r="CE340" s="119"/>
      <c r="CF340" s="119"/>
      <c r="CG340" s="119"/>
      <c r="CH340" s="119"/>
      <c r="CI340" s="119"/>
      <c r="CJ340" s="119"/>
      <c r="CK340" s="119"/>
      <c r="CL340" s="119"/>
      <c r="CM340" s="119"/>
      <c r="CN340" s="119"/>
      <c r="CO340" s="119"/>
      <c r="CP340" s="119"/>
      <c r="CQ340" s="119"/>
      <c r="CR340" s="119"/>
      <c r="CS340" s="119"/>
      <c r="CT340" s="119"/>
      <c r="CU340" s="119"/>
      <c r="CV340" s="119"/>
      <c r="CW340" s="119"/>
      <c r="CX340" s="119"/>
      <c r="CY340" s="119"/>
      <c r="CZ340" s="119"/>
      <c r="DA340" s="119"/>
      <c r="DB340" s="119"/>
      <c r="DC340" s="119"/>
      <c r="DD340" s="119"/>
      <c r="DE340" s="119"/>
      <c r="DF340" s="119"/>
      <c r="DG340" s="119"/>
      <c r="DH340" s="119"/>
      <c r="DI340" s="119"/>
      <c r="DJ340" s="119"/>
      <c r="DK340" s="119"/>
      <c r="DL340" s="119"/>
      <c r="DM340" s="119"/>
      <c r="DN340" s="119"/>
      <c r="DO340" s="119"/>
      <c r="DP340" s="119"/>
      <c r="DQ340" s="119"/>
      <c r="DR340" s="119"/>
      <c r="DS340" s="119"/>
      <c r="DT340" s="119"/>
      <c r="DU340" s="119"/>
      <c r="DV340" s="119"/>
      <c r="DW340" s="119"/>
      <c r="DX340" s="119"/>
      <c r="DY340" s="119"/>
      <c r="DZ340" s="119"/>
      <c r="EA340" s="119"/>
      <c r="EB340" s="119"/>
      <c r="EC340" s="119"/>
      <c r="ED340" s="119"/>
      <c r="EE340" s="119"/>
      <c r="EF340" s="119"/>
      <c r="EG340" s="119"/>
      <c r="EH340" s="119"/>
      <c r="EI340" s="119"/>
      <c r="EJ340" s="119"/>
      <c r="EK340" s="119"/>
      <c r="EL340" s="119"/>
      <c r="EM340" s="119"/>
      <c r="EN340" s="119"/>
      <c r="EO340" s="119"/>
      <c r="EP340" s="119"/>
      <c r="EQ340" s="119"/>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row>
    <row r="341" spans="1:288" s="3" customFormat="1" ht="18.75" customHeight="1" x14ac:dyDescent="0.2">
      <c r="A341" s="52" t="s">
        <v>198</v>
      </c>
      <c r="B341" s="36"/>
      <c r="C341" s="142">
        <f>GBG!C341</f>
        <v>17.597621228344018</v>
      </c>
      <c r="D341" s="92">
        <v>16.193748144377995</v>
      </c>
      <c r="E341" s="63">
        <v>4.4334040323179638</v>
      </c>
      <c r="F341" s="92">
        <v>34.82860271203571</v>
      </c>
      <c r="G341" s="63">
        <v>25.364087988436641</v>
      </c>
      <c r="H341" s="116"/>
      <c r="I341" s="116"/>
      <c r="J341" s="116"/>
      <c r="K341" s="116"/>
      <c r="L341" s="116"/>
      <c r="M341" s="116"/>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119"/>
      <c r="CD341" s="119"/>
      <c r="CE341" s="119"/>
      <c r="CF341" s="119"/>
      <c r="CG341" s="119"/>
      <c r="CH341" s="119"/>
      <c r="CI341" s="119"/>
      <c r="CJ341" s="119"/>
      <c r="CK341" s="119"/>
      <c r="CL341" s="119"/>
      <c r="CM341" s="119"/>
      <c r="CN341" s="119"/>
      <c r="CO341" s="119"/>
      <c r="CP341" s="119"/>
      <c r="CQ341" s="119"/>
      <c r="CR341" s="119"/>
      <c r="CS341" s="119"/>
      <c r="CT341" s="119"/>
      <c r="CU341" s="119"/>
      <c r="CV341" s="119"/>
      <c r="CW341" s="119"/>
      <c r="CX341" s="119"/>
      <c r="CY341" s="119"/>
      <c r="CZ341" s="119"/>
      <c r="DA341" s="119"/>
      <c r="DB341" s="119"/>
      <c r="DC341" s="119"/>
      <c r="DD341" s="119"/>
      <c r="DE341" s="119"/>
      <c r="DF341" s="119"/>
      <c r="DG341" s="119"/>
      <c r="DH341" s="119"/>
      <c r="DI341" s="119"/>
      <c r="DJ341" s="119"/>
      <c r="DK341" s="119"/>
      <c r="DL341" s="119"/>
      <c r="DM341" s="119"/>
      <c r="DN341" s="119"/>
      <c r="DO341" s="119"/>
      <c r="DP341" s="119"/>
      <c r="DQ341" s="119"/>
      <c r="DR341" s="119"/>
      <c r="DS341" s="119"/>
      <c r="DT341" s="119"/>
      <c r="DU341" s="119"/>
      <c r="DV341" s="119"/>
      <c r="DW341" s="119"/>
      <c r="DX341" s="119"/>
      <c r="DY341" s="119"/>
      <c r="DZ341" s="119"/>
      <c r="EA341" s="119"/>
      <c r="EB341" s="119"/>
      <c r="EC341" s="119"/>
      <c r="ED341" s="119"/>
      <c r="EE341" s="119"/>
      <c r="EF341" s="119"/>
      <c r="EG341" s="119"/>
      <c r="EH341" s="119"/>
      <c r="EI341" s="119"/>
      <c r="EJ341" s="119"/>
      <c r="EK341" s="119"/>
      <c r="EL341" s="119"/>
      <c r="EM341" s="119"/>
      <c r="EN341" s="119"/>
      <c r="EO341" s="119"/>
      <c r="EP341" s="119"/>
      <c r="EQ341" s="119"/>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row>
    <row r="342" spans="1:288" s="3" customFormat="1" ht="21.6" thickBot="1" x14ac:dyDescent="0.45">
      <c r="A342" s="30" t="str">
        <f>GBG!A342</f>
        <v>Bostäder 2024 - Bostadsarea</v>
      </c>
      <c r="B342" s="30"/>
      <c r="C342" s="30"/>
      <c r="D342" s="30"/>
      <c r="E342" s="30"/>
      <c r="F342" s="30"/>
      <c r="G342" s="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19"/>
      <c r="CU342" s="119"/>
      <c r="CV342" s="119"/>
      <c r="CW342" s="119"/>
      <c r="CX342" s="119"/>
      <c r="CY342" s="119"/>
      <c r="CZ342" s="119"/>
      <c r="DA342" s="119"/>
      <c r="DB342" s="119"/>
      <c r="DC342" s="119"/>
      <c r="DD342" s="119"/>
      <c r="DE342" s="119"/>
      <c r="DF342" s="119"/>
      <c r="DG342" s="119"/>
      <c r="DH342" s="119"/>
      <c r="DI342" s="119"/>
      <c r="DJ342" s="119"/>
      <c r="DK342" s="119"/>
      <c r="DL342" s="119"/>
      <c r="DM342" s="119"/>
      <c r="DN342" s="119"/>
      <c r="DO342" s="119"/>
      <c r="DP342" s="119"/>
      <c r="DQ342" s="119"/>
      <c r="DR342" s="119"/>
      <c r="DS342" s="119"/>
      <c r="DT342" s="119"/>
      <c r="DU342" s="119"/>
      <c r="DV342" s="119"/>
      <c r="DW342" s="119"/>
      <c r="DX342" s="119"/>
      <c r="DY342" s="119"/>
      <c r="DZ342" s="119"/>
      <c r="EA342" s="119"/>
      <c r="EB342" s="119"/>
      <c r="EC342" s="119"/>
      <c r="ED342" s="119"/>
      <c r="EE342" s="119"/>
      <c r="EF342" s="119"/>
      <c r="EG342" s="119"/>
      <c r="EH342" s="119"/>
      <c r="EI342" s="119"/>
      <c r="EJ342" s="119"/>
      <c r="EK342" s="119"/>
      <c r="EL342" s="119"/>
      <c r="EM342" s="119"/>
      <c r="EN342" s="119"/>
      <c r="EO342" s="119"/>
      <c r="EP342" s="119"/>
      <c r="EQ342" s="119"/>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row>
    <row r="343" spans="1:288" s="3" customFormat="1" x14ac:dyDescent="0.2">
      <c r="A343" s="49" t="s">
        <v>151</v>
      </c>
      <c r="B343" s="40" t="s">
        <v>152</v>
      </c>
      <c r="C343" s="149">
        <v>336</v>
      </c>
      <c r="D343" s="84">
        <v>72</v>
      </c>
      <c r="E343" s="55">
        <v>18</v>
      </c>
      <c r="F343" s="84">
        <v>137</v>
      </c>
      <c r="G343" s="55">
        <v>109</v>
      </c>
      <c r="H343" s="108"/>
      <c r="I343" s="108"/>
      <c r="J343" s="108"/>
      <c r="K343" s="108"/>
      <c r="L343" s="108"/>
      <c r="M343" s="108"/>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119"/>
      <c r="DT343" s="119"/>
      <c r="DU343" s="119"/>
      <c r="DV343" s="119"/>
      <c r="DW343" s="119"/>
      <c r="DX343" s="119"/>
      <c r="DY343" s="119"/>
      <c r="DZ343" s="119"/>
      <c r="EA343" s="119"/>
      <c r="EB343" s="119"/>
      <c r="EC343" s="119"/>
      <c r="ED343" s="119"/>
      <c r="EE343" s="119"/>
      <c r="EF343" s="119"/>
      <c r="EG343" s="119"/>
      <c r="EH343" s="119"/>
      <c r="EI343" s="119"/>
      <c r="EJ343" s="119"/>
      <c r="EK343" s="119"/>
      <c r="EL343" s="119"/>
      <c r="EM343" s="119"/>
      <c r="EN343" s="119"/>
      <c r="EO343" s="119"/>
      <c r="EP343" s="119"/>
      <c r="EQ343" s="119"/>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row>
    <row r="344" spans="1:288" s="3" customFormat="1" x14ac:dyDescent="0.2">
      <c r="A344" s="50"/>
      <c r="B344" s="36" t="s">
        <v>153</v>
      </c>
      <c r="C344" s="140">
        <v>1300</v>
      </c>
      <c r="D344" s="84">
        <v>368</v>
      </c>
      <c r="E344" s="55">
        <v>54</v>
      </c>
      <c r="F344" s="84">
        <v>294</v>
      </c>
      <c r="G344" s="55">
        <v>584</v>
      </c>
      <c r="H344" s="108"/>
      <c r="I344" s="108"/>
      <c r="J344" s="108"/>
      <c r="K344" s="108"/>
      <c r="L344" s="108"/>
      <c r="M344" s="108"/>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119"/>
      <c r="CD344" s="119"/>
      <c r="CE344" s="119"/>
      <c r="CF344" s="119"/>
      <c r="CG344" s="119"/>
      <c r="CH344" s="119"/>
      <c r="CI344" s="119"/>
      <c r="CJ344" s="119"/>
      <c r="CK344" s="119"/>
      <c r="CL344" s="119"/>
      <c r="CM344" s="119"/>
      <c r="CN344" s="119"/>
      <c r="CO344" s="119"/>
      <c r="CP344" s="119"/>
      <c r="CQ344" s="119"/>
      <c r="CR344" s="119"/>
      <c r="CS344" s="119"/>
      <c r="CT344" s="119"/>
      <c r="CU344" s="119"/>
      <c r="CV344" s="119"/>
      <c r="CW344" s="119"/>
      <c r="CX344" s="119"/>
      <c r="CY344" s="119"/>
      <c r="CZ344" s="119"/>
      <c r="DA344" s="119"/>
      <c r="DB344" s="119"/>
      <c r="DC344" s="119"/>
      <c r="DD344" s="119"/>
      <c r="DE344" s="119"/>
      <c r="DF344" s="119"/>
      <c r="DG344" s="119"/>
      <c r="DH344" s="119"/>
      <c r="DI344" s="119"/>
      <c r="DJ344" s="119"/>
      <c r="DK344" s="119"/>
      <c r="DL344" s="119"/>
      <c r="DM344" s="119"/>
      <c r="DN344" s="119"/>
      <c r="DO344" s="119"/>
      <c r="DP344" s="119"/>
      <c r="DQ344" s="119"/>
      <c r="DR344" s="119"/>
      <c r="DS344" s="119"/>
      <c r="DT344" s="119"/>
      <c r="DU344" s="119"/>
      <c r="DV344" s="119"/>
      <c r="DW344" s="119"/>
      <c r="DX344" s="119"/>
      <c r="DY344" s="119"/>
      <c r="DZ344" s="119"/>
      <c r="EA344" s="119"/>
      <c r="EB344" s="119"/>
      <c r="EC344" s="119"/>
      <c r="ED344" s="119"/>
      <c r="EE344" s="119"/>
      <c r="EF344" s="119"/>
      <c r="EG344" s="119"/>
      <c r="EH344" s="119"/>
      <c r="EI344" s="119"/>
      <c r="EJ344" s="119"/>
      <c r="EK344" s="119"/>
      <c r="EL344" s="119"/>
      <c r="EM344" s="119"/>
      <c r="EN344" s="119"/>
      <c r="EO344" s="119"/>
      <c r="EP344" s="119"/>
      <c r="EQ344" s="119"/>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row>
    <row r="345" spans="1:288" s="3" customFormat="1" x14ac:dyDescent="0.2">
      <c r="A345" s="50"/>
      <c r="B345" s="36" t="s">
        <v>154</v>
      </c>
      <c r="C345" s="140">
        <v>3665</v>
      </c>
      <c r="D345" s="84">
        <v>921</v>
      </c>
      <c r="E345" s="55">
        <v>404</v>
      </c>
      <c r="F345" s="84">
        <v>671</v>
      </c>
      <c r="G345" s="55">
        <v>1669</v>
      </c>
      <c r="H345" s="108"/>
      <c r="I345" s="108"/>
      <c r="J345" s="108"/>
      <c r="K345" s="108"/>
      <c r="L345" s="108"/>
      <c r="M345" s="108"/>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c r="BT345" s="119"/>
      <c r="BU345" s="119"/>
      <c r="BV345" s="119"/>
      <c r="BW345" s="119"/>
      <c r="BX345" s="119"/>
      <c r="BY345" s="119"/>
      <c r="BZ345" s="119"/>
      <c r="CA345" s="119"/>
      <c r="CB345" s="119"/>
      <c r="CC345" s="119"/>
      <c r="CD345" s="119"/>
      <c r="CE345" s="119"/>
      <c r="CF345" s="119"/>
      <c r="CG345" s="119"/>
      <c r="CH345" s="119"/>
      <c r="CI345" s="119"/>
      <c r="CJ345" s="119"/>
      <c r="CK345" s="119"/>
      <c r="CL345" s="119"/>
      <c r="CM345" s="119"/>
      <c r="CN345" s="119"/>
      <c r="CO345" s="119"/>
      <c r="CP345" s="119"/>
      <c r="CQ345" s="119"/>
      <c r="CR345" s="119"/>
      <c r="CS345" s="119"/>
      <c r="CT345" s="119"/>
      <c r="CU345" s="119"/>
      <c r="CV345" s="119"/>
      <c r="CW345" s="119"/>
      <c r="CX345" s="119"/>
      <c r="CY345" s="119"/>
      <c r="CZ345" s="119"/>
      <c r="DA345" s="119"/>
      <c r="DB345" s="119"/>
      <c r="DC345" s="119"/>
      <c r="DD345" s="119"/>
      <c r="DE345" s="119"/>
      <c r="DF345" s="119"/>
      <c r="DG345" s="119"/>
      <c r="DH345" s="119"/>
      <c r="DI345" s="119"/>
      <c r="DJ345" s="119"/>
      <c r="DK345" s="119"/>
      <c r="DL345" s="119"/>
      <c r="DM345" s="119"/>
      <c r="DN345" s="119"/>
      <c r="DO345" s="119"/>
      <c r="DP345" s="119"/>
      <c r="DQ345" s="119"/>
      <c r="DR345" s="119"/>
      <c r="DS345" s="119"/>
      <c r="DT345" s="119"/>
      <c r="DU345" s="119"/>
      <c r="DV345" s="119"/>
      <c r="DW345" s="119"/>
      <c r="DX345" s="119"/>
      <c r="DY345" s="119"/>
      <c r="DZ345" s="119"/>
      <c r="EA345" s="119"/>
      <c r="EB345" s="119"/>
      <c r="EC345" s="119"/>
      <c r="ED345" s="119"/>
      <c r="EE345" s="119"/>
      <c r="EF345" s="119"/>
      <c r="EG345" s="119"/>
      <c r="EH345" s="119"/>
      <c r="EI345" s="119"/>
      <c r="EJ345" s="119"/>
      <c r="EK345" s="119"/>
      <c r="EL345" s="119"/>
      <c r="EM345" s="119"/>
      <c r="EN345" s="119"/>
      <c r="EO345" s="119"/>
      <c r="EP345" s="119"/>
      <c r="EQ345" s="119"/>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row>
    <row r="346" spans="1:288" s="3" customFormat="1" x14ac:dyDescent="0.2">
      <c r="A346" s="50"/>
      <c r="B346" s="36" t="s">
        <v>155</v>
      </c>
      <c r="C346" s="140">
        <v>6861</v>
      </c>
      <c r="D346" s="84">
        <v>1101</v>
      </c>
      <c r="E346" s="55">
        <v>815</v>
      </c>
      <c r="F346" s="84">
        <v>1949</v>
      </c>
      <c r="G346" s="55">
        <v>2996</v>
      </c>
      <c r="H346" s="108"/>
      <c r="I346" s="108"/>
      <c r="J346" s="108"/>
      <c r="K346" s="108"/>
      <c r="L346" s="108"/>
      <c r="M346" s="108"/>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c r="CA346" s="119"/>
      <c r="CB346" s="119"/>
      <c r="CC346" s="119"/>
      <c r="CD346" s="119"/>
      <c r="CE346" s="119"/>
      <c r="CF346" s="119"/>
      <c r="CG346" s="119"/>
      <c r="CH346" s="119"/>
      <c r="CI346" s="119"/>
      <c r="CJ346" s="119"/>
      <c r="CK346" s="119"/>
      <c r="CL346" s="119"/>
      <c r="CM346" s="119"/>
      <c r="CN346" s="119"/>
      <c r="CO346" s="119"/>
      <c r="CP346" s="119"/>
      <c r="CQ346" s="119"/>
      <c r="CR346" s="119"/>
      <c r="CS346" s="119"/>
      <c r="CT346" s="119"/>
      <c r="CU346" s="119"/>
      <c r="CV346" s="119"/>
      <c r="CW346" s="119"/>
      <c r="CX346" s="119"/>
      <c r="CY346" s="119"/>
      <c r="CZ346" s="119"/>
      <c r="DA346" s="119"/>
      <c r="DB346" s="119"/>
      <c r="DC346" s="119"/>
      <c r="DD346" s="119"/>
      <c r="DE346" s="119"/>
      <c r="DF346" s="119"/>
      <c r="DG346" s="119"/>
      <c r="DH346" s="119"/>
      <c r="DI346" s="119"/>
      <c r="DJ346" s="119"/>
      <c r="DK346" s="119"/>
      <c r="DL346" s="119"/>
      <c r="DM346" s="119"/>
      <c r="DN346" s="119"/>
      <c r="DO346" s="119"/>
      <c r="DP346" s="119"/>
      <c r="DQ346" s="119"/>
      <c r="DR346" s="119"/>
      <c r="DS346" s="119"/>
      <c r="DT346" s="119"/>
      <c r="DU346" s="119"/>
      <c r="DV346" s="119"/>
      <c r="DW346" s="119"/>
      <c r="DX346" s="119"/>
      <c r="DY346" s="119"/>
      <c r="DZ346" s="119"/>
      <c r="EA346" s="119"/>
      <c r="EB346" s="119"/>
      <c r="EC346" s="119"/>
      <c r="ED346" s="119"/>
      <c r="EE346" s="119"/>
      <c r="EF346" s="119"/>
      <c r="EG346" s="119"/>
      <c r="EH346" s="119"/>
      <c r="EI346" s="119"/>
      <c r="EJ346" s="119"/>
      <c r="EK346" s="119"/>
      <c r="EL346" s="119"/>
      <c r="EM346" s="119"/>
      <c r="EN346" s="119"/>
      <c r="EO346" s="119"/>
      <c r="EP346" s="119"/>
      <c r="EQ346" s="119"/>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row>
    <row r="347" spans="1:288" s="3" customFormat="1" x14ac:dyDescent="0.2">
      <c r="A347" s="50"/>
      <c r="B347" s="36" t="s">
        <v>156</v>
      </c>
      <c r="C347" s="140">
        <v>11836</v>
      </c>
      <c r="D347" s="84">
        <v>1810</v>
      </c>
      <c r="E347" s="55">
        <v>830</v>
      </c>
      <c r="F347" s="84">
        <v>4325</v>
      </c>
      <c r="G347" s="55">
        <v>4871</v>
      </c>
      <c r="H347" s="108"/>
      <c r="I347" s="108"/>
      <c r="J347" s="108"/>
      <c r="K347" s="108"/>
      <c r="L347" s="108"/>
      <c r="M347" s="108"/>
      <c r="N347" s="119"/>
      <c r="O347" s="119"/>
      <c r="P347" s="119"/>
      <c r="Q347" s="119"/>
      <c r="R347" s="119"/>
      <c r="S347" s="119"/>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c r="BT347" s="119"/>
      <c r="BU347" s="119"/>
      <c r="BV347" s="119"/>
      <c r="BW347" s="119"/>
      <c r="BX347" s="119"/>
      <c r="BY347" s="119"/>
      <c r="BZ347" s="119"/>
      <c r="CA347" s="119"/>
      <c r="CB347" s="119"/>
      <c r="CC347" s="119"/>
      <c r="CD347" s="119"/>
      <c r="CE347" s="119"/>
      <c r="CF347" s="119"/>
      <c r="CG347" s="119"/>
      <c r="CH347" s="119"/>
      <c r="CI347" s="119"/>
      <c r="CJ347" s="119"/>
      <c r="CK347" s="119"/>
      <c r="CL347" s="119"/>
      <c r="CM347" s="119"/>
      <c r="CN347" s="119"/>
      <c r="CO347" s="119"/>
      <c r="CP347" s="119"/>
      <c r="CQ347" s="119"/>
      <c r="CR347" s="119"/>
      <c r="CS347" s="119"/>
      <c r="CT347" s="119"/>
      <c r="CU347" s="119"/>
      <c r="CV347" s="119"/>
      <c r="CW347" s="119"/>
      <c r="CX347" s="119"/>
      <c r="CY347" s="119"/>
      <c r="CZ347" s="119"/>
      <c r="DA347" s="119"/>
      <c r="DB347" s="119"/>
      <c r="DC347" s="119"/>
      <c r="DD347" s="119"/>
      <c r="DE347" s="119"/>
      <c r="DF347" s="119"/>
      <c r="DG347" s="119"/>
      <c r="DH347" s="119"/>
      <c r="DI347" s="119"/>
      <c r="DJ347" s="119"/>
      <c r="DK347" s="119"/>
      <c r="DL347" s="119"/>
      <c r="DM347" s="119"/>
      <c r="DN347" s="119"/>
      <c r="DO347" s="119"/>
      <c r="DP347" s="119"/>
      <c r="DQ347" s="119"/>
      <c r="DR347" s="119"/>
      <c r="DS347" s="119"/>
      <c r="DT347" s="119"/>
      <c r="DU347" s="119"/>
      <c r="DV347" s="119"/>
      <c r="DW347" s="119"/>
      <c r="DX347" s="119"/>
      <c r="DY347" s="119"/>
      <c r="DZ347" s="119"/>
      <c r="EA347" s="119"/>
      <c r="EB347" s="119"/>
      <c r="EC347" s="119"/>
      <c r="ED347" s="119"/>
      <c r="EE347" s="119"/>
      <c r="EF347" s="119"/>
      <c r="EG347" s="119"/>
      <c r="EH347" s="119"/>
      <c r="EI347" s="119"/>
      <c r="EJ347" s="119"/>
      <c r="EK347" s="119"/>
      <c r="EL347" s="119"/>
      <c r="EM347" s="119"/>
      <c r="EN347" s="119"/>
      <c r="EO347" s="119"/>
      <c r="EP347" s="119"/>
      <c r="EQ347" s="119"/>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row>
    <row r="348" spans="1:288" s="3" customFormat="1" x14ac:dyDescent="0.2">
      <c r="A348" s="50"/>
      <c r="B348" s="36" t="s">
        <v>157</v>
      </c>
      <c r="C348" s="140">
        <v>30462</v>
      </c>
      <c r="D348" s="84">
        <v>3347</v>
      </c>
      <c r="E348" s="55">
        <v>3236</v>
      </c>
      <c r="F348" s="84">
        <v>13289</v>
      </c>
      <c r="G348" s="55">
        <v>10590</v>
      </c>
      <c r="H348" s="108"/>
      <c r="I348" s="108"/>
      <c r="J348" s="108"/>
      <c r="K348" s="108"/>
      <c r="L348" s="108"/>
      <c r="M348" s="108"/>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c r="BT348" s="119"/>
      <c r="BU348" s="119"/>
      <c r="BV348" s="119"/>
      <c r="BW348" s="119"/>
      <c r="BX348" s="119"/>
      <c r="BY348" s="119"/>
      <c r="BZ348" s="119"/>
      <c r="CA348" s="119"/>
      <c r="CB348" s="119"/>
      <c r="CC348" s="119"/>
      <c r="CD348" s="119"/>
      <c r="CE348" s="119"/>
      <c r="CF348" s="119"/>
      <c r="CG348" s="119"/>
      <c r="CH348" s="119"/>
      <c r="CI348" s="119"/>
      <c r="CJ348" s="119"/>
      <c r="CK348" s="119"/>
      <c r="CL348" s="119"/>
      <c r="CM348" s="119"/>
      <c r="CN348" s="119"/>
      <c r="CO348" s="119"/>
      <c r="CP348" s="119"/>
      <c r="CQ348" s="119"/>
      <c r="CR348" s="119"/>
      <c r="CS348" s="119"/>
      <c r="CT348" s="119"/>
      <c r="CU348" s="119"/>
      <c r="CV348" s="119"/>
      <c r="CW348" s="119"/>
      <c r="CX348" s="119"/>
      <c r="CY348" s="119"/>
      <c r="CZ348" s="119"/>
      <c r="DA348" s="119"/>
      <c r="DB348" s="119"/>
      <c r="DC348" s="119"/>
      <c r="DD348" s="119"/>
      <c r="DE348" s="119"/>
      <c r="DF348" s="119"/>
      <c r="DG348" s="119"/>
      <c r="DH348" s="119"/>
      <c r="DI348" s="119"/>
      <c r="DJ348" s="119"/>
      <c r="DK348" s="119"/>
      <c r="DL348" s="119"/>
      <c r="DM348" s="119"/>
      <c r="DN348" s="119"/>
      <c r="DO348" s="119"/>
      <c r="DP348" s="119"/>
      <c r="DQ348" s="119"/>
      <c r="DR348" s="119"/>
      <c r="DS348" s="119"/>
      <c r="DT348" s="119"/>
      <c r="DU348" s="119"/>
      <c r="DV348" s="119"/>
      <c r="DW348" s="119"/>
      <c r="DX348" s="119"/>
      <c r="DY348" s="119"/>
      <c r="DZ348" s="119"/>
      <c r="EA348" s="119"/>
      <c r="EB348" s="119"/>
      <c r="EC348" s="119"/>
      <c r="ED348" s="119"/>
      <c r="EE348" s="119"/>
      <c r="EF348" s="119"/>
      <c r="EG348" s="119"/>
      <c r="EH348" s="119"/>
      <c r="EI348" s="119"/>
      <c r="EJ348" s="119"/>
      <c r="EK348" s="119"/>
      <c r="EL348" s="119"/>
      <c r="EM348" s="119"/>
      <c r="EN348" s="119"/>
      <c r="EO348" s="119"/>
      <c r="EP348" s="119"/>
      <c r="EQ348" s="119"/>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row>
    <row r="349" spans="1:288" s="3" customFormat="1" x14ac:dyDescent="0.2">
      <c r="A349" s="50"/>
      <c r="B349" s="36" t="s">
        <v>24</v>
      </c>
      <c r="C349" s="140">
        <v>54460</v>
      </c>
      <c r="D349" s="84">
        <v>7619</v>
      </c>
      <c r="E349" s="55">
        <v>5357</v>
      </c>
      <c r="F349" s="84">
        <v>20665</v>
      </c>
      <c r="G349" s="55">
        <v>20819</v>
      </c>
      <c r="H349" s="108"/>
      <c r="I349" s="108"/>
      <c r="J349" s="108"/>
      <c r="K349" s="108"/>
      <c r="L349" s="108"/>
      <c r="M349" s="108"/>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c r="CA349" s="119"/>
      <c r="CB349" s="119"/>
      <c r="CC349" s="119"/>
      <c r="CD349" s="119"/>
      <c r="CE349" s="119"/>
      <c r="CF349" s="119"/>
      <c r="CG349" s="119"/>
      <c r="CH349" s="119"/>
      <c r="CI349" s="119"/>
      <c r="CJ349" s="119"/>
      <c r="CK349" s="119"/>
      <c r="CL349" s="119"/>
      <c r="CM349" s="119"/>
      <c r="CN349" s="119"/>
      <c r="CO349" s="119"/>
      <c r="CP349" s="119"/>
      <c r="CQ349" s="119"/>
      <c r="CR349" s="119"/>
      <c r="CS349" s="119"/>
      <c r="CT349" s="119"/>
      <c r="CU349" s="119"/>
      <c r="CV349" s="119"/>
      <c r="CW349" s="119"/>
      <c r="CX349" s="119"/>
      <c r="CY349" s="119"/>
      <c r="CZ349" s="119"/>
      <c r="DA349" s="119"/>
      <c r="DB349" s="119"/>
      <c r="DC349" s="119"/>
      <c r="DD349" s="119"/>
      <c r="DE349" s="119"/>
      <c r="DF349" s="119"/>
      <c r="DG349" s="119"/>
      <c r="DH349" s="119"/>
      <c r="DI349" s="119"/>
      <c r="DJ349" s="119"/>
      <c r="DK349" s="119"/>
      <c r="DL349" s="119"/>
      <c r="DM349" s="119"/>
      <c r="DN349" s="119"/>
      <c r="DO349" s="119"/>
      <c r="DP349" s="119"/>
      <c r="DQ349" s="119"/>
      <c r="DR349" s="119"/>
      <c r="DS349" s="119"/>
      <c r="DT349" s="119"/>
      <c r="DU349" s="119"/>
      <c r="DV349" s="119"/>
      <c r="DW349" s="119"/>
      <c r="DX349" s="119"/>
      <c r="DY349" s="119"/>
      <c r="DZ349" s="119"/>
      <c r="EA349" s="119"/>
      <c r="EB349" s="119"/>
      <c r="EC349" s="119"/>
      <c r="ED349" s="119"/>
      <c r="EE349" s="119"/>
      <c r="EF349" s="119"/>
      <c r="EG349" s="119"/>
      <c r="EH349" s="119"/>
      <c r="EI349" s="119"/>
      <c r="EJ349" s="119"/>
      <c r="EK349" s="119"/>
      <c r="EL349" s="119"/>
      <c r="EM349" s="119"/>
      <c r="EN349" s="119"/>
      <c r="EO349" s="119"/>
      <c r="EP349" s="119"/>
      <c r="EQ349" s="119"/>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row>
    <row r="350" spans="1:288" s="3" customFormat="1" ht="18.75" customHeight="1" x14ac:dyDescent="0.2">
      <c r="A350" s="49" t="s">
        <v>158</v>
      </c>
      <c r="B350" s="40" t="s">
        <v>152</v>
      </c>
      <c r="C350" s="149">
        <v>48664</v>
      </c>
      <c r="D350" s="84">
        <v>4823</v>
      </c>
      <c r="E350" s="55">
        <v>26323</v>
      </c>
      <c r="F350" s="84">
        <v>6439</v>
      </c>
      <c r="G350" s="55">
        <v>11076</v>
      </c>
      <c r="H350" s="108"/>
      <c r="I350" s="108"/>
      <c r="J350" s="108"/>
      <c r="K350" s="108"/>
      <c r="L350" s="108"/>
      <c r="M350" s="108"/>
      <c r="N350" s="119"/>
      <c r="O350" s="119"/>
      <c r="P350" s="119"/>
      <c r="Q350" s="119"/>
      <c r="R350" s="119"/>
      <c r="S350" s="119"/>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c r="BT350" s="119"/>
      <c r="BU350" s="119"/>
      <c r="BV350" s="119"/>
      <c r="BW350" s="119"/>
      <c r="BX350" s="119"/>
      <c r="BY350" s="119"/>
      <c r="BZ350" s="119"/>
      <c r="CA350" s="119"/>
      <c r="CB350" s="119"/>
      <c r="CC350" s="119"/>
      <c r="CD350" s="119"/>
      <c r="CE350" s="119"/>
      <c r="CF350" s="119"/>
      <c r="CG350" s="119"/>
      <c r="CH350" s="119"/>
      <c r="CI350" s="119"/>
      <c r="CJ350" s="119"/>
      <c r="CK350" s="119"/>
      <c r="CL350" s="119"/>
      <c r="CM350" s="119"/>
      <c r="CN350" s="119"/>
      <c r="CO350" s="119"/>
      <c r="CP350" s="119"/>
      <c r="CQ350" s="119"/>
      <c r="CR350" s="119"/>
      <c r="CS350" s="119"/>
      <c r="CT350" s="119"/>
      <c r="CU350" s="119"/>
      <c r="CV350" s="119"/>
      <c r="CW350" s="119"/>
      <c r="CX350" s="119"/>
      <c r="CY350" s="119"/>
      <c r="CZ350" s="119"/>
      <c r="DA350" s="119"/>
      <c r="DB350" s="119"/>
      <c r="DC350" s="119"/>
      <c r="DD350" s="119"/>
      <c r="DE350" s="119"/>
      <c r="DF350" s="119"/>
      <c r="DG350" s="119"/>
      <c r="DH350" s="119"/>
      <c r="DI350" s="119"/>
      <c r="DJ350" s="119"/>
      <c r="DK350" s="119"/>
      <c r="DL350" s="119"/>
      <c r="DM350" s="119"/>
      <c r="DN350" s="119"/>
      <c r="DO350" s="119"/>
      <c r="DP350" s="119"/>
      <c r="DQ350" s="119"/>
      <c r="DR350" s="119"/>
      <c r="DS350" s="119"/>
      <c r="DT350" s="119"/>
      <c r="DU350" s="119"/>
      <c r="DV350" s="119"/>
      <c r="DW350" s="119"/>
      <c r="DX350" s="119"/>
      <c r="DY350" s="119"/>
      <c r="DZ350" s="119"/>
      <c r="EA350" s="119"/>
      <c r="EB350" s="119"/>
      <c r="EC350" s="119"/>
      <c r="ED350" s="119"/>
      <c r="EE350" s="119"/>
      <c r="EF350" s="119"/>
      <c r="EG350" s="119"/>
      <c r="EH350" s="119"/>
      <c r="EI350" s="119"/>
      <c r="EJ350" s="119"/>
      <c r="EK350" s="119"/>
      <c r="EL350" s="119"/>
      <c r="EM350" s="119"/>
      <c r="EN350" s="119"/>
      <c r="EO350" s="119"/>
      <c r="EP350" s="119"/>
      <c r="EQ350" s="119"/>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row>
    <row r="351" spans="1:288" s="3" customFormat="1" x14ac:dyDescent="0.2">
      <c r="A351" s="50"/>
      <c r="B351" s="36" t="s">
        <v>153</v>
      </c>
      <c r="C351" s="140">
        <v>75419</v>
      </c>
      <c r="D351" s="84">
        <v>11941</v>
      </c>
      <c r="E351" s="55">
        <v>36415</v>
      </c>
      <c r="F351" s="84">
        <v>10035</v>
      </c>
      <c r="G351" s="55">
        <v>16995</v>
      </c>
      <c r="H351" s="108"/>
      <c r="I351" s="108"/>
      <c r="J351" s="108"/>
      <c r="K351" s="108"/>
      <c r="L351" s="108"/>
      <c r="M351" s="108"/>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c r="EJ351" s="119"/>
      <c r="EK351" s="119"/>
      <c r="EL351" s="119"/>
      <c r="EM351" s="119"/>
      <c r="EN351" s="119"/>
      <c r="EO351" s="119"/>
      <c r="EP351" s="119"/>
      <c r="EQ351" s="119"/>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row>
    <row r="352" spans="1:288" s="3" customFormat="1" x14ac:dyDescent="0.2">
      <c r="A352" s="50"/>
      <c r="B352" s="36" t="s">
        <v>154</v>
      </c>
      <c r="C352" s="140">
        <v>81710</v>
      </c>
      <c r="D352" s="84">
        <v>14789</v>
      </c>
      <c r="E352" s="55">
        <v>29706</v>
      </c>
      <c r="F352" s="84">
        <v>14568</v>
      </c>
      <c r="G352" s="55">
        <v>22636</v>
      </c>
      <c r="H352" s="108"/>
      <c r="I352" s="108"/>
      <c r="J352" s="108"/>
      <c r="K352" s="108"/>
      <c r="L352" s="108"/>
      <c r="M352" s="108"/>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row>
    <row r="353" spans="1:288" s="3" customFormat="1" x14ac:dyDescent="0.2">
      <c r="A353" s="50"/>
      <c r="B353" s="36" t="s">
        <v>155</v>
      </c>
      <c r="C353" s="140">
        <v>34715</v>
      </c>
      <c r="D353" s="84">
        <v>6764</v>
      </c>
      <c r="E353" s="55">
        <v>13538</v>
      </c>
      <c r="F353" s="84">
        <v>5635</v>
      </c>
      <c r="G353" s="55">
        <v>8768</v>
      </c>
      <c r="H353" s="108"/>
      <c r="I353" s="108"/>
      <c r="J353" s="108"/>
      <c r="K353" s="108"/>
      <c r="L353" s="108"/>
      <c r="M353" s="108"/>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c r="BT353" s="119"/>
      <c r="BU353" s="119"/>
      <c r="BV353" s="119"/>
      <c r="BW353" s="119"/>
      <c r="BX353" s="119"/>
      <c r="BY353" s="119"/>
      <c r="BZ353" s="119"/>
      <c r="CA353" s="119"/>
      <c r="CB353" s="119"/>
      <c r="CC353" s="119"/>
      <c r="CD353" s="119"/>
      <c r="CE353" s="119"/>
      <c r="CF353" s="119"/>
      <c r="CG353" s="119"/>
      <c r="CH353" s="119"/>
      <c r="CI353" s="119"/>
      <c r="CJ353" s="119"/>
      <c r="CK353" s="119"/>
      <c r="CL353" s="119"/>
      <c r="CM353" s="119"/>
      <c r="CN353" s="119"/>
      <c r="CO353" s="119"/>
      <c r="CP353" s="119"/>
      <c r="CQ353" s="119"/>
      <c r="CR353" s="119"/>
      <c r="CS353" s="119"/>
      <c r="CT353" s="119"/>
      <c r="CU353" s="119"/>
      <c r="CV353" s="119"/>
      <c r="CW353" s="119"/>
      <c r="CX353" s="119"/>
      <c r="CY353" s="119"/>
      <c r="CZ353" s="119"/>
      <c r="DA353" s="119"/>
      <c r="DB353" s="119"/>
      <c r="DC353" s="119"/>
      <c r="DD353" s="119"/>
      <c r="DE353" s="119"/>
      <c r="DF353" s="119"/>
      <c r="DG353" s="119"/>
      <c r="DH353" s="119"/>
      <c r="DI353" s="119"/>
      <c r="DJ353" s="119"/>
      <c r="DK353" s="119"/>
      <c r="DL353" s="119"/>
      <c r="DM353" s="119"/>
      <c r="DN353" s="119"/>
      <c r="DO353" s="119"/>
      <c r="DP353" s="119"/>
      <c r="DQ353" s="119"/>
      <c r="DR353" s="119"/>
      <c r="DS353" s="119"/>
      <c r="DT353" s="119"/>
      <c r="DU353" s="119"/>
      <c r="DV353" s="119"/>
      <c r="DW353" s="119"/>
      <c r="DX353" s="119"/>
      <c r="DY353" s="119"/>
      <c r="DZ353" s="119"/>
      <c r="EA353" s="119"/>
      <c r="EB353" s="119"/>
      <c r="EC353" s="119"/>
      <c r="ED353" s="119"/>
      <c r="EE353" s="119"/>
      <c r="EF353" s="119"/>
      <c r="EG353" s="119"/>
      <c r="EH353" s="119"/>
      <c r="EI353" s="119"/>
      <c r="EJ353" s="119"/>
      <c r="EK353" s="119"/>
      <c r="EL353" s="119"/>
      <c r="EM353" s="119"/>
      <c r="EN353" s="119"/>
      <c r="EO353" s="119"/>
      <c r="EP353" s="119"/>
      <c r="EQ353" s="119"/>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row>
    <row r="354" spans="1:288" s="3" customFormat="1" x14ac:dyDescent="0.2">
      <c r="A354" s="50"/>
      <c r="B354" s="36" t="s">
        <v>156</v>
      </c>
      <c r="C354" s="140">
        <v>10155</v>
      </c>
      <c r="D354" s="84">
        <v>1074</v>
      </c>
      <c r="E354" s="55">
        <v>5887</v>
      </c>
      <c r="F354" s="84">
        <v>1635</v>
      </c>
      <c r="G354" s="55">
        <v>1559</v>
      </c>
      <c r="H354" s="108"/>
      <c r="I354" s="108"/>
      <c r="J354" s="108"/>
      <c r="K354" s="108"/>
      <c r="L354" s="108"/>
      <c r="M354" s="108"/>
      <c r="N354" s="119"/>
      <c r="O354" s="119"/>
      <c r="P354" s="119"/>
      <c r="Q354" s="119"/>
      <c r="R354" s="119"/>
      <c r="S354" s="119"/>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c r="BT354" s="119"/>
      <c r="BU354" s="119"/>
      <c r="BV354" s="119"/>
      <c r="BW354" s="119"/>
      <c r="BX354" s="119"/>
      <c r="BY354" s="119"/>
      <c r="BZ354" s="119"/>
      <c r="CA354" s="119"/>
      <c r="CB354" s="119"/>
      <c r="CC354" s="119"/>
      <c r="CD354" s="119"/>
      <c r="CE354" s="119"/>
      <c r="CF354" s="119"/>
      <c r="CG354" s="119"/>
      <c r="CH354" s="119"/>
      <c r="CI354" s="119"/>
      <c r="CJ354" s="119"/>
      <c r="CK354" s="119"/>
      <c r="CL354" s="119"/>
      <c r="CM354" s="119"/>
      <c r="CN354" s="119"/>
      <c r="CO354" s="119"/>
      <c r="CP354" s="119"/>
      <c r="CQ354" s="119"/>
      <c r="CR354" s="119"/>
      <c r="CS354" s="119"/>
      <c r="CT354" s="119"/>
      <c r="CU354" s="119"/>
      <c r="CV354" s="119"/>
      <c r="CW354" s="119"/>
      <c r="CX354" s="119"/>
      <c r="CY354" s="119"/>
      <c r="CZ354" s="119"/>
      <c r="DA354" s="119"/>
      <c r="DB354" s="119"/>
      <c r="DC354" s="119"/>
      <c r="DD354" s="119"/>
      <c r="DE354" s="119"/>
      <c r="DF354" s="119"/>
      <c r="DG354" s="119"/>
      <c r="DH354" s="119"/>
      <c r="DI354" s="119"/>
      <c r="DJ354" s="119"/>
      <c r="DK354" s="119"/>
      <c r="DL354" s="119"/>
      <c r="DM354" s="119"/>
      <c r="DN354" s="119"/>
      <c r="DO354" s="119"/>
      <c r="DP354" s="119"/>
      <c r="DQ354" s="119"/>
      <c r="DR354" s="119"/>
      <c r="DS354" s="119"/>
      <c r="DT354" s="119"/>
      <c r="DU354" s="119"/>
      <c r="DV354" s="119"/>
      <c r="DW354" s="119"/>
      <c r="DX354" s="119"/>
      <c r="DY354" s="119"/>
      <c r="DZ354" s="119"/>
      <c r="EA354" s="119"/>
      <c r="EB354" s="119"/>
      <c r="EC354" s="119"/>
      <c r="ED354" s="119"/>
      <c r="EE354" s="119"/>
      <c r="EF354" s="119"/>
      <c r="EG354" s="119"/>
      <c r="EH354" s="119"/>
      <c r="EI354" s="119"/>
      <c r="EJ354" s="119"/>
      <c r="EK354" s="119"/>
      <c r="EL354" s="119"/>
      <c r="EM354" s="119"/>
      <c r="EN354" s="119"/>
      <c r="EO354" s="119"/>
      <c r="EP354" s="119"/>
      <c r="EQ354" s="119"/>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row>
    <row r="355" spans="1:288" s="3" customFormat="1" x14ac:dyDescent="0.2">
      <c r="A355" s="50"/>
      <c r="B355" s="36" t="s">
        <v>157</v>
      </c>
      <c r="C355" s="140">
        <v>4846</v>
      </c>
      <c r="D355" s="84">
        <v>127</v>
      </c>
      <c r="E355" s="55">
        <v>3929</v>
      </c>
      <c r="F355" s="84">
        <v>377</v>
      </c>
      <c r="G355" s="55">
        <v>413</v>
      </c>
      <c r="H355" s="108"/>
      <c r="I355" s="108"/>
      <c r="J355" s="108"/>
      <c r="K355" s="108"/>
      <c r="L355" s="108"/>
      <c r="M355" s="108"/>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c r="CA355" s="119"/>
      <c r="CB355" s="119"/>
      <c r="CC355" s="119"/>
      <c r="CD355" s="119"/>
      <c r="CE355" s="119"/>
      <c r="CF355" s="119"/>
      <c r="CG355" s="119"/>
      <c r="CH355" s="119"/>
      <c r="CI355" s="119"/>
      <c r="CJ355" s="119"/>
      <c r="CK355" s="119"/>
      <c r="CL355" s="119"/>
      <c r="CM355" s="119"/>
      <c r="CN355" s="119"/>
      <c r="CO355" s="119"/>
      <c r="CP355" s="119"/>
      <c r="CQ355" s="119"/>
      <c r="CR355" s="119"/>
      <c r="CS355" s="119"/>
      <c r="CT355" s="119"/>
      <c r="CU355" s="119"/>
      <c r="CV355" s="119"/>
      <c r="CW355" s="119"/>
      <c r="CX355" s="119"/>
      <c r="CY355" s="119"/>
      <c r="CZ355" s="119"/>
      <c r="DA355" s="119"/>
      <c r="DB355" s="119"/>
      <c r="DC355" s="119"/>
      <c r="DD355" s="119"/>
      <c r="DE355" s="119"/>
      <c r="DF355" s="119"/>
      <c r="DG355" s="119"/>
      <c r="DH355" s="119"/>
      <c r="DI355" s="119"/>
      <c r="DJ355" s="119"/>
      <c r="DK355" s="119"/>
      <c r="DL355" s="119"/>
      <c r="DM355" s="119"/>
      <c r="DN355" s="119"/>
      <c r="DO355" s="119"/>
      <c r="DP355" s="119"/>
      <c r="DQ355" s="119"/>
      <c r="DR355" s="119"/>
      <c r="DS355" s="119"/>
      <c r="DT355" s="119"/>
      <c r="DU355" s="119"/>
      <c r="DV355" s="119"/>
      <c r="DW355" s="119"/>
      <c r="DX355" s="119"/>
      <c r="DY355" s="119"/>
      <c r="DZ355" s="119"/>
      <c r="EA355" s="119"/>
      <c r="EB355" s="119"/>
      <c r="EC355" s="119"/>
      <c r="ED355" s="119"/>
      <c r="EE355" s="119"/>
      <c r="EF355" s="119"/>
      <c r="EG355" s="119"/>
      <c r="EH355" s="119"/>
      <c r="EI355" s="119"/>
      <c r="EJ355" s="119"/>
      <c r="EK355" s="119"/>
      <c r="EL355" s="119"/>
      <c r="EM355" s="119"/>
      <c r="EN355" s="119"/>
      <c r="EO355" s="119"/>
      <c r="EP355" s="119"/>
      <c r="EQ355" s="119"/>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row>
    <row r="356" spans="1:288" s="3" customFormat="1" x14ac:dyDescent="0.2">
      <c r="A356" s="50"/>
      <c r="B356" s="36" t="s">
        <v>24</v>
      </c>
      <c r="C356" s="140">
        <v>255509</v>
      </c>
      <c r="D356" s="84">
        <v>39518</v>
      </c>
      <c r="E356" s="55">
        <v>115798</v>
      </c>
      <c r="F356" s="84">
        <v>38689</v>
      </c>
      <c r="G356" s="55">
        <v>61447</v>
      </c>
      <c r="H356" s="108"/>
      <c r="I356" s="108"/>
      <c r="J356" s="108"/>
      <c r="K356" s="108"/>
      <c r="L356" s="108"/>
      <c r="M356" s="108"/>
      <c r="N356" s="119"/>
      <c r="O356" s="119"/>
      <c r="P356" s="119"/>
      <c r="Q356" s="119"/>
      <c r="R356" s="119"/>
      <c r="S356" s="119"/>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c r="BT356" s="119"/>
      <c r="BU356" s="119"/>
      <c r="BV356" s="119"/>
      <c r="BW356" s="119"/>
      <c r="BX356" s="119"/>
      <c r="BY356" s="119"/>
      <c r="BZ356" s="119"/>
      <c r="CA356" s="119"/>
      <c r="CB356" s="119"/>
      <c r="CC356" s="119"/>
      <c r="CD356" s="119"/>
      <c r="CE356" s="119"/>
      <c r="CF356" s="119"/>
      <c r="CG356" s="119"/>
      <c r="CH356" s="119"/>
      <c r="CI356" s="119"/>
      <c r="CJ356" s="119"/>
      <c r="CK356" s="119"/>
      <c r="CL356" s="119"/>
      <c r="CM356" s="119"/>
      <c r="CN356" s="119"/>
      <c r="CO356" s="119"/>
      <c r="CP356" s="119"/>
      <c r="CQ356" s="119"/>
      <c r="CR356" s="119"/>
      <c r="CS356" s="119"/>
      <c r="CT356" s="119"/>
      <c r="CU356" s="119"/>
      <c r="CV356" s="119"/>
      <c r="CW356" s="119"/>
      <c r="CX356" s="119"/>
      <c r="CY356" s="119"/>
      <c r="CZ356" s="119"/>
      <c r="DA356" s="119"/>
      <c r="DB356" s="119"/>
      <c r="DC356" s="119"/>
      <c r="DD356" s="119"/>
      <c r="DE356" s="119"/>
      <c r="DF356" s="119"/>
      <c r="DG356" s="119"/>
      <c r="DH356" s="119"/>
      <c r="DI356" s="119"/>
      <c r="DJ356" s="119"/>
      <c r="DK356" s="119"/>
      <c r="DL356" s="119"/>
      <c r="DM356" s="119"/>
      <c r="DN356" s="119"/>
      <c r="DO356" s="119"/>
      <c r="DP356" s="119"/>
      <c r="DQ356" s="119"/>
      <c r="DR356" s="119"/>
      <c r="DS356" s="119"/>
      <c r="DT356" s="119"/>
      <c r="DU356" s="119"/>
      <c r="DV356" s="119"/>
      <c r="DW356" s="119"/>
      <c r="DX356" s="119"/>
      <c r="DY356" s="119"/>
      <c r="DZ356" s="119"/>
      <c r="EA356" s="119"/>
      <c r="EB356" s="119"/>
      <c r="EC356" s="119"/>
      <c r="ED356" s="119"/>
      <c r="EE356" s="119"/>
      <c r="EF356" s="119"/>
      <c r="EG356" s="119"/>
      <c r="EH356" s="119"/>
      <c r="EI356" s="119"/>
      <c r="EJ356" s="119"/>
      <c r="EK356" s="119"/>
      <c r="EL356" s="119"/>
      <c r="EM356" s="119"/>
      <c r="EN356" s="119"/>
      <c r="EO356" s="119"/>
      <c r="EP356" s="119"/>
      <c r="EQ356" s="119"/>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row>
    <row r="357" spans="1:288" s="3" customFormat="1" ht="18.75" customHeight="1" x14ac:dyDescent="0.2">
      <c r="A357" s="49" t="s">
        <v>160</v>
      </c>
      <c r="B357" s="40" t="s">
        <v>152</v>
      </c>
      <c r="C357" s="149">
        <v>49000</v>
      </c>
      <c r="D357" s="84">
        <v>4895</v>
      </c>
      <c r="E357" s="55">
        <v>26341</v>
      </c>
      <c r="F357" s="84">
        <v>6576</v>
      </c>
      <c r="G357" s="55">
        <v>11185</v>
      </c>
      <c r="H357" s="108"/>
      <c r="I357" s="108"/>
      <c r="J357" s="108"/>
      <c r="K357" s="108"/>
      <c r="L357" s="108"/>
      <c r="M357" s="108"/>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c r="BT357" s="119"/>
      <c r="BU357" s="119"/>
      <c r="BV357" s="119"/>
      <c r="BW357" s="119"/>
      <c r="BX357" s="119"/>
      <c r="BY357" s="119"/>
      <c r="BZ357" s="119"/>
      <c r="CA357" s="119"/>
      <c r="CB357" s="119"/>
      <c r="CC357" s="119"/>
      <c r="CD357" s="119"/>
      <c r="CE357" s="119"/>
      <c r="CF357" s="119"/>
      <c r="CG357" s="119"/>
      <c r="CH357" s="119"/>
      <c r="CI357" s="119"/>
      <c r="CJ357" s="119"/>
      <c r="CK357" s="119"/>
      <c r="CL357" s="119"/>
      <c r="CM357" s="119"/>
      <c r="CN357" s="119"/>
      <c r="CO357" s="119"/>
      <c r="CP357" s="119"/>
      <c r="CQ357" s="119"/>
      <c r="CR357" s="119"/>
      <c r="CS357" s="119"/>
      <c r="CT357" s="119"/>
      <c r="CU357" s="119"/>
      <c r="CV357" s="119"/>
      <c r="CW357" s="119"/>
      <c r="CX357" s="119"/>
      <c r="CY357" s="119"/>
      <c r="CZ357" s="119"/>
      <c r="DA357" s="119"/>
      <c r="DB357" s="119"/>
      <c r="DC357" s="119"/>
      <c r="DD357" s="119"/>
      <c r="DE357" s="119"/>
      <c r="DF357" s="119"/>
      <c r="DG357" s="119"/>
      <c r="DH357" s="119"/>
      <c r="DI357" s="119"/>
      <c r="DJ357" s="119"/>
      <c r="DK357" s="119"/>
      <c r="DL357" s="119"/>
      <c r="DM357" s="119"/>
      <c r="DN357" s="119"/>
      <c r="DO357" s="119"/>
      <c r="DP357" s="119"/>
      <c r="DQ357" s="119"/>
      <c r="DR357" s="119"/>
      <c r="DS357" s="119"/>
      <c r="DT357" s="119"/>
      <c r="DU357" s="119"/>
      <c r="DV357" s="119"/>
      <c r="DW357" s="119"/>
      <c r="DX357" s="119"/>
      <c r="DY357" s="119"/>
      <c r="DZ357" s="119"/>
      <c r="EA357" s="119"/>
      <c r="EB357" s="119"/>
      <c r="EC357" s="119"/>
      <c r="ED357" s="119"/>
      <c r="EE357" s="119"/>
      <c r="EF357" s="119"/>
      <c r="EG357" s="119"/>
      <c r="EH357" s="119"/>
      <c r="EI357" s="119"/>
      <c r="EJ357" s="119"/>
      <c r="EK357" s="119"/>
      <c r="EL357" s="119"/>
      <c r="EM357" s="119"/>
      <c r="EN357" s="119"/>
      <c r="EO357" s="119"/>
      <c r="EP357" s="119"/>
      <c r="EQ357" s="119"/>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row>
    <row r="358" spans="1:288" s="3" customFormat="1" x14ac:dyDescent="0.2">
      <c r="A358" s="50"/>
      <c r="B358" s="36" t="s">
        <v>153</v>
      </c>
      <c r="C358" s="140">
        <v>76719</v>
      </c>
      <c r="D358" s="84">
        <v>12309</v>
      </c>
      <c r="E358" s="55">
        <v>36469</v>
      </c>
      <c r="F358" s="84">
        <v>10329</v>
      </c>
      <c r="G358" s="55">
        <v>17579</v>
      </c>
      <c r="H358" s="108"/>
      <c r="I358" s="108"/>
      <c r="J358" s="108"/>
      <c r="K358" s="108"/>
      <c r="L358" s="108"/>
      <c r="M358" s="108"/>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119"/>
      <c r="CD358" s="119"/>
      <c r="CE358" s="119"/>
      <c r="CF358" s="119"/>
      <c r="CG358" s="119"/>
      <c r="CH358" s="119"/>
      <c r="CI358" s="119"/>
      <c r="CJ358" s="119"/>
      <c r="CK358" s="119"/>
      <c r="CL358" s="119"/>
      <c r="CM358" s="119"/>
      <c r="CN358" s="119"/>
      <c r="CO358" s="119"/>
      <c r="CP358" s="119"/>
      <c r="CQ358" s="119"/>
      <c r="CR358" s="119"/>
      <c r="CS358" s="119"/>
      <c r="CT358" s="119"/>
      <c r="CU358" s="119"/>
      <c r="CV358" s="119"/>
      <c r="CW358" s="119"/>
      <c r="CX358" s="119"/>
      <c r="CY358" s="119"/>
      <c r="CZ358" s="119"/>
      <c r="DA358" s="119"/>
      <c r="DB358" s="119"/>
      <c r="DC358" s="119"/>
      <c r="DD358" s="119"/>
      <c r="DE358" s="119"/>
      <c r="DF358" s="119"/>
      <c r="DG358" s="119"/>
      <c r="DH358" s="119"/>
      <c r="DI358" s="119"/>
      <c r="DJ358" s="119"/>
      <c r="DK358" s="119"/>
      <c r="DL358" s="119"/>
      <c r="DM358" s="119"/>
      <c r="DN358" s="119"/>
      <c r="DO358" s="119"/>
      <c r="DP358" s="119"/>
      <c r="DQ358" s="119"/>
      <c r="DR358" s="119"/>
      <c r="DS358" s="119"/>
      <c r="DT358" s="119"/>
      <c r="DU358" s="119"/>
      <c r="DV358" s="119"/>
      <c r="DW358" s="119"/>
      <c r="DX358" s="119"/>
      <c r="DY358" s="119"/>
      <c r="DZ358" s="119"/>
      <c r="EA358" s="119"/>
      <c r="EB358" s="119"/>
      <c r="EC358" s="119"/>
      <c r="ED358" s="119"/>
      <c r="EE358" s="119"/>
      <c r="EF358" s="119"/>
      <c r="EG358" s="119"/>
      <c r="EH358" s="119"/>
      <c r="EI358" s="119"/>
      <c r="EJ358" s="119"/>
      <c r="EK358" s="119"/>
      <c r="EL358" s="119"/>
      <c r="EM358" s="119"/>
      <c r="EN358" s="119"/>
      <c r="EO358" s="119"/>
      <c r="EP358" s="119"/>
      <c r="EQ358" s="119"/>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row>
    <row r="359" spans="1:288" s="3" customFormat="1" x14ac:dyDescent="0.2">
      <c r="A359" s="50"/>
      <c r="B359" s="36" t="s">
        <v>154</v>
      </c>
      <c r="C359" s="140">
        <v>85375</v>
      </c>
      <c r="D359" s="84">
        <v>15710</v>
      </c>
      <c r="E359" s="55">
        <v>30110</v>
      </c>
      <c r="F359" s="84">
        <v>15239</v>
      </c>
      <c r="G359" s="55">
        <v>24305</v>
      </c>
      <c r="H359" s="108"/>
      <c r="I359" s="108"/>
      <c r="J359" s="108"/>
      <c r="K359" s="108"/>
      <c r="L359" s="108"/>
      <c r="M359" s="108"/>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c r="BT359" s="119"/>
      <c r="BU359" s="119"/>
      <c r="BV359" s="119"/>
      <c r="BW359" s="119"/>
      <c r="BX359" s="119"/>
      <c r="BY359" s="119"/>
      <c r="BZ359" s="119"/>
      <c r="CA359" s="119"/>
      <c r="CB359" s="119"/>
      <c r="CC359" s="119"/>
      <c r="CD359" s="119"/>
      <c r="CE359" s="119"/>
      <c r="CF359" s="119"/>
      <c r="CG359" s="119"/>
      <c r="CH359" s="119"/>
      <c r="CI359" s="119"/>
      <c r="CJ359" s="119"/>
      <c r="CK359" s="119"/>
      <c r="CL359" s="119"/>
      <c r="CM359" s="119"/>
      <c r="CN359" s="119"/>
      <c r="CO359" s="119"/>
      <c r="CP359" s="119"/>
      <c r="CQ359" s="119"/>
      <c r="CR359" s="119"/>
      <c r="CS359" s="119"/>
      <c r="CT359" s="119"/>
      <c r="CU359" s="119"/>
      <c r="CV359" s="119"/>
      <c r="CW359" s="119"/>
      <c r="CX359" s="119"/>
      <c r="CY359" s="119"/>
      <c r="CZ359" s="119"/>
      <c r="DA359" s="119"/>
      <c r="DB359" s="119"/>
      <c r="DC359" s="119"/>
      <c r="DD359" s="119"/>
      <c r="DE359" s="119"/>
      <c r="DF359" s="119"/>
      <c r="DG359" s="119"/>
      <c r="DH359" s="119"/>
      <c r="DI359" s="119"/>
      <c r="DJ359" s="119"/>
      <c r="DK359" s="119"/>
      <c r="DL359" s="119"/>
      <c r="DM359" s="119"/>
      <c r="DN359" s="119"/>
      <c r="DO359" s="119"/>
      <c r="DP359" s="119"/>
      <c r="DQ359" s="119"/>
      <c r="DR359" s="119"/>
      <c r="DS359" s="119"/>
      <c r="DT359" s="119"/>
      <c r="DU359" s="119"/>
      <c r="DV359" s="119"/>
      <c r="DW359" s="119"/>
      <c r="DX359" s="119"/>
      <c r="DY359" s="119"/>
      <c r="DZ359" s="119"/>
      <c r="EA359" s="119"/>
      <c r="EB359" s="119"/>
      <c r="EC359" s="119"/>
      <c r="ED359" s="119"/>
      <c r="EE359" s="119"/>
      <c r="EF359" s="119"/>
      <c r="EG359" s="119"/>
      <c r="EH359" s="119"/>
      <c r="EI359" s="119"/>
      <c r="EJ359" s="119"/>
      <c r="EK359" s="119"/>
      <c r="EL359" s="119"/>
      <c r="EM359" s="119"/>
      <c r="EN359" s="119"/>
      <c r="EO359" s="119"/>
      <c r="EP359" s="119"/>
      <c r="EQ359" s="119"/>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row>
    <row r="360" spans="1:288" s="3" customFormat="1" x14ac:dyDescent="0.2">
      <c r="A360" s="50"/>
      <c r="B360" s="36" t="s">
        <v>155</v>
      </c>
      <c r="C360" s="140">
        <v>41576</v>
      </c>
      <c r="D360" s="84">
        <v>7865</v>
      </c>
      <c r="E360" s="55">
        <v>14353</v>
      </c>
      <c r="F360" s="84">
        <v>7584</v>
      </c>
      <c r="G360" s="55">
        <v>11764</v>
      </c>
      <c r="H360" s="108"/>
      <c r="I360" s="108"/>
      <c r="J360" s="108"/>
      <c r="K360" s="108"/>
      <c r="L360" s="108"/>
      <c r="M360" s="108"/>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119"/>
      <c r="CD360" s="119"/>
      <c r="CE360" s="119"/>
      <c r="CF360" s="119"/>
      <c r="CG360" s="119"/>
      <c r="CH360" s="119"/>
      <c r="CI360" s="119"/>
      <c r="CJ360" s="119"/>
      <c r="CK360" s="119"/>
      <c r="CL360" s="119"/>
      <c r="CM360" s="119"/>
      <c r="CN360" s="119"/>
      <c r="CO360" s="119"/>
      <c r="CP360" s="119"/>
      <c r="CQ360" s="119"/>
      <c r="CR360" s="119"/>
      <c r="CS360" s="119"/>
      <c r="CT360" s="119"/>
      <c r="CU360" s="119"/>
      <c r="CV360" s="119"/>
      <c r="CW360" s="119"/>
      <c r="CX360" s="119"/>
      <c r="CY360" s="119"/>
      <c r="CZ360" s="119"/>
      <c r="DA360" s="119"/>
      <c r="DB360" s="119"/>
      <c r="DC360" s="119"/>
      <c r="DD360" s="119"/>
      <c r="DE360" s="119"/>
      <c r="DF360" s="119"/>
      <c r="DG360" s="119"/>
      <c r="DH360" s="119"/>
      <c r="DI360" s="119"/>
      <c r="DJ360" s="119"/>
      <c r="DK360" s="119"/>
      <c r="DL360" s="119"/>
      <c r="DM360" s="119"/>
      <c r="DN360" s="119"/>
      <c r="DO360" s="119"/>
      <c r="DP360" s="119"/>
      <c r="DQ360" s="119"/>
      <c r="DR360" s="119"/>
      <c r="DS360" s="119"/>
      <c r="DT360" s="119"/>
      <c r="DU360" s="119"/>
      <c r="DV360" s="119"/>
      <c r="DW360" s="119"/>
      <c r="DX360" s="119"/>
      <c r="DY360" s="119"/>
      <c r="DZ360" s="119"/>
      <c r="EA360" s="119"/>
      <c r="EB360" s="119"/>
      <c r="EC360" s="119"/>
      <c r="ED360" s="119"/>
      <c r="EE360" s="119"/>
      <c r="EF360" s="119"/>
      <c r="EG360" s="119"/>
      <c r="EH360" s="119"/>
      <c r="EI360" s="119"/>
      <c r="EJ360" s="119"/>
      <c r="EK360" s="119"/>
      <c r="EL360" s="119"/>
      <c r="EM360" s="119"/>
      <c r="EN360" s="119"/>
      <c r="EO360" s="119"/>
      <c r="EP360" s="119"/>
      <c r="EQ360" s="119"/>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row>
    <row r="361" spans="1:288" s="3" customFormat="1" x14ac:dyDescent="0.2">
      <c r="A361" s="50"/>
      <c r="B361" s="36" t="s">
        <v>156</v>
      </c>
      <c r="C361" s="140">
        <v>21991</v>
      </c>
      <c r="D361" s="84">
        <v>2884</v>
      </c>
      <c r="E361" s="55">
        <v>6717</v>
      </c>
      <c r="F361" s="84">
        <v>5960</v>
      </c>
      <c r="G361" s="55">
        <v>6430</v>
      </c>
      <c r="H361" s="108"/>
      <c r="I361" s="108"/>
      <c r="J361" s="108"/>
      <c r="K361" s="108"/>
      <c r="L361" s="108"/>
      <c r="M361" s="108"/>
      <c r="N361" s="119"/>
      <c r="O361" s="119"/>
      <c r="P361" s="119"/>
      <c r="Q361" s="119"/>
      <c r="R361" s="119"/>
      <c r="S361" s="119"/>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c r="CA361" s="119"/>
      <c r="CB361" s="119"/>
      <c r="CC361" s="119"/>
      <c r="CD361" s="119"/>
      <c r="CE361" s="119"/>
      <c r="CF361" s="119"/>
      <c r="CG361" s="119"/>
      <c r="CH361" s="119"/>
      <c r="CI361" s="119"/>
      <c r="CJ361" s="119"/>
      <c r="CK361" s="119"/>
      <c r="CL361" s="119"/>
      <c r="CM361" s="119"/>
      <c r="CN361" s="119"/>
      <c r="CO361" s="119"/>
      <c r="CP361" s="119"/>
      <c r="CQ361" s="119"/>
      <c r="CR361" s="119"/>
      <c r="CS361" s="119"/>
      <c r="CT361" s="119"/>
      <c r="CU361" s="119"/>
      <c r="CV361" s="119"/>
      <c r="CW361" s="119"/>
      <c r="CX361" s="119"/>
      <c r="CY361" s="119"/>
      <c r="CZ361" s="119"/>
      <c r="DA361" s="119"/>
      <c r="DB361" s="119"/>
      <c r="DC361" s="119"/>
      <c r="DD361" s="119"/>
      <c r="DE361" s="119"/>
      <c r="DF361" s="119"/>
      <c r="DG361" s="119"/>
      <c r="DH361" s="119"/>
      <c r="DI361" s="119"/>
      <c r="DJ361" s="119"/>
      <c r="DK361" s="119"/>
      <c r="DL361" s="119"/>
      <c r="DM361" s="119"/>
      <c r="DN361" s="119"/>
      <c r="DO361" s="119"/>
      <c r="DP361" s="119"/>
      <c r="DQ361" s="119"/>
      <c r="DR361" s="119"/>
      <c r="DS361" s="119"/>
      <c r="DT361" s="119"/>
      <c r="DU361" s="119"/>
      <c r="DV361" s="119"/>
      <c r="DW361" s="119"/>
      <c r="DX361" s="119"/>
      <c r="DY361" s="119"/>
      <c r="DZ361" s="119"/>
      <c r="EA361" s="119"/>
      <c r="EB361" s="119"/>
      <c r="EC361" s="119"/>
      <c r="ED361" s="119"/>
      <c r="EE361" s="119"/>
      <c r="EF361" s="119"/>
      <c r="EG361" s="119"/>
      <c r="EH361" s="119"/>
      <c r="EI361" s="119"/>
      <c r="EJ361" s="119"/>
      <c r="EK361" s="119"/>
      <c r="EL361" s="119"/>
      <c r="EM361" s="119"/>
      <c r="EN361" s="119"/>
      <c r="EO361" s="119"/>
      <c r="EP361" s="119"/>
      <c r="EQ361" s="119"/>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row>
    <row r="362" spans="1:288" s="3" customFormat="1" x14ac:dyDescent="0.2">
      <c r="A362" s="50"/>
      <c r="B362" s="36" t="s">
        <v>157</v>
      </c>
      <c r="C362" s="140">
        <v>35308</v>
      </c>
      <c r="D362" s="84">
        <v>3474</v>
      </c>
      <c r="E362" s="55">
        <v>7165</v>
      </c>
      <c r="F362" s="84">
        <v>13666</v>
      </c>
      <c r="G362" s="55">
        <v>11003</v>
      </c>
      <c r="H362" s="108"/>
      <c r="I362" s="108"/>
      <c r="J362" s="108"/>
      <c r="K362" s="108"/>
      <c r="L362" s="108"/>
      <c r="M362" s="108"/>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c r="BT362" s="119"/>
      <c r="BU362" s="119"/>
      <c r="BV362" s="119"/>
      <c r="BW362" s="119"/>
      <c r="BX362" s="119"/>
      <c r="BY362" s="119"/>
      <c r="BZ362" s="119"/>
      <c r="CA362" s="119"/>
      <c r="CB362" s="119"/>
      <c r="CC362" s="119"/>
      <c r="CD362" s="119"/>
      <c r="CE362" s="119"/>
      <c r="CF362" s="119"/>
      <c r="CG362" s="119"/>
      <c r="CH362" s="119"/>
      <c r="CI362" s="119"/>
      <c r="CJ362" s="119"/>
      <c r="CK362" s="119"/>
      <c r="CL362" s="119"/>
      <c r="CM362" s="119"/>
      <c r="CN362" s="119"/>
      <c r="CO362" s="119"/>
      <c r="CP362" s="119"/>
      <c r="CQ362" s="119"/>
      <c r="CR362" s="119"/>
      <c r="CS362" s="119"/>
      <c r="CT362" s="119"/>
      <c r="CU362" s="119"/>
      <c r="CV362" s="119"/>
      <c r="CW362" s="119"/>
      <c r="CX362" s="119"/>
      <c r="CY362" s="119"/>
      <c r="CZ362" s="119"/>
      <c r="DA362" s="119"/>
      <c r="DB362" s="119"/>
      <c r="DC362" s="119"/>
      <c r="DD362" s="119"/>
      <c r="DE362" s="119"/>
      <c r="DF362" s="119"/>
      <c r="DG362" s="119"/>
      <c r="DH362" s="119"/>
      <c r="DI362" s="119"/>
      <c r="DJ362" s="119"/>
      <c r="DK362" s="119"/>
      <c r="DL362" s="119"/>
      <c r="DM362" s="119"/>
      <c r="DN362" s="119"/>
      <c r="DO362" s="119"/>
      <c r="DP362" s="119"/>
      <c r="DQ362" s="119"/>
      <c r="DR362" s="119"/>
      <c r="DS362" s="119"/>
      <c r="DT362" s="119"/>
      <c r="DU362" s="119"/>
      <c r="DV362" s="119"/>
      <c r="DW362" s="119"/>
      <c r="DX362" s="119"/>
      <c r="DY362" s="119"/>
      <c r="DZ362" s="119"/>
      <c r="EA362" s="119"/>
      <c r="EB362" s="119"/>
      <c r="EC362" s="119"/>
      <c r="ED362" s="119"/>
      <c r="EE362" s="119"/>
      <c r="EF362" s="119"/>
      <c r="EG362" s="119"/>
      <c r="EH362" s="119"/>
      <c r="EI362" s="119"/>
      <c r="EJ362" s="119"/>
      <c r="EK362" s="119"/>
      <c r="EL362" s="119"/>
      <c r="EM362" s="119"/>
      <c r="EN362" s="119"/>
      <c r="EO362" s="119"/>
      <c r="EP362" s="119"/>
      <c r="EQ362" s="119"/>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row>
    <row r="363" spans="1:288" s="3" customFormat="1" x14ac:dyDescent="0.2">
      <c r="A363" s="50"/>
      <c r="B363" s="36" t="s">
        <v>24</v>
      </c>
      <c r="C363" s="140">
        <v>309969</v>
      </c>
      <c r="D363" s="84">
        <v>47137</v>
      </c>
      <c r="E363" s="55">
        <v>121155</v>
      </c>
      <c r="F363" s="84">
        <v>59354</v>
      </c>
      <c r="G363" s="55">
        <v>82266</v>
      </c>
      <c r="H363" s="108"/>
      <c r="I363" s="108"/>
      <c r="J363" s="108"/>
      <c r="K363" s="108"/>
      <c r="L363" s="108"/>
      <c r="M363" s="108"/>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c r="CA363" s="119"/>
      <c r="CB363" s="119"/>
      <c r="CC363" s="119"/>
      <c r="CD363" s="119"/>
      <c r="CE363" s="119"/>
      <c r="CF363" s="119"/>
      <c r="CG363" s="119"/>
      <c r="CH363" s="119"/>
      <c r="CI363" s="119"/>
      <c r="CJ363" s="119"/>
      <c r="CK363" s="119"/>
      <c r="CL363" s="119"/>
      <c r="CM363" s="119"/>
      <c r="CN363" s="119"/>
      <c r="CO363" s="119"/>
      <c r="CP363" s="119"/>
      <c r="CQ363" s="119"/>
      <c r="CR363" s="119"/>
      <c r="CS363" s="119"/>
      <c r="CT363" s="119"/>
      <c r="CU363" s="119"/>
      <c r="CV363" s="119"/>
      <c r="CW363" s="119"/>
      <c r="CX363" s="119"/>
      <c r="CY363" s="119"/>
      <c r="CZ363" s="119"/>
      <c r="DA363" s="119"/>
      <c r="DB363" s="119"/>
      <c r="DC363" s="119"/>
      <c r="DD363" s="119"/>
      <c r="DE363" s="119"/>
      <c r="DF363" s="119"/>
      <c r="DG363" s="119"/>
      <c r="DH363" s="119"/>
      <c r="DI363" s="119"/>
      <c r="DJ363" s="119"/>
      <c r="DK363" s="119"/>
      <c r="DL363" s="119"/>
      <c r="DM363" s="119"/>
      <c r="DN363" s="119"/>
      <c r="DO363" s="119"/>
      <c r="DP363" s="119"/>
      <c r="DQ363" s="119"/>
      <c r="DR363" s="119"/>
      <c r="DS363" s="119"/>
      <c r="DT363" s="119"/>
      <c r="DU363" s="119"/>
      <c r="DV363" s="119"/>
      <c r="DW363" s="119"/>
      <c r="DX363" s="119"/>
      <c r="DY363" s="119"/>
      <c r="DZ363" s="119"/>
      <c r="EA363" s="119"/>
      <c r="EB363" s="119"/>
      <c r="EC363" s="119"/>
      <c r="ED363" s="119"/>
      <c r="EE363" s="119"/>
      <c r="EF363" s="119"/>
      <c r="EG363" s="119"/>
      <c r="EH363" s="119"/>
      <c r="EI363" s="119"/>
      <c r="EJ363" s="119"/>
      <c r="EK363" s="119"/>
      <c r="EL363" s="119"/>
      <c r="EM363" s="119"/>
      <c r="EN363" s="119"/>
      <c r="EO363" s="119"/>
      <c r="EP363" s="119"/>
      <c r="EQ363" s="119"/>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row>
    <row r="364" spans="1:288" s="3" customFormat="1" x14ac:dyDescent="0.2">
      <c r="A364" s="50" t="s">
        <v>161</v>
      </c>
      <c r="B364" s="36" t="s">
        <v>152</v>
      </c>
      <c r="C364" s="150">
        <v>15.80803241614484</v>
      </c>
      <c r="D364" s="84">
        <v>10.384623544137302</v>
      </c>
      <c r="E364" s="55">
        <v>21.741570715199536</v>
      </c>
      <c r="F364" s="84">
        <v>11.079286989924858</v>
      </c>
      <c r="G364" s="55">
        <v>13.596139352831059</v>
      </c>
      <c r="H364" s="108"/>
      <c r="I364" s="108"/>
      <c r="J364" s="108"/>
      <c r="K364" s="108"/>
      <c r="L364" s="108"/>
      <c r="M364" s="108"/>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19"/>
      <c r="BX364" s="119"/>
      <c r="BY364" s="119"/>
      <c r="BZ364" s="119"/>
      <c r="CA364" s="119"/>
      <c r="CB364" s="119"/>
      <c r="CC364" s="119"/>
      <c r="CD364" s="119"/>
      <c r="CE364" s="119"/>
      <c r="CF364" s="119"/>
      <c r="CG364" s="119"/>
      <c r="CH364" s="119"/>
      <c r="CI364" s="119"/>
      <c r="CJ364" s="119"/>
      <c r="CK364" s="119"/>
      <c r="CL364" s="119"/>
      <c r="CM364" s="119"/>
      <c r="CN364" s="119"/>
      <c r="CO364" s="119"/>
      <c r="CP364" s="119"/>
      <c r="CQ364" s="119"/>
      <c r="CR364" s="119"/>
      <c r="CS364" s="119"/>
      <c r="CT364" s="119"/>
      <c r="CU364" s="119"/>
      <c r="CV364" s="119"/>
      <c r="CW364" s="119"/>
      <c r="CX364" s="119"/>
      <c r="CY364" s="119"/>
      <c r="CZ364" s="119"/>
      <c r="DA364" s="119"/>
      <c r="DB364" s="119"/>
      <c r="DC364" s="119"/>
      <c r="DD364" s="119"/>
      <c r="DE364" s="119"/>
      <c r="DF364" s="119"/>
      <c r="DG364" s="119"/>
      <c r="DH364" s="119"/>
      <c r="DI364" s="119"/>
      <c r="DJ364" s="119"/>
      <c r="DK364" s="119"/>
      <c r="DL364" s="119"/>
      <c r="DM364" s="119"/>
      <c r="DN364" s="119"/>
      <c r="DO364" s="119"/>
      <c r="DP364" s="119"/>
      <c r="DQ364" s="119"/>
      <c r="DR364" s="119"/>
      <c r="DS364" s="119"/>
      <c r="DT364" s="119"/>
      <c r="DU364" s="119"/>
      <c r="DV364" s="119"/>
      <c r="DW364" s="119"/>
      <c r="DX364" s="119"/>
      <c r="DY364" s="119"/>
      <c r="DZ364" s="119"/>
      <c r="EA364" s="119"/>
      <c r="EB364" s="119"/>
      <c r="EC364" s="119"/>
      <c r="ED364" s="119"/>
      <c r="EE364" s="119"/>
      <c r="EF364" s="119"/>
      <c r="EG364" s="119"/>
      <c r="EH364" s="119"/>
      <c r="EI364" s="119"/>
      <c r="EJ364" s="119"/>
      <c r="EK364" s="119"/>
      <c r="EL364" s="119"/>
      <c r="EM364" s="119"/>
      <c r="EN364" s="119"/>
      <c r="EO364" s="119"/>
      <c r="EP364" s="119"/>
      <c r="EQ364" s="119"/>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row>
    <row r="365" spans="1:288" s="3" customFormat="1" x14ac:dyDescent="0.2">
      <c r="A365" s="50"/>
      <c r="B365" s="36" t="s">
        <v>153</v>
      </c>
      <c r="C365" s="142">
        <v>24.75053957008604</v>
      </c>
      <c r="D365" s="92">
        <v>26.113244372785712</v>
      </c>
      <c r="E365" s="63">
        <v>30.101110148157318</v>
      </c>
      <c r="F365" s="92">
        <v>17.402365468207705</v>
      </c>
      <c r="G365" s="63">
        <v>21.368487589040431</v>
      </c>
      <c r="H365" s="116"/>
      <c r="I365" s="116"/>
      <c r="J365" s="116"/>
      <c r="K365" s="116"/>
      <c r="L365" s="116"/>
      <c r="M365" s="116"/>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19"/>
      <c r="BV365" s="119"/>
      <c r="BW365" s="119"/>
      <c r="BX365" s="119"/>
      <c r="BY365" s="119"/>
      <c r="BZ365" s="119"/>
      <c r="CA365" s="119"/>
      <c r="CB365" s="119"/>
      <c r="CC365" s="119"/>
      <c r="CD365" s="119"/>
      <c r="CE365" s="119"/>
      <c r="CF365" s="119"/>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19"/>
      <c r="DF365" s="119"/>
      <c r="DG365" s="119"/>
      <c r="DH365" s="119"/>
      <c r="DI365" s="119"/>
      <c r="DJ365" s="119"/>
      <c r="DK365" s="119"/>
      <c r="DL365" s="119"/>
      <c r="DM365" s="119"/>
      <c r="DN365" s="119"/>
      <c r="DO365" s="119"/>
      <c r="DP365" s="119"/>
      <c r="DQ365" s="119"/>
      <c r="DR365" s="119"/>
      <c r="DS365" s="119"/>
      <c r="DT365" s="119"/>
      <c r="DU365" s="119"/>
      <c r="DV365" s="119"/>
      <c r="DW365" s="119"/>
      <c r="DX365" s="119"/>
      <c r="DY365" s="119"/>
      <c r="DZ365" s="119"/>
      <c r="EA365" s="119"/>
      <c r="EB365" s="119"/>
      <c r="EC365" s="119"/>
      <c r="ED365" s="119"/>
      <c r="EE365" s="119"/>
      <c r="EF365" s="119"/>
      <c r="EG365" s="119"/>
      <c r="EH365" s="119"/>
      <c r="EI365" s="119"/>
      <c r="EJ365" s="119"/>
      <c r="EK365" s="119"/>
      <c r="EL365" s="119"/>
      <c r="EM365" s="119"/>
      <c r="EN365" s="119"/>
      <c r="EO365" s="119"/>
      <c r="EP365" s="119"/>
      <c r="EQ365" s="119"/>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row>
    <row r="366" spans="1:288" s="3" customFormat="1" x14ac:dyDescent="0.2">
      <c r="A366" s="50"/>
      <c r="B366" s="36" t="s">
        <v>154</v>
      </c>
      <c r="C366" s="142">
        <v>27.543076888333996</v>
      </c>
      <c r="D366" s="92">
        <v>33.328383223370182</v>
      </c>
      <c r="E366" s="63">
        <v>24.852461722586767</v>
      </c>
      <c r="F366" s="92">
        <v>25.674764969505006</v>
      </c>
      <c r="G366" s="63">
        <v>29.544404735856855</v>
      </c>
      <c r="H366" s="116"/>
      <c r="I366" s="116"/>
      <c r="J366" s="116"/>
      <c r="K366" s="116"/>
      <c r="L366" s="116"/>
      <c r="M366" s="116"/>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c r="BT366" s="119"/>
      <c r="BU366" s="119"/>
      <c r="BV366" s="119"/>
      <c r="BW366" s="119"/>
      <c r="BX366" s="119"/>
      <c r="BY366" s="119"/>
      <c r="BZ366" s="119"/>
      <c r="CA366" s="119"/>
      <c r="CB366" s="119"/>
      <c r="CC366" s="119"/>
      <c r="CD366" s="119"/>
      <c r="CE366" s="119"/>
      <c r="CF366" s="119"/>
      <c r="CG366" s="119"/>
      <c r="CH366" s="119"/>
      <c r="CI366" s="119"/>
      <c r="CJ366" s="119"/>
      <c r="CK366" s="119"/>
      <c r="CL366" s="119"/>
      <c r="CM366" s="119"/>
      <c r="CN366" s="119"/>
      <c r="CO366" s="119"/>
      <c r="CP366" s="119"/>
      <c r="CQ366" s="119"/>
      <c r="CR366" s="119"/>
      <c r="CS366" s="119"/>
      <c r="CT366" s="119"/>
      <c r="CU366" s="119"/>
      <c r="CV366" s="119"/>
      <c r="CW366" s="119"/>
      <c r="CX366" s="119"/>
      <c r="CY366" s="119"/>
      <c r="CZ366" s="119"/>
      <c r="DA366" s="119"/>
      <c r="DB366" s="119"/>
      <c r="DC366" s="119"/>
      <c r="DD366" s="119"/>
      <c r="DE366" s="119"/>
      <c r="DF366" s="119"/>
      <c r="DG366" s="119"/>
      <c r="DH366" s="119"/>
      <c r="DI366" s="119"/>
      <c r="DJ366" s="119"/>
      <c r="DK366" s="119"/>
      <c r="DL366" s="119"/>
      <c r="DM366" s="119"/>
      <c r="DN366" s="119"/>
      <c r="DO366" s="119"/>
      <c r="DP366" s="119"/>
      <c r="DQ366" s="119"/>
      <c r="DR366" s="119"/>
      <c r="DS366" s="119"/>
      <c r="DT366" s="119"/>
      <c r="DU366" s="119"/>
      <c r="DV366" s="119"/>
      <c r="DW366" s="119"/>
      <c r="DX366" s="119"/>
      <c r="DY366" s="119"/>
      <c r="DZ366" s="119"/>
      <c r="EA366" s="119"/>
      <c r="EB366" s="119"/>
      <c r="EC366" s="119"/>
      <c r="ED366" s="119"/>
      <c r="EE366" s="119"/>
      <c r="EF366" s="119"/>
      <c r="EG366" s="119"/>
      <c r="EH366" s="119"/>
      <c r="EI366" s="119"/>
      <c r="EJ366" s="119"/>
      <c r="EK366" s="119"/>
      <c r="EL366" s="119"/>
      <c r="EM366" s="119"/>
      <c r="EN366" s="119"/>
      <c r="EO366" s="119"/>
      <c r="EP366" s="119"/>
      <c r="EQ366" s="119"/>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row>
    <row r="367" spans="1:288" s="3" customFormat="1" x14ac:dyDescent="0.2">
      <c r="A367" s="50"/>
      <c r="B367" s="36" t="s">
        <v>155</v>
      </c>
      <c r="C367" s="142">
        <v>13.412954198645672</v>
      </c>
      <c r="D367" s="92">
        <v>16.685406368670048</v>
      </c>
      <c r="E367" s="63">
        <v>11.846807808179605</v>
      </c>
      <c r="F367" s="92">
        <v>12.77757185699363</v>
      </c>
      <c r="G367" s="63">
        <v>14.299953808377703</v>
      </c>
      <c r="H367" s="116"/>
      <c r="I367" s="116"/>
      <c r="J367" s="116"/>
      <c r="K367" s="116"/>
      <c r="L367" s="116"/>
      <c r="M367" s="116"/>
      <c r="N367" s="119"/>
      <c r="O367" s="119"/>
      <c r="P367" s="119"/>
      <c r="Q367" s="119"/>
      <c r="R367" s="119"/>
      <c r="S367" s="119"/>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119"/>
      <c r="CD367" s="119"/>
      <c r="CE367" s="119"/>
      <c r="CF367" s="119"/>
      <c r="CG367" s="119"/>
      <c r="CH367" s="119"/>
      <c r="CI367" s="119"/>
      <c r="CJ367" s="119"/>
      <c r="CK367" s="119"/>
      <c r="CL367" s="119"/>
      <c r="CM367" s="119"/>
      <c r="CN367" s="119"/>
      <c r="CO367" s="119"/>
      <c r="CP367" s="119"/>
      <c r="CQ367" s="119"/>
      <c r="CR367" s="119"/>
      <c r="CS367" s="119"/>
      <c r="CT367" s="119"/>
      <c r="CU367" s="119"/>
      <c r="CV367" s="119"/>
      <c r="CW367" s="119"/>
      <c r="CX367" s="119"/>
      <c r="CY367" s="119"/>
      <c r="CZ367" s="119"/>
      <c r="DA367" s="119"/>
      <c r="DB367" s="119"/>
      <c r="DC367" s="119"/>
      <c r="DD367" s="119"/>
      <c r="DE367" s="119"/>
      <c r="DF367" s="119"/>
      <c r="DG367" s="119"/>
      <c r="DH367" s="119"/>
      <c r="DI367" s="119"/>
      <c r="DJ367" s="119"/>
      <c r="DK367" s="119"/>
      <c r="DL367" s="119"/>
      <c r="DM367" s="119"/>
      <c r="DN367" s="119"/>
      <c r="DO367" s="119"/>
      <c r="DP367" s="119"/>
      <c r="DQ367" s="119"/>
      <c r="DR367" s="119"/>
      <c r="DS367" s="119"/>
      <c r="DT367" s="119"/>
      <c r="DU367" s="119"/>
      <c r="DV367" s="119"/>
      <c r="DW367" s="119"/>
      <c r="DX367" s="119"/>
      <c r="DY367" s="119"/>
      <c r="DZ367" s="119"/>
      <c r="EA367" s="119"/>
      <c r="EB367" s="119"/>
      <c r="EC367" s="119"/>
      <c r="ED367" s="119"/>
      <c r="EE367" s="119"/>
      <c r="EF367" s="119"/>
      <c r="EG367" s="119"/>
      <c r="EH367" s="119"/>
      <c r="EI367" s="119"/>
      <c r="EJ367" s="119"/>
      <c r="EK367" s="119"/>
      <c r="EL367" s="119"/>
      <c r="EM367" s="119"/>
      <c r="EN367" s="119"/>
      <c r="EO367" s="119"/>
      <c r="EP367" s="119"/>
      <c r="EQ367" s="119"/>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row>
    <row r="368" spans="1:288" s="3" customFormat="1" x14ac:dyDescent="0.2">
      <c r="A368" s="50"/>
      <c r="B368" s="36" t="s">
        <v>156</v>
      </c>
      <c r="C368" s="142">
        <v>7.094580425784514</v>
      </c>
      <c r="D368" s="92">
        <v>6.1183359144620999</v>
      </c>
      <c r="E368" s="63">
        <v>5.5441376748792868</v>
      </c>
      <c r="F368" s="92">
        <v>10.041446237827275</v>
      </c>
      <c r="G368" s="63">
        <v>7.8161087204920623</v>
      </c>
      <c r="H368" s="116"/>
      <c r="I368" s="116"/>
      <c r="J368" s="116"/>
      <c r="K368" s="116"/>
      <c r="L368" s="116"/>
      <c r="M368" s="116"/>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c r="BT368" s="119"/>
      <c r="BU368" s="119"/>
      <c r="BV368" s="119"/>
      <c r="BW368" s="119"/>
      <c r="BX368" s="119"/>
      <c r="BY368" s="119"/>
      <c r="BZ368" s="119"/>
      <c r="CA368" s="119"/>
      <c r="CB368" s="119"/>
      <c r="CC368" s="119"/>
      <c r="CD368" s="119"/>
      <c r="CE368" s="119"/>
      <c r="CF368" s="119"/>
      <c r="CG368" s="119"/>
      <c r="CH368" s="119"/>
      <c r="CI368" s="119"/>
      <c r="CJ368" s="119"/>
      <c r="CK368" s="119"/>
      <c r="CL368" s="119"/>
      <c r="CM368" s="119"/>
      <c r="CN368" s="119"/>
      <c r="CO368" s="119"/>
      <c r="CP368" s="119"/>
      <c r="CQ368" s="119"/>
      <c r="CR368" s="119"/>
      <c r="CS368" s="119"/>
      <c r="CT368" s="119"/>
      <c r="CU368" s="119"/>
      <c r="CV368" s="119"/>
      <c r="CW368" s="119"/>
      <c r="CX368" s="119"/>
      <c r="CY368" s="119"/>
      <c r="CZ368" s="119"/>
      <c r="DA368" s="119"/>
      <c r="DB368" s="119"/>
      <c r="DC368" s="119"/>
      <c r="DD368" s="119"/>
      <c r="DE368" s="119"/>
      <c r="DF368" s="119"/>
      <c r="DG368" s="119"/>
      <c r="DH368" s="119"/>
      <c r="DI368" s="119"/>
      <c r="DJ368" s="119"/>
      <c r="DK368" s="119"/>
      <c r="DL368" s="119"/>
      <c r="DM368" s="119"/>
      <c r="DN368" s="119"/>
      <c r="DO368" s="119"/>
      <c r="DP368" s="119"/>
      <c r="DQ368" s="119"/>
      <c r="DR368" s="119"/>
      <c r="DS368" s="119"/>
      <c r="DT368" s="119"/>
      <c r="DU368" s="119"/>
      <c r="DV368" s="119"/>
      <c r="DW368" s="119"/>
      <c r="DX368" s="119"/>
      <c r="DY368" s="119"/>
      <c r="DZ368" s="119"/>
      <c r="EA368" s="119"/>
      <c r="EB368" s="119"/>
      <c r="EC368" s="119"/>
      <c r="ED368" s="119"/>
      <c r="EE368" s="119"/>
      <c r="EF368" s="119"/>
      <c r="EG368" s="119"/>
      <c r="EH368" s="119"/>
      <c r="EI368" s="119"/>
      <c r="EJ368" s="119"/>
      <c r="EK368" s="119"/>
      <c r="EL368" s="119"/>
      <c r="EM368" s="119"/>
      <c r="EN368" s="119"/>
      <c r="EO368" s="119"/>
      <c r="EP368" s="119"/>
      <c r="EQ368" s="119"/>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row>
    <row r="369" spans="1:288" s="3" customFormat="1" x14ac:dyDescent="0.2">
      <c r="A369" s="50"/>
      <c r="B369" s="36" t="s">
        <v>157</v>
      </c>
      <c r="C369" s="142">
        <v>11.39081650100494</v>
      </c>
      <c r="D369" s="92">
        <v>7.3700065765746654</v>
      </c>
      <c r="E369" s="63">
        <v>5.9139119309974824</v>
      </c>
      <c r="F369" s="92">
        <v>23.024564477541531</v>
      </c>
      <c r="G369" s="63">
        <v>13.374905793401892</v>
      </c>
      <c r="H369" s="116"/>
      <c r="I369" s="116"/>
      <c r="J369" s="116"/>
      <c r="K369" s="116"/>
      <c r="L369" s="116"/>
      <c r="M369" s="116"/>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c r="BT369" s="119"/>
      <c r="BU369" s="119"/>
      <c r="BV369" s="119"/>
      <c r="BW369" s="119"/>
      <c r="BX369" s="119"/>
      <c r="BY369" s="119"/>
      <c r="BZ369" s="119"/>
      <c r="CA369" s="119"/>
      <c r="CB369" s="119"/>
      <c r="CC369" s="119"/>
      <c r="CD369" s="119"/>
      <c r="CE369" s="119"/>
      <c r="CF369" s="119"/>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19"/>
      <c r="DF369" s="119"/>
      <c r="DG369" s="119"/>
      <c r="DH369" s="119"/>
      <c r="DI369" s="119"/>
      <c r="DJ369" s="119"/>
      <c r="DK369" s="119"/>
      <c r="DL369" s="119"/>
      <c r="DM369" s="119"/>
      <c r="DN369" s="119"/>
      <c r="DO369" s="119"/>
      <c r="DP369" s="119"/>
      <c r="DQ369" s="119"/>
      <c r="DR369" s="119"/>
      <c r="DS369" s="119"/>
      <c r="DT369" s="119"/>
      <c r="DU369" s="119"/>
      <c r="DV369" s="119"/>
      <c r="DW369" s="119"/>
      <c r="DX369" s="119"/>
      <c r="DY369" s="119"/>
      <c r="DZ369" s="119"/>
      <c r="EA369" s="119"/>
      <c r="EB369" s="119"/>
      <c r="EC369" s="119"/>
      <c r="ED369" s="119"/>
      <c r="EE369" s="119"/>
      <c r="EF369" s="119"/>
      <c r="EG369" s="119"/>
      <c r="EH369" s="119"/>
      <c r="EI369" s="119"/>
      <c r="EJ369" s="119"/>
      <c r="EK369" s="119"/>
      <c r="EL369" s="119"/>
      <c r="EM369" s="119"/>
      <c r="EN369" s="119"/>
      <c r="EO369" s="119"/>
      <c r="EP369" s="119"/>
      <c r="EQ369" s="119"/>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row>
    <row r="370" spans="1:288" s="3" customFormat="1" ht="21.6" thickBot="1" x14ac:dyDescent="0.45">
      <c r="A370" s="30" t="str">
        <f>GBG!A370</f>
        <v>Bostäder 2024 - Ägarkategori</v>
      </c>
      <c r="B370" s="30"/>
      <c r="C370" s="30"/>
      <c r="D370" s="30"/>
      <c r="E370" s="30"/>
      <c r="F370" s="30"/>
      <c r="G370" s="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0"/>
      <c r="BC370" s="130"/>
      <c r="BD370" s="130"/>
      <c r="BE370" s="130"/>
      <c r="BF370" s="130"/>
      <c r="BG370" s="130"/>
      <c r="BH370" s="130"/>
      <c r="BI370" s="130"/>
      <c r="BJ370" s="130"/>
      <c r="BK370" s="130"/>
      <c r="BL370" s="130"/>
      <c r="BM370" s="130"/>
      <c r="BN370" s="130"/>
      <c r="BO370" s="130"/>
      <c r="BP370" s="130"/>
      <c r="BQ370" s="130"/>
      <c r="BR370" s="130"/>
      <c r="BS370" s="130"/>
      <c r="BT370" s="130"/>
      <c r="BU370" s="130"/>
      <c r="BV370" s="130"/>
      <c r="BW370" s="130"/>
      <c r="BX370" s="130"/>
      <c r="BY370" s="130"/>
      <c r="BZ370" s="130"/>
      <c r="CA370" s="130"/>
      <c r="CB370" s="130"/>
      <c r="CC370" s="130"/>
      <c r="CD370" s="130"/>
      <c r="CE370" s="130"/>
      <c r="CF370" s="130"/>
      <c r="CG370" s="130"/>
      <c r="CH370" s="130"/>
      <c r="CI370" s="130"/>
      <c r="CJ370" s="130"/>
      <c r="CK370" s="130"/>
      <c r="CL370" s="130"/>
      <c r="CM370" s="130"/>
      <c r="CN370" s="130"/>
      <c r="CO370" s="130"/>
      <c r="CP370" s="130"/>
      <c r="CQ370" s="130"/>
      <c r="CR370" s="130"/>
      <c r="CS370" s="130"/>
      <c r="CT370" s="119"/>
      <c r="CU370" s="119"/>
      <c r="CV370" s="119"/>
      <c r="CW370" s="119"/>
      <c r="CX370" s="119"/>
      <c r="CY370" s="119"/>
      <c r="CZ370" s="119"/>
      <c r="DA370" s="119"/>
      <c r="DB370" s="119"/>
      <c r="DC370" s="119"/>
      <c r="DD370" s="119"/>
      <c r="DE370" s="119"/>
      <c r="DF370" s="119"/>
      <c r="DG370" s="119"/>
      <c r="DH370" s="119"/>
      <c r="DI370" s="119"/>
      <c r="DJ370" s="119"/>
      <c r="DK370" s="119"/>
      <c r="DL370" s="119"/>
      <c r="DM370" s="119"/>
      <c r="DN370" s="119"/>
      <c r="DO370" s="119"/>
      <c r="DP370" s="119"/>
      <c r="DQ370" s="119"/>
      <c r="DR370" s="119"/>
      <c r="DS370" s="119"/>
      <c r="DT370" s="119"/>
      <c r="DU370" s="119"/>
      <c r="DV370" s="119"/>
      <c r="DW370" s="119"/>
      <c r="DX370" s="119"/>
      <c r="DY370" s="119"/>
      <c r="DZ370" s="119"/>
      <c r="EA370" s="119"/>
      <c r="EB370" s="119"/>
      <c r="EC370" s="119"/>
      <c r="ED370" s="119"/>
      <c r="EE370" s="119"/>
      <c r="EF370" s="119"/>
      <c r="EG370" s="119"/>
      <c r="EH370" s="119"/>
      <c r="EI370" s="119"/>
      <c r="EJ370" s="119"/>
      <c r="EK370" s="119"/>
      <c r="EL370" s="119"/>
      <c r="EM370" s="119"/>
      <c r="EN370" s="119"/>
      <c r="EO370" s="119"/>
      <c r="EP370" s="119"/>
      <c r="EQ370" s="119"/>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row>
    <row r="371" spans="1:288" s="3" customFormat="1" x14ac:dyDescent="0.2">
      <c r="A371" s="49" t="s">
        <v>143</v>
      </c>
      <c r="B371" s="36" t="s">
        <v>56</v>
      </c>
      <c r="C371" s="140">
        <v>1296</v>
      </c>
      <c r="D371" s="84">
        <v>280</v>
      </c>
      <c r="E371" s="55">
        <v>153</v>
      </c>
      <c r="F371" s="84">
        <v>394</v>
      </c>
      <c r="G371" s="55">
        <v>469</v>
      </c>
      <c r="H371" s="108"/>
      <c r="I371" s="108"/>
      <c r="J371" s="108"/>
      <c r="K371" s="108"/>
      <c r="L371" s="108"/>
      <c r="M371" s="108"/>
      <c r="N371" s="119"/>
      <c r="O371" s="119"/>
      <c r="P371" s="119"/>
      <c r="Q371" s="119"/>
      <c r="R371" s="119"/>
      <c r="S371" s="119"/>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c r="BT371" s="119"/>
      <c r="BU371" s="119"/>
      <c r="BV371" s="119"/>
      <c r="BW371" s="119"/>
      <c r="BX371" s="119"/>
      <c r="BY371" s="119"/>
      <c r="BZ371" s="119"/>
      <c r="CA371" s="119"/>
      <c r="CB371" s="119"/>
      <c r="CC371" s="119"/>
      <c r="CD371" s="119"/>
      <c r="CE371" s="119"/>
      <c r="CF371" s="119"/>
      <c r="CG371" s="119"/>
      <c r="CH371" s="119"/>
      <c r="CI371" s="119"/>
      <c r="CJ371" s="119"/>
      <c r="CK371" s="119"/>
      <c r="CL371" s="119"/>
      <c r="CM371" s="119"/>
      <c r="CN371" s="119"/>
      <c r="CO371" s="119"/>
      <c r="CP371" s="119"/>
      <c r="CQ371" s="119"/>
      <c r="CR371" s="119"/>
      <c r="CS371" s="119"/>
      <c r="CT371" s="119"/>
      <c r="CU371" s="119"/>
      <c r="CV371" s="119"/>
      <c r="CW371" s="119"/>
      <c r="CX371" s="119"/>
      <c r="CY371" s="119"/>
      <c r="CZ371" s="119"/>
      <c r="DA371" s="119"/>
      <c r="DB371" s="119"/>
      <c r="DC371" s="119"/>
      <c r="DD371" s="119"/>
      <c r="DE371" s="119"/>
      <c r="DF371" s="119"/>
      <c r="DG371" s="119"/>
      <c r="DH371" s="119"/>
      <c r="DI371" s="119"/>
      <c r="DJ371" s="119"/>
      <c r="DK371" s="119"/>
      <c r="DL371" s="119"/>
      <c r="DM371" s="119"/>
      <c r="DN371" s="119"/>
      <c r="DO371" s="119"/>
      <c r="DP371" s="119"/>
      <c r="DQ371" s="119"/>
      <c r="DR371" s="119"/>
      <c r="DS371" s="119"/>
      <c r="DT371" s="119"/>
      <c r="DU371" s="119"/>
      <c r="DV371" s="119"/>
      <c r="DW371" s="119"/>
      <c r="DX371" s="119"/>
      <c r="DY371" s="119"/>
      <c r="DZ371" s="119"/>
      <c r="EA371" s="119"/>
      <c r="EB371" s="119"/>
      <c r="EC371" s="119"/>
      <c r="ED371" s="119"/>
      <c r="EE371" s="119"/>
      <c r="EF371" s="119"/>
      <c r="EG371" s="119"/>
      <c r="EH371" s="119"/>
      <c r="EI371" s="119"/>
      <c r="EJ371" s="119"/>
      <c r="EK371" s="119"/>
      <c r="EL371" s="119"/>
      <c r="EM371" s="119"/>
      <c r="EN371" s="119"/>
      <c r="EO371" s="119"/>
      <c r="EP371" s="119"/>
      <c r="EQ371" s="119"/>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row>
    <row r="372" spans="1:288" s="3" customFormat="1" x14ac:dyDescent="0.2">
      <c r="A372" s="50"/>
      <c r="B372" s="42" t="s">
        <v>57</v>
      </c>
      <c r="C372" s="151">
        <v>396</v>
      </c>
      <c r="D372" s="95">
        <v>121</v>
      </c>
      <c r="E372" s="75">
        <v>6</v>
      </c>
      <c r="F372" s="95">
        <v>150</v>
      </c>
      <c r="G372" s="75">
        <v>119</v>
      </c>
      <c r="H372" s="121"/>
      <c r="I372" s="121"/>
      <c r="J372" s="121"/>
      <c r="K372" s="121"/>
      <c r="L372" s="121"/>
      <c r="M372" s="121"/>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119"/>
      <c r="DT372" s="119"/>
      <c r="DU372" s="119"/>
      <c r="DV372" s="119"/>
      <c r="DW372" s="119"/>
      <c r="DX372" s="119"/>
      <c r="DY372" s="119"/>
      <c r="DZ372" s="119"/>
      <c r="EA372" s="119"/>
      <c r="EB372" s="119"/>
      <c r="EC372" s="119"/>
      <c r="ED372" s="119"/>
      <c r="EE372" s="119"/>
      <c r="EF372" s="119"/>
      <c r="EG372" s="119"/>
      <c r="EH372" s="119"/>
      <c r="EI372" s="119"/>
      <c r="EJ372" s="119"/>
      <c r="EK372" s="119"/>
      <c r="EL372" s="119"/>
      <c r="EM372" s="119"/>
      <c r="EN372" s="119"/>
      <c r="EO372" s="119"/>
      <c r="EP372" s="119"/>
      <c r="EQ372" s="119"/>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row>
    <row r="373" spans="1:288" s="3" customFormat="1" x14ac:dyDescent="0.2">
      <c r="A373" s="50"/>
      <c r="B373" s="43" t="s">
        <v>58</v>
      </c>
      <c r="C373" s="151">
        <v>900</v>
      </c>
      <c r="D373" s="95">
        <v>159</v>
      </c>
      <c r="E373" s="75">
        <v>147</v>
      </c>
      <c r="F373" s="95">
        <v>244</v>
      </c>
      <c r="G373" s="75">
        <v>350</v>
      </c>
      <c r="H373" s="121"/>
      <c r="I373" s="121"/>
      <c r="J373" s="121"/>
      <c r="K373" s="121"/>
      <c r="L373" s="121"/>
      <c r="M373" s="121"/>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119"/>
      <c r="DT373" s="119"/>
      <c r="DU373" s="119"/>
      <c r="DV373" s="119"/>
      <c r="DW373" s="119"/>
      <c r="DX373" s="119"/>
      <c r="DY373" s="119"/>
      <c r="DZ373" s="119"/>
      <c r="EA373" s="119"/>
      <c r="EB373" s="119"/>
      <c r="EC373" s="119"/>
      <c r="ED373" s="119"/>
      <c r="EE373" s="119"/>
      <c r="EF373" s="119"/>
      <c r="EG373" s="119"/>
      <c r="EH373" s="119"/>
      <c r="EI373" s="119"/>
      <c r="EJ373" s="119"/>
      <c r="EK373" s="119"/>
      <c r="EL373" s="119"/>
      <c r="EM373" s="119"/>
      <c r="EN373" s="119"/>
      <c r="EO373" s="119"/>
      <c r="EP373" s="119"/>
      <c r="EQ373" s="119"/>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row>
    <row r="374" spans="1:288" s="3" customFormat="1" x14ac:dyDescent="0.2">
      <c r="A374" s="50"/>
      <c r="B374" s="36" t="s">
        <v>59</v>
      </c>
      <c r="C374" s="140">
        <v>3183</v>
      </c>
      <c r="D374" s="84">
        <v>663</v>
      </c>
      <c r="E374" s="55">
        <v>179</v>
      </c>
      <c r="F374" s="84">
        <v>559</v>
      </c>
      <c r="G374" s="55">
        <v>1782</v>
      </c>
      <c r="H374" s="108"/>
      <c r="I374" s="108"/>
      <c r="J374" s="108"/>
      <c r="K374" s="108"/>
      <c r="L374" s="108"/>
      <c r="M374" s="108"/>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119"/>
      <c r="CD374" s="119"/>
      <c r="CE374" s="119"/>
      <c r="CF374" s="119"/>
      <c r="CG374" s="119"/>
      <c r="CH374" s="119"/>
      <c r="CI374" s="119"/>
      <c r="CJ374" s="119"/>
      <c r="CK374" s="119"/>
      <c r="CL374" s="119"/>
      <c r="CM374" s="119"/>
      <c r="CN374" s="119"/>
      <c r="CO374" s="119"/>
      <c r="CP374" s="119"/>
      <c r="CQ374" s="119"/>
      <c r="CR374" s="119"/>
      <c r="CS374" s="119"/>
      <c r="CT374" s="119"/>
      <c r="CU374" s="119"/>
      <c r="CV374" s="119"/>
      <c r="CW374" s="119"/>
      <c r="CX374" s="119"/>
      <c r="CY374" s="119"/>
      <c r="CZ374" s="119"/>
      <c r="DA374" s="119"/>
      <c r="DB374" s="119"/>
      <c r="DC374" s="119"/>
      <c r="DD374" s="119"/>
      <c r="DE374" s="119"/>
      <c r="DF374" s="119"/>
      <c r="DG374" s="119"/>
      <c r="DH374" s="119"/>
      <c r="DI374" s="119"/>
      <c r="DJ374" s="119"/>
      <c r="DK374" s="119"/>
      <c r="DL374" s="119"/>
      <c r="DM374" s="119"/>
      <c r="DN374" s="119"/>
      <c r="DO374" s="119"/>
      <c r="DP374" s="119"/>
      <c r="DQ374" s="119"/>
      <c r="DR374" s="119"/>
      <c r="DS374" s="119"/>
      <c r="DT374" s="119"/>
      <c r="DU374" s="119"/>
      <c r="DV374" s="119"/>
      <c r="DW374" s="119"/>
      <c r="DX374" s="119"/>
      <c r="DY374" s="119"/>
      <c r="DZ374" s="119"/>
      <c r="EA374" s="119"/>
      <c r="EB374" s="119"/>
      <c r="EC374" s="119"/>
      <c r="ED374" s="119"/>
      <c r="EE374" s="119"/>
      <c r="EF374" s="119"/>
      <c r="EG374" s="119"/>
      <c r="EH374" s="119"/>
      <c r="EI374" s="119"/>
      <c r="EJ374" s="119"/>
      <c r="EK374" s="119"/>
      <c r="EL374" s="119"/>
      <c r="EM374" s="119"/>
      <c r="EN374" s="119"/>
      <c r="EO374" s="119"/>
      <c r="EP374" s="119"/>
      <c r="EQ374" s="119"/>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row>
    <row r="375" spans="1:288" s="3" customFormat="1" x14ac:dyDescent="0.2">
      <c r="A375" s="50"/>
      <c r="B375" s="36" t="s">
        <v>60</v>
      </c>
      <c r="C375" s="140">
        <v>50087</v>
      </c>
      <c r="D375" s="84">
        <v>6693</v>
      </c>
      <c r="E375" s="55">
        <v>5040</v>
      </c>
      <c r="F375" s="84">
        <v>19723</v>
      </c>
      <c r="G375" s="55">
        <v>18631</v>
      </c>
      <c r="H375" s="108"/>
      <c r="I375" s="108"/>
      <c r="J375" s="108"/>
      <c r="K375" s="108"/>
      <c r="L375" s="108"/>
      <c r="M375" s="108"/>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A375" s="119"/>
      <c r="CB375" s="119"/>
      <c r="CC375" s="119"/>
      <c r="CD375" s="119"/>
      <c r="CE375" s="119"/>
      <c r="CF375" s="119"/>
      <c r="CG375" s="119"/>
      <c r="CH375" s="119"/>
      <c r="CI375" s="119"/>
      <c r="CJ375" s="119"/>
      <c r="CK375" s="119"/>
      <c r="CL375" s="119"/>
      <c r="CM375" s="119"/>
      <c r="CN375" s="119"/>
      <c r="CO375" s="119"/>
      <c r="CP375" s="119"/>
      <c r="CQ375" s="119"/>
      <c r="CR375" s="119"/>
      <c r="CS375" s="119"/>
      <c r="CT375" s="119"/>
      <c r="CU375" s="119"/>
      <c r="CV375" s="119"/>
      <c r="CW375" s="119"/>
      <c r="CX375" s="119"/>
      <c r="CY375" s="119"/>
      <c r="CZ375" s="119"/>
      <c r="DA375" s="119"/>
      <c r="DB375" s="119"/>
      <c r="DC375" s="119"/>
      <c r="DD375" s="119"/>
      <c r="DE375" s="119"/>
      <c r="DF375" s="119"/>
      <c r="DG375" s="119"/>
      <c r="DH375" s="119"/>
      <c r="DI375" s="119"/>
      <c r="DJ375" s="119"/>
      <c r="DK375" s="119"/>
      <c r="DL375" s="119"/>
      <c r="DM375" s="119"/>
      <c r="DN375" s="119"/>
      <c r="DO375" s="119"/>
      <c r="DP375" s="119"/>
      <c r="DQ375" s="119"/>
      <c r="DR375" s="119"/>
      <c r="DS375" s="119"/>
      <c r="DT375" s="119"/>
      <c r="DU375" s="119"/>
      <c r="DV375" s="119"/>
      <c r="DW375" s="119"/>
      <c r="DX375" s="119"/>
      <c r="DY375" s="119"/>
      <c r="DZ375" s="119"/>
      <c r="EA375" s="119"/>
      <c r="EB375" s="119"/>
      <c r="EC375" s="119"/>
      <c r="ED375" s="119"/>
      <c r="EE375" s="119"/>
      <c r="EF375" s="119"/>
      <c r="EG375" s="119"/>
      <c r="EH375" s="119"/>
      <c r="EI375" s="119"/>
      <c r="EJ375" s="119"/>
      <c r="EK375" s="119"/>
      <c r="EL375" s="119"/>
      <c r="EM375" s="119"/>
      <c r="EN375" s="119"/>
      <c r="EO375" s="119"/>
      <c r="EP375" s="119"/>
      <c r="EQ375" s="119"/>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row>
    <row r="376" spans="1:288" s="3" customFormat="1" x14ac:dyDescent="0.2">
      <c r="A376" s="50"/>
      <c r="B376" s="39" t="s">
        <v>39</v>
      </c>
      <c r="C376" s="141">
        <v>54566</v>
      </c>
      <c r="D376" s="87">
        <v>7636</v>
      </c>
      <c r="E376" s="58">
        <v>5372</v>
      </c>
      <c r="F376" s="87">
        <v>20676</v>
      </c>
      <c r="G376" s="58">
        <v>20882</v>
      </c>
      <c r="H376" s="111"/>
      <c r="I376" s="111"/>
      <c r="J376" s="111"/>
      <c r="K376" s="111"/>
      <c r="L376" s="111"/>
      <c r="M376" s="111"/>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119"/>
      <c r="DT376" s="119"/>
      <c r="DU376" s="119"/>
      <c r="DV376" s="119"/>
      <c r="DW376" s="119"/>
      <c r="DX376" s="119"/>
      <c r="DY376" s="119"/>
      <c r="DZ376" s="119"/>
      <c r="EA376" s="119"/>
      <c r="EB376" s="119"/>
      <c r="EC376" s="119"/>
      <c r="ED376" s="119"/>
      <c r="EE376" s="119"/>
      <c r="EF376" s="119"/>
      <c r="EG376" s="119"/>
      <c r="EH376" s="119"/>
      <c r="EI376" s="119"/>
      <c r="EJ376" s="119"/>
      <c r="EK376" s="119"/>
      <c r="EL376" s="119"/>
      <c r="EM376" s="119"/>
      <c r="EN376" s="119"/>
      <c r="EO376" s="119"/>
      <c r="EP376" s="119"/>
      <c r="EQ376" s="119"/>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row>
    <row r="377" spans="1:288" s="3" customFormat="1" ht="18.75" customHeight="1" x14ac:dyDescent="0.2">
      <c r="A377" s="49" t="s">
        <v>144</v>
      </c>
      <c r="B377" s="36" t="s">
        <v>56</v>
      </c>
      <c r="C377" s="140">
        <v>164532</v>
      </c>
      <c r="D377" s="84">
        <v>32198</v>
      </c>
      <c r="E377" s="55">
        <v>72681</v>
      </c>
      <c r="F377" s="84">
        <v>25205</v>
      </c>
      <c r="G377" s="55">
        <v>34448</v>
      </c>
      <c r="H377" s="108"/>
      <c r="I377" s="108"/>
      <c r="J377" s="108"/>
      <c r="K377" s="108"/>
      <c r="L377" s="108"/>
      <c r="M377" s="108"/>
      <c r="N377" s="119"/>
      <c r="O377" s="119"/>
      <c r="P377" s="119"/>
      <c r="Q377" s="119"/>
      <c r="R377" s="119"/>
      <c r="S377" s="119"/>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c r="BT377" s="119"/>
      <c r="BU377" s="119"/>
      <c r="BV377" s="119"/>
      <c r="BW377" s="119"/>
      <c r="BX377" s="119"/>
      <c r="BY377" s="119"/>
      <c r="BZ377" s="119"/>
      <c r="CA377" s="119"/>
      <c r="CB377" s="119"/>
      <c r="CC377" s="119"/>
      <c r="CD377" s="119"/>
      <c r="CE377" s="119"/>
      <c r="CF377" s="119"/>
      <c r="CG377" s="119"/>
      <c r="CH377" s="119"/>
      <c r="CI377" s="119"/>
      <c r="CJ377" s="119"/>
      <c r="CK377" s="119"/>
      <c r="CL377" s="119"/>
      <c r="CM377" s="119"/>
      <c r="CN377" s="119"/>
      <c r="CO377" s="119"/>
      <c r="CP377" s="119"/>
      <c r="CQ377" s="119"/>
      <c r="CR377" s="119"/>
      <c r="CS377" s="119"/>
      <c r="CT377" s="119"/>
      <c r="CU377" s="119"/>
      <c r="CV377" s="119"/>
      <c r="CW377" s="119"/>
      <c r="CX377" s="119"/>
      <c r="CY377" s="119"/>
      <c r="CZ377" s="119"/>
      <c r="DA377" s="119"/>
      <c r="DB377" s="119"/>
      <c r="DC377" s="119"/>
      <c r="DD377" s="119"/>
      <c r="DE377" s="119"/>
      <c r="DF377" s="119"/>
      <c r="DG377" s="119"/>
      <c r="DH377" s="119"/>
      <c r="DI377" s="119"/>
      <c r="DJ377" s="119"/>
      <c r="DK377" s="119"/>
      <c r="DL377" s="119"/>
      <c r="DM377" s="119"/>
      <c r="DN377" s="119"/>
      <c r="DO377" s="119"/>
      <c r="DP377" s="119"/>
      <c r="DQ377" s="119"/>
      <c r="DR377" s="119"/>
      <c r="DS377" s="119"/>
      <c r="DT377" s="119"/>
      <c r="DU377" s="119"/>
      <c r="DV377" s="119"/>
      <c r="DW377" s="119"/>
      <c r="DX377" s="119"/>
      <c r="DY377" s="119"/>
      <c r="DZ377" s="119"/>
      <c r="EA377" s="119"/>
      <c r="EB377" s="119"/>
      <c r="EC377" s="119"/>
      <c r="ED377" s="119"/>
      <c r="EE377" s="119"/>
      <c r="EF377" s="119"/>
      <c r="EG377" s="119"/>
      <c r="EH377" s="119"/>
      <c r="EI377" s="119"/>
      <c r="EJ377" s="119"/>
      <c r="EK377" s="119"/>
      <c r="EL377" s="119"/>
      <c r="EM377" s="119"/>
      <c r="EN377" s="119"/>
      <c r="EO377" s="119"/>
      <c r="EP377" s="119"/>
      <c r="EQ377" s="119"/>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row>
    <row r="378" spans="1:288" s="3" customFormat="1" x14ac:dyDescent="0.2">
      <c r="A378" s="50"/>
      <c r="B378" s="42" t="s">
        <v>57</v>
      </c>
      <c r="C378" s="151">
        <v>77038</v>
      </c>
      <c r="D378" s="95">
        <v>21638</v>
      </c>
      <c r="E378" s="75">
        <v>26305</v>
      </c>
      <c r="F378" s="95">
        <v>12564</v>
      </c>
      <c r="G378" s="75">
        <v>16531</v>
      </c>
      <c r="H378" s="121"/>
      <c r="I378" s="121"/>
      <c r="J378" s="121"/>
      <c r="K378" s="121"/>
      <c r="L378" s="121"/>
      <c r="M378" s="121"/>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row>
    <row r="379" spans="1:288" s="3" customFormat="1" x14ac:dyDescent="0.2">
      <c r="A379" s="50"/>
      <c r="B379" s="43" t="s">
        <v>58</v>
      </c>
      <c r="C379" s="151">
        <v>87494</v>
      </c>
      <c r="D379" s="95">
        <v>10560</v>
      </c>
      <c r="E379" s="75">
        <v>46376</v>
      </c>
      <c r="F379" s="95">
        <v>12641</v>
      </c>
      <c r="G379" s="75">
        <v>17917</v>
      </c>
      <c r="H379" s="121"/>
      <c r="I379" s="121"/>
      <c r="J379" s="121"/>
      <c r="K379" s="121"/>
      <c r="L379" s="121"/>
      <c r="M379" s="121"/>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c r="BT379" s="119"/>
      <c r="BU379" s="119"/>
      <c r="BV379" s="119"/>
      <c r="BW379" s="119"/>
      <c r="BX379" s="119"/>
      <c r="BY379" s="119"/>
      <c r="BZ379" s="119"/>
      <c r="CA379" s="119"/>
      <c r="CB379" s="119"/>
      <c r="CC379" s="119"/>
      <c r="CD379" s="119"/>
      <c r="CE379" s="119"/>
      <c r="CF379" s="119"/>
      <c r="CG379" s="119"/>
      <c r="CH379" s="119"/>
      <c r="CI379" s="119"/>
      <c r="CJ379" s="119"/>
      <c r="CK379" s="119"/>
      <c r="CL379" s="119"/>
      <c r="CM379" s="119"/>
      <c r="CN379" s="119"/>
      <c r="CO379" s="119"/>
      <c r="CP379" s="119"/>
      <c r="CQ379" s="119"/>
      <c r="CR379" s="119"/>
      <c r="CS379" s="119"/>
      <c r="CT379" s="119"/>
      <c r="CU379" s="119"/>
      <c r="CV379" s="119"/>
      <c r="CW379" s="119"/>
      <c r="CX379" s="119"/>
      <c r="CY379" s="119"/>
      <c r="CZ379" s="119"/>
      <c r="DA379" s="119"/>
      <c r="DB379" s="119"/>
      <c r="DC379" s="119"/>
      <c r="DD379" s="119"/>
      <c r="DE379" s="119"/>
      <c r="DF379" s="119"/>
      <c r="DG379" s="119"/>
      <c r="DH379" s="119"/>
      <c r="DI379" s="119"/>
      <c r="DJ379" s="119"/>
      <c r="DK379" s="119"/>
      <c r="DL379" s="119"/>
      <c r="DM379" s="119"/>
      <c r="DN379" s="119"/>
      <c r="DO379" s="119"/>
      <c r="DP379" s="119"/>
      <c r="DQ379" s="119"/>
      <c r="DR379" s="119"/>
      <c r="DS379" s="119"/>
      <c r="DT379" s="119"/>
      <c r="DU379" s="119"/>
      <c r="DV379" s="119"/>
      <c r="DW379" s="119"/>
      <c r="DX379" s="119"/>
      <c r="DY379" s="119"/>
      <c r="DZ379" s="119"/>
      <c r="EA379" s="119"/>
      <c r="EB379" s="119"/>
      <c r="EC379" s="119"/>
      <c r="ED379" s="119"/>
      <c r="EE379" s="119"/>
      <c r="EF379" s="119"/>
      <c r="EG379" s="119"/>
      <c r="EH379" s="119"/>
      <c r="EI379" s="119"/>
      <c r="EJ379" s="119"/>
      <c r="EK379" s="119"/>
      <c r="EL379" s="119"/>
      <c r="EM379" s="119"/>
      <c r="EN379" s="119"/>
      <c r="EO379" s="119"/>
      <c r="EP379" s="119"/>
      <c r="EQ379" s="119"/>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row>
    <row r="380" spans="1:288" s="3" customFormat="1" x14ac:dyDescent="0.2">
      <c r="A380" s="50"/>
      <c r="B380" s="36" t="s">
        <v>59</v>
      </c>
      <c r="C380" s="140">
        <v>90978</v>
      </c>
      <c r="D380" s="84">
        <v>7320</v>
      </c>
      <c r="E380" s="55">
        <v>43118</v>
      </c>
      <c r="F380" s="84">
        <v>13484</v>
      </c>
      <c r="G380" s="55">
        <v>26999</v>
      </c>
      <c r="H380" s="108"/>
      <c r="I380" s="108"/>
      <c r="J380" s="108"/>
      <c r="K380" s="108"/>
      <c r="L380" s="108"/>
      <c r="M380" s="108"/>
      <c r="N380" s="119"/>
      <c r="O380" s="119"/>
      <c r="P380" s="119"/>
      <c r="Q380" s="119"/>
      <c r="R380" s="119"/>
      <c r="S380" s="119"/>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19"/>
      <c r="DI380" s="119"/>
      <c r="DJ380" s="119"/>
      <c r="DK380" s="119"/>
      <c r="DL380" s="119"/>
      <c r="DM380" s="119"/>
      <c r="DN380" s="119"/>
      <c r="DO380" s="119"/>
      <c r="DP380" s="119"/>
      <c r="DQ380" s="119"/>
      <c r="DR380" s="119"/>
      <c r="DS380" s="119"/>
      <c r="DT380" s="119"/>
      <c r="DU380" s="119"/>
      <c r="DV380" s="119"/>
      <c r="DW380" s="119"/>
      <c r="DX380" s="119"/>
      <c r="DY380" s="119"/>
      <c r="DZ380" s="119"/>
      <c r="EA380" s="119"/>
      <c r="EB380" s="119"/>
      <c r="EC380" s="119"/>
      <c r="ED380" s="119"/>
      <c r="EE380" s="119"/>
      <c r="EF380" s="119"/>
      <c r="EG380" s="119"/>
      <c r="EH380" s="119"/>
      <c r="EI380" s="119"/>
      <c r="EJ380" s="119"/>
      <c r="EK380" s="119"/>
      <c r="EL380" s="119"/>
      <c r="EM380" s="119"/>
      <c r="EN380" s="119"/>
      <c r="EO380" s="119"/>
      <c r="EP380" s="119"/>
      <c r="EQ380" s="119"/>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row>
    <row r="381" spans="1:288" s="3" customFormat="1" x14ac:dyDescent="0.2">
      <c r="A381" s="50"/>
      <c r="B381" s="36" t="s">
        <v>60</v>
      </c>
      <c r="C381" s="140">
        <v>0</v>
      </c>
      <c r="D381" s="84">
        <v>0</v>
      </c>
      <c r="E381" s="55">
        <v>0</v>
      </c>
      <c r="F381" s="84">
        <v>0</v>
      </c>
      <c r="G381" s="55">
        <v>0</v>
      </c>
      <c r="H381" s="108"/>
      <c r="I381" s="108"/>
      <c r="J381" s="108"/>
      <c r="K381" s="108"/>
      <c r="L381" s="108"/>
      <c r="M381" s="108"/>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119"/>
      <c r="DT381" s="119"/>
      <c r="DU381" s="119"/>
      <c r="DV381" s="119"/>
      <c r="DW381" s="119"/>
      <c r="DX381" s="119"/>
      <c r="DY381" s="119"/>
      <c r="DZ381" s="119"/>
      <c r="EA381" s="119"/>
      <c r="EB381" s="119"/>
      <c r="EC381" s="119"/>
      <c r="ED381" s="119"/>
      <c r="EE381" s="119"/>
      <c r="EF381" s="119"/>
      <c r="EG381" s="119"/>
      <c r="EH381" s="119"/>
      <c r="EI381" s="119"/>
      <c r="EJ381" s="119"/>
      <c r="EK381" s="119"/>
      <c r="EL381" s="119"/>
      <c r="EM381" s="119"/>
      <c r="EN381" s="119"/>
      <c r="EO381" s="119"/>
      <c r="EP381" s="119"/>
      <c r="EQ381" s="119"/>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row>
    <row r="382" spans="1:288" s="3" customFormat="1" x14ac:dyDescent="0.2">
      <c r="A382" s="50"/>
      <c r="B382" s="39" t="s">
        <v>39</v>
      </c>
      <c r="C382" s="141">
        <v>255510</v>
      </c>
      <c r="D382" s="87">
        <v>39518</v>
      </c>
      <c r="E382" s="58">
        <v>115799</v>
      </c>
      <c r="F382" s="87">
        <v>38689</v>
      </c>
      <c r="G382" s="58">
        <v>61447</v>
      </c>
      <c r="H382" s="111"/>
      <c r="I382" s="111"/>
      <c r="J382" s="111"/>
      <c r="K382" s="111"/>
      <c r="L382" s="111"/>
      <c r="M382" s="111"/>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119"/>
      <c r="CD382" s="119"/>
      <c r="CE382" s="119"/>
      <c r="CF382" s="119"/>
      <c r="CG382" s="119"/>
      <c r="CH382" s="119"/>
      <c r="CI382" s="119"/>
      <c r="CJ382" s="119"/>
      <c r="CK382" s="119"/>
      <c r="CL382" s="119"/>
      <c r="CM382" s="119"/>
      <c r="CN382" s="119"/>
      <c r="CO382" s="119"/>
      <c r="CP382" s="119"/>
      <c r="CQ382" s="119"/>
      <c r="CR382" s="119"/>
      <c r="CS382" s="119"/>
      <c r="CT382" s="119"/>
      <c r="CU382" s="119"/>
      <c r="CV382" s="119"/>
      <c r="CW382" s="119"/>
      <c r="CX382" s="119"/>
      <c r="CY382" s="119"/>
      <c r="CZ382" s="119"/>
      <c r="DA382" s="119"/>
      <c r="DB382" s="119"/>
      <c r="DC382" s="119"/>
      <c r="DD382" s="119"/>
      <c r="DE382" s="119"/>
      <c r="DF382" s="119"/>
      <c r="DG382" s="119"/>
      <c r="DH382" s="119"/>
      <c r="DI382" s="119"/>
      <c r="DJ382" s="119"/>
      <c r="DK382" s="119"/>
      <c r="DL382" s="119"/>
      <c r="DM382" s="119"/>
      <c r="DN382" s="119"/>
      <c r="DO382" s="119"/>
      <c r="DP382" s="119"/>
      <c r="DQ382" s="119"/>
      <c r="DR382" s="119"/>
      <c r="DS382" s="119"/>
      <c r="DT382" s="119"/>
      <c r="DU382" s="119"/>
      <c r="DV382" s="119"/>
      <c r="DW382" s="119"/>
      <c r="DX382" s="119"/>
      <c r="DY382" s="119"/>
      <c r="DZ382" s="119"/>
      <c r="EA382" s="119"/>
      <c r="EB382" s="119"/>
      <c r="EC382" s="119"/>
      <c r="ED382" s="119"/>
      <c r="EE382" s="119"/>
      <c r="EF382" s="119"/>
      <c r="EG382" s="119"/>
      <c r="EH382" s="119"/>
      <c r="EI382" s="119"/>
      <c r="EJ382" s="119"/>
      <c r="EK382" s="119"/>
      <c r="EL382" s="119"/>
      <c r="EM382" s="119"/>
      <c r="EN382" s="119"/>
      <c r="EO382" s="119"/>
      <c r="EP382" s="119"/>
      <c r="EQ382" s="119"/>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row>
    <row r="383" spans="1:288" s="3" customFormat="1" ht="18.75" customHeight="1" x14ac:dyDescent="0.2">
      <c r="A383" s="49" t="s">
        <v>145</v>
      </c>
      <c r="B383" s="36" t="s">
        <v>56</v>
      </c>
      <c r="C383" s="140">
        <v>165828</v>
      </c>
      <c r="D383" s="84">
        <v>32478</v>
      </c>
      <c r="E383" s="55">
        <v>72834</v>
      </c>
      <c r="F383" s="84">
        <v>25599</v>
      </c>
      <c r="G383" s="55">
        <v>34917</v>
      </c>
      <c r="H383" s="108"/>
      <c r="I383" s="108"/>
      <c r="J383" s="108"/>
      <c r="K383" s="108"/>
      <c r="L383" s="108"/>
      <c r="M383" s="108"/>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row>
    <row r="384" spans="1:288" s="3" customFormat="1" x14ac:dyDescent="0.2">
      <c r="A384" s="50"/>
      <c r="B384" s="42" t="s">
        <v>57</v>
      </c>
      <c r="C384" s="151">
        <v>77434</v>
      </c>
      <c r="D384" s="95">
        <v>21759</v>
      </c>
      <c r="E384" s="75">
        <v>26311</v>
      </c>
      <c r="F384" s="95">
        <v>12714</v>
      </c>
      <c r="G384" s="75">
        <v>16650</v>
      </c>
      <c r="H384" s="121"/>
      <c r="I384" s="121"/>
      <c r="J384" s="121"/>
      <c r="K384" s="121"/>
      <c r="L384" s="121"/>
      <c r="M384" s="121"/>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119"/>
      <c r="DT384" s="119"/>
      <c r="DU384" s="119"/>
      <c r="DV384" s="119"/>
      <c r="DW384" s="119"/>
      <c r="DX384" s="119"/>
      <c r="DY384" s="119"/>
      <c r="DZ384" s="119"/>
      <c r="EA384" s="119"/>
      <c r="EB384" s="119"/>
      <c r="EC384" s="119"/>
      <c r="ED384" s="119"/>
      <c r="EE384" s="119"/>
      <c r="EF384" s="119"/>
      <c r="EG384" s="119"/>
      <c r="EH384" s="119"/>
      <c r="EI384" s="119"/>
      <c r="EJ384" s="119"/>
      <c r="EK384" s="119"/>
      <c r="EL384" s="119"/>
      <c r="EM384" s="119"/>
      <c r="EN384" s="119"/>
      <c r="EO384" s="119"/>
      <c r="EP384" s="119"/>
      <c r="EQ384" s="119"/>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row>
    <row r="385" spans="1:288" s="3" customFormat="1" x14ac:dyDescent="0.2">
      <c r="A385" s="50"/>
      <c r="B385" s="43" t="s">
        <v>58</v>
      </c>
      <c r="C385" s="151">
        <v>88394</v>
      </c>
      <c r="D385" s="95">
        <v>10719</v>
      </c>
      <c r="E385" s="75">
        <v>46523</v>
      </c>
      <c r="F385" s="95">
        <v>12885</v>
      </c>
      <c r="G385" s="75">
        <v>18267</v>
      </c>
      <c r="H385" s="121"/>
      <c r="I385" s="121"/>
      <c r="J385" s="121"/>
      <c r="K385" s="121"/>
      <c r="L385" s="121"/>
      <c r="M385" s="121"/>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119"/>
      <c r="DT385" s="119"/>
      <c r="DU385" s="119"/>
      <c r="DV385" s="119"/>
      <c r="DW385" s="119"/>
      <c r="DX385" s="119"/>
      <c r="DY385" s="119"/>
      <c r="DZ385" s="119"/>
      <c r="EA385" s="119"/>
      <c r="EB385" s="119"/>
      <c r="EC385" s="119"/>
      <c r="ED385" s="119"/>
      <c r="EE385" s="119"/>
      <c r="EF385" s="119"/>
      <c r="EG385" s="119"/>
      <c r="EH385" s="119"/>
      <c r="EI385" s="119"/>
      <c r="EJ385" s="119"/>
      <c r="EK385" s="119"/>
      <c r="EL385" s="119"/>
      <c r="EM385" s="119"/>
      <c r="EN385" s="119"/>
      <c r="EO385" s="119"/>
      <c r="EP385" s="119"/>
      <c r="EQ385" s="119"/>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row>
    <row r="386" spans="1:288" s="3" customFormat="1" x14ac:dyDescent="0.2">
      <c r="A386" s="50"/>
      <c r="B386" s="36" t="s">
        <v>59</v>
      </c>
      <c r="C386" s="140">
        <v>94161</v>
      </c>
      <c r="D386" s="84">
        <v>7983</v>
      </c>
      <c r="E386" s="55">
        <v>43297</v>
      </c>
      <c r="F386" s="84">
        <v>14043</v>
      </c>
      <c r="G386" s="55">
        <v>28781</v>
      </c>
      <c r="H386" s="108"/>
      <c r="I386" s="108"/>
      <c r="J386" s="108"/>
      <c r="K386" s="108"/>
      <c r="L386" s="108"/>
      <c r="M386" s="108"/>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119"/>
      <c r="CD386" s="119"/>
      <c r="CE386" s="119"/>
      <c r="CF386" s="119"/>
      <c r="CG386" s="119"/>
      <c r="CH386" s="119"/>
      <c r="CI386" s="119"/>
      <c r="CJ386" s="119"/>
      <c r="CK386" s="119"/>
      <c r="CL386" s="119"/>
      <c r="CM386" s="119"/>
      <c r="CN386" s="119"/>
      <c r="CO386" s="119"/>
      <c r="CP386" s="119"/>
      <c r="CQ386" s="119"/>
      <c r="CR386" s="119"/>
      <c r="CS386" s="119"/>
      <c r="CT386" s="119"/>
      <c r="CU386" s="119"/>
      <c r="CV386" s="119"/>
      <c r="CW386" s="119"/>
      <c r="CX386" s="119"/>
      <c r="CY386" s="119"/>
      <c r="CZ386" s="119"/>
      <c r="DA386" s="119"/>
      <c r="DB386" s="119"/>
      <c r="DC386" s="119"/>
      <c r="DD386" s="119"/>
      <c r="DE386" s="119"/>
      <c r="DF386" s="119"/>
      <c r="DG386" s="119"/>
      <c r="DH386" s="119"/>
      <c r="DI386" s="119"/>
      <c r="DJ386" s="119"/>
      <c r="DK386" s="119"/>
      <c r="DL386" s="119"/>
      <c r="DM386" s="119"/>
      <c r="DN386" s="119"/>
      <c r="DO386" s="119"/>
      <c r="DP386" s="119"/>
      <c r="DQ386" s="119"/>
      <c r="DR386" s="119"/>
      <c r="DS386" s="119"/>
      <c r="DT386" s="119"/>
      <c r="DU386" s="119"/>
      <c r="DV386" s="119"/>
      <c r="DW386" s="119"/>
      <c r="DX386" s="119"/>
      <c r="DY386" s="119"/>
      <c r="DZ386" s="119"/>
      <c r="EA386" s="119"/>
      <c r="EB386" s="119"/>
      <c r="EC386" s="119"/>
      <c r="ED386" s="119"/>
      <c r="EE386" s="119"/>
      <c r="EF386" s="119"/>
      <c r="EG386" s="119"/>
      <c r="EH386" s="119"/>
      <c r="EI386" s="119"/>
      <c r="EJ386" s="119"/>
      <c r="EK386" s="119"/>
      <c r="EL386" s="119"/>
      <c r="EM386" s="119"/>
      <c r="EN386" s="119"/>
      <c r="EO386" s="119"/>
      <c r="EP386" s="119"/>
      <c r="EQ386" s="119"/>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row>
    <row r="387" spans="1:288" s="3" customFormat="1" x14ac:dyDescent="0.2">
      <c r="A387" s="50"/>
      <c r="B387" s="36" t="s">
        <v>60</v>
      </c>
      <c r="C387" s="140">
        <v>50087</v>
      </c>
      <c r="D387" s="84">
        <v>6693</v>
      </c>
      <c r="E387" s="55">
        <v>5040</v>
      </c>
      <c r="F387" s="84">
        <v>19723</v>
      </c>
      <c r="G387" s="55">
        <v>18631</v>
      </c>
      <c r="H387" s="108"/>
      <c r="I387" s="108"/>
      <c r="J387" s="108"/>
      <c r="K387" s="108"/>
      <c r="L387" s="108"/>
      <c r="M387" s="108"/>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119"/>
      <c r="CD387" s="119"/>
      <c r="CE387" s="119"/>
      <c r="CF387" s="119"/>
      <c r="CG387" s="119"/>
      <c r="CH387" s="119"/>
      <c r="CI387" s="119"/>
      <c r="CJ387" s="119"/>
      <c r="CK387" s="119"/>
      <c r="CL387" s="119"/>
      <c r="CM387" s="119"/>
      <c r="CN387" s="119"/>
      <c r="CO387" s="119"/>
      <c r="CP387" s="119"/>
      <c r="CQ387" s="119"/>
      <c r="CR387" s="119"/>
      <c r="CS387" s="119"/>
      <c r="CT387" s="119"/>
      <c r="CU387" s="119"/>
      <c r="CV387" s="119"/>
      <c r="CW387" s="119"/>
      <c r="CX387" s="119"/>
      <c r="CY387" s="119"/>
      <c r="CZ387" s="119"/>
      <c r="DA387" s="119"/>
      <c r="DB387" s="119"/>
      <c r="DC387" s="119"/>
      <c r="DD387" s="119"/>
      <c r="DE387" s="119"/>
      <c r="DF387" s="119"/>
      <c r="DG387" s="119"/>
      <c r="DH387" s="119"/>
      <c r="DI387" s="119"/>
      <c r="DJ387" s="119"/>
      <c r="DK387" s="119"/>
      <c r="DL387" s="119"/>
      <c r="DM387" s="119"/>
      <c r="DN387" s="119"/>
      <c r="DO387" s="119"/>
      <c r="DP387" s="119"/>
      <c r="DQ387" s="119"/>
      <c r="DR387" s="119"/>
      <c r="DS387" s="119"/>
      <c r="DT387" s="119"/>
      <c r="DU387" s="119"/>
      <c r="DV387" s="119"/>
      <c r="DW387" s="119"/>
      <c r="DX387" s="119"/>
      <c r="DY387" s="119"/>
      <c r="DZ387" s="119"/>
      <c r="EA387" s="119"/>
      <c r="EB387" s="119"/>
      <c r="EC387" s="119"/>
      <c r="ED387" s="119"/>
      <c r="EE387" s="119"/>
      <c r="EF387" s="119"/>
      <c r="EG387" s="119"/>
      <c r="EH387" s="119"/>
      <c r="EI387" s="119"/>
      <c r="EJ387" s="119"/>
      <c r="EK387" s="119"/>
      <c r="EL387" s="119"/>
      <c r="EM387" s="119"/>
      <c r="EN387" s="119"/>
      <c r="EO387" s="119"/>
      <c r="EP387" s="119"/>
      <c r="EQ387" s="119"/>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row>
    <row r="388" spans="1:288" s="3" customFormat="1" x14ac:dyDescent="0.2">
      <c r="A388" s="50"/>
      <c r="B388" s="39" t="s">
        <v>39</v>
      </c>
      <c r="C388" s="141">
        <v>310076</v>
      </c>
      <c r="D388" s="87">
        <v>47154</v>
      </c>
      <c r="E388" s="58">
        <v>121171</v>
      </c>
      <c r="F388" s="87">
        <v>59365</v>
      </c>
      <c r="G388" s="58">
        <v>82329</v>
      </c>
      <c r="H388" s="111"/>
      <c r="I388" s="111"/>
      <c r="J388" s="111"/>
      <c r="K388" s="111"/>
      <c r="L388" s="111"/>
      <c r="M388" s="111"/>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119"/>
      <c r="CD388" s="119"/>
      <c r="CE388" s="119"/>
      <c r="CF388" s="119"/>
      <c r="CG388" s="119"/>
      <c r="CH388" s="119"/>
      <c r="CI388" s="119"/>
      <c r="CJ388" s="119"/>
      <c r="CK388" s="119"/>
      <c r="CL388" s="119"/>
      <c r="CM388" s="119"/>
      <c r="CN388" s="119"/>
      <c r="CO388" s="119"/>
      <c r="CP388" s="119"/>
      <c r="CQ388" s="119"/>
      <c r="CR388" s="119"/>
      <c r="CS388" s="119"/>
      <c r="CT388" s="119"/>
      <c r="CU388" s="119"/>
      <c r="CV388" s="119"/>
      <c r="CW388" s="119"/>
      <c r="CX388" s="119"/>
      <c r="CY388" s="119"/>
      <c r="CZ388" s="119"/>
      <c r="DA388" s="119"/>
      <c r="DB388" s="119"/>
      <c r="DC388" s="119"/>
      <c r="DD388" s="119"/>
      <c r="DE388" s="119"/>
      <c r="DF388" s="119"/>
      <c r="DG388" s="119"/>
      <c r="DH388" s="119"/>
      <c r="DI388" s="119"/>
      <c r="DJ388" s="119"/>
      <c r="DK388" s="119"/>
      <c r="DL388" s="119"/>
      <c r="DM388" s="119"/>
      <c r="DN388" s="119"/>
      <c r="DO388" s="119"/>
      <c r="DP388" s="119"/>
      <c r="DQ388" s="119"/>
      <c r="DR388" s="119"/>
      <c r="DS388" s="119"/>
      <c r="DT388" s="119"/>
      <c r="DU388" s="119"/>
      <c r="DV388" s="119"/>
      <c r="DW388" s="119"/>
      <c r="DX388" s="119"/>
      <c r="DY388" s="119"/>
      <c r="DZ388" s="119"/>
      <c r="EA388" s="119"/>
      <c r="EB388" s="119"/>
      <c r="EC388" s="119"/>
      <c r="ED388" s="119"/>
      <c r="EE388" s="119"/>
      <c r="EF388" s="119"/>
      <c r="EG388" s="119"/>
      <c r="EH388" s="119"/>
      <c r="EI388" s="119"/>
      <c r="EJ388" s="119"/>
      <c r="EK388" s="119"/>
      <c r="EL388" s="119"/>
      <c r="EM388" s="119"/>
      <c r="EN388" s="119"/>
      <c r="EO388" s="119"/>
      <c r="EP388" s="119"/>
      <c r="EQ388" s="119"/>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row>
    <row r="389" spans="1:288" s="3" customFormat="1" ht="18.75" customHeight="1" x14ac:dyDescent="0.2">
      <c r="A389" s="49" t="s">
        <v>146</v>
      </c>
      <c r="B389" s="36" t="s">
        <v>56</v>
      </c>
      <c r="C389" s="142">
        <v>53.498253051111568</v>
      </c>
      <c r="D389" s="156">
        <v>68.90128773574898</v>
      </c>
      <c r="E389" s="157">
        <v>60.116379844001486</v>
      </c>
      <c r="F389" s="156">
        <v>43.129359436600737</v>
      </c>
      <c r="G389" s="157">
        <v>42.444023047188388</v>
      </c>
      <c r="H389" s="154"/>
      <c r="I389" s="154"/>
      <c r="J389" s="154"/>
      <c r="K389" s="154"/>
      <c r="L389" s="154"/>
      <c r="M389" s="154"/>
      <c r="N389" s="119"/>
      <c r="O389" s="119"/>
      <c r="P389" s="119"/>
      <c r="Q389" s="119"/>
      <c r="R389" s="119"/>
      <c r="S389" s="119"/>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c r="BT389" s="119"/>
      <c r="BU389" s="119"/>
      <c r="BV389" s="119"/>
      <c r="BW389" s="119"/>
      <c r="BX389" s="119"/>
      <c r="BY389" s="119"/>
      <c r="BZ389" s="119"/>
      <c r="CA389" s="119"/>
      <c r="CB389" s="119"/>
      <c r="CC389" s="119"/>
      <c r="CD389" s="119"/>
      <c r="CE389" s="119"/>
      <c r="CF389" s="119"/>
      <c r="CG389" s="119"/>
      <c r="CH389" s="119"/>
      <c r="CI389" s="119"/>
      <c r="CJ389" s="119"/>
      <c r="CK389" s="119"/>
      <c r="CL389" s="119"/>
      <c r="CM389" s="119"/>
      <c r="CN389" s="119"/>
      <c r="CO389" s="119"/>
      <c r="CP389" s="119"/>
      <c r="CQ389" s="119"/>
      <c r="CR389" s="119"/>
      <c r="CS389" s="119"/>
      <c r="CT389" s="119"/>
      <c r="CU389" s="119"/>
      <c r="CV389" s="119"/>
      <c r="CW389" s="119"/>
      <c r="CX389" s="119"/>
      <c r="CY389" s="119"/>
      <c r="CZ389" s="119"/>
      <c r="DA389" s="119"/>
      <c r="DB389" s="119"/>
      <c r="DC389" s="119"/>
      <c r="DD389" s="119"/>
      <c r="DE389" s="119"/>
      <c r="DF389" s="119"/>
      <c r="DG389" s="119"/>
      <c r="DH389" s="119"/>
      <c r="DI389" s="119"/>
      <c r="DJ389" s="119"/>
      <c r="DK389" s="119"/>
      <c r="DL389" s="119"/>
      <c r="DM389" s="119"/>
      <c r="DN389" s="119"/>
      <c r="DO389" s="119"/>
      <c r="DP389" s="119"/>
      <c r="DQ389" s="119"/>
      <c r="DR389" s="119"/>
      <c r="DS389" s="119"/>
      <c r="DT389" s="119"/>
      <c r="DU389" s="119"/>
      <c r="DV389" s="119"/>
      <c r="DW389" s="119"/>
      <c r="DX389" s="119"/>
      <c r="DY389" s="119"/>
      <c r="DZ389" s="119"/>
      <c r="EA389" s="119"/>
      <c r="EB389" s="119"/>
      <c r="EC389" s="119"/>
      <c r="ED389" s="119"/>
      <c r="EE389" s="119"/>
      <c r="EF389" s="119"/>
      <c r="EG389" s="119"/>
      <c r="EH389" s="119"/>
      <c r="EI389" s="119"/>
      <c r="EJ389" s="119"/>
      <c r="EK389" s="119"/>
      <c r="EL389" s="119"/>
      <c r="EM389" s="119"/>
      <c r="EN389" s="119"/>
      <c r="EO389" s="119"/>
      <c r="EP389" s="119"/>
      <c r="EQ389" s="119"/>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row>
    <row r="390" spans="1:288" s="3" customFormat="1" x14ac:dyDescent="0.2">
      <c r="A390" s="50"/>
      <c r="B390" s="42" t="s">
        <v>57</v>
      </c>
      <c r="C390" s="152">
        <v>24.981207798199176</v>
      </c>
      <c r="D390" s="156">
        <v>46.161189723571717</v>
      </c>
      <c r="E390" s="157">
        <v>21.716809046263052</v>
      </c>
      <c r="F390" s="156">
        <v>21.420628769754355</v>
      </c>
      <c r="G390" s="157">
        <v>20.239223980745386</v>
      </c>
      <c r="H390" s="154"/>
      <c r="I390" s="154"/>
      <c r="J390" s="154"/>
      <c r="K390" s="154"/>
      <c r="L390" s="154"/>
      <c r="M390" s="154"/>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c r="BT390" s="119"/>
      <c r="BU390" s="119"/>
      <c r="BV390" s="119"/>
      <c r="BW390" s="119"/>
      <c r="BX390" s="119"/>
      <c r="BY390" s="119"/>
      <c r="BZ390" s="119"/>
      <c r="CA390" s="119"/>
      <c r="CB390" s="119"/>
      <c r="CC390" s="119"/>
      <c r="CD390" s="119"/>
      <c r="CE390" s="119"/>
      <c r="CF390" s="119"/>
      <c r="CG390" s="119"/>
      <c r="CH390" s="119"/>
      <c r="CI390" s="119"/>
      <c r="CJ390" s="119"/>
      <c r="CK390" s="119"/>
      <c r="CL390" s="119"/>
      <c r="CM390" s="119"/>
      <c r="CN390" s="119"/>
      <c r="CO390" s="119"/>
      <c r="CP390" s="119"/>
      <c r="CQ390" s="119"/>
      <c r="CR390" s="119"/>
      <c r="CS390" s="119"/>
      <c r="CT390" s="119"/>
      <c r="CU390" s="119"/>
      <c r="CV390" s="119"/>
      <c r="CW390" s="119"/>
      <c r="CX390" s="119"/>
      <c r="CY390" s="119"/>
      <c r="CZ390" s="119"/>
      <c r="DA390" s="119"/>
      <c r="DB390" s="119"/>
      <c r="DC390" s="119"/>
      <c r="DD390" s="119"/>
      <c r="DE390" s="119"/>
      <c r="DF390" s="119"/>
      <c r="DG390" s="119"/>
      <c r="DH390" s="119"/>
      <c r="DI390" s="119"/>
      <c r="DJ390" s="119"/>
      <c r="DK390" s="119"/>
      <c r="DL390" s="119"/>
      <c r="DM390" s="119"/>
      <c r="DN390" s="119"/>
      <c r="DO390" s="119"/>
      <c r="DP390" s="119"/>
      <c r="DQ390" s="119"/>
      <c r="DR390" s="119"/>
      <c r="DS390" s="119"/>
      <c r="DT390" s="119"/>
      <c r="DU390" s="119"/>
      <c r="DV390" s="119"/>
      <c r="DW390" s="119"/>
      <c r="DX390" s="119"/>
      <c r="DY390" s="119"/>
      <c r="DZ390" s="119"/>
      <c r="EA390" s="119"/>
      <c r="EB390" s="119"/>
      <c r="EC390" s="119"/>
      <c r="ED390" s="119"/>
      <c r="EE390" s="119"/>
      <c r="EF390" s="119"/>
      <c r="EG390" s="119"/>
      <c r="EH390" s="119"/>
      <c r="EI390" s="119"/>
      <c r="EJ390" s="119"/>
      <c r="EK390" s="119"/>
      <c r="EL390" s="119"/>
      <c r="EM390" s="119"/>
      <c r="EN390" s="119"/>
      <c r="EO390" s="119"/>
      <c r="EP390" s="119"/>
      <c r="EQ390" s="119"/>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row>
    <row r="391" spans="1:288" s="3" customFormat="1" x14ac:dyDescent="0.2">
      <c r="A391" s="50"/>
      <c r="B391" s="43" t="s">
        <v>58</v>
      </c>
      <c r="C391" s="152">
        <v>28.517045252912389</v>
      </c>
      <c r="D391" s="92">
        <v>22.74009801217727</v>
      </c>
      <c r="E391" s="63">
        <v>38.399570797738434</v>
      </c>
      <c r="F391" s="92">
        <v>21.708730666846378</v>
      </c>
      <c r="G391" s="63">
        <v>22.204799066443002</v>
      </c>
      <c r="H391" s="116"/>
      <c r="I391" s="116"/>
      <c r="J391" s="116"/>
      <c r="K391" s="116"/>
      <c r="L391" s="116"/>
      <c r="M391" s="116"/>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c r="CA391" s="119"/>
      <c r="CB391" s="119"/>
      <c r="CC391" s="119"/>
      <c r="CD391" s="119"/>
      <c r="CE391" s="119"/>
      <c r="CF391" s="119"/>
      <c r="CG391" s="119"/>
      <c r="CH391" s="119"/>
      <c r="CI391" s="119"/>
      <c r="CJ391" s="119"/>
      <c r="CK391" s="119"/>
      <c r="CL391" s="119"/>
      <c r="CM391" s="119"/>
      <c r="CN391" s="119"/>
      <c r="CO391" s="119"/>
      <c r="CP391" s="119"/>
      <c r="CQ391" s="119"/>
      <c r="CR391" s="119"/>
      <c r="CS391" s="119"/>
      <c r="CT391" s="119"/>
      <c r="CU391" s="119"/>
      <c r="CV391" s="119"/>
      <c r="CW391" s="119"/>
      <c r="CX391" s="119"/>
      <c r="CY391" s="119"/>
      <c r="CZ391" s="119"/>
      <c r="DA391" s="119"/>
      <c r="DB391" s="119"/>
      <c r="DC391" s="119"/>
      <c r="DD391" s="119"/>
      <c r="DE391" s="119"/>
      <c r="DF391" s="119"/>
      <c r="DG391" s="119"/>
      <c r="DH391" s="119"/>
      <c r="DI391" s="119"/>
      <c r="DJ391" s="119"/>
      <c r="DK391" s="119"/>
      <c r="DL391" s="119"/>
      <c r="DM391" s="119"/>
      <c r="DN391" s="119"/>
      <c r="DO391" s="119"/>
      <c r="DP391" s="119"/>
      <c r="DQ391" s="119"/>
      <c r="DR391" s="119"/>
      <c r="DS391" s="119"/>
      <c r="DT391" s="119"/>
      <c r="DU391" s="119"/>
      <c r="DV391" s="119"/>
      <c r="DW391" s="119"/>
      <c r="DX391" s="119"/>
      <c r="DY391" s="119"/>
      <c r="DZ391" s="119"/>
      <c r="EA391" s="119"/>
      <c r="EB391" s="119"/>
      <c r="EC391" s="119"/>
      <c r="ED391" s="119"/>
      <c r="EE391" s="119"/>
      <c r="EF391" s="119"/>
      <c r="EG391" s="119"/>
      <c r="EH391" s="119"/>
      <c r="EI391" s="119"/>
      <c r="EJ391" s="119"/>
      <c r="EK391" s="119"/>
      <c r="EL391" s="119"/>
      <c r="EM391" s="119"/>
      <c r="EN391" s="119"/>
      <c r="EO391" s="119"/>
      <c r="EP391" s="119"/>
      <c r="EQ391" s="119"/>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row>
    <row r="392" spans="1:288" s="3" customFormat="1" x14ac:dyDescent="0.2">
      <c r="A392" s="50"/>
      <c r="B392" s="43" t="s">
        <v>59</v>
      </c>
      <c r="C392" s="142">
        <v>30.377553884420699</v>
      </c>
      <c r="D392" s="92">
        <v>16.93574050109256</v>
      </c>
      <c r="E392" s="63">
        <v>35.736865998101607</v>
      </c>
      <c r="F392" s="92">
        <v>23.659736496276579</v>
      </c>
      <c r="G392" s="63">
        <v>34.985291615004982</v>
      </c>
      <c r="H392" s="116"/>
      <c r="I392" s="116"/>
      <c r="J392" s="116"/>
      <c r="K392" s="116"/>
      <c r="L392" s="116"/>
      <c r="M392" s="116"/>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19"/>
      <c r="DI392" s="119"/>
      <c r="DJ392" s="119"/>
      <c r="DK392" s="119"/>
      <c r="DL392" s="119"/>
      <c r="DM392" s="119"/>
      <c r="DN392" s="119"/>
      <c r="DO392" s="119"/>
      <c r="DP392" s="119"/>
      <c r="DQ392" s="119"/>
      <c r="DR392" s="119"/>
      <c r="DS392" s="119"/>
      <c r="DT392" s="119"/>
      <c r="DU392" s="119"/>
      <c r="DV392" s="119"/>
      <c r="DW392" s="119"/>
      <c r="DX392" s="119"/>
      <c r="DY392" s="119"/>
      <c r="DZ392" s="119"/>
      <c r="EA392" s="119"/>
      <c r="EB392" s="119"/>
      <c r="EC392" s="119"/>
      <c r="ED392" s="119"/>
      <c r="EE392" s="119"/>
      <c r="EF392" s="119"/>
      <c r="EG392" s="119"/>
      <c r="EH392" s="119"/>
      <c r="EI392" s="119"/>
      <c r="EJ392" s="119"/>
      <c r="EK392" s="119"/>
      <c r="EL392" s="119"/>
      <c r="EM392" s="119"/>
      <c r="EN392" s="119"/>
      <c r="EO392" s="119"/>
      <c r="EP392" s="119"/>
      <c r="EQ392" s="119"/>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row>
    <row r="393" spans="1:288" s="3" customFormat="1" x14ac:dyDescent="0.2">
      <c r="A393" s="50"/>
      <c r="B393" s="36" t="s">
        <v>60</v>
      </c>
      <c r="C393" s="142">
        <v>16.158712645458095</v>
      </c>
      <c r="D393" s="92">
        <v>14.199036850032885</v>
      </c>
      <c r="E393" s="63">
        <v>4.1599603813297019</v>
      </c>
      <c r="F393" s="92">
        <v>33.229436937695858</v>
      </c>
      <c r="G393" s="63">
        <v>22.647266185301341</v>
      </c>
      <c r="H393" s="116"/>
      <c r="I393" s="116"/>
      <c r="J393" s="116"/>
      <c r="K393" s="116"/>
      <c r="L393" s="116"/>
      <c r="M393" s="116"/>
      <c r="N393" s="119"/>
      <c r="O393" s="119"/>
      <c r="P393" s="119"/>
      <c r="Q393" s="119"/>
      <c r="R393" s="119"/>
      <c r="S393" s="119"/>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119"/>
      <c r="DT393" s="119"/>
      <c r="DU393" s="119"/>
      <c r="DV393" s="119"/>
      <c r="DW393" s="119"/>
      <c r="DX393" s="119"/>
      <c r="DY393" s="119"/>
      <c r="DZ393" s="119"/>
      <c r="EA393" s="119"/>
      <c r="EB393" s="119"/>
      <c r="EC393" s="119"/>
      <c r="ED393" s="119"/>
      <c r="EE393" s="119"/>
      <c r="EF393" s="119"/>
      <c r="EG393" s="119"/>
      <c r="EH393" s="119"/>
      <c r="EI393" s="119"/>
      <c r="EJ393" s="119"/>
      <c r="EK393" s="119"/>
      <c r="EL393" s="119"/>
      <c r="EM393" s="119"/>
      <c r="EN393" s="119"/>
      <c r="EO393" s="119"/>
      <c r="EP393" s="119"/>
      <c r="EQ393" s="119"/>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row>
    <row r="394" spans="1:288" s="3" customFormat="1" ht="21.6" thickBot="1" x14ac:dyDescent="0.45">
      <c r="A394" s="30" t="s">
        <v>62</v>
      </c>
      <c r="B394" s="30"/>
      <c r="C394" s="30"/>
      <c r="D394" s="30"/>
      <c r="E394" s="30"/>
      <c r="F394" s="30"/>
      <c r="G394" s="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30"/>
      <c r="BT394" s="130"/>
      <c r="BU394" s="130"/>
      <c r="BV394" s="130"/>
      <c r="BW394" s="130"/>
      <c r="BX394" s="130"/>
      <c r="BY394" s="130"/>
      <c r="BZ394" s="130"/>
      <c r="CA394" s="130"/>
      <c r="CB394" s="130"/>
      <c r="CC394" s="130"/>
      <c r="CD394" s="130"/>
      <c r="CE394" s="130"/>
      <c r="CF394" s="130"/>
      <c r="CG394" s="130"/>
      <c r="CH394" s="130"/>
      <c r="CI394" s="130"/>
      <c r="CJ394" s="130"/>
      <c r="CK394" s="130"/>
      <c r="CL394" s="130"/>
      <c r="CM394" s="130"/>
      <c r="CN394" s="130"/>
      <c r="CO394" s="130"/>
      <c r="CP394" s="130"/>
      <c r="CQ394" s="130"/>
      <c r="CR394" s="130"/>
      <c r="CS394" s="130"/>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119"/>
      <c r="DT394" s="119"/>
      <c r="DU394" s="119"/>
      <c r="DV394" s="119"/>
      <c r="DW394" s="119"/>
      <c r="DX394" s="119"/>
      <c r="DY394" s="119"/>
      <c r="DZ394" s="119"/>
      <c r="EA394" s="119"/>
      <c r="EB394" s="119"/>
      <c r="EC394" s="119"/>
      <c r="ED394" s="119"/>
      <c r="EE394" s="119"/>
      <c r="EF394" s="119"/>
      <c r="EG394" s="119"/>
      <c r="EH394" s="119"/>
      <c r="EI394" s="119"/>
      <c r="EJ394" s="119"/>
      <c r="EK394" s="119"/>
      <c r="EL394" s="119"/>
      <c r="EM394" s="119"/>
      <c r="EN394" s="119"/>
      <c r="EO394" s="119"/>
      <c r="EP394" s="119"/>
      <c r="EQ394" s="119"/>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row>
    <row r="395" spans="1:288" s="3" customFormat="1" ht="17.25" customHeight="1" x14ac:dyDescent="0.2">
      <c r="A395" s="49" t="s">
        <v>147</v>
      </c>
      <c r="B395" s="36" t="str">
        <f>GBG!B395</f>
        <v>Småhus 2020</v>
      </c>
      <c r="C395" s="140">
        <v>351</v>
      </c>
      <c r="D395" s="84">
        <v>122</v>
      </c>
      <c r="E395" s="55">
        <v>1</v>
      </c>
      <c r="F395" s="84">
        <v>83</v>
      </c>
      <c r="G395" s="55">
        <v>145</v>
      </c>
      <c r="H395" s="108"/>
      <c r="I395" s="108"/>
      <c r="J395" s="108"/>
      <c r="K395" s="108"/>
      <c r="L395" s="108"/>
      <c r="M395" s="108"/>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c r="BT395" s="119"/>
      <c r="BU395" s="119"/>
      <c r="BV395" s="119"/>
      <c r="BW395" s="119"/>
      <c r="BX395" s="119"/>
      <c r="BY395" s="119"/>
      <c r="BZ395" s="119"/>
      <c r="CA395" s="119"/>
      <c r="CB395" s="119"/>
      <c r="CC395" s="119"/>
      <c r="CD395" s="119"/>
      <c r="CE395" s="119"/>
      <c r="CF395" s="119"/>
      <c r="CG395" s="119"/>
      <c r="CH395" s="119"/>
      <c r="CI395" s="119"/>
      <c r="CJ395" s="119"/>
      <c r="CK395" s="119"/>
      <c r="CL395" s="119"/>
      <c r="CM395" s="119"/>
      <c r="CN395" s="119"/>
      <c r="CO395" s="119"/>
      <c r="CP395" s="119"/>
      <c r="CQ395" s="119"/>
      <c r="CR395" s="119"/>
      <c r="CS395" s="119"/>
      <c r="CT395" s="119"/>
      <c r="CU395" s="119"/>
      <c r="CV395" s="119"/>
      <c r="CW395" s="119"/>
      <c r="CX395" s="119"/>
      <c r="CY395" s="119"/>
      <c r="CZ395" s="119"/>
      <c r="DA395" s="119"/>
      <c r="DB395" s="119"/>
      <c r="DC395" s="119"/>
      <c r="DD395" s="119"/>
      <c r="DE395" s="119"/>
      <c r="DF395" s="119"/>
      <c r="DG395" s="119"/>
      <c r="DH395" s="119"/>
      <c r="DI395" s="119"/>
      <c r="DJ395" s="119"/>
      <c r="DK395" s="119"/>
      <c r="DL395" s="119"/>
      <c r="DM395" s="119"/>
      <c r="DN395" s="119"/>
      <c r="DO395" s="119"/>
      <c r="DP395" s="119"/>
      <c r="DQ395" s="119"/>
      <c r="DR395" s="119"/>
      <c r="DS395" s="119"/>
      <c r="DT395" s="119"/>
      <c r="DU395" s="119"/>
      <c r="DV395" s="119"/>
      <c r="DW395" s="119"/>
      <c r="DX395" s="119"/>
      <c r="DY395" s="119"/>
      <c r="DZ395" s="119"/>
      <c r="EA395" s="119"/>
      <c r="EB395" s="119"/>
      <c r="EC395" s="119"/>
      <c r="ED395" s="119"/>
      <c r="EE395" s="119"/>
      <c r="EF395" s="119"/>
      <c r="EG395" s="119"/>
      <c r="EH395" s="119"/>
      <c r="EI395" s="119"/>
      <c r="EJ395" s="119"/>
      <c r="EK395" s="119"/>
      <c r="EL395" s="119"/>
      <c r="EM395" s="119"/>
      <c r="EN395" s="119"/>
      <c r="EO395" s="119"/>
      <c r="EP395" s="119"/>
      <c r="EQ395" s="119"/>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row>
    <row r="396" spans="1:288" s="3" customFormat="1" x14ac:dyDescent="0.2">
      <c r="A396" s="50"/>
      <c r="B396" s="36" t="str">
        <f>GBG!B396</f>
        <v>Småhus 2021</v>
      </c>
      <c r="C396" s="140">
        <v>262</v>
      </c>
      <c r="D396" s="84">
        <v>61</v>
      </c>
      <c r="E396" s="55">
        <v>1</v>
      </c>
      <c r="F396" s="84">
        <v>108</v>
      </c>
      <c r="G396" s="55">
        <v>92</v>
      </c>
      <c r="H396" s="108"/>
      <c r="I396" s="108"/>
      <c r="J396" s="108"/>
      <c r="K396" s="108"/>
      <c r="L396" s="108"/>
      <c r="M396" s="108"/>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19"/>
      <c r="DI396" s="119"/>
      <c r="DJ396" s="119"/>
      <c r="DK396" s="119"/>
      <c r="DL396" s="119"/>
      <c r="DM396" s="119"/>
      <c r="DN396" s="119"/>
      <c r="DO396" s="119"/>
      <c r="DP396" s="119"/>
      <c r="DQ396" s="119"/>
      <c r="DR396" s="119"/>
      <c r="DS396" s="119"/>
      <c r="DT396" s="119"/>
      <c r="DU396" s="119"/>
      <c r="DV396" s="119"/>
      <c r="DW396" s="119"/>
      <c r="DX396" s="119"/>
      <c r="DY396" s="119"/>
      <c r="DZ396" s="119"/>
      <c r="EA396" s="119"/>
      <c r="EB396" s="119"/>
      <c r="EC396" s="119"/>
      <c r="ED396" s="119"/>
      <c r="EE396" s="119"/>
      <c r="EF396" s="119"/>
      <c r="EG396" s="119"/>
      <c r="EH396" s="119"/>
      <c r="EI396" s="119"/>
      <c r="EJ396" s="119"/>
      <c r="EK396" s="119"/>
      <c r="EL396" s="119"/>
      <c r="EM396" s="119"/>
      <c r="EN396" s="119"/>
      <c r="EO396" s="119"/>
      <c r="EP396" s="119"/>
      <c r="EQ396" s="119"/>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row>
    <row r="397" spans="1:288" s="3" customFormat="1" x14ac:dyDescent="0.2">
      <c r="A397" s="50"/>
      <c r="B397" s="36" t="str">
        <f>GBG!B397</f>
        <v>Småhus 2022</v>
      </c>
      <c r="C397" s="140">
        <v>282</v>
      </c>
      <c r="D397" s="84">
        <v>73</v>
      </c>
      <c r="E397" s="55">
        <v>0</v>
      </c>
      <c r="F397" s="84">
        <v>92</v>
      </c>
      <c r="G397" s="55">
        <v>117</v>
      </c>
      <c r="H397" s="108"/>
      <c r="I397" s="108"/>
      <c r="J397" s="108"/>
      <c r="K397" s="108"/>
      <c r="L397" s="108"/>
      <c r="M397" s="108"/>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c r="CA397" s="119"/>
      <c r="CB397" s="119"/>
      <c r="CC397" s="119"/>
      <c r="CD397" s="119"/>
      <c r="CE397" s="119"/>
      <c r="CF397" s="119"/>
      <c r="CG397" s="119"/>
      <c r="CH397" s="119"/>
      <c r="CI397" s="119"/>
      <c r="CJ397" s="119"/>
      <c r="CK397" s="119"/>
      <c r="CL397" s="119"/>
      <c r="CM397" s="119"/>
      <c r="CN397" s="119"/>
      <c r="CO397" s="119"/>
      <c r="CP397" s="119"/>
      <c r="CQ397" s="119"/>
      <c r="CR397" s="119"/>
      <c r="CS397" s="119"/>
      <c r="CT397" s="119"/>
      <c r="CU397" s="119"/>
      <c r="CV397" s="119"/>
      <c r="CW397" s="119"/>
      <c r="CX397" s="119"/>
      <c r="CY397" s="119"/>
      <c r="CZ397" s="119"/>
      <c r="DA397" s="119"/>
      <c r="DB397" s="119"/>
      <c r="DC397" s="119"/>
      <c r="DD397" s="119"/>
      <c r="DE397" s="119"/>
      <c r="DF397" s="119"/>
      <c r="DG397" s="119"/>
      <c r="DH397" s="119"/>
      <c r="DI397" s="119"/>
      <c r="DJ397" s="119"/>
      <c r="DK397" s="119"/>
      <c r="DL397" s="119"/>
      <c r="DM397" s="119"/>
      <c r="DN397" s="119"/>
      <c r="DO397" s="119"/>
      <c r="DP397" s="119"/>
      <c r="DQ397" s="119"/>
      <c r="DR397" s="119"/>
      <c r="DS397" s="119"/>
      <c r="DT397" s="119"/>
      <c r="DU397" s="119"/>
      <c r="DV397" s="119"/>
      <c r="DW397" s="119"/>
      <c r="DX397" s="119"/>
      <c r="DY397" s="119"/>
      <c r="DZ397" s="119"/>
      <c r="EA397" s="119"/>
      <c r="EB397" s="119"/>
      <c r="EC397" s="119"/>
      <c r="ED397" s="119"/>
      <c r="EE397" s="119"/>
      <c r="EF397" s="119"/>
      <c r="EG397" s="119"/>
      <c r="EH397" s="119"/>
      <c r="EI397" s="119"/>
      <c r="EJ397" s="119"/>
      <c r="EK397" s="119"/>
      <c r="EL397" s="119"/>
      <c r="EM397" s="119"/>
      <c r="EN397" s="119"/>
      <c r="EO397" s="119"/>
      <c r="EP397" s="119"/>
      <c r="EQ397" s="119"/>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row>
    <row r="398" spans="1:288" s="3" customFormat="1" x14ac:dyDescent="0.2">
      <c r="A398" s="50"/>
      <c r="B398" s="36" t="str">
        <f>GBG!B398</f>
        <v>Småhus 2023</v>
      </c>
      <c r="C398" s="140">
        <v>208</v>
      </c>
      <c r="D398" s="84">
        <v>25</v>
      </c>
      <c r="E398" s="55">
        <v>1</v>
      </c>
      <c r="F398" s="84">
        <v>57</v>
      </c>
      <c r="G398" s="55">
        <v>125</v>
      </c>
      <c r="H398" s="108"/>
      <c r="I398" s="108"/>
      <c r="J398" s="108"/>
      <c r="K398" s="108"/>
      <c r="L398" s="108"/>
      <c r="M398" s="108"/>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119"/>
      <c r="CD398" s="119"/>
      <c r="CE398" s="119"/>
      <c r="CF398" s="119"/>
      <c r="CG398" s="119"/>
      <c r="CH398" s="119"/>
      <c r="CI398" s="119"/>
      <c r="CJ398" s="119"/>
      <c r="CK398" s="119"/>
      <c r="CL398" s="119"/>
      <c r="CM398" s="119"/>
      <c r="CN398" s="119"/>
      <c r="CO398" s="119"/>
      <c r="CP398" s="119"/>
      <c r="CQ398" s="119"/>
      <c r="CR398" s="119"/>
      <c r="CS398" s="119"/>
      <c r="CT398" s="119"/>
      <c r="CU398" s="119"/>
      <c r="CV398" s="119"/>
      <c r="CW398" s="119"/>
      <c r="CX398" s="119"/>
      <c r="CY398" s="119"/>
      <c r="CZ398" s="119"/>
      <c r="DA398" s="119"/>
      <c r="DB398" s="119"/>
      <c r="DC398" s="119"/>
      <c r="DD398" s="119"/>
      <c r="DE398" s="119"/>
      <c r="DF398" s="119"/>
      <c r="DG398" s="119"/>
      <c r="DH398" s="119"/>
      <c r="DI398" s="119"/>
      <c r="DJ398" s="119"/>
      <c r="DK398" s="119"/>
      <c r="DL398" s="119"/>
      <c r="DM398" s="119"/>
      <c r="DN398" s="119"/>
      <c r="DO398" s="119"/>
      <c r="DP398" s="119"/>
      <c r="DQ398" s="119"/>
      <c r="DR398" s="119"/>
      <c r="DS398" s="119"/>
      <c r="DT398" s="119"/>
      <c r="DU398" s="119"/>
      <c r="DV398" s="119"/>
      <c r="DW398" s="119"/>
      <c r="DX398" s="119"/>
      <c r="DY398" s="119"/>
      <c r="DZ398" s="119"/>
      <c r="EA398" s="119"/>
      <c r="EB398" s="119"/>
      <c r="EC398" s="119"/>
      <c r="ED398" s="119"/>
      <c r="EE398" s="119"/>
      <c r="EF398" s="119"/>
      <c r="EG398" s="119"/>
      <c r="EH398" s="119"/>
      <c r="EI398" s="119"/>
      <c r="EJ398" s="119"/>
      <c r="EK398" s="119"/>
      <c r="EL398" s="119"/>
      <c r="EM398" s="119"/>
      <c r="EN398" s="119"/>
      <c r="EO398" s="119"/>
      <c r="EP398" s="119"/>
      <c r="EQ398" s="119"/>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row>
    <row r="399" spans="1:288" s="3" customFormat="1" x14ac:dyDescent="0.2">
      <c r="A399" s="50"/>
      <c r="B399" s="36" t="str">
        <f>GBG!B399</f>
        <v>Småhus 2024</v>
      </c>
      <c r="C399" s="140">
        <v>145</v>
      </c>
      <c r="D399" s="84">
        <v>11</v>
      </c>
      <c r="E399" s="55">
        <v>0</v>
      </c>
      <c r="F399" s="84">
        <v>42</v>
      </c>
      <c r="G399" s="55">
        <v>92</v>
      </c>
      <c r="H399" s="108"/>
      <c r="I399" s="108"/>
      <c r="J399" s="108"/>
      <c r="K399" s="108"/>
      <c r="L399" s="108"/>
      <c r="M399" s="108"/>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119"/>
      <c r="CD399" s="119"/>
      <c r="CE399" s="119"/>
      <c r="CF399" s="119"/>
      <c r="CG399" s="119"/>
      <c r="CH399" s="119"/>
      <c r="CI399" s="119"/>
      <c r="CJ399" s="119"/>
      <c r="CK399" s="119"/>
      <c r="CL399" s="119"/>
      <c r="CM399" s="119"/>
      <c r="CN399" s="119"/>
      <c r="CO399" s="119"/>
      <c r="CP399" s="119"/>
      <c r="CQ399" s="119"/>
      <c r="CR399" s="119"/>
      <c r="CS399" s="119"/>
      <c r="CT399" s="119"/>
      <c r="CU399" s="119"/>
      <c r="CV399" s="119"/>
      <c r="CW399" s="119"/>
      <c r="CX399" s="119"/>
      <c r="CY399" s="119"/>
      <c r="CZ399" s="119"/>
      <c r="DA399" s="119"/>
      <c r="DB399" s="119"/>
      <c r="DC399" s="119"/>
      <c r="DD399" s="119"/>
      <c r="DE399" s="119"/>
      <c r="DF399" s="119"/>
      <c r="DG399" s="119"/>
      <c r="DH399" s="119"/>
      <c r="DI399" s="119"/>
      <c r="DJ399" s="119"/>
      <c r="DK399" s="119"/>
      <c r="DL399" s="119"/>
      <c r="DM399" s="119"/>
      <c r="DN399" s="119"/>
      <c r="DO399" s="119"/>
      <c r="DP399" s="119"/>
      <c r="DQ399" s="119"/>
      <c r="DR399" s="119"/>
      <c r="DS399" s="119"/>
      <c r="DT399" s="119"/>
      <c r="DU399" s="119"/>
      <c r="DV399" s="119"/>
      <c r="DW399" s="119"/>
      <c r="DX399" s="119"/>
      <c r="DY399" s="119"/>
      <c r="DZ399" s="119"/>
      <c r="EA399" s="119"/>
      <c r="EB399" s="119"/>
      <c r="EC399" s="119"/>
      <c r="ED399" s="119"/>
      <c r="EE399" s="119"/>
      <c r="EF399" s="119"/>
      <c r="EG399" s="119"/>
      <c r="EH399" s="119"/>
      <c r="EI399" s="119"/>
      <c r="EJ399" s="119"/>
      <c r="EK399" s="119"/>
      <c r="EL399" s="119"/>
      <c r="EM399" s="119"/>
      <c r="EN399" s="119"/>
      <c r="EO399" s="119"/>
      <c r="EP399" s="119"/>
      <c r="EQ399" s="119"/>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row>
    <row r="400" spans="1:288" s="3" customFormat="1" ht="17.25" customHeight="1" x14ac:dyDescent="0.2">
      <c r="A400" s="50"/>
      <c r="B400" s="36" t="str">
        <f>GBG!B400</f>
        <v>Flerbostadshus 2020</v>
      </c>
      <c r="C400" s="140">
        <v>3800</v>
      </c>
      <c r="D400" s="84">
        <v>550</v>
      </c>
      <c r="E400" s="55">
        <v>1008</v>
      </c>
      <c r="F400" s="84">
        <v>1360</v>
      </c>
      <c r="G400" s="55">
        <v>882</v>
      </c>
      <c r="H400" s="108"/>
      <c r="I400" s="108"/>
      <c r="J400" s="108"/>
      <c r="K400" s="108"/>
      <c r="L400" s="108"/>
      <c r="M400" s="108"/>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119"/>
      <c r="CD400" s="119"/>
      <c r="CE400" s="119"/>
      <c r="CF400" s="119"/>
      <c r="CG400" s="119"/>
      <c r="CH400" s="119"/>
      <c r="CI400" s="119"/>
      <c r="CJ400" s="119"/>
      <c r="CK400" s="119"/>
      <c r="CL400" s="119"/>
      <c r="CM400" s="119"/>
      <c r="CN400" s="119"/>
      <c r="CO400" s="119"/>
      <c r="CP400" s="119"/>
      <c r="CQ400" s="119"/>
      <c r="CR400" s="119"/>
      <c r="CS400" s="119"/>
      <c r="CT400" s="119"/>
      <c r="CU400" s="119"/>
      <c r="CV400" s="119"/>
      <c r="CW400" s="119"/>
      <c r="CX400" s="119"/>
      <c r="CY400" s="119"/>
      <c r="CZ400" s="119"/>
      <c r="DA400" s="119"/>
      <c r="DB400" s="119"/>
      <c r="DC400" s="119"/>
      <c r="DD400" s="119"/>
      <c r="DE400" s="119"/>
      <c r="DF400" s="119"/>
      <c r="DG400" s="119"/>
      <c r="DH400" s="119"/>
      <c r="DI400" s="119"/>
      <c r="DJ400" s="119"/>
      <c r="DK400" s="119"/>
      <c r="DL400" s="119"/>
      <c r="DM400" s="119"/>
      <c r="DN400" s="119"/>
      <c r="DO400" s="119"/>
      <c r="DP400" s="119"/>
      <c r="DQ400" s="119"/>
      <c r="DR400" s="119"/>
      <c r="DS400" s="119"/>
      <c r="DT400" s="119"/>
      <c r="DU400" s="119"/>
      <c r="DV400" s="119"/>
      <c r="DW400" s="119"/>
      <c r="DX400" s="119"/>
      <c r="DY400" s="119"/>
      <c r="DZ400" s="119"/>
      <c r="EA400" s="119"/>
      <c r="EB400" s="119"/>
      <c r="EC400" s="119"/>
      <c r="ED400" s="119"/>
      <c r="EE400" s="119"/>
      <c r="EF400" s="119"/>
      <c r="EG400" s="119"/>
      <c r="EH400" s="119"/>
      <c r="EI400" s="119"/>
      <c r="EJ400" s="119"/>
      <c r="EK400" s="119"/>
      <c r="EL400" s="119"/>
      <c r="EM400" s="119"/>
      <c r="EN400" s="119"/>
      <c r="EO400" s="119"/>
      <c r="EP400" s="119"/>
      <c r="EQ400" s="119"/>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row>
    <row r="401" spans="1:288" s="3" customFormat="1" x14ac:dyDescent="0.2">
      <c r="A401" s="50"/>
      <c r="B401" s="36" t="str">
        <f>GBG!B401</f>
        <v>Flerbostadshus 2021</v>
      </c>
      <c r="C401" s="140">
        <v>4923</v>
      </c>
      <c r="D401" s="84">
        <v>800</v>
      </c>
      <c r="E401" s="55">
        <v>1403</v>
      </c>
      <c r="F401" s="84">
        <v>1290</v>
      </c>
      <c r="G401" s="55">
        <v>1430</v>
      </c>
      <c r="H401" s="108"/>
      <c r="I401" s="108"/>
      <c r="J401" s="108"/>
      <c r="K401" s="108"/>
      <c r="L401" s="108"/>
      <c r="M401" s="108"/>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119"/>
      <c r="CD401" s="119"/>
      <c r="CE401" s="119"/>
      <c r="CF401" s="119"/>
      <c r="CG401" s="119"/>
      <c r="CH401" s="119"/>
      <c r="CI401" s="119"/>
      <c r="CJ401" s="119"/>
      <c r="CK401" s="119"/>
      <c r="CL401" s="119"/>
      <c r="CM401" s="119"/>
      <c r="CN401" s="119"/>
      <c r="CO401" s="119"/>
      <c r="CP401" s="119"/>
      <c r="CQ401" s="119"/>
      <c r="CR401" s="119"/>
      <c r="CS401" s="119"/>
      <c r="CT401" s="119"/>
      <c r="CU401" s="119"/>
      <c r="CV401" s="119"/>
      <c r="CW401" s="119"/>
      <c r="CX401" s="119"/>
      <c r="CY401" s="119"/>
      <c r="CZ401" s="119"/>
      <c r="DA401" s="119"/>
      <c r="DB401" s="119"/>
      <c r="DC401" s="119"/>
      <c r="DD401" s="119"/>
      <c r="DE401" s="119"/>
      <c r="DF401" s="119"/>
      <c r="DG401" s="119"/>
      <c r="DH401" s="119"/>
      <c r="DI401" s="119"/>
      <c r="DJ401" s="119"/>
      <c r="DK401" s="119"/>
      <c r="DL401" s="119"/>
      <c r="DM401" s="119"/>
      <c r="DN401" s="119"/>
      <c r="DO401" s="119"/>
      <c r="DP401" s="119"/>
      <c r="DQ401" s="119"/>
      <c r="DR401" s="119"/>
      <c r="DS401" s="119"/>
      <c r="DT401" s="119"/>
      <c r="DU401" s="119"/>
      <c r="DV401" s="119"/>
      <c r="DW401" s="119"/>
      <c r="DX401" s="119"/>
      <c r="DY401" s="119"/>
      <c r="DZ401" s="119"/>
      <c r="EA401" s="119"/>
      <c r="EB401" s="119"/>
      <c r="EC401" s="119"/>
      <c r="ED401" s="119"/>
      <c r="EE401" s="119"/>
      <c r="EF401" s="119"/>
      <c r="EG401" s="119"/>
      <c r="EH401" s="119"/>
      <c r="EI401" s="119"/>
      <c r="EJ401" s="119"/>
      <c r="EK401" s="119"/>
      <c r="EL401" s="119"/>
      <c r="EM401" s="119"/>
      <c r="EN401" s="119"/>
      <c r="EO401" s="119"/>
      <c r="EP401" s="119"/>
      <c r="EQ401" s="119"/>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row>
    <row r="402" spans="1:288" s="3" customFormat="1" x14ac:dyDescent="0.2">
      <c r="A402" s="50"/>
      <c r="B402" s="36" t="str">
        <f>GBG!B402</f>
        <v>Flerbostadshus 2022</v>
      </c>
      <c r="C402" s="140">
        <v>5407</v>
      </c>
      <c r="D402" s="84">
        <v>1001</v>
      </c>
      <c r="E402" s="55">
        <v>1567</v>
      </c>
      <c r="F402" s="84">
        <v>1539</v>
      </c>
      <c r="G402" s="55">
        <v>1300</v>
      </c>
      <c r="H402" s="108"/>
      <c r="I402" s="108"/>
      <c r="J402" s="108"/>
      <c r="K402" s="108"/>
      <c r="L402" s="108"/>
      <c r="M402" s="108"/>
      <c r="N402" s="119"/>
      <c r="O402" s="119"/>
      <c r="P402" s="119"/>
      <c r="Q402" s="119"/>
      <c r="R402" s="119"/>
      <c r="S402" s="119"/>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c r="CA402" s="119"/>
      <c r="CB402" s="119"/>
      <c r="CC402" s="119"/>
      <c r="CD402" s="119"/>
      <c r="CE402" s="119"/>
      <c r="CF402" s="119"/>
      <c r="CG402" s="119"/>
      <c r="CH402" s="119"/>
      <c r="CI402" s="119"/>
      <c r="CJ402" s="119"/>
      <c r="CK402" s="119"/>
      <c r="CL402" s="119"/>
      <c r="CM402" s="119"/>
      <c r="CN402" s="119"/>
      <c r="CO402" s="119"/>
      <c r="CP402" s="119"/>
      <c r="CQ402" s="119"/>
      <c r="CR402" s="119"/>
      <c r="CS402" s="119"/>
      <c r="CT402" s="119"/>
      <c r="CU402" s="119"/>
      <c r="CV402" s="119"/>
      <c r="CW402" s="119"/>
      <c r="CX402" s="119"/>
      <c r="CY402" s="119"/>
      <c r="CZ402" s="119"/>
      <c r="DA402" s="119"/>
      <c r="DB402" s="119"/>
      <c r="DC402" s="119"/>
      <c r="DD402" s="119"/>
      <c r="DE402" s="119"/>
      <c r="DF402" s="119"/>
      <c r="DG402" s="119"/>
      <c r="DH402" s="119"/>
      <c r="DI402" s="119"/>
      <c r="DJ402" s="119"/>
      <c r="DK402" s="119"/>
      <c r="DL402" s="119"/>
      <c r="DM402" s="119"/>
      <c r="DN402" s="119"/>
      <c r="DO402" s="119"/>
      <c r="DP402" s="119"/>
      <c r="DQ402" s="119"/>
      <c r="DR402" s="119"/>
      <c r="DS402" s="119"/>
      <c r="DT402" s="119"/>
      <c r="DU402" s="119"/>
      <c r="DV402" s="119"/>
      <c r="DW402" s="119"/>
      <c r="DX402" s="119"/>
      <c r="DY402" s="119"/>
      <c r="DZ402" s="119"/>
      <c r="EA402" s="119"/>
      <c r="EB402" s="119"/>
      <c r="EC402" s="119"/>
      <c r="ED402" s="119"/>
      <c r="EE402" s="119"/>
      <c r="EF402" s="119"/>
      <c r="EG402" s="119"/>
      <c r="EH402" s="119"/>
      <c r="EI402" s="119"/>
      <c r="EJ402" s="119"/>
      <c r="EK402" s="119"/>
      <c r="EL402" s="119"/>
      <c r="EM402" s="119"/>
      <c r="EN402" s="119"/>
      <c r="EO402" s="119"/>
      <c r="EP402" s="119"/>
      <c r="EQ402" s="119"/>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row>
    <row r="403" spans="1:288" s="3" customFormat="1" x14ac:dyDescent="0.2">
      <c r="A403" s="50"/>
      <c r="B403" s="36" t="str">
        <f>GBG!B403</f>
        <v>Flerbostadshus 2023</v>
      </c>
      <c r="C403" s="140">
        <v>4992</v>
      </c>
      <c r="D403" s="84">
        <v>392</v>
      </c>
      <c r="E403" s="55">
        <v>1451</v>
      </c>
      <c r="F403" s="84">
        <v>995</v>
      </c>
      <c r="G403" s="55">
        <v>2154</v>
      </c>
      <c r="H403" s="108"/>
      <c r="I403" s="108"/>
      <c r="J403" s="108"/>
      <c r="K403" s="108"/>
      <c r="L403" s="108"/>
      <c r="M403" s="108"/>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119"/>
      <c r="CD403" s="119"/>
      <c r="CE403" s="119"/>
      <c r="CF403" s="119"/>
      <c r="CG403" s="119"/>
      <c r="CH403" s="119"/>
      <c r="CI403" s="119"/>
      <c r="CJ403" s="119"/>
      <c r="CK403" s="119"/>
      <c r="CL403" s="119"/>
      <c r="CM403" s="119"/>
      <c r="CN403" s="119"/>
      <c r="CO403" s="119"/>
      <c r="CP403" s="119"/>
      <c r="CQ403" s="119"/>
      <c r="CR403" s="119"/>
      <c r="CS403" s="119"/>
      <c r="CT403" s="119"/>
      <c r="CU403" s="119"/>
      <c r="CV403" s="119"/>
      <c r="CW403" s="119"/>
      <c r="CX403" s="119"/>
      <c r="CY403" s="119"/>
      <c r="CZ403" s="119"/>
      <c r="DA403" s="119"/>
      <c r="DB403" s="119"/>
      <c r="DC403" s="119"/>
      <c r="DD403" s="119"/>
      <c r="DE403" s="119"/>
      <c r="DF403" s="119"/>
      <c r="DG403" s="119"/>
      <c r="DH403" s="119"/>
      <c r="DI403" s="119"/>
      <c r="DJ403" s="119"/>
      <c r="DK403" s="119"/>
      <c r="DL403" s="119"/>
      <c r="DM403" s="119"/>
      <c r="DN403" s="119"/>
      <c r="DO403" s="119"/>
      <c r="DP403" s="119"/>
      <c r="DQ403" s="119"/>
      <c r="DR403" s="119"/>
      <c r="DS403" s="119"/>
      <c r="DT403" s="119"/>
      <c r="DU403" s="119"/>
      <c r="DV403" s="119"/>
      <c r="DW403" s="119"/>
      <c r="DX403" s="119"/>
      <c r="DY403" s="119"/>
      <c r="DZ403" s="119"/>
      <c r="EA403" s="119"/>
      <c r="EB403" s="119"/>
      <c r="EC403" s="119"/>
      <c r="ED403" s="119"/>
      <c r="EE403" s="119"/>
      <c r="EF403" s="119"/>
      <c r="EG403" s="119"/>
      <c r="EH403" s="119"/>
      <c r="EI403" s="119"/>
      <c r="EJ403" s="119"/>
      <c r="EK403" s="119"/>
      <c r="EL403" s="119"/>
      <c r="EM403" s="119"/>
      <c r="EN403" s="119"/>
      <c r="EO403" s="119"/>
      <c r="EP403" s="119"/>
      <c r="EQ403" s="119"/>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row>
    <row r="404" spans="1:288" s="3" customFormat="1" x14ac:dyDescent="0.2">
      <c r="A404" s="50"/>
      <c r="B404" s="36" t="str">
        <f>GBG!B404</f>
        <v>Flerbostadshus 2024</v>
      </c>
      <c r="C404" s="140">
        <v>3428</v>
      </c>
      <c r="D404" s="84">
        <v>299</v>
      </c>
      <c r="E404" s="55">
        <v>1162</v>
      </c>
      <c r="F404" s="84">
        <v>979</v>
      </c>
      <c r="G404" s="55">
        <v>988</v>
      </c>
      <c r="H404" s="108"/>
      <c r="I404" s="108"/>
      <c r="J404" s="108"/>
      <c r="K404" s="108"/>
      <c r="L404" s="108"/>
      <c r="M404" s="108"/>
      <c r="N404" s="119"/>
      <c r="O404" s="119"/>
      <c r="P404" s="119"/>
      <c r="Q404" s="119"/>
      <c r="R404" s="119"/>
      <c r="S404" s="119"/>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119"/>
      <c r="CD404" s="119"/>
      <c r="CE404" s="119"/>
      <c r="CF404" s="119"/>
      <c r="CG404" s="119"/>
      <c r="CH404" s="119"/>
      <c r="CI404" s="119"/>
      <c r="CJ404" s="119"/>
      <c r="CK404" s="119"/>
      <c r="CL404" s="119"/>
      <c r="CM404" s="119"/>
      <c r="CN404" s="119"/>
      <c r="CO404" s="119"/>
      <c r="CP404" s="119"/>
      <c r="CQ404" s="119"/>
      <c r="CR404" s="119"/>
      <c r="CS404" s="119"/>
      <c r="CT404" s="119"/>
      <c r="CU404" s="119"/>
      <c r="CV404" s="119"/>
      <c r="CW404" s="119"/>
      <c r="CX404" s="119"/>
      <c r="CY404" s="119"/>
      <c r="CZ404" s="119"/>
      <c r="DA404" s="119"/>
      <c r="DB404" s="119"/>
      <c r="DC404" s="119"/>
      <c r="DD404" s="119"/>
      <c r="DE404" s="119"/>
      <c r="DF404" s="119"/>
      <c r="DG404" s="119"/>
      <c r="DH404" s="119"/>
      <c r="DI404" s="119"/>
      <c r="DJ404" s="119"/>
      <c r="DK404" s="119"/>
      <c r="DL404" s="119"/>
      <c r="DM404" s="119"/>
      <c r="DN404" s="119"/>
      <c r="DO404" s="119"/>
      <c r="DP404" s="119"/>
      <c r="DQ404" s="119"/>
      <c r="DR404" s="119"/>
      <c r="DS404" s="119"/>
      <c r="DT404" s="119"/>
      <c r="DU404" s="119"/>
      <c r="DV404" s="119"/>
      <c r="DW404" s="119"/>
      <c r="DX404" s="119"/>
      <c r="DY404" s="119"/>
      <c r="DZ404" s="119"/>
      <c r="EA404" s="119"/>
      <c r="EB404" s="119"/>
      <c r="EC404" s="119"/>
      <c r="ED404" s="119"/>
      <c r="EE404" s="119"/>
      <c r="EF404" s="119"/>
      <c r="EG404" s="119"/>
      <c r="EH404" s="119"/>
      <c r="EI404" s="119"/>
      <c r="EJ404" s="119"/>
      <c r="EK404" s="119"/>
      <c r="EL404" s="119"/>
      <c r="EM404" s="119"/>
      <c r="EN404" s="119"/>
      <c r="EO404" s="119"/>
      <c r="EP404" s="119"/>
      <c r="EQ404" s="119"/>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row>
    <row r="405" spans="1:288" s="3" customFormat="1" ht="17.25" customHeight="1" x14ac:dyDescent="0.2">
      <c r="A405" s="54"/>
      <c r="B405" s="36" t="str">
        <f>GBG!B405</f>
        <v>Totalt 2020</v>
      </c>
      <c r="C405" s="140">
        <v>4151</v>
      </c>
      <c r="D405" s="84">
        <v>672</v>
      </c>
      <c r="E405" s="55">
        <v>1009</v>
      </c>
      <c r="F405" s="84">
        <v>1443</v>
      </c>
      <c r="G405" s="55">
        <v>1027</v>
      </c>
      <c r="H405" s="108"/>
      <c r="I405" s="108"/>
      <c r="J405" s="108"/>
      <c r="K405" s="108"/>
      <c r="L405" s="108"/>
      <c r="M405" s="108"/>
      <c r="N405" s="119"/>
      <c r="O405" s="119"/>
      <c r="P405" s="119"/>
      <c r="Q405" s="119"/>
      <c r="R405" s="119"/>
      <c r="S405" s="119"/>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c r="BT405" s="119"/>
      <c r="BU405" s="119"/>
      <c r="BV405" s="119"/>
      <c r="BW405" s="119"/>
      <c r="BX405" s="119"/>
      <c r="BY405" s="119"/>
      <c r="BZ405" s="119"/>
      <c r="CA405" s="119"/>
      <c r="CB405" s="119"/>
      <c r="CC405" s="119"/>
      <c r="CD405" s="119"/>
      <c r="CE405" s="119"/>
      <c r="CF405" s="119"/>
      <c r="CG405" s="119"/>
      <c r="CH405" s="119"/>
      <c r="CI405" s="119"/>
      <c r="CJ405" s="119"/>
      <c r="CK405" s="119"/>
      <c r="CL405" s="119"/>
      <c r="CM405" s="119"/>
      <c r="CN405" s="119"/>
      <c r="CO405" s="119"/>
      <c r="CP405" s="119"/>
      <c r="CQ405" s="119"/>
      <c r="CR405" s="119"/>
      <c r="CS405" s="119"/>
      <c r="CT405" s="119"/>
      <c r="CU405" s="119"/>
      <c r="CV405" s="119"/>
      <c r="CW405" s="119"/>
      <c r="CX405" s="119"/>
      <c r="CY405" s="119"/>
      <c r="CZ405" s="119"/>
      <c r="DA405" s="119"/>
      <c r="DB405" s="119"/>
      <c r="DC405" s="119"/>
      <c r="DD405" s="119"/>
      <c r="DE405" s="119"/>
      <c r="DF405" s="119"/>
      <c r="DG405" s="119"/>
      <c r="DH405" s="119"/>
      <c r="DI405" s="119"/>
      <c r="DJ405" s="119"/>
      <c r="DK405" s="119"/>
      <c r="DL405" s="119"/>
      <c r="DM405" s="119"/>
      <c r="DN405" s="119"/>
      <c r="DO405" s="119"/>
      <c r="DP405" s="119"/>
      <c r="DQ405" s="119"/>
      <c r="DR405" s="119"/>
      <c r="DS405" s="119"/>
      <c r="DT405" s="119"/>
      <c r="DU405" s="119"/>
      <c r="DV405" s="119"/>
      <c r="DW405" s="119"/>
      <c r="DX405" s="119"/>
      <c r="DY405" s="119"/>
      <c r="DZ405" s="119"/>
      <c r="EA405" s="119"/>
      <c r="EB405" s="119"/>
      <c r="EC405" s="119"/>
      <c r="ED405" s="119"/>
      <c r="EE405" s="119"/>
      <c r="EF405" s="119"/>
      <c r="EG405" s="119"/>
      <c r="EH405" s="119"/>
      <c r="EI405" s="119"/>
      <c r="EJ405" s="119"/>
      <c r="EK405" s="119"/>
      <c r="EL405" s="119"/>
      <c r="EM405" s="119"/>
      <c r="EN405" s="119"/>
      <c r="EO405" s="119"/>
      <c r="EP405" s="119"/>
      <c r="EQ405" s="119"/>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row>
    <row r="406" spans="1:288" s="3" customFormat="1" x14ac:dyDescent="0.2">
      <c r="A406" s="54"/>
      <c r="B406" s="36" t="str">
        <f>GBG!B406</f>
        <v>Totalt 2021</v>
      </c>
      <c r="C406" s="140">
        <v>5185</v>
      </c>
      <c r="D406" s="84">
        <v>861</v>
      </c>
      <c r="E406" s="55">
        <v>1404</v>
      </c>
      <c r="F406" s="84">
        <v>1398</v>
      </c>
      <c r="G406" s="55">
        <v>1522</v>
      </c>
      <c r="H406" s="108"/>
      <c r="I406" s="108"/>
      <c r="J406" s="108"/>
      <c r="K406" s="108"/>
      <c r="L406" s="108"/>
      <c r="M406" s="108"/>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c r="BT406" s="119"/>
      <c r="BU406" s="119"/>
      <c r="BV406" s="119"/>
      <c r="BW406" s="119"/>
      <c r="BX406" s="119"/>
      <c r="BY406" s="119"/>
      <c r="BZ406" s="119"/>
      <c r="CA406" s="119"/>
      <c r="CB406" s="119"/>
      <c r="CC406" s="119"/>
      <c r="CD406" s="119"/>
      <c r="CE406" s="119"/>
      <c r="CF406" s="119"/>
      <c r="CG406" s="119"/>
      <c r="CH406" s="119"/>
      <c r="CI406" s="119"/>
      <c r="CJ406" s="119"/>
      <c r="CK406" s="119"/>
      <c r="CL406" s="119"/>
      <c r="CM406" s="119"/>
      <c r="CN406" s="119"/>
      <c r="CO406" s="119"/>
      <c r="CP406" s="119"/>
      <c r="CQ406" s="119"/>
      <c r="CR406" s="119"/>
      <c r="CS406" s="119"/>
      <c r="CT406" s="119"/>
      <c r="CU406" s="119"/>
      <c r="CV406" s="119"/>
      <c r="CW406" s="119"/>
      <c r="CX406" s="119"/>
      <c r="CY406" s="119"/>
      <c r="CZ406" s="119"/>
      <c r="DA406" s="119"/>
      <c r="DB406" s="119"/>
      <c r="DC406" s="119"/>
      <c r="DD406" s="119"/>
      <c r="DE406" s="119"/>
      <c r="DF406" s="119"/>
      <c r="DG406" s="119"/>
      <c r="DH406" s="119"/>
      <c r="DI406" s="119"/>
      <c r="DJ406" s="119"/>
      <c r="DK406" s="119"/>
      <c r="DL406" s="119"/>
      <c r="DM406" s="119"/>
      <c r="DN406" s="119"/>
      <c r="DO406" s="119"/>
      <c r="DP406" s="119"/>
      <c r="DQ406" s="119"/>
      <c r="DR406" s="119"/>
      <c r="DS406" s="119"/>
      <c r="DT406" s="119"/>
      <c r="DU406" s="119"/>
      <c r="DV406" s="119"/>
      <c r="DW406" s="119"/>
      <c r="DX406" s="119"/>
      <c r="DY406" s="119"/>
      <c r="DZ406" s="119"/>
      <c r="EA406" s="119"/>
      <c r="EB406" s="119"/>
      <c r="EC406" s="119"/>
      <c r="ED406" s="119"/>
      <c r="EE406" s="119"/>
      <c r="EF406" s="119"/>
      <c r="EG406" s="119"/>
      <c r="EH406" s="119"/>
      <c r="EI406" s="119"/>
      <c r="EJ406" s="119"/>
      <c r="EK406" s="119"/>
      <c r="EL406" s="119"/>
      <c r="EM406" s="119"/>
      <c r="EN406" s="119"/>
      <c r="EO406" s="119"/>
      <c r="EP406" s="119"/>
      <c r="EQ406" s="119"/>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row>
    <row r="407" spans="1:288" s="3" customFormat="1" x14ac:dyDescent="0.2">
      <c r="A407" s="54"/>
      <c r="B407" s="36" t="str">
        <f>GBG!B407</f>
        <v>Totalt 2022</v>
      </c>
      <c r="C407" s="140">
        <v>5689</v>
      </c>
      <c r="D407" s="84">
        <v>1074</v>
      </c>
      <c r="E407" s="55">
        <v>1567</v>
      </c>
      <c r="F407" s="84">
        <v>1631</v>
      </c>
      <c r="G407" s="55">
        <v>1417</v>
      </c>
      <c r="H407" s="108"/>
      <c r="I407" s="108"/>
      <c r="J407" s="108"/>
      <c r="K407" s="108"/>
      <c r="L407" s="108"/>
      <c r="M407" s="108"/>
      <c r="N407" s="119"/>
      <c r="O407" s="119"/>
      <c r="P407" s="119"/>
      <c r="Q407" s="119"/>
      <c r="R407" s="119"/>
      <c r="S407" s="119"/>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c r="BT407" s="119"/>
      <c r="BU407" s="119"/>
      <c r="BV407" s="119"/>
      <c r="BW407" s="119"/>
      <c r="BX407" s="119"/>
      <c r="BY407" s="119"/>
      <c r="BZ407" s="119"/>
      <c r="CA407" s="119"/>
      <c r="CB407" s="119"/>
      <c r="CC407" s="119"/>
      <c r="CD407" s="119"/>
      <c r="CE407" s="119"/>
      <c r="CF407" s="119"/>
      <c r="CG407" s="119"/>
      <c r="CH407" s="119"/>
      <c r="CI407" s="119"/>
      <c r="CJ407" s="119"/>
      <c r="CK407" s="119"/>
      <c r="CL407" s="119"/>
      <c r="CM407" s="119"/>
      <c r="CN407" s="119"/>
      <c r="CO407" s="119"/>
      <c r="CP407" s="119"/>
      <c r="CQ407" s="119"/>
      <c r="CR407" s="119"/>
      <c r="CS407" s="119"/>
      <c r="CT407" s="119"/>
      <c r="CU407" s="119"/>
      <c r="CV407" s="119"/>
      <c r="CW407" s="119"/>
      <c r="CX407" s="119"/>
      <c r="CY407" s="119"/>
      <c r="CZ407" s="119"/>
      <c r="DA407" s="119"/>
      <c r="DB407" s="119"/>
      <c r="DC407" s="119"/>
      <c r="DD407" s="119"/>
      <c r="DE407" s="119"/>
      <c r="DF407" s="119"/>
      <c r="DG407" s="119"/>
      <c r="DH407" s="119"/>
      <c r="DI407" s="119"/>
      <c r="DJ407" s="119"/>
      <c r="DK407" s="119"/>
      <c r="DL407" s="119"/>
      <c r="DM407" s="119"/>
      <c r="DN407" s="119"/>
      <c r="DO407" s="119"/>
      <c r="DP407" s="119"/>
      <c r="DQ407" s="119"/>
      <c r="DR407" s="119"/>
      <c r="DS407" s="119"/>
      <c r="DT407" s="119"/>
      <c r="DU407" s="119"/>
      <c r="DV407" s="119"/>
      <c r="DW407" s="119"/>
      <c r="DX407" s="119"/>
      <c r="DY407" s="119"/>
      <c r="DZ407" s="119"/>
      <c r="EA407" s="119"/>
      <c r="EB407" s="119"/>
      <c r="EC407" s="119"/>
      <c r="ED407" s="119"/>
      <c r="EE407" s="119"/>
      <c r="EF407" s="119"/>
      <c r="EG407" s="119"/>
      <c r="EH407" s="119"/>
      <c r="EI407" s="119"/>
      <c r="EJ407" s="119"/>
      <c r="EK407" s="119"/>
      <c r="EL407" s="119"/>
      <c r="EM407" s="119"/>
      <c r="EN407" s="119"/>
      <c r="EO407" s="119"/>
      <c r="EP407" s="119"/>
      <c r="EQ407" s="119"/>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row>
    <row r="408" spans="1:288" s="3" customFormat="1" x14ac:dyDescent="0.2">
      <c r="A408" s="54"/>
      <c r="B408" s="36" t="str">
        <f>GBG!B408</f>
        <v>Totalt 2023</v>
      </c>
      <c r="C408" s="140">
        <v>5200</v>
      </c>
      <c r="D408" s="92">
        <v>417</v>
      </c>
      <c r="E408" s="63">
        <v>1452</v>
      </c>
      <c r="F408" s="92">
        <v>1052</v>
      </c>
      <c r="G408" s="63">
        <v>2279</v>
      </c>
      <c r="H408" s="116"/>
      <c r="I408" s="116"/>
      <c r="J408" s="116"/>
      <c r="K408" s="116"/>
      <c r="L408" s="116"/>
      <c r="M408" s="116"/>
      <c r="N408" s="119"/>
      <c r="O408" s="119"/>
      <c r="P408" s="119"/>
      <c r="Q408" s="119"/>
      <c r="R408" s="119"/>
      <c r="S408" s="119"/>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119"/>
      <c r="CD408" s="119"/>
      <c r="CE408" s="119"/>
      <c r="CF408" s="119"/>
      <c r="CG408" s="119"/>
      <c r="CH408" s="119"/>
      <c r="CI408" s="119"/>
      <c r="CJ408" s="119"/>
      <c r="CK408" s="119"/>
      <c r="CL408" s="119"/>
      <c r="CM408" s="119"/>
      <c r="CN408" s="119"/>
      <c r="CO408" s="119"/>
      <c r="CP408" s="119"/>
      <c r="CQ408" s="119"/>
      <c r="CR408" s="119"/>
      <c r="CS408" s="119"/>
      <c r="CT408" s="119"/>
      <c r="CU408" s="119"/>
      <c r="CV408" s="119"/>
      <c r="CW408" s="119"/>
      <c r="CX408" s="119"/>
      <c r="CY408" s="119"/>
      <c r="CZ408" s="119"/>
      <c r="DA408" s="119"/>
      <c r="DB408" s="119"/>
      <c r="DC408" s="119"/>
      <c r="DD408" s="119"/>
      <c r="DE408" s="119"/>
      <c r="DF408" s="119"/>
      <c r="DG408" s="119"/>
      <c r="DH408" s="119"/>
      <c r="DI408" s="119"/>
      <c r="DJ408" s="119"/>
      <c r="DK408" s="119"/>
      <c r="DL408" s="119"/>
      <c r="DM408" s="119"/>
      <c r="DN408" s="119"/>
      <c r="DO408" s="119"/>
      <c r="DP408" s="119"/>
      <c r="DQ408" s="119"/>
      <c r="DR408" s="119"/>
      <c r="DS408" s="119"/>
      <c r="DT408" s="119"/>
      <c r="DU408" s="119"/>
      <c r="DV408" s="119"/>
      <c r="DW408" s="119"/>
      <c r="DX408" s="119"/>
      <c r="DY408" s="119"/>
      <c r="DZ408" s="119"/>
      <c r="EA408" s="119"/>
      <c r="EB408" s="119"/>
      <c r="EC408" s="119"/>
      <c r="ED408" s="119"/>
      <c r="EE408" s="119"/>
      <c r="EF408" s="119"/>
      <c r="EG408" s="119"/>
      <c r="EH408" s="119"/>
      <c r="EI408" s="119"/>
      <c r="EJ408" s="119"/>
      <c r="EK408" s="119"/>
      <c r="EL408" s="119"/>
      <c r="EM408" s="119"/>
      <c r="EN408" s="119"/>
      <c r="EO408" s="119"/>
      <c r="EP408" s="119"/>
      <c r="EQ408" s="119"/>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row>
    <row r="409" spans="1:288" s="3" customFormat="1" x14ac:dyDescent="0.2">
      <c r="A409" s="50"/>
      <c r="B409" s="36" t="str">
        <f>GBG!B409</f>
        <v>Totalt 2024</v>
      </c>
      <c r="C409" s="140">
        <v>3573</v>
      </c>
      <c r="D409" s="92">
        <v>310</v>
      </c>
      <c r="E409" s="63">
        <v>1162</v>
      </c>
      <c r="F409" s="92">
        <v>1021</v>
      </c>
      <c r="G409" s="63">
        <v>1080</v>
      </c>
      <c r="H409" s="116"/>
      <c r="I409" s="116"/>
      <c r="J409" s="116"/>
      <c r="K409" s="116"/>
      <c r="L409" s="116"/>
      <c r="M409" s="116"/>
      <c r="N409" s="119"/>
      <c r="O409" s="119"/>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c r="BT409" s="119"/>
      <c r="BU409" s="119"/>
      <c r="BV409" s="119"/>
      <c r="BW409" s="119"/>
      <c r="BX409" s="119"/>
      <c r="BY409" s="119"/>
      <c r="BZ409" s="119"/>
      <c r="CA409" s="119"/>
      <c r="CB409" s="119"/>
      <c r="CC409" s="119"/>
      <c r="CD409" s="119"/>
      <c r="CE409" s="119"/>
      <c r="CF409" s="119"/>
      <c r="CG409" s="119"/>
      <c r="CH409" s="119"/>
      <c r="CI409" s="119"/>
      <c r="CJ409" s="119"/>
      <c r="CK409" s="119"/>
      <c r="CL409" s="119"/>
      <c r="CM409" s="119"/>
      <c r="CN409" s="119"/>
      <c r="CO409" s="119"/>
      <c r="CP409" s="119"/>
      <c r="CQ409" s="119"/>
      <c r="CR409" s="119"/>
      <c r="CS409" s="119"/>
      <c r="CT409" s="119"/>
      <c r="CU409" s="119"/>
      <c r="CV409" s="119"/>
      <c r="CW409" s="119"/>
      <c r="CX409" s="119"/>
      <c r="CY409" s="119"/>
      <c r="CZ409" s="119"/>
      <c r="DA409" s="119"/>
      <c r="DB409" s="119"/>
      <c r="DC409" s="119"/>
      <c r="DD409" s="119"/>
      <c r="DE409" s="119"/>
      <c r="DF409" s="119"/>
      <c r="DG409" s="119"/>
      <c r="DH409" s="119"/>
      <c r="DI409" s="119"/>
      <c r="DJ409" s="119"/>
      <c r="DK409" s="119"/>
      <c r="DL409" s="119"/>
      <c r="DM409" s="119"/>
      <c r="DN409" s="119"/>
      <c r="DO409" s="119"/>
      <c r="DP409" s="119"/>
      <c r="DQ409" s="119"/>
      <c r="DR409" s="119"/>
      <c r="DS409" s="119"/>
      <c r="DT409" s="119"/>
      <c r="DU409" s="119"/>
      <c r="DV409" s="119"/>
      <c r="DW409" s="119"/>
      <c r="DX409" s="119"/>
      <c r="DY409" s="119"/>
      <c r="DZ409" s="119"/>
      <c r="EA409" s="119"/>
      <c r="EB409" s="119"/>
      <c r="EC409" s="119"/>
      <c r="ED409" s="119"/>
      <c r="EE409" s="119"/>
      <c r="EF409" s="119"/>
      <c r="EG409" s="119"/>
      <c r="EH409" s="119"/>
      <c r="EI409" s="119"/>
      <c r="EJ409" s="119"/>
      <c r="EK409" s="119"/>
      <c r="EL409" s="119"/>
      <c r="EM409" s="119"/>
      <c r="EN409" s="119"/>
      <c r="EO409" s="119"/>
      <c r="EP409" s="119"/>
      <c r="EQ409" s="119"/>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row>
    <row r="410" spans="1:288" s="3" customFormat="1" ht="21.6" thickBot="1" x14ac:dyDescent="0.45">
      <c r="A410" s="30" t="str">
        <f>GBG!A410</f>
        <v>Gymnasiebehörighet 2024</v>
      </c>
      <c r="B410" s="30"/>
      <c r="C410" s="30"/>
      <c r="D410" s="30"/>
      <c r="E410" s="30"/>
      <c r="F410" s="30"/>
      <c r="G410" s="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19"/>
      <c r="CU410" s="119"/>
      <c r="CV410" s="119"/>
      <c r="CW410" s="119"/>
      <c r="CX410" s="119"/>
      <c r="CY410" s="119"/>
      <c r="CZ410" s="119"/>
      <c r="DA410" s="119"/>
      <c r="DB410" s="119"/>
      <c r="DC410" s="119"/>
      <c r="DD410" s="119"/>
      <c r="DE410" s="119"/>
      <c r="DF410" s="119"/>
      <c r="DG410" s="119"/>
      <c r="DH410" s="119"/>
      <c r="DI410" s="119"/>
      <c r="DJ410" s="119"/>
      <c r="DK410" s="119"/>
      <c r="DL410" s="119"/>
      <c r="DM410" s="119"/>
      <c r="DN410" s="119"/>
      <c r="DO410" s="119"/>
      <c r="DP410" s="119"/>
      <c r="DQ410" s="119"/>
      <c r="DR410" s="119"/>
      <c r="DS410" s="119"/>
      <c r="DT410" s="119"/>
      <c r="DU410" s="119"/>
      <c r="DV410" s="119"/>
      <c r="DW410" s="119"/>
      <c r="DX410" s="119"/>
      <c r="DY410" s="119"/>
      <c r="DZ410" s="119"/>
      <c r="EA410" s="119"/>
      <c r="EB410" s="119"/>
      <c r="EC410" s="119"/>
      <c r="ED410" s="119"/>
      <c r="EE410" s="119"/>
      <c r="EF410" s="119"/>
      <c r="EG410" s="119"/>
      <c r="EH410" s="119"/>
      <c r="EI410" s="119"/>
      <c r="EJ410" s="119"/>
      <c r="EK410" s="119"/>
      <c r="EL410" s="119"/>
      <c r="EM410" s="119"/>
      <c r="EN410" s="119"/>
      <c r="EO410" s="119"/>
      <c r="EP410" s="119"/>
      <c r="EQ410" s="119"/>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row>
    <row r="411" spans="1:288" s="3" customFormat="1" ht="15.75" customHeight="1" x14ac:dyDescent="0.2">
      <c r="A411" s="5" t="s">
        <v>182</v>
      </c>
      <c r="B411" s="36" t="s">
        <v>178</v>
      </c>
      <c r="C411" s="108">
        <v>2379</v>
      </c>
      <c r="D411" s="97">
        <v>464</v>
      </c>
      <c r="E411" s="65">
        <v>560</v>
      </c>
      <c r="F411" s="97">
        <v>644</v>
      </c>
      <c r="G411" s="65">
        <v>711</v>
      </c>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c r="BT411" s="119"/>
      <c r="BU411" s="119"/>
      <c r="BV411" s="119"/>
      <c r="BW411" s="119"/>
      <c r="BX411" s="119"/>
      <c r="BY411" s="119"/>
      <c r="BZ411" s="119"/>
      <c r="CA411" s="119"/>
      <c r="CB411" s="119"/>
      <c r="CC411" s="119"/>
      <c r="CD411" s="119"/>
      <c r="CE411" s="119"/>
      <c r="CF411" s="119"/>
      <c r="CG411" s="119"/>
      <c r="CH411" s="119"/>
      <c r="CI411" s="119"/>
      <c r="CJ411" s="119"/>
      <c r="CK411" s="119"/>
      <c r="CL411" s="119"/>
      <c r="CM411" s="119"/>
      <c r="CN411" s="119"/>
      <c r="CO411" s="119"/>
      <c r="CP411" s="119"/>
      <c r="CQ411" s="119"/>
      <c r="CR411" s="119"/>
      <c r="CS411" s="119"/>
      <c r="CT411" s="119"/>
      <c r="CU411" s="119"/>
      <c r="CV411" s="119"/>
      <c r="CW411" s="119"/>
      <c r="CX411" s="119"/>
      <c r="CY411" s="119"/>
      <c r="CZ411" s="119"/>
      <c r="DA411" s="119"/>
      <c r="DB411" s="119"/>
      <c r="DC411" s="119"/>
      <c r="DD411" s="119"/>
      <c r="DE411" s="119"/>
      <c r="DF411" s="119"/>
      <c r="DG411" s="119"/>
      <c r="DH411" s="119"/>
      <c r="DI411" s="119"/>
      <c r="DJ411" s="119"/>
      <c r="DK411" s="119"/>
      <c r="DL411" s="119"/>
      <c r="DM411" s="119"/>
      <c r="DN411" s="119"/>
      <c r="DO411" s="119"/>
      <c r="DP411" s="119"/>
      <c r="DQ411" s="119"/>
      <c r="DR411" s="119"/>
      <c r="DS411" s="119"/>
      <c r="DT411" s="119"/>
      <c r="DU411" s="119"/>
      <c r="DV411" s="119"/>
      <c r="DW411" s="119"/>
      <c r="DX411" s="119"/>
      <c r="DY411" s="119"/>
      <c r="DZ411" s="119"/>
      <c r="EA411" s="119"/>
      <c r="EB411" s="119"/>
      <c r="EC411" s="119"/>
      <c r="ED411" s="119"/>
      <c r="EE411" s="119"/>
      <c r="EF411" s="119"/>
      <c r="EG411" s="119"/>
      <c r="EH411" s="119"/>
      <c r="EI411" s="119"/>
      <c r="EJ411" s="119"/>
      <c r="EK411" s="119"/>
      <c r="EL411" s="119"/>
      <c r="EM411" s="119"/>
      <c r="EN411" s="119"/>
      <c r="EO411" s="119"/>
      <c r="EP411" s="119"/>
      <c r="EQ411" s="119"/>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row>
    <row r="412" spans="1:288" s="3" customFormat="1" x14ac:dyDescent="0.2">
      <c r="A412" s="5"/>
      <c r="B412" s="36" t="s">
        <v>179</v>
      </c>
      <c r="C412" s="108">
        <v>2357</v>
      </c>
      <c r="D412" s="97">
        <v>460</v>
      </c>
      <c r="E412" s="65">
        <v>551</v>
      </c>
      <c r="F412" s="97">
        <v>641</v>
      </c>
      <c r="G412" s="65">
        <v>705</v>
      </c>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19"/>
      <c r="BX412" s="119"/>
      <c r="BY412" s="119"/>
      <c r="BZ412" s="119"/>
      <c r="CA412" s="119"/>
      <c r="CB412" s="119"/>
      <c r="CC412" s="119"/>
      <c r="CD412" s="119"/>
      <c r="CE412" s="119"/>
      <c r="CF412" s="119"/>
      <c r="CG412" s="119"/>
      <c r="CH412" s="119"/>
      <c r="CI412" s="119"/>
      <c r="CJ412" s="119"/>
      <c r="CK412" s="119"/>
      <c r="CL412" s="119"/>
      <c r="CM412" s="119"/>
      <c r="CN412" s="119"/>
      <c r="CO412" s="119"/>
      <c r="CP412" s="119"/>
      <c r="CQ412" s="119"/>
      <c r="CR412" s="119"/>
      <c r="CS412" s="119"/>
      <c r="CT412" s="119"/>
      <c r="CU412" s="119"/>
      <c r="CV412" s="119"/>
      <c r="CW412" s="119"/>
      <c r="CX412" s="119"/>
      <c r="CY412" s="119"/>
      <c r="CZ412" s="119"/>
      <c r="DA412" s="119"/>
      <c r="DB412" s="119"/>
      <c r="DC412" s="119"/>
      <c r="DD412" s="119"/>
      <c r="DE412" s="119"/>
      <c r="DF412" s="119"/>
      <c r="DG412" s="119"/>
      <c r="DH412" s="119"/>
      <c r="DI412" s="119"/>
      <c r="DJ412" s="119"/>
      <c r="DK412" s="119"/>
      <c r="DL412" s="119"/>
      <c r="DM412" s="119"/>
      <c r="DN412" s="119"/>
      <c r="DO412" s="119"/>
      <c r="DP412" s="119"/>
      <c r="DQ412" s="119"/>
      <c r="DR412" s="119"/>
      <c r="DS412" s="119"/>
      <c r="DT412" s="119"/>
      <c r="DU412" s="119"/>
      <c r="DV412" s="119"/>
      <c r="DW412" s="119"/>
      <c r="DX412" s="119"/>
      <c r="DY412" s="119"/>
      <c r="DZ412" s="119"/>
      <c r="EA412" s="119"/>
      <c r="EB412" s="119"/>
      <c r="EC412" s="119"/>
      <c r="ED412" s="119"/>
      <c r="EE412" s="119"/>
      <c r="EF412" s="119"/>
      <c r="EG412" s="119"/>
      <c r="EH412" s="119"/>
      <c r="EI412" s="119"/>
      <c r="EJ412" s="119"/>
      <c r="EK412" s="119"/>
      <c r="EL412" s="119"/>
      <c r="EM412" s="119"/>
      <c r="EN412" s="119"/>
      <c r="EO412" s="119"/>
      <c r="EP412" s="119"/>
      <c r="EQ412" s="119"/>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row>
    <row r="413" spans="1:288" s="3" customFormat="1" ht="22.8" x14ac:dyDescent="0.2">
      <c r="A413" s="5"/>
      <c r="B413" s="41" t="s">
        <v>180</v>
      </c>
      <c r="C413" s="108">
        <v>2325</v>
      </c>
      <c r="D413" s="97">
        <v>447</v>
      </c>
      <c r="E413" s="65">
        <v>543</v>
      </c>
      <c r="F413" s="97">
        <v>636</v>
      </c>
      <c r="G413" s="65">
        <v>699</v>
      </c>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119"/>
      <c r="CD413" s="119"/>
      <c r="CE413" s="119"/>
      <c r="CF413" s="119"/>
      <c r="CG413" s="119"/>
      <c r="CH413" s="119"/>
      <c r="CI413" s="119"/>
      <c r="CJ413" s="119"/>
      <c r="CK413" s="119"/>
      <c r="CL413" s="119"/>
      <c r="CM413" s="119"/>
      <c r="CN413" s="119"/>
      <c r="CO413" s="119"/>
      <c r="CP413" s="119"/>
      <c r="CQ413" s="119"/>
      <c r="CR413" s="119"/>
      <c r="CS413" s="119"/>
      <c r="CT413" s="119"/>
      <c r="CU413" s="119"/>
      <c r="CV413" s="119"/>
      <c r="CW413" s="119"/>
      <c r="CX413" s="119"/>
      <c r="CY413" s="119"/>
      <c r="CZ413" s="119"/>
      <c r="DA413" s="119"/>
      <c r="DB413" s="119"/>
      <c r="DC413" s="119"/>
      <c r="DD413" s="119"/>
      <c r="DE413" s="119"/>
      <c r="DF413" s="119"/>
      <c r="DG413" s="119"/>
      <c r="DH413" s="119"/>
      <c r="DI413" s="119"/>
      <c r="DJ413" s="119"/>
      <c r="DK413" s="119"/>
      <c r="DL413" s="119"/>
      <c r="DM413" s="119"/>
      <c r="DN413" s="119"/>
      <c r="DO413" s="119"/>
      <c r="DP413" s="119"/>
      <c r="DQ413" s="119"/>
      <c r="DR413" s="119"/>
      <c r="DS413" s="119"/>
      <c r="DT413" s="119"/>
      <c r="DU413" s="119"/>
      <c r="DV413" s="119"/>
      <c r="DW413" s="119"/>
      <c r="DX413" s="119"/>
      <c r="DY413" s="119"/>
      <c r="DZ413" s="119"/>
      <c r="EA413" s="119"/>
      <c r="EB413" s="119"/>
      <c r="EC413" s="119"/>
      <c r="ED413" s="119"/>
      <c r="EE413" s="119"/>
      <c r="EF413" s="119"/>
      <c r="EG413" s="119"/>
      <c r="EH413" s="119"/>
      <c r="EI413" s="119"/>
      <c r="EJ413" s="119"/>
      <c r="EK413" s="119"/>
      <c r="EL413" s="119"/>
      <c r="EM413" s="119"/>
      <c r="EN413" s="119"/>
      <c r="EO413" s="119"/>
      <c r="EP413" s="119"/>
      <c r="EQ413" s="119"/>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row>
    <row r="414" spans="1:288" s="3" customFormat="1" x14ac:dyDescent="0.2">
      <c r="A414" s="5"/>
      <c r="B414" s="36" t="s">
        <v>181</v>
      </c>
      <c r="C414" s="108">
        <v>2269</v>
      </c>
      <c r="D414" s="97">
        <v>424</v>
      </c>
      <c r="E414" s="65">
        <v>539</v>
      </c>
      <c r="F414" s="97">
        <v>633</v>
      </c>
      <c r="G414" s="65">
        <v>673</v>
      </c>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119"/>
      <c r="DT414" s="119"/>
      <c r="DU414" s="119"/>
      <c r="DV414" s="119"/>
      <c r="DW414" s="119"/>
      <c r="DX414" s="119"/>
      <c r="DY414" s="119"/>
      <c r="DZ414" s="119"/>
      <c r="EA414" s="119"/>
      <c r="EB414" s="119"/>
      <c r="EC414" s="119"/>
      <c r="ED414" s="119"/>
      <c r="EE414" s="119"/>
      <c r="EF414" s="119"/>
      <c r="EG414" s="119"/>
      <c r="EH414" s="119"/>
      <c r="EI414" s="119"/>
      <c r="EJ414" s="119"/>
      <c r="EK414" s="119"/>
      <c r="EL414" s="119"/>
      <c r="EM414" s="119"/>
      <c r="EN414" s="119"/>
      <c r="EO414" s="119"/>
      <c r="EP414" s="119"/>
      <c r="EQ414" s="119"/>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row>
    <row r="415" spans="1:288" s="3" customFormat="1" ht="15.75" customHeight="1" x14ac:dyDescent="0.2">
      <c r="A415" s="5" t="s">
        <v>183</v>
      </c>
      <c r="B415" s="36" t="s">
        <v>178</v>
      </c>
      <c r="C415" s="108">
        <v>2499</v>
      </c>
      <c r="D415" s="97">
        <v>466</v>
      </c>
      <c r="E415" s="65">
        <v>587</v>
      </c>
      <c r="F415" s="97">
        <v>662</v>
      </c>
      <c r="G415" s="65">
        <v>784</v>
      </c>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row>
    <row r="416" spans="1:288" s="3" customFormat="1" x14ac:dyDescent="0.2">
      <c r="A416" s="5"/>
      <c r="B416" s="41" t="s">
        <v>179</v>
      </c>
      <c r="C416" s="108">
        <v>2468</v>
      </c>
      <c r="D416" s="97">
        <v>458</v>
      </c>
      <c r="E416" s="65">
        <v>582</v>
      </c>
      <c r="F416" s="97">
        <v>657</v>
      </c>
      <c r="G416" s="65">
        <v>771</v>
      </c>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c r="CA416" s="119"/>
      <c r="CB416" s="119"/>
      <c r="CC416" s="119"/>
      <c r="CD416" s="119"/>
      <c r="CE416" s="119"/>
      <c r="CF416" s="119"/>
      <c r="CG416" s="119"/>
      <c r="CH416" s="119"/>
      <c r="CI416" s="119"/>
      <c r="CJ416" s="119"/>
      <c r="CK416" s="119"/>
      <c r="CL416" s="119"/>
      <c r="CM416" s="119"/>
      <c r="CN416" s="119"/>
      <c r="CO416" s="119"/>
      <c r="CP416" s="119"/>
      <c r="CQ416" s="119"/>
      <c r="CR416" s="119"/>
      <c r="CS416" s="119"/>
      <c r="CT416" s="119"/>
      <c r="CU416" s="119"/>
      <c r="CV416" s="119"/>
      <c r="CW416" s="119"/>
      <c r="CX416" s="119"/>
      <c r="CY416" s="119"/>
      <c r="CZ416" s="119"/>
      <c r="DA416" s="119"/>
      <c r="DB416" s="119"/>
      <c r="DC416" s="119"/>
      <c r="DD416" s="119"/>
      <c r="DE416" s="119"/>
      <c r="DF416" s="119"/>
      <c r="DG416" s="119"/>
      <c r="DH416" s="119"/>
      <c r="DI416" s="119"/>
      <c r="DJ416" s="119"/>
      <c r="DK416" s="119"/>
      <c r="DL416" s="119"/>
      <c r="DM416" s="119"/>
      <c r="DN416" s="119"/>
      <c r="DO416" s="119"/>
      <c r="DP416" s="119"/>
      <c r="DQ416" s="119"/>
      <c r="DR416" s="119"/>
      <c r="DS416" s="119"/>
      <c r="DT416" s="119"/>
      <c r="DU416" s="119"/>
      <c r="DV416" s="119"/>
      <c r="DW416" s="119"/>
      <c r="DX416" s="119"/>
      <c r="DY416" s="119"/>
      <c r="DZ416" s="119"/>
      <c r="EA416" s="119"/>
      <c r="EB416" s="119"/>
      <c r="EC416" s="119"/>
      <c r="ED416" s="119"/>
      <c r="EE416" s="119"/>
      <c r="EF416" s="119"/>
      <c r="EG416" s="119"/>
      <c r="EH416" s="119"/>
      <c r="EI416" s="119"/>
      <c r="EJ416" s="119"/>
      <c r="EK416" s="119"/>
      <c r="EL416" s="119"/>
      <c r="EM416" s="119"/>
      <c r="EN416" s="119"/>
      <c r="EO416" s="119"/>
      <c r="EP416" s="119"/>
      <c r="EQ416" s="119"/>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row>
    <row r="417" spans="1:288" s="3" customFormat="1" ht="22.8" x14ac:dyDescent="0.2">
      <c r="A417" s="5"/>
      <c r="B417" s="41" t="s">
        <v>180</v>
      </c>
      <c r="C417" s="108">
        <v>2402</v>
      </c>
      <c r="D417" s="97">
        <v>430</v>
      </c>
      <c r="E417" s="65">
        <v>571</v>
      </c>
      <c r="F417" s="97">
        <v>645</v>
      </c>
      <c r="G417" s="65">
        <v>756</v>
      </c>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119"/>
      <c r="DT417" s="119"/>
      <c r="DU417" s="119"/>
      <c r="DV417" s="119"/>
      <c r="DW417" s="119"/>
      <c r="DX417" s="119"/>
      <c r="DY417" s="119"/>
      <c r="DZ417" s="119"/>
      <c r="EA417" s="119"/>
      <c r="EB417" s="119"/>
      <c r="EC417" s="119"/>
      <c r="ED417" s="119"/>
      <c r="EE417" s="119"/>
      <c r="EF417" s="119"/>
      <c r="EG417" s="119"/>
      <c r="EH417" s="119"/>
      <c r="EI417" s="119"/>
      <c r="EJ417" s="119"/>
      <c r="EK417" s="119"/>
      <c r="EL417" s="119"/>
      <c r="EM417" s="119"/>
      <c r="EN417" s="119"/>
      <c r="EO417" s="119"/>
      <c r="EP417" s="119"/>
      <c r="EQ417" s="119"/>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row>
    <row r="418" spans="1:288" s="3" customFormat="1" x14ac:dyDescent="0.2">
      <c r="A418" s="5"/>
      <c r="B418" s="36" t="s">
        <v>181</v>
      </c>
      <c r="C418" s="108">
        <v>2345</v>
      </c>
      <c r="D418" s="97">
        <v>404</v>
      </c>
      <c r="E418" s="65">
        <v>558</v>
      </c>
      <c r="F418" s="97">
        <v>638</v>
      </c>
      <c r="G418" s="65">
        <v>745</v>
      </c>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c r="CA418" s="119"/>
      <c r="CB418" s="119"/>
      <c r="CC418" s="119"/>
      <c r="CD418" s="119"/>
      <c r="CE418" s="119"/>
      <c r="CF418" s="119"/>
      <c r="CG418" s="119"/>
      <c r="CH418" s="119"/>
      <c r="CI418" s="119"/>
      <c r="CJ418" s="119"/>
      <c r="CK418" s="119"/>
      <c r="CL418" s="119"/>
      <c r="CM418" s="119"/>
      <c r="CN418" s="119"/>
      <c r="CO418" s="119"/>
      <c r="CP418" s="119"/>
      <c r="CQ418" s="119"/>
      <c r="CR418" s="119"/>
      <c r="CS418" s="119"/>
      <c r="CT418" s="119"/>
      <c r="CU418" s="119"/>
      <c r="CV418" s="119"/>
      <c r="CW418" s="119"/>
      <c r="CX418" s="119"/>
      <c r="CY418" s="119"/>
      <c r="CZ418" s="119"/>
      <c r="DA418" s="119"/>
      <c r="DB418" s="119"/>
      <c r="DC418" s="119"/>
      <c r="DD418" s="119"/>
      <c r="DE418" s="119"/>
      <c r="DF418" s="119"/>
      <c r="DG418" s="119"/>
      <c r="DH418" s="119"/>
      <c r="DI418" s="119"/>
      <c r="DJ418" s="119"/>
      <c r="DK418" s="119"/>
      <c r="DL418" s="119"/>
      <c r="DM418" s="119"/>
      <c r="DN418" s="119"/>
      <c r="DO418" s="119"/>
      <c r="DP418" s="119"/>
      <c r="DQ418" s="119"/>
      <c r="DR418" s="119"/>
      <c r="DS418" s="119"/>
      <c r="DT418" s="119"/>
      <c r="DU418" s="119"/>
      <c r="DV418" s="119"/>
      <c r="DW418" s="119"/>
      <c r="DX418" s="119"/>
      <c r="DY418" s="119"/>
      <c r="DZ418" s="119"/>
      <c r="EA418" s="119"/>
      <c r="EB418" s="119"/>
      <c r="EC418" s="119"/>
      <c r="ED418" s="119"/>
      <c r="EE418" s="119"/>
      <c r="EF418" s="119"/>
      <c r="EG418" s="119"/>
      <c r="EH418" s="119"/>
      <c r="EI418" s="119"/>
      <c r="EJ418" s="119"/>
      <c r="EK418" s="119"/>
      <c r="EL418" s="119"/>
      <c r="EM418" s="119"/>
      <c r="EN418" s="119"/>
      <c r="EO418" s="119"/>
      <c r="EP418" s="119"/>
      <c r="EQ418" s="119"/>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row>
    <row r="419" spans="1:288" s="3" customFormat="1" ht="15.75" customHeight="1" x14ac:dyDescent="0.2">
      <c r="A419" s="5" t="s">
        <v>184</v>
      </c>
      <c r="B419" s="36" t="s">
        <v>178</v>
      </c>
      <c r="C419" s="108">
        <v>4878</v>
      </c>
      <c r="D419" s="97">
        <v>930</v>
      </c>
      <c r="E419" s="65">
        <v>1147</v>
      </c>
      <c r="F419" s="97">
        <v>1306</v>
      </c>
      <c r="G419" s="65">
        <v>1495</v>
      </c>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row>
    <row r="420" spans="1:288" s="3" customFormat="1" x14ac:dyDescent="0.2">
      <c r="A420" s="5"/>
      <c r="B420" s="36" t="s">
        <v>179</v>
      </c>
      <c r="C420" s="108">
        <v>4825</v>
      </c>
      <c r="D420" s="97">
        <v>918</v>
      </c>
      <c r="E420" s="65">
        <v>1133</v>
      </c>
      <c r="F420" s="97">
        <v>1298</v>
      </c>
      <c r="G420" s="65">
        <v>1476</v>
      </c>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119"/>
      <c r="CD420" s="119"/>
      <c r="CE420" s="119"/>
      <c r="CF420" s="119"/>
      <c r="CG420" s="119"/>
      <c r="CH420" s="119"/>
      <c r="CI420" s="119"/>
      <c r="CJ420" s="119"/>
      <c r="CK420" s="119"/>
      <c r="CL420" s="119"/>
      <c r="CM420" s="119"/>
      <c r="CN420" s="119"/>
      <c r="CO420" s="119"/>
      <c r="CP420" s="119"/>
      <c r="CQ420" s="119"/>
      <c r="CR420" s="119"/>
      <c r="CS420" s="119"/>
      <c r="CT420" s="119"/>
      <c r="CU420" s="119"/>
      <c r="CV420" s="119"/>
      <c r="CW420" s="119"/>
      <c r="CX420" s="119"/>
      <c r="CY420" s="119"/>
      <c r="CZ420" s="119"/>
      <c r="DA420" s="119"/>
      <c r="DB420" s="119"/>
      <c r="DC420" s="119"/>
      <c r="DD420" s="119"/>
      <c r="DE420" s="119"/>
      <c r="DF420" s="119"/>
      <c r="DG420" s="119"/>
      <c r="DH420" s="119"/>
      <c r="DI420" s="119"/>
      <c r="DJ420" s="119"/>
      <c r="DK420" s="119"/>
      <c r="DL420" s="119"/>
      <c r="DM420" s="119"/>
      <c r="DN420" s="119"/>
      <c r="DO420" s="119"/>
      <c r="DP420" s="119"/>
      <c r="DQ420" s="119"/>
      <c r="DR420" s="119"/>
      <c r="DS420" s="119"/>
      <c r="DT420" s="119"/>
      <c r="DU420" s="119"/>
      <c r="DV420" s="119"/>
      <c r="DW420" s="119"/>
      <c r="DX420" s="119"/>
      <c r="DY420" s="119"/>
      <c r="DZ420" s="119"/>
      <c r="EA420" s="119"/>
      <c r="EB420" s="119"/>
      <c r="EC420" s="119"/>
      <c r="ED420" s="119"/>
      <c r="EE420" s="119"/>
      <c r="EF420" s="119"/>
      <c r="EG420" s="119"/>
      <c r="EH420" s="119"/>
      <c r="EI420" s="119"/>
      <c r="EJ420" s="119"/>
      <c r="EK420" s="119"/>
      <c r="EL420" s="119"/>
      <c r="EM420" s="119"/>
      <c r="EN420" s="119"/>
      <c r="EO420" s="119"/>
      <c r="EP420" s="119"/>
      <c r="EQ420" s="119"/>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row>
    <row r="421" spans="1:288" s="3" customFormat="1" ht="22.8" x14ac:dyDescent="0.2">
      <c r="A421" s="5"/>
      <c r="B421" s="41" t="s">
        <v>180</v>
      </c>
      <c r="C421" s="108">
        <v>4727</v>
      </c>
      <c r="D421" s="97">
        <v>877</v>
      </c>
      <c r="E421" s="65">
        <v>1114</v>
      </c>
      <c r="F421" s="97">
        <v>1281</v>
      </c>
      <c r="G421" s="65">
        <v>1455</v>
      </c>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119"/>
      <c r="CD421" s="119"/>
      <c r="CE421" s="119"/>
      <c r="CF421" s="119"/>
      <c r="CG421" s="119"/>
      <c r="CH421" s="119"/>
      <c r="CI421" s="119"/>
      <c r="CJ421" s="119"/>
      <c r="CK421" s="119"/>
      <c r="CL421" s="119"/>
      <c r="CM421" s="119"/>
      <c r="CN421" s="119"/>
      <c r="CO421" s="119"/>
      <c r="CP421" s="119"/>
      <c r="CQ421" s="119"/>
      <c r="CR421" s="119"/>
      <c r="CS421" s="119"/>
      <c r="CT421" s="119"/>
      <c r="CU421" s="119"/>
      <c r="CV421" s="119"/>
      <c r="CW421" s="119"/>
      <c r="CX421" s="119"/>
      <c r="CY421" s="119"/>
      <c r="CZ421" s="119"/>
      <c r="DA421" s="119"/>
      <c r="DB421" s="119"/>
      <c r="DC421" s="119"/>
      <c r="DD421" s="119"/>
      <c r="DE421" s="119"/>
      <c r="DF421" s="119"/>
      <c r="DG421" s="119"/>
      <c r="DH421" s="119"/>
      <c r="DI421" s="119"/>
      <c r="DJ421" s="119"/>
      <c r="DK421" s="119"/>
      <c r="DL421" s="119"/>
      <c r="DM421" s="119"/>
      <c r="DN421" s="119"/>
      <c r="DO421" s="119"/>
      <c r="DP421" s="119"/>
      <c r="DQ421" s="119"/>
      <c r="DR421" s="119"/>
      <c r="DS421" s="119"/>
      <c r="DT421" s="119"/>
      <c r="DU421" s="119"/>
      <c r="DV421" s="119"/>
      <c r="DW421" s="119"/>
      <c r="DX421" s="119"/>
      <c r="DY421" s="119"/>
      <c r="DZ421" s="119"/>
      <c r="EA421" s="119"/>
      <c r="EB421" s="119"/>
      <c r="EC421" s="119"/>
      <c r="ED421" s="119"/>
      <c r="EE421" s="119"/>
      <c r="EF421" s="119"/>
      <c r="EG421" s="119"/>
      <c r="EH421" s="119"/>
      <c r="EI421" s="119"/>
      <c r="EJ421" s="119"/>
      <c r="EK421" s="119"/>
      <c r="EL421" s="119"/>
      <c r="EM421" s="119"/>
      <c r="EN421" s="119"/>
      <c r="EO421" s="119"/>
      <c r="EP421" s="119"/>
      <c r="EQ421" s="119"/>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row>
    <row r="422" spans="1:288" s="3" customFormat="1" x14ac:dyDescent="0.2">
      <c r="A422" s="5"/>
      <c r="B422" s="36" t="s">
        <v>181</v>
      </c>
      <c r="C422" s="108">
        <v>4614</v>
      </c>
      <c r="D422" s="97">
        <v>828</v>
      </c>
      <c r="E422" s="65">
        <v>1097</v>
      </c>
      <c r="F422" s="97">
        <v>1271</v>
      </c>
      <c r="G422" s="65">
        <v>1418</v>
      </c>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119"/>
      <c r="CD422" s="119"/>
      <c r="CE422" s="119"/>
      <c r="CF422" s="119"/>
      <c r="CG422" s="119"/>
      <c r="CH422" s="119"/>
      <c r="CI422" s="119"/>
      <c r="CJ422" s="119"/>
      <c r="CK422" s="119"/>
      <c r="CL422" s="119"/>
      <c r="CM422" s="119"/>
      <c r="CN422" s="119"/>
      <c r="CO422" s="119"/>
      <c r="CP422" s="119"/>
      <c r="CQ422" s="119"/>
      <c r="CR422" s="119"/>
      <c r="CS422" s="119"/>
      <c r="CT422" s="119"/>
      <c r="CU422" s="119"/>
      <c r="CV422" s="119"/>
      <c r="CW422" s="119"/>
      <c r="CX422" s="119"/>
      <c r="CY422" s="119"/>
      <c r="CZ422" s="119"/>
      <c r="DA422" s="119"/>
      <c r="DB422" s="119"/>
      <c r="DC422" s="119"/>
      <c r="DD422" s="119"/>
      <c r="DE422" s="119"/>
      <c r="DF422" s="119"/>
      <c r="DG422" s="119"/>
      <c r="DH422" s="119"/>
      <c r="DI422" s="119"/>
      <c r="DJ422" s="119"/>
      <c r="DK422" s="119"/>
      <c r="DL422" s="119"/>
      <c r="DM422" s="119"/>
      <c r="DN422" s="119"/>
      <c r="DO422" s="119"/>
      <c r="DP422" s="119"/>
      <c r="DQ422" s="119"/>
      <c r="DR422" s="119"/>
      <c r="DS422" s="119"/>
      <c r="DT422" s="119"/>
      <c r="DU422" s="119"/>
      <c r="DV422" s="119"/>
      <c r="DW422" s="119"/>
      <c r="DX422" s="119"/>
      <c r="DY422" s="119"/>
      <c r="DZ422" s="119"/>
      <c r="EA422" s="119"/>
      <c r="EB422" s="119"/>
      <c r="EC422" s="119"/>
      <c r="ED422" s="119"/>
      <c r="EE422" s="119"/>
      <c r="EF422" s="119"/>
      <c r="EG422" s="119"/>
      <c r="EH422" s="119"/>
      <c r="EI422" s="119"/>
      <c r="EJ422" s="119"/>
      <c r="EK422" s="119"/>
      <c r="EL422" s="119"/>
      <c r="EM422" s="119"/>
      <c r="EN422" s="119"/>
      <c r="EO422" s="119"/>
      <c r="EP422" s="119"/>
      <c r="EQ422" s="119"/>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row>
    <row r="423" spans="1:288" s="3" customFormat="1" ht="15.75" customHeight="1" x14ac:dyDescent="0.2">
      <c r="A423" s="5" t="s">
        <v>185</v>
      </c>
      <c r="B423" s="36" t="s">
        <v>178</v>
      </c>
      <c r="C423" s="116">
        <v>81.517379679144383</v>
      </c>
      <c r="D423" s="98">
        <v>69.819819819819813</v>
      </c>
      <c r="E423" s="74">
        <v>87.290715372907158</v>
      </c>
      <c r="F423" s="98">
        <v>87.651006711409394</v>
      </c>
      <c r="G423" s="74">
        <v>81.117742810634823</v>
      </c>
      <c r="H423" s="120"/>
      <c r="I423" s="120"/>
      <c r="J423" s="120"/>
      <c r="K423" s="120"/>
      <c r="L423" s="120"/>
      <c r="M423" s="120"/>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119"/>
      <c r="CD423" s="119"/>
      <c r="CE423" s="119"/>
      <c r="CF423" s="119"/>
      <c r="CG423" s="119"/>
      <c r="CH423" s="119"/>
      <c r="CI423" s="119"/>
      <c r="CJ423" s="119"/>
      <c r="CK423" s="119"/>
      <c r="CL423" s="119"/>
      <c r="CM423" s="119"/>
      <c r="CN423" s="119"/>
      <c r="CO423" s="119"/>
      <c r="CP423" s="119"/>
      <c r="CQ423" s="119"/>
      <c r="CR423" s="119"/>
      <c r="CS423" s="119"/>
      <c r="CT423" s="119"/>
      <c r="CU423" s="119"/>
      <c r="CV423" s="119"/>
      <c r="CW423" s="119"/>
      <c r="CX423" s="119"/>
      <c r="CY423" s="119"/>
      <c r="CZ423" s="119"/>
      <c r="DA423" s="119"/>
      <c r="DB423" s="119"/>
      <c r="DC423" s="119"/>
      <c r="DD423" s="119"/>
      <c r="DE423" s="119"/>
      <c r="DF423" s="119"/>
      <c r="DG423" s="119"/>
      <c r="DH423" s="119"/>
      <c r="DI423" s="119"/>
      <c r="DJ423" s="119"/>
      <c r="DK423" s="119"/>
      <c r="DL423" s="119"/>
      <c r="DM423" s="119"/>
      <c r="DN423" s="119"/>
      <c r="DO423" s="119"/>
      <c r="DP423" s="119"/>
      <c r="DQ423" s="119"/>
      <c r="DR423" s="119"/>
      <c r="DS423" s="119"/>
      <c r="DT423" s="119"/>
      <c r="DU423" s="119"/>
      <c r="DV423" s="119"/>
      <c r="DW423" s="119"/>
      <c r="DX423" s="119"/>
      <c r="DY423" s="119"/>
      <c r="DZ423" s="119"/>
      <c r="EA423" s="119"/>
      <c r="EB423" s="119"/>
      <c r="EC423" s="119"/>
      <c r="ED423" s="119"/>
      <c r="EE423" s="119"/>
      <c r="EF423" s="119"/>
      <c r="EG423" s="119"/>
      <c r="EH423" s="119"/>
      <c r="EI423" s="119"/>
      <c r="EJ423" s="119"/>
      <c r="EK423" s="119"/>
      <c r="EL423" s="119"/>
      <c r="EM423" s="119"/>
      <c r="EN423" s="119"/>
      <c r="EO423" s="119"/>
      <c r="EP423" s="119"/>
      <c r="EQ423" s="119"/>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row>
    <row r="424" spans="1:288" s="3" customFormat="1" x14ac:dyDescent="0.2">
      <c r="A424" s="5"/>
      <c r="B424" s="36" t="s">
        <v>179</v>
      </c>
      <c r="C424" s="116">
        <v>80.631684491978604</v>
      </c>
      <c r="D424" s="98">
        <v>68.918918918918919</v>
      </c>
      <c r="E424" s="74">
        <v>86.225266362252668</v>
      </c>
      <c r="F424" s="98">
        <v>87.114093959731548</v>
      </c>
      <c r="G424" s="74">
        <v>80.08681497558328</v>
      </c>
      <c r="H424" s="120"/>
      <c r="I424" s="120"/>
      <c r="J424" s="120"/>
      <c r="K424" s="120"/>
      <c r="L424" s="120"/>
      <c r="M424" s="120"/>
      <c r="N424" s="119"/>
      <c r="O424" s="119"/>
      <c r="P424" s="119"/>
      <c r="Q424" s="119"/>
      <c r="R424" s="119"/>
      <c r="S424" s="119"/>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c r="BT424" s="119"/>
      <c r="BU424" s="119"/>
      <c r="BV424" s="119"/>
      <c r="BW424" s="119"/>
      <c r="BX424" s="119"/>
      <c r="BY424" s="119"/>
      <c r="BZ424" s="119"/>
      <c r="CA424" s="119"/>
      <c r="CB424" s="119"/>
      <c r="CC424" s="119"/>
      <c r="CD424" s="119"/>
      <c r="CE424" s="119"/>
      <c r="CF424" s="119"/>
      <c r="CG424" s="119"/>
      <c r="CH424" s="119"/>
      <c r="CI424" s="119"/>
      <c r="CJ424" s="119"/>
      <c r="CK424" s="119"/>
      <c r="CL424" s="119"/>
      <c r="CM424" s="119"/>
      <c r="CN424" s="119"/>
      <c r="CO424" s="119"/>
      <c r="CP424" s="119"/>
      <c r="CQ424" s="119"/>
      <c r="CR424" s="119"/>
      <c r="CS424" s="119"/>
      <c r="CT424" s="119"/>
      <c r="CU424" s="119"/>
      <c r="CV424" s="119"/>
      <c r="CW424" s="119"/>
      <c r="CX424" s="119"/>
      <c r="CY424" s="119"/>
      <c r="CZ424" s="119"/>
      <c r="DA424" s="119"/>
      <c r="DB424" s="119"/>
      <c r="DC424" s="119"/>
      <c r="DD424" s="119"/>
      <c r="DE424" s="119"/>
      <c r="DF424" s="119"/>
      <c r="DG424" s="119"/>
      <c r="DH424" s="119"/>
      <c r="DI424" s="119"/>
      <c r="DJ424" s="119"/>
      <c r="DK424" s="119"/>
      <c r="DL424" s="119"/>
      <c r="DM424" s="119"/>
      <c r="DN424" s="119"/>
      <c r="DO424" s="119"/>
      <c r="DP424" s="119"/>
      <c r="DQ424" s="119"/>
      <c r="DR424" s="119"/>
      <c r="DS424" s="119"/>
      <c r="DT424" s="119"/>
      <c r="DU424" s="119"/>
      <c r="DV424" s="119"/>
      <c r="DW424" s="119"/>
      <c r="DX424" s="119"/>
      <c r="DY424" s="119"/>
      <c r="DZ424" s="119"/>
      <c r="EA424" s="119"/>
      <c r="EB424" s="119"/>
      <c r="EC424" s="119"/>
      <c r="ED424" s="119"/>
      <c r="EE424" s="119"/>
      <c r="EF424" s="119"/>
      <c r="EG424" s="119"/>
      <c r="EH424" s="119"/>
      <c r="EI424" s="119"/>
      <c r="EJ424" s="119"/>
      <c r="EK424" s="119"/>
      <c r="EL424" s="119"/>
      <c r="EM424" s="119"/>
      <c r="EN424" s="119"/>
      <c r="EO424" s="119"/>
      <c r="EP424" s="119"/>
      <c r="EQ424" s="119"/>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row>
    <row r="425" spans="1:288" s="3" customFormat="1" ht="22.8" x14ac:dyDescent="0.2">
      <c r="A425" s="5"/>
      <c r="B425" s="41" t="s">
        <v>180</v>
      </c>
      <c r="C425" s="116">
        <v>78.993983957219243</v>
      </c>
      <c r="D425" s="98">
        <v>65.840840840840841</v>
      </c>
      <c r="E425" s="74">
        <v>84.779299847792998</v>
      </c>
      <c r="F425" s="98">
        <v>85.973154362416111</v>
      </c>
      <c r="G425" s="74">
        <v>78.94736842105263</v>
      </c>
      <c r="H425" s="120"/>
      <c r="I425" s="120"/>
      <c r="J425" s="120"/>
      <c r="K425" s="120"/>
      <c r="L425" s="120"/>
      <c r="M425" s="120"/>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119"/>
      <c r="CD425" s="119"/>
      <c r="CE425" s="119"/>
      <c r="CF425" s="119"/>
      <c r="CG425" s="119"/>
      <c r="CH425" s="119"/>
      <c r="CI425" s="119"/>
      <c r="CJ425" s="119"/>
      <c r="CK425" s="119"/>
      <c r="CL425" s="119"/>
      <c r="CM425" s="119"/>
      <c r="CN425" s="119"/>
      <c r="CO425" s="119"/>
      <c r="CP425" s="119"/>
      <c r="CQ425" s="119"/>
      <c r="CR425" s="119"/>
      <c r="CS425" s="119"/>
      <c r="CT425" s="119"/>
      <c r="CU425" s="119"/>
      <c r="CV425" s="119"/>
      <c r="CW425" s="119"/>
      <c r="CX425" s="119"/>
      <c r="CY425" s="119"/>
      <c r="CZ425" s="119"/>
      <c r="DA425" s="119"/>
      <c r="DB425" s="119"/>
      <c r="DC425" s="119"/>
      <c r="DD425" s="119"/>
      <c r="DE425" s="119"/>
      <c r="DF425" s="119"/>
      <c r="DG425" s="119"/>
      <c r="DH425" s="119"/>
      <c r="DI425" s="119"/>
      <c r="DJ425" s="119"/>
      <c r="DK425" s="119"/>
      <c r="DL425" s="119"/>
      <c r="DM425" s="119"/>
      <c r="DN425" s="119"/>
      <c r="DO425" s="119"/>
      <c r="DP425" s="119"/>
      <c r="DQ425" s="119"/>
      <c r="DR425" s="119"/>
      <c r="DS425" s="119"/>
      <c r="DT425" s="119"/>
      <c r="DU425" s="119"/>
      <c r="DV425" s="119"/>
      <c r="DW425" s="119"/>
      <c r="DX425" s="119"/>
      <c r="DY425" s="119"/>
      <c r="DZ425" s="119"/>
      <c r="EA425" s="119"/>
      <c r="EB425" s="119"/>
      <c r="EC425" s="119"/>
      <c r="ED425" s="119"/>
      <c r="EE425" s="119"/>
      <c r="EF425" s="119"/>
      <c r="EG425" s="119"/>
      <c r="EH425" s="119"/>
      <c r="EI425" s="119"/>
      <c r="EJ425" s="119"/>
      <c r="EK425" s="119"/>
      <c r="EL425" s="119"/>
      <c r="EM425" s="119"/>
      <c r="EN425" s="119"/>
      <c r="EO425" s="119"/>
      <c r="EP425" s="119"/>
      <c r="EQ425" s="119"/>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row>
    <row r="426" spans="1:288" s="3" customFormat="1" x14ac:dyDescent="0.2">
      <c r="A426" s="5"/>
      <c r="B426" s="36" t="s">
        <v>181</v>
      </c>
      <c r="C426" s="116">
        <v>77.105614973262021</v>
      </c>
      <c r="D426" s="98">
        <v>62.162162162162161</v>
      </c>
      <c r="E426" s="74">
        <v>83.485540334855401</v>
      </c>
      <c r="F426" s="98">
        <v>85.302013422818789</v>
      </c>
      <c r="G426" s="74">
        <v>76.939772110689091</v>
      </c>
      <c r="H426" s="120"/>
      <c r="I426" s="120"/>
      <c r="J426" s="120"/>
      <c r="K426" s="120"/>
      <c r="L426" s="120"/>
      <c r="M426" s="120"/>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c r="BT426" s="119"/>
      <c r="BU426" s="119"/>
      <c r="BV426" s="119"/>
      <c r="BW426" s="119"/>
      <c r="BX426" s="119"/>
      <c r="BY426" s="119"/>
      <c r="BZ426" s="119"/>
      <c r="CA426" s="119"/>
      <c r="CB426" s="119"/>
      <c r="CC426" s="119"/>
      <c r="CD426" s="119"/>
      <c r="CE426" s="119"/>
      <c r="CF426" s="119"/>
      <c r="CG426" s="119"/>
      <c r="CH426" s="119"/>
      <c r="CI426" s="119"/>
      <c r="CJ426" s="119"/>
      <c r="CK426" s="119"/>
      <c r="CL426" s="119"/>
      <c r="CM426" s="119"/>
      <c r="CN426" s="119"/>
      <c r="CO426" s="119"/>
      <c r="CP426" s="119"/>
      <c r="CQ426" s="119"/>
      <c r="CR426" s="119"/>
      <c r="CS426" s="119"/>
      <c r="CT426" s="119"/>
      <c r="CU426" s="119"/>
      <c r="CV426" s="119"/>
      <c r="CW426" s="119"/>
      <c r="CX426" s="119"/>
      <c r="CY426" s="119"/>
      <c r="CZ426" s="119"/>
      <c r="DA426" s="119"/>
      <c r="DB426" s="119"/>
      <c r="DC426" s="119"/>
      <c r="DD426" s="119"/>
      <c r="DE426" s="119"/>
      <c r="DF426" s="119"/>
      <c r="DG426" s="119"/>
      <c r="DH426" s="119"/>
      <c r="DI426" s="119"/>
      <c r="DJ426" s="119"/>
      <c r="DK426" s="119"/>
      <c r="DL426" s="119"/>
      <c r="DM426" s="119"/>
      <c r="DN426" s="119"/>
      <c r="DO426" s="119"/>
      <c r="DP426" s="119"/>
      <c r="DQ426" s="119"/>
      <c r="DR426" s="119"/>
      <c r="DS426" s="119"/>
      <c r="DT426" s="119"/>
      <c r="DU426" s="119"/>
      <c r="DV426" s="119"/>
      <c r="DW426" s="119"/>
      <c r="DX426" s="119"/>
      <c r="DY426" s="119"/>
      <c r="DZ426" s="119"/>
      <c r="EA426" s="119"/>
      <c r="EB426" s="119"/>
      <c r="EC426" s="119"/>
      <c r="ED426" s="119"/>
      <c r="EE426" s="119"/>
      <c r="EF426" s="119"/>
      <c r="EG426" s="119"/>
      <c r="EH426" s="119"/>
      <c r="EI426" s="119"/>
      <c r="EJ426" s="119"/>
      <c r="EK426" s="119"/>
      <c r="EL426" s="119"/>
      <c r="EM426" s="119"/>
      <c r="EN426" s="119"/>
      <c r="EO426" s="119"/>
      <c r="EP426" s="119"/>
      <c r="EQ426" s="119"/>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row>
    <row r="427" spans="1:288" s="168" customFormat="1" x14ac:dyDescent="0.2">
      <c r="A427" s="167"/>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119"/>
      <c r="CD427" s="119"/>
      <c r="CE427" s="119"/>
      <c r="CF427" s="119"/>
      <c r="CG427" s="119"/>
      <c r="CH427" s="119"/>
      <c r="CI427" s="119"/>
      <c r="CJ427" s="119"/>
      <c r="CK427" s="119"/>
      <c r="CL427" s="119"/>
      <c r="CM427" s="119"/>
      <c r="CN427" s="119"/>
      <c r="CO427" s="119"/>
      <c r="CP427" s="119"/>
      <c r="CQ427" s="119"/>
      <c r="CR427" s="119"/>
      <c r="CS427" s="119"/>
      <c r="CT427" s="119"/>
      <c r="CU427" s="119"/>
      <c r="CV427" s="119"/>
      <c r="CW427" s="119"/>
      <c r="CX427" s="119"/>
      <c r="CY427" s="119"/>
      <c r="CZ427" s="119"/>
      <c r="DA427" s="119"/>
      <c r="DB427" s="119"/>
      <c r="DC427" s="119"/>
      <c r="DD427" s="119"/>
      <c r="DE427" s="119"/>
      <c r="DF427" s="119"/>
      <c r="DG427" s="119"/>
      <c r="DH427" s="119"/>
      <c r="DI427" s="119"/>
      <c r="DJ427" s="119"/>
      <c r="DK427" s="119"/>
      <c r="DL427" s="119"/>
      <c r="DM427" s="119"/>
      <c r="DN427" s="119"/>
      <c r="DO427" s="119"/>
      <c r="DP427" s="119"/>
      <c r="DQ427" s="119"/>
      <c r="DR427" s="119"/>
      <c r="DS427" s="119"/>
      <c r="DT427" s="119"/>
      <c r="DU427" s="119"/>
      <c r="DV427" s="119"/>
      <c r="DW427" s="119"/>
      <c r="DX427" s="119"/>
      <c r="DY427" s="119"/>
      <c r="DZ427" s="119"/>
      <c r="EA427" s="119"/>
      <c r="EB427" s="119"/>
      <c r="EC427" s="119"/>
      <c r="ED427" s="119"/>
      <c r="EE427" s="119"/>
      <c r="EF427" s="119"/>
      <c r="EG427" s="119"/>
      <c r="EH427" s="119"/>
      <c r="EI427" s="119"/>
      <c r="EJ427" s="119"/>
      <c r="EK427" s="119"/>
      <c r="EL427" s="119"/>
      <c r="EM427" s="119"/>
      <c r="EN427" s="119"/>
      <c r="EO427" s="119"/>
      <c r="EP427" s="119"/>
      <c r="EQ427" s="119"/>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c r="HB427" s="119"/>
      <c r="HC427" s="119"/>
      <c r="HD427" s="119"/>
      <c r="HE427" s="119"/>
      <c r="HF427" s="119"/>
      <c r="HG427" s="119"/>
      <c r="HH427" s="119"/>
      <c r="HI427" s="119"/>
      <c r="HJ427" s="119"/>
      <c r="HK427" s="119"/>
      <c r="HL427" s="119"/>
      <c r="HM427" s="119"/>
      <c r="HN427" s="119"/>
      <c r="HO427" s="119"/>
      <c r="HP427" s="119"/>
      <c r="HQ427" s="119"/>
      <c r="HR427" s="119"/>
      <c r="HS427" s="119"/>
      <c r="HT427" s="119"/>
      <c r="HU427" s="119"/>
      <c r="HV427" s="119"/>
      <c r="HW427" s="119"/>
      <c r="HX427" s="119"/>
      <c r="HY427" s="119"/>
      <c r="HZ427" s="119"/>
      <c r="IA427" s="119"/>
      <c r="IB427" s="119"/>
      <c r="IC427" s="119"/>
      <c r="ID427" s="119"/>
      <c r="IE427" s="119"/>
      <c r="IF427" s="119"/>
      <c r="IG427" s="119"/>
      <c r="IH427" s="119"/>
      <c r="II427" s="119"/>
      <c r="IJ427" s="119"/>
      <c r="IK427" s="119"/>
      <c r="IL427" s="119"/>
      <c r="IM427" s="119"/>
      <c r="IN427" s="119"/>
      <c r="IO427" s="119"/>
      <c r="IP427" s="119"/>
      <c r="IQ427" s="119"/>
      <c r="IR427" s="119"/>
      <c r="IS427" s="119"/>
      <c r="IT427" s="119"/>
      <c r="IU427" s="119"/>
      <c r="IV427" s="119"/>
      <c r="IW427" s="119"/>
      <c r="IX427" s="119"/>
      <c r="IY427" s="119"/>
      <c r="IZ427" s="119"/>
      <c r="JA427" s="119"/>
      <c r="JB427" s="119"/>
      <c r="JC427" s="119"/>
      <c r="JD427" s="119"/>
      <c r="JE427" s="119"/>
      <c r="JF427" s="119"/>
      <c r="JG427" s="119"/>
      <c r="JH427" s="119"/>
      <c r="JI427" s="119"/>
      <c r="JJ427" s="119"/>
      <c r="JK427" s="119"/>
      <c r="JL427" s="119"/>
      <c r="JM427" s="119"/>
      <c r="JN427" s="119"/>
      <c r="JO427" s="119"/>
      <c r="JP427" s="119"/>
      <c r="JQ427" s="119"/>
      <c r="JR427" s="119"/>
      <c r="JS427" s="119"/>
      <c r="JT427" s="119"/>
      <c r="JU427" s="119"/>
      <c r="JV427" s="119"/>
      <c r="JW427" s="119"/>
      <c r="JX427" s="119"/>
      <c r="JY427" s="119"/>
      <c r="JZ427" s="119"/>
      <c r="KA427" s="119"/>
      <c r="KB427" s="119"/>
    </row>
    <row r="428" spans="1:288" s="168" customFormat="1" x14ac:dyDescent="0.2">
      <c r="A428" s="167"/>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c r="HB428" s="119"/>
      <c r="HC428" s="119"/>
      <c r="HD428" s="119"/>
      <c r="HE428" s="119"/>
      <c r="HF428" s="119"/>
      <c r="HG428" s="119"/>
      <c r="HH428" s="119"/>
      <c r="HI428" s="119"/>
      <c r="HJ428" s="119"/>
      <c r="HK428" s="119"/>
      <c r="HL428" s="119"/>
      <c r="HM428" s="119"/>
      <c r="HN428" s="119"/>
      <c r="HO428" s="119"/>
      <c r="HP428" s="119"/>
      <c r="HQ428" s="119"/>
      <c r="HR428" s="119"/>
      <c r="HS428" s="119"/>
      <c r="HT428" s="119"/>
      <c r="HU428" s="119"/>
      <c r="HV428" s="119"/>
      <c r="HW428" s="119"/>
      <c r="HX428" s="119"/>
      <c r="HY428" s="119"/>
      <c r="HZ428" s="119"/>
      <c r="IA428" s="119"/>
      <c r="IB428" s="119"/>
      <c r="IC428" s="119"/>
      <c r="ID428" s="119"/>
      <c r="IE428" s="119"/>
      <c r="IF428" s="119"/>
      <c r="IG428" s="119"/>
      <c r="IH428" s="119"/>
      <c r="II428" s="119"/>
      <c r="IJ428" s="119"/>
      <c r="IK428" s="119"/>
      <c r="IL428" s="119"/>
      <c r="IM428" s="119"/>
      <c r="IN428" s="119"/>
      <c r="IO428" s="119"/>
      <c r="IP428" s="119"/>
      <c r="IQ428" s="119"/>
      <c r="IR428" s="119"/>
      <c r="IS428" s="119"/>
      <c r="IT428" s="119"/>
      <c r="IU428" s="119"/>
      <c r="IV428" s="119"/>
      <c r="IW428" s="119"/>
      <c r="IX428" s="119"/>
      <c r="IY428" s="119"/>
      <c r="IZ428" s="119"/>
      <c r="JA428" s="119"/>
      <c r="JB428" s="119"/>
      <c r="JC428" s="119"/>
      <c r="JD428" s="119"/>
      <c r="JE428" s="119"/>
      <c r="JF428" s="119"/>
      <c r="JG428" s="119"/>
      <c r="JH428" s="119"/>
      <c r="JI428" s="119"/>
      <c r="JJ428" s="119"/>
      <c r="JK428" s="119"/>
      <c r="JL428" s="119"/>
      <c r="JM428" s="119"/>
      <c r="JN428" s="119"/>
      <c r="JO428" s="119"/>
      <c r="JP428" s="119"/>
      <c r="JQ428" s="119"/>
      <c r="JR428" s="119"/>
      <c r="JS428" s="119"/>
      <c r="JT428" s="119"/>
      <c r="JU428" s="119"/>
      <c r="JV428" s="119"/>
      <c r="JW428" s="119"/>
      <c r="JX428" s="119"/>
      <c r="JY428" s="119"/>
      <c r="JZ428" s="119"/>
      <c r="KA428" s="119"/>
      <c r="KB428" s="119"/>
    </row>
    <row r="429" spans="1:288" s="168" customFormat="1" x14ac:dyDescent="0.2">
      <c r="A429" s="167"/>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119"/>
      <c r="CD429" s="119"/>
      <c r="CE429" s="119"/>
      <c r="CF429" s="119"/>
      <c r="CG429" s="119"/>
      <c r="CH429" s="119"/>
      <c r="CI429" s="119"/>
      <c r="CJ429" s="119"/>
      <c r="CK429" s="119"/>
      <c r="CL429" s="119"/>
      <c r="CM429" s="119"/>
      <c r="CN429" s="119"/>
      <c r="CO429" s="119"/>
      <c r="CP429" s="119"/>
      <c r="CQ429" s="119"/>
      <c r="CR429" s="119"/>
      <c r="CS429" s="119"/>
      <c r="CT429" s="119"/>
      <c r="CU429" s="119"/>
      <c r="CV429" s="119"/>
      <c r="CW429" s="119"/>
      <c r="CX429" s="119"/>
      <c r="CY429" s="119"/>
      <c r="CZ429" s="119"/>
      <c r="DA429" s="119"/>
      <c r="DB429" s="119"/>
      <c r="DC429" s="119"/>
      <c r="DD429" s="119"/>
      <c r="DE429" s="119"/>
      <c r="DF429" s="119"/>
      <c r="DG429" s="119"/>
      <c r="DH429" s="119"/>
      <c r="DI429" s="119"/>
      <c r="DJ429" s="119"/>
      <c r="DK429" s="119"/>
      <c r="DL429" s="119"/>
      <c r="DM429" s="119"/>
      <c r="DN429" s="119"/>
      <c r="DO429" s="119"/>
      <c r="DP429" s="119"/>
      <c r="DQ429" s="119"/>
      <c r="DR429" s="119"/>
      <c r="DS429" s="119"/>
      <c r="DT429" s="119"/>
      <c r="DU429" s="119"/>
      <c r="DV429" s="119"/>
      <c r="DW429" s="119"/>
      <c r="DX429" s="119"/>
      <c r="DY429" s="119"/>
      <c r="DZ429" s="119"/>
      <c r="EA429" s="119"/>
      <c r="EB429" s="119"/>
      <c r="EC429" s="119"/>
      <c r="ED429" s="119"/>
      <c r="EE429" s="119"/>
      <c r="EF429" s="119"/>
      <c r="EG429" s="119"/>
      <c r="EH429" s="119"/>
      <c r="EI429" s="119"/>
      <c r="EJ429" s="119"/>
      <c r="EK429" s="119"/>
      <c r="EL429" s="119"/>
      <c r="EM429" s="119"/>
      <c r="EN429" s="119"/>
      <c r="EO429" s="119"/>
      <c r="EP429" s="119"/>
      <c r="EQ429" s="119"/>
      <c r="ER429" s="119"/>
      <c r="ES429" s="119"/>
      <c r="ET429" s="119"/>
      <c r="EU429" s="119"/>
      <c r="EV429" s="119"/>
      <c r="EW429" s="119"/>
      <c r="EX429" s="119"/>
      <c r="EY429" s="119"/>
      <c r="EZ429" s="119"/>
      <c r="FA429" s="119"/>
      <c r="FB429" s="119"/>
      <c r="FC429" s="119"/>
      <c r="FD429" s="119"/>
      <c r="FE429" s="119"/>
      <c r="FF429" s="119"/>
      <c r="FG429" s="119"/>
      <c r="FH429" s="119"/>
      <c r="FI429" s="119"/>
      <c r="FJ429" s="119"/>
      <c r="FK429" s="119"/>
      <c r="FL429" s="119"/>
      <c r="FM429" s="119"/>
      <c r="FN429" s="119"/>
      <c r="FO429" s="119"/>
      <c r="FP429" s="119"/>
      <c r="FQ429" s="119"/>
      <c r="FR429" s="119"/>
      <c r="FS429" s="119"/>
      <c r="FT429" s="119"/>
      <c r="FU429" s="119"/>
      <c r="FV429" s="119"/>
      <c r="FW429" s="119"/>
      <c r="FX429" s="119"/>
      <c r="FY429" s="119"/>
      <c r="FZ429" s="119"/>
      <c r="GA429" s="119"/>
      <c r="GB429" s="119"/>
      <c r="GC429" s="119"/>
      <c r="GD429" s="119"/>
      <c r="GE429" s="119"/>
      <c r="GF429" s="119"/>
      <c r="GG429" s="119"/>
      <c r="GH429" s="119"/>
      <c r="GI429" s="119"/>
      <c r="GJ429" s="119"/>
      <c r="GK429" s="119"/>
      <c r="GL429" s="119"/>
      <c r="GM429" s="119"/>
      <c r="GN429" s="119"/>
      <c r="GO429" s="119"/>
      <c r="GP429" s="119"/>
      <c r="GQ429" s="119"/>
      <c r="GR429" s="119"/>
      <c r="GS429" s="119"/>
      <c r="GT429" s="119"/>
      <c r="GU429" s="119"/>
      <c r="GV429" s="119"/>
      <c r="GW429" s="119"/>
      <c r="GX429" s="119"/>
      <c r="GY429" s="119"/>
      <c r="GZ429" s="119"/>
      <c r="HA429" s="119"/>
      <c r="HB429" s="119"/>
      <c r="HC429" s="119"/>
      <c r="HD429" s="119"/>
      <c r="HE429" s="119"/>
      <c r="HF429" s="119"/>
      <c r="HG429" s="119"/>
      <c r="HH429" s="119"/>
      <c r="HI429" s="119"/>
      <c r="HJ429" s="119"/>
      <c r="HK429" s="119"/>
      <c r="HL429" s="119"/>
      <c r="HM429" s="119"/>
      <c r="HN429" s="119"/>
      <c r="HO429" s="119"/>
      <c r="HP429" s="119"/>
      <c r="HQ429" s="119"/>
      <c r="HR429" s="119"/>
      <c r="HS429" s="119"/>
      <c r="HT429" s="119"/>
      <c r="HU429" s="119"/>
      <c r="HV429" s="119"/>
      <c r="HW429" s="119"/>
      <c r="HX429" s="119"/>
      <c r="HY429" s="119"/>
      <c r="HZ429" s="119"/>
      <c r="IA429" s="119"/>
      <c r="IB429" s="119"/>
      <c r="IC429" s="119"/>
      <c r="ID429" s="119"/>
      <c r="IE429" s="119"/>
      <c r="IF429" s="119"/>
      <c r="IG429" s="119"/>
      <c r="IH429" s="119"/>
      <c r="II429" s="119"/>
      <c r="IJ429" s="119"/>
      <c r="IK429" s="119"/>
      <c r="IL429" s="119"/>
      <c r="IM429" s="119"/>
      <c r="IN429" s="119"/>
      <c r="IO429" s="119"/>
      <c r="IP429" s="119"/>
      <c r="IQ429" s="119"/>
      <c r="IR429" s="119"/>
      <c r="IS429" s="119"/>
      <c r="IT429" s="119"/>
      <c r="IU429" s="119"/>
      <c r="IV429" s="119"/>
      <c r="IW429" s="119"/>
      <c r="IX429" s="119"/>
      <c r="IY429" s="119"/>
      <c r="IZ429" s="119"/>
      <c r="JA429" s="119"/>
      <c r="JB429" s="119"/>
      <c r="JC429" s="119"/>
      <c r="JD429" s="119"/>
      <c r="JE429" s="119"/>
      <c r="JF429" s="119"/>
      <c r="JG429" s="119"/>
      <c r="JH429" s="119"/>
      <c r="JI429" s="119"/>
      <c r="JJ429" s="119"/>
      <c r="JK429" s="119"/>
      <c r="JL429" s="119"/>
      <c r="JM429" s="119"/>
      <c r="JN429" s="119"/>
      <c r="JO429" s="119"/>
      <c r="JP429" s="119"/>
      <c r="JQ429" s="119"/>
      <c r="JR429" s="119"/>
      <c r="JS429" s="119"/>
      <c r="JT429" s="119"/>
      <c r="JU429" s="119"/>
      <c r="JV429" s="119"/>
      <c r="JW429" s="119"/>
      <c r="JX429" s="119"/>
      <c r="JY429" s="119"/>
      <c r="JZ429" s="119"/>
      <c r="KA429" s="119"/>
      <c r="KB429" s="119"/>
    </row>
    <row r="430" spans="1:288" s="168" customFormat="1" x14ac:dyDescent="0.2">
      <c r="A430" s="167"/>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c r="GG430" s="119"/>
      <c r="GH430" s="119"/>
      <c r="GI430" s="119"/>
      <c r="GJ430" s="119"/>
      <c r="GK430" s="119"/>
      <c r="GL430" s="119"/>
      <c r="GM430" s="119"/>
      <c r="GN430" s="119"/>
      <c r="GO430" s="119"/>
      <c r="GP430" s="119"/>
      <c r="GQ430" s="119"/>
      <c r="GR430" s="119"/>
      <c r="GS430" s="119"/>
      <c r="GT430" s="119"/>
      <c r="GU430" s="119"/>
      <c r="GV430" s="119"/>
      <c r="GW430" s="119"/>
      <c r="GX430" s="119"/>
      <c r="GY430" s="119"/>
      <c r="GZ430" s="119"/>
      <c r="HA430" s="119"/>
      <c r="HB430" s="119"/>
      <c r="HC430" s="119"/>
      <c r="HD430" s="119"/>
      <c r="HE430" s="119"/>
      <c r="HF430" s="119"/>
      <c r="HG430" s="119"/>
      <c r="HH430" s="119"/>
      <c r="HI430" s="119"/>
      <c r="HJ430" s="119"/>
      <c r="HK430" s="119"/>
      <c r="HL430" s="119"/>
      <c r="HM430" s="119"/>
      <c r="HN430" s="119"/>
      <c r="HO430" s="119"/>
      <c r="HP430" s="119"/>
      <c r="HQ430" s="119"/>
      <c r="HR430" s="119"/>
      <c r="HS430" s="119"/>
      <c r="HT430" s="119"/>
      <c r="HU430" s="119"/>
      <c r="HV430" s="119"/>
      <c r="HW430" s="119"/>
      <c r="HX430" s="119"/>
      <c r="HY430" s="119"/>
      <c r="HZ430" s="119"/>
      <c r="IA430" s="119"/>
      <c r="IB430" s="119"/>
      <c r="IC430" s="119"/>
      <c r="ID430" s="119"/>
      <c r="IE430" s="119"/>
      <c r="IF430" s="119"/>
      <c r="IG430" s="119"/>
      <c r="IH430" s="119"/>
      <c r="II430" s="119"/>
      <c r="IJ430" s="119"/>
      <c r="IK430" s="119"/>
      <c r="IL430" s="119"/>
      <c r="IM430" s="119"/>
      <c r="IN430" s="119"/>
      <c r="IO430" s="119"/>
      <c r="IP430" s="119"/>
      <c r="IQ430" s="119"/>
      <c r="IR430" s="119"/>
      <c r="IS430" s="119"/>
      <c r="IT430" s="119"/>
      <c r="IU430" s="119"/>
      <c r="IV430" s="119"/>
      <c r="IW430" s="119"/>
      <c r="IX430" s="119"/>
      <c r="IY430" s="119"/>
      <c r="IZ430" s="119"/>
      <c r="JA430" s="119"/>
      <c r="JB430" s="119"/>
      <c r="JC430" s="119"/>
      <c r="JD430" s="119"/>
      <c r="JE430" s="119"/>
      <c r="JF430" s="119"/>
      <c r="JG430" s="119"/>
      <c r="JH430" s="119"/>
      <c r="JI430" s="119"/>
      <c r="JJ430" s="119"/>
      <c r="JK430" s="119"/>
      <c r="JL430" s="119"/>
      <c r="JM430" s="119"/>
      <c r="JN430" s="119"/>
      <c r="JO430" s="119"/>
      <c r="JP430" s="119"/>
      <c r="JQ430" s="119"/>
      <c r="JR430" s="119"/>
      <c r="JS430" s="119"/>
      <c r="JT430" s="119"/>
      <c r="JU430" s="119"/>
      <c r="JV430" s="119"/>
      <c r="JW430" s="119"/>
      <c r="JX430" s="119"/>
      <c r="JY430" s="119"/>
      <c r="JZ430" s="119"/>
      <c r="KA430" s="119"/>
      <c r="KB430" s="119"/>
    </row>
    <row r="431" spans="1:288" s="168" customFormat="1" x14ac:dyDescent="0.2">
      <c r="A431" s="167"/>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119"/>
      <c r="CD431" s="119"/>
      <c r="CE431" s="119"/>
      <c r="CF431" s="119"/>
      <c r="CG431" s="119"/>
      <c r="CH431" s="119"/>
      <c r="CI431" s="119"/>
      <c r="CJ431" s="119"/>
      <c r="CK431" s="119"/>
      <c r="CL431" s="119"/>
      <c r="CM431" s="119"/>
      <c r="CN431" s="119"/>
      <c r="CO431" s="119"/>
      <c r="CP431" s="119"/>
      <c r="CQ431" s="119"/>
      <c r="CR431" s="119"/>
      <c r="CS431" s="119"/>
      <c r="CT431" s="119"/>
      <c r="CU431" s="119"/>
      <c r="CV431" s="119"/>
      <c r="CW431" s="119"/>
      <c r="CX431" s="119"/>
      <c r="CY431" s="119"/>
      <c r="CZ431" s="119"/>
      <c r="DA431" s="119"/>
      <c r="DB431" s="119"/>
      <c r="DC431" s="119"/>
      <c r="DD431" s="119"/>
      <c r="DE431" s="119"/>
      <c r="DF431" s="119"/>
      <c r="DG431" s="119"/>
      <c r="DH431" s="119"/>
      <c r="DI431" s="119"/>
      <c r="DJ431" s="119"/>
      <c r="DK431" s="119"/>
      <c r="DL431" s="119"/>
      <c r="DM431" s="119"/>
      <c r="DN431" s="119"/>
      <c r="DO431" s="119"/>
      <c r="DP431" s="119"/>
      <c r="DQ431" s="119"/>
      <c r="DR431" s="119"/>
      <c r="DS431" s="119"/>
      <c r="DT431" s="119"/>
      <c r="DU431" s="119"/>
      <c r="DV431" s="119"/>
      <c r="DW431" s="119"/>
      <c r="DX431" s="119"/>
      <c r="DY431" s="119"/>
      <c r="DZ431" s="119"/>
      <c r="EA431" s="119"/>
      <c r="EB431" s="119"/>
      <c r="EC431" s="119"/>
      <c r="ED431" s="119"/>
      <c r="EE431" s="119"/>
      <c r="EF431" s="119"/>
      <c r="EG431" s="119"/>
      <c r="EH431" s="119"/>
      <c r="EI431" s="119"/>
      <c r="EJ431" s="119"/>
      <c r="EK431" s="119"/>
      <c r="EL431" s="119"/>
      <c r="EM431" s="119"/>
      <c r="EN431" s="119"/>
      <c r="EO431" s="119"/>
      <c r="EP431" s="119"/>
      <c r="EQ431" s="119"/>
      <c r="ER431" s="119"/>
      <c r="ES431" s="119"/>
      <c r="ET431" s="119"/>
      <c r="EU431" s="119"/>
      <c r="EV431" s="119"/>
      <c r="EW431" s="119"/>
      <c r="EX431" s="119"/>
      <c r="EY431" s="119"/>
      <c r="EZ431" s="119"/>
      <c r="FA431" s="119"/>
      <c r="FB431" s="119"/>
      <c r="FC431" s="119"/>
      <c r="FD431" s="119"/>
      <c r="FE431" s="119"/>
      <c r="FF431" s="119"/>
      <c r="FG431" s="119"/>
      <c r="FH431" s="119"/>
      <c r="FI431" s="119"/>
      <c r="FJ431" s="119"/>
      <c r="FK431" s="119"/>
      <c r="FL431" s="119"/>
      <c r="FM431" s="119"/>
      <c r="FN431" s="119"/>
      <c r="FO431" s="119"/>
      <c r="FP431" s="119"/>
      <c r="FQ431" s="119"/>
      <c r="FR431" s="119"/>
      <c r="FS431" s="119"/>
      <c r="FT431" s="119"/>
      <c r="FU431" s="119"/>
      <c r="FV431" s="119"/>
      <c r="FW431" s="119"/>
      <c r="FX431" s="119"/>
      <c r="FY431" s="119"/>
      <c r="FZ431" s="119"/>
      <c r="GA431" s="119"/>
      <c r="GB431" s="119"/>
      <c r="GC431" s="119"/>
      <c r="GD431" s="119"/>
      <c r="GE431" s="119"/>
      <c r="GF431" s="119"/>
      <c r="GG431" s="119"/>
      <c r="GH431" s="119"/>
      <c r="GI431" s="119"/>
      <c r="GJ431" s="119"/>
      <c r="GK431" s="119"/>
      <c r="GL431" s="119"/>
      <c r="GM431" s="119"/>
      <c r="GN431" s="119"/>
      <c r="GO431" s="119"/>
      <c r="GP431" s="119"/>
      <c r="GQ431" s="119"/>
      <c r="GR431" s="119"/>
      <c r="GS431" s="119"/>
      <c r="GT431" s="119"/>
      <c r="GU431" s="119"/>
      <c r="GV431" s="119"/>
      <c r="GW431" s="119"/>
      <c r="GX431" s="119"/>
      <c r="GY431" s="119"/>
      <c r="GZ431" s="119"/>
      <c r="HA431" s="119"/>
      <c r="HB431" s="119"/>
      <c r="HC431" s="119"/>
      <c r="HD431" s="119"/>
      <c r="HE431" s="119"/>
      <c r="HF431" s="119"/>
      <c r="HG431" s="119"/>
      <c r="HH431" s="119"/>
      <c r="HI431" s="119"/>
      <c r="HJ431" s="119"/>
      <c r="HK431" s="119"/>
      <c r="HL431" s="119"/>
      <c r="HM431" s="119"/>
      <c r="HN431" s="119"/>
      <c r="HO431" s="119"/>
      <c r="HP431" s="119"/>
      <c r="HQ431" s="119"/>
      <c r="HR431" s="119"/>
      <c r="HS431" s="119"/>
      <c r="HT431" s="119"/>
      <c r="HU431" s="119"/>
      <c r="HV431" s="119"/>
      <c r="HW431" s="119"/>
      <c r="HX431" s="119"/>
      <c r="HY431" s="119"/>
      <c r="HZ431" s="119"/>
      <c r="IA431" s="119"/>
      <c r="IB431" s="119"/>
      <c r="IC431" s="119"/>
      <c r="ID431" s="119"/>
      <c r="IE431" s="119"/>
      <c r="IF431" s="119"/>
      <c r="IG431" s="119"/>
      <c r="IH431" s="119"/>
      <c r="II431" s="119"/>
      <c r="IJ431" s="119"/>
      <c r="IK431" s="119"/>
      <c r="IL431" s="119"/>
      <c r="IM431" s="119"/>
      <c r="IN431" s="119"/>
      <c r="IO431" s="119"/>
      <c r="IP431" s="119"/>
      <c r="IQ431" s="119"/>
      <c r="IR431" s="119"/>
      <c r="IS431" s="119"/>
      <c r="IT431" s="119"/>
      <c r="IU431" s="119"/>
      <c r="IV431" s="119"/>
      <c r="IW431" s="119"/>
      <c r="IX431" s="119"/>
      <c r="IY431" s="119"/>
      <c r="IZ431" s="119"/>
      <c r="JA431" s="119"/>
      <c r="JB431" s="119"/>
      <c r="JC431" s="119"/>
      <c r="JD431" s="119"/>
      <c r="JE431" s="119"/>
      <c r="JF431" s="119"/>
      <c r="JG431" s="119"/>
      <c r="JH431" s="119"/>
      <c r="JI431" s="119"/>
      <c r="JJ431" s="119"/>
      <c r="JK431" s="119"/>
      <c r="JL431" s="119"/>
      <c r="JM431" s="119"/>
      <c r="JN431" s="119"/>
      <c r="JO431" s="119"/>
      <c r="JP431" s="119"/>
      <c r="JQ431" s="119"/>
      <c r="JR431" s="119"/>
      <c r="JS431" s="119"/>
      <c r="JT431" s="119"/>
      <c r="JU431" s="119"/>
      <c r="JV431" s="119"/>
      <c r="JW431" s="119"/>
      <c r="JX431" s="119"/>
      <c r="JY431" s="119"/>
      <c r="JZ431" s="119"/>
      <c r="KA431" s="119"/>
      <c r="KB431" s="119"/>
    </row>
    <row r="432" spans="1:288" s="168" customFormat="1" ht="21" x14ac:dyDescent="0.4">
      <c r="A432" s="130"/>
      <c r="B432" s="130"/>
      <c r="C432" s="119"/>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19"/>
      <c r="CV432" s="119"/>
      <c r="CW432" s="119"/>
      <c r="CX432" s="119"/>
      <c r="CY432" s="119"/>
      <c r="CZ432" s="119"/>
      <c r="DA432" s="119"/>
      <c r="DB432" s="119"/>
      <c r="DC432" s="119"/>
      <c r="DD432" s="119"/>
      <c r="DE432" s="119"/>
      <c r="DF432" s="119"/>
      <c r="DG432" s="119"/>
      <c r="DH432" s="119"/>
      <c r="DI432" s="119"/>
      <c r="DJ432" s="119"/>
      <c r="DK432" s="119"/>
      <c r="DL432" s="119"/>
      <c r="DM432" s="119"/>
      <c r="DN432" s="119"/>
      <c r="DO432" s="119"/>
      <c r="DP432" s="119"/>
      <c r="DQ432" s="119"/>
      <c r="DR432" s="119"/>
      <c r="DS432" s="119"/>
      <c r="DT432" s="119"/>
      <c r="DU432" s="119"/>
      <c r="DV432" s="119"/>
      <c r="DW432" s="119"/>
      <c r="DX432" s="119"/>
      <c r="DY432" s="119"/>
      <c r="DZ432" s="119"/>
      <c r="EA432" s="119"/>
      <c r="EB432" s="119"/>
      <c r="EC432" s="119"/>
      <c r="ED432" s="119"/>
      <c r="EE432" s="119"/>
      <c r="EF432" s="119"/>
      <c r="EG432" s="119"/>
      <c r="EH432" s="119"/>
      <c r="EI432" s="119"/>
      <c r="EJ432" s="119"/>
      <c r="EK432" s="119"/>
      <c r="EL432" s="119"/>
      <c r="EM432" s="119"/>
      <c r="EN432" s="119"/>
      <c r="EO432" s="119"/>
      <c r="EP432" s="119"/>
      <c r="EQ432" s="119"/>
      <c r="ER432" s="119"/>
      <c r="ES432" s="119"/>
      <c r="ET432" s="119"/>
      <c r="EU432" s="119"/>
      <c r="EV432" s="119"/>
      <c r="EW432" s="119"/>
      <c r="EX432" s="119"/>
      <c r="EY432" s="119"/>
      <c r="EZ432" s="119"/>
      <c r="FA432" s="119"/>
      <c r="FB432" s="119"/>
      <c r="FC432" s="119"/>
      <c r="FD432" s="119"/>
      <c r="FE432" s="119"/>
      <c r="FF432" s="119"/>
      <c r="FG432" s="119"/>
      <c r="FH432" s="119"/>
      <c r="FI432" s="119"/>
      <c r="FJ432" s="119"/>
      <c r="FK432" s="119"/>
      <c r="FL432" s="119"/>
      <c r="FM432" s="119"/>
      <c r="FN432" s="119"/>
      <c r="FO432" s="119"/>
      <c r="FP432" s="119"/>
      <c r="FQ432" s="119"/>
      <c r="FR432" s="119"/>
      <c r="FS432" s="119"/>
      <c r="FT432" s="119"/>
      <c r="FU432" s="119"/>
      <c r="FV432" s="119"/>
      <c r="FW432" s="119"/>
      <c r="FX432" s="119"/>
      <c r="FY432" s="119"/>
      <c r="FZ432" s="119"/>
      <c r="GA432" s="119"/>
      <c r="GB432" s="119"/>
      <c r="GC432" s="119"/>
      <c r="GD432" s="119"/>
      <c r="GE432" s="119"/>
      <c r="GF432" s="119"/>
      <c r="GG432" s="119"/>
      <c r="GH432" s="119"/>
      <c r="GI432" s="119"/>
      <c r="GJ432" s="119"/>
      <c r="GK432" s="119"/>
      <c r="GL432" s="119"/>
      <c r="GM432" s="119"/>
      <c r="GN432" s="119"/>
      <c r="GO432" s="119"/>
      <c r="GP432" s="119"/>
      <c r="GQ432" s="119"/>
      <c r="GR432" s="119"/>
      <c r="GS432" s="119"/>
      <c r="GT432" s="119"/>
      <c r="GU432" s="119"/>
      <c r="GV432" s="119"/>
      <c r="GW432" s="119"/>
      <c r="GX432" s="119"/>
      <c r="GY432" s="119"/>
      <c r="GZ432" s="119"/>
      <c r="HA432" s="119"/>
      <c r="HB432" s="119"/>
      <c r="HC432" s="119"/>
      <c r="HD432" s="119"/>
      <c r="HE432" s="119"/>
      <c r="HF432" s="119"/>
      <c r="HG432" s="119"/>
      <c r="HH432" s="119"/>
      <c r="HI432" s="119"/>
      <c r="HJ432" s="119"/>
      <c r="HK432" s="119"/>
      <c r="HL432" s="119"/>
      <c r="HM432" s="119"/>
      <c r="HN432" s="119"/>
      <c r="HO432" s="119"/>
      <c r="HP432" s="119"/>
      <c r="HQ432" s="119"/>
      <c r="HR432" s="119"/>
      <c r="HS432" s="119"/>
      <c r="HT432" s="119"/>
      <c r="HU432" s="119"/>
      <c r="HV432" s="119"/>
      <c r="HW432" s="119"/>
      <c r="HX432" s="119"/>
      <c r="HY432" s="119"/>
      <c r="HZ432" s="119"/>
      <c r="IA432" s="119"/>
      <c r="IB432" s="119"/>
      <c r="IC432" s="119"/>
      <c r="ID432" s="119"/>
      <c r="IE432" s="119"/>
      <c r="IF432" s="119"/>
      <c r="IG432" s="119"/>
      <c r="IH432" s="119"/>
      <c r="II432" s="119"/>
      <c r="IJ432" s="119"/>
      <c r="IK432" s="119"/>
      <c r="IL432" s="119"/>
      <c r="IM432" s="119"/>
      <c r="IN432" s="119"/>
      <c r="IO432" s="119"/>
      <c r="IP432" s="119"/>
      <c r="IQ432" s="119"/>
      <c r="IR432" s="119"/>
      <c r="IS432" s="119"/>
      <c r="IT432" s="119"/>
      <c r="IU432" s="119"/>
      <c r="IV432" s="119"/>
      <c r="IW432" s="119"/>
      <c r="IX432" s="119"/>
      <c r="IY432" s="119"/>
      <c r="IZ432" s="119"/>
      <c r="JA432" s="119"/>
      <c r="JB432" s="119"/>
      <c r="JC432" s="119"/>
      <c r="JD432" s="119"/>
      <c r="JE432" s="119"/>
      <c r="JF432" s="119"/>
      <c r="JG432" s="119"/>
      <c r="JH432" s="119"/>
      <c r="JI432" s="119"/>
      <c r="JJ432" s="119"/>
      <c r="JK432" s="119"/>
      <c r="JL432" s="119"/>
      <c r="JM432" s="119"/>
      <c r="JN432" s="119"/>
      <c r="JO432" s="119"/>
      <c r="JP432" s="119"/>
      <c r="JQ432" s="119"/>
      <c r="JR432" s="119"/>
      <c r="JS432" s="119"/>
      <c r="JT432" s="119"/>
      <c r="JU432" s="119"/>
      <c r="JV432" s="119"/>
      <c r="JW432" s="119"/>
      <c r="JX432" s="119"/>
      <c r="JY432" s="119"/>
      <c r="JZ432" s="119"/>
      <c r="KA432" s="119"/>
      <c r="KB432" s="119"/>
    </row>
    <row r="433" spans="1:288" s="168" customFormat="1" x14ac:dyDescent="0.2">
      <c r="A433" s="167"/>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119"/>
      <c r="CD433" s="119"/>
      <c r="CE433" s="119"/>
      <c r="CF433" s="119"/>
      <c r="CG433" s="119"/>
      <c r="CH433" s="119"/>
      <c r="CI433" s="119"/>
      <c r="CJ433" s="119"/>
      <c r="CK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9"/>
      <c r="EL433" s="119"/>
      <c r="EM433" s="119"/>
      <c r="EN433" s="119"/>
      <c r="EO433" s="119"/>
      <c r="EP433" s="119"/>
      <c r="EQ433" s="119"/>
      <c r="ER433" s="119"/>
      <c r="ES433" s="119"/>
      <c r="ET433" s="119"/>
      <c r="EU433" s="119"/>
      <c r="EV433" s="119"/>
      <c r="EW433" s="119"/>
      <c r="EX433" s="119"/>
      <c r="EY433" s="119"/>
      <c r="EZ433" s="119"/>
      <c r="FA433" s="119"/>
      <c r="FB433" s="119"/>
      <c r="FC433" s="119"/>
      <c r="FD433" s="119"/>
      <c r="FE433" s="119"/>
      <c r="FF433" s="119"/>
      <c r="FG433" s="119"/>
      <c r="FH433" s="119"/>
      <c r="FI433" s="119"/>
      <c r="FJ433" s="119"/>
      <c r="FK433" s="119"/>
      <c r="FL433" s="119"/>
      <c r="FM433" s="119"/>
      <c r="FN433" s="119"/>
      <c r="FO433" s="119"/>
      <c r="FP433" s="119"/>
      <c r="FQ433" s="119"/>
      <c r="FR433" s="119"/>
      <c r="FS433" s="119"/>
      <c r="FT433" s="119"/>
      <c r="FU433" s="119"/>
      <c r="FV433" s="119"/>
      <c r="FW433" s="119"/>
      <c r="FX433" s="119"/>
      <c r="FY433" s="119"/>
      <c r="FZ433" s="119"/>
      <c r="GA433" s="119"/>
      <c r="GB433" s="119"/>
      <c r="GC433" s="119"/>
      <c r="GD433" s="119"/>
      <c r="GE433" s="119"/>
      <c r="GF433" s="119"/>
      <c r="GG433" s="119"/>
      <c r="GH433" s="119"/>
      <c r="GI433" s="119"/>
      <c r="GJ433" s="119"/>
      <c r="GK433" s="119"/>
      <c r="GL433" s="119"/>
      <c r="GM433" s="119"/>
      <c r="GN433" s="119"/>
      <c r="GO433" s="119"/>
      <c r="GP433" s="119"/>
      <c r="GQ433" s="119"/>
      <c r="GR433" s="119"/>
      <c r="GS433" s="119"/>
      <c r="GT433" s="119"/>
      <c r="GU433" s="119"/>
      <c r="GV433" s="119"/>
      <c r="GW433" s="119"/>
      <c r="GX433" s="119"/>
      <c r="GY433" s="119"/>
      <c r="GZ433" s="119"/>
      <c r="HA433" s="119"/>
      <c r="HB433" s="119"/>
      <c r="HC433" s="119"/>
      <c r="HD433" s="119"/>
      <c r="HE433" s="119"/>
      <c r="HF433" s="119"/>
      <c r="HG433" s="119"/>
      <c r="HH433" s="119"/>
      <c r="HI433" s="119"/>
      <c r="HJ433" s="119"/>
      <c r="HK433" s="119"/>
      <c r="HL433" s="119"/>
      <c r="HM433" s="119"/>
      <c r="HN433" s="119"/>
      <c r="HO433" s="119"/>
      <c r="HP433" s="119"/>
      <c r="HQ433" s="119"/>
      <c r="HR433" s="119"/>
      <c r="HS433" s="119"/>
      <c r="HT433" s="119"/>
      <c r="HU433" s="119"/>
      <c r="HV433" s="119"/>
      <c r="HW433" s="119"/>
      <c r="HX433" s="119"/>
      <c r="HY433" s="119"/>
      <c r="HZ433" s="119"/>
      <c r="IA433" s="119"/>
      <c r="IB433" s="119"/>
      <c r="IC433" s="119"/>
      <c r="ID433" s="119"/>
      <c r="IE433" s="119"/>
      <c r="IF433" s="119"/>
      <c r="IG433" s="119"/>
      <c r="IH433" s="119"/>
      <c r="II433" s="119"/>
      <c r="IJ433" s="119"/>
      <c r="IK433" s="119"/>
      <c r="IL433" s="119"/>
      <c r="IM433" s="119"/>
      <c r="IN433" s="119"/>
      <c r="IO433" s="119"/>
      <c r="IP433" s="119"/>
      <c r="IQ433" s="119"/>
      <c r="IR433" s="119"/>
      <c r="IS433" s="119"/>
      <c r="IT433" s="119"/>
      <c r="IU433" s="119"/>
      <c r="IV433" s="119"/>
      <c r="IW433" s="119"/>
      <c r="IX433" s="119"/>
      <c r="IY433" s="119"/>
      <c r="IZ433" s="119"/>
      <c r="JA433" s="119"/>
      <c r="JB433" s="119"/>
      <c r="JC433" s="119"/>
      <c r="JD433" s="119"/>
      <c r="JE433" s="119"/>
      <c r="JF433" s="119"/>
      <c r="JG433" s="119"/>
      <c r="JH433" s="119"/>
      <c r="JI433" s="119"/>
      <c r="JJ433" s="119"/>
      <c r="JK433" s="119"/>
      <c r="JL433" s="119"/>
      <c r="JM433" s="119"/>
      <c r="JN433" s="119"/>
      <c r="JO433" s="119"/>
      <c r="JP433" s="119"/>
      <c r="JQ433" s="119"/>
      <c r="JR433" s="119"/>
      <c r="JS433" s="119"/>
      <c r="JT433" s="119"/>
      <c r="JU433" s="119"/>
      <c r="JV433" s="119"/>
      <c r="JW433" s="119"/>
      <c r="JX433" s="119"/>
      <c r="JY433" s="119"/>
      <c r="JZ433" s="119"/>
      <c r="KA433" s="119"/>
      <c r="KB433" s="119"/>
    </row>
    <row r="434" spans="1:288" s="168" customFormat="1" x14ac:dyDescent="0.2">
      <c r="A434" s="167"/>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9"/>
      <c r="EL434" s="119"/>
      <c r="EM434" s="119"/>
      <c r="EN434" s="119"/>
      <c r="EO434" s="119"/>
      <c r="EP434" s="119"/>
      <c r="EQ434" s="119"/>
      <c r="ER434" s="119"/>
      <c r="ES434" s="119"/>
      <c r="ET434" s="119"/>
      <c r="EU434" s="119"/>
      <c r="EV434" s="119"/>
      <c r="EW434" s="119"/>
      <c r="EX434" s="119"/>
      <c r="EY434" s="119"/>
      <c r="EZ434" s="119"/>
      <c r="FA434" s="119"/>
      <c r="FB434" s="119"/>
      <c r="FC434" s="119"/>
      <c r="FD434" s="119"/>
      <c r="FE434" s="119"/>
      <c r="FF434" s="119"/>
      <c r="FG434" s="119"/>
      <c r="FH434" s="119"/>
      <c r="FI434" s="119"/>
      <c r="FJ434" s="119"/>
      <c r="FK434" s="119"/>
      <c r="FL434" s="119"/>
      <c r="FM434" s="119"/>
      <c r="FN434" s="119"/>
      <c r="FO434" s="119"/>
      <c r="FP434" s="119"/>
      <c r="FQ434" s="119"/>
      <c r="FR434" s="119"/>
      <c r="FS434" s="119"/>
      <c r="FT434" s="119"/>
      <c r="FU434" s="119"/>
      <c r="FV434" s="119"/>
      <c r="FW434" s="119"/>
      <c r="FX434" s="119"/>
      <c r="FY434" s="119"/>
      <c r="FZ434" s="119"/>
      <c r="GA434" s="119"/>
      <c r="GB434" s="119"/>
      <c r="GC434" s="119"/>
      <c r="GD434" s="119"/>
      <c r="GE434" s="119"/>
      <c r="GF434" s="119"/>
      <c r="GG434" s="119"/>
      <c r="GH434" s="119"/>
      <c r="GI434" s="119"/>
      <c r="GJ434" s="119"/>
      <c r="GK434" s="119"/>
      <c r="GL434" s="119"/>
      <c r="GM434" s="119"/>
      <c r="GN434" s="119"/>
      <c r="GO434" s="119"/>
      <c r="GP434" s="119"/>
      <c r="GQ434" s="119"/>
      <c r="GR434" s="119"/>
      <c r="GS434" s="119"/>
      <c r="GT434" s="119"/>
      <c r="GU434" s="119"/>
      <c r="GV434" s="119"/>
      <c r="GW434" s="119"/>
      <c r="GX434" s="119"/>
      <c r="GY434" s="119"/>
      <c r="GZ434" s="119"/>
      <c r="HA434" s="119"/>
      <c r="HB434" s="119"/>
      <c r="HC434" s="119"/>
      <c r="HD434" s="119"/>
      <c r="HE434" s="119"/>
      <c r="HF434" s="119"/>
      <c r="HG434" s="119"/>
      <c r="HH434" s="119"/>
      <c r="HI434" s="119"/>
      <c r="HJ434" s="119"/>
      <c r="HK434" s="119"/>
      <c r="HL434" s="119"/>
      <c r="HM434" s="119"/>
      <c r="HN434" s="119"/>
      <c r="HO434" s="119"/>
      <c r="HP434" s="119"/>
      <c r="HQ434" s="119"/>
      <c r="HR434" s="119"/>
      <c r="HS434" s="119"/>
      <c r="HT434" s="119"/>
      <c r="HU434" s="119"/>
      <c r="HV434" s="119"/>
      <c r="HW434" s="119"/>
      <c r="HX434" s="119"/>
      <c r="HY434" s="119"/>
      <c r="HZ434" s="119"/>
      <c r="IA434" s="119"/>
      <c r="IB434" s="119"/>
      <c r="IC434" s="119"/>
      <c r="ID434" s="119"/>
      <c r="IE434" s="119"/>
      <c r="IF434" s="119"/>
      <c r="IG434" s="119"/>
      <c r="IH434" s="119"/>
      <c r="II434" s="119"/>
      <c r="IJ434" s="119"/>
      <c r="IK434" s="119"/>
      <c r="IL434" s="119"/>
      <c r="IM434" s="119"/>
      <c r="IN434" s="119"/>
      <c r="IO434" s="119"/>
      <c r="IP434" s="119"/>
      <c r="IQ434" s="119"/>
      <c r="IR434" s="119"/>
      <c r="IS434" s="119"/>
      <c r="IT434" s="119"/>
      <c r="IU434" s="119"/>
      <c r="IV434" s="119"/>
      <c r="IW434" s="119"/>
      <c r="IX434" s="119"/>
      <c r="IY434" s="119"/>
      <c r="IZ434" s="119"/>
      <c r="JA434" s="119"/>
      <c r="JB434" s="119"/>
      <c r="JC434" s="119"/>
      <c r="JD434" s="119"/>
      <c r="JE434" s="119"/>
      <c r="JF434" s="119"/>
      <c r="JG434" s="119"/>
      <c r="JH434" s="119"/>
      <c r="JI434" s="119"/>
      <c r="JJ434" s="119"/>
      <c r="JK434" s="119"/>
      <c r="JL434" s="119"/>
      <c r="JM434" s="119"/>
      <c r="JN434" s="119"/>
      <c r="JO434" s="119"/>
      <c r="JP434" s="119"/>
      <c r="JQ434" s="119"/>
      <c r="JR434" s="119"/>
      <c r="JS434" s="119"/>
      <c r="JT434" s="119"/>
      <c r="JU434" s="119"/>
      <c r="JV434" s="119"/>
      <c r="JW434" s="119"/>
      <c r="JX434" s="119"/>
      <c r="JY434" s="119"/>
      <c r="JZ434" s="119"/>
      <c r="KA434" s="119"/>
      <c r="KB434" s="119"/>
    </row>
    <row r="435" spans="1:288" s="168" customFormat="1" x14ac:dyDescent="0.2">
      <c r="A435" s="167"/>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c r="FL435" s="119"/>
      <c r="FM435" s="119"/>
      <c r="FN435" s="119"/>
      <c r="FO435" s="119"/>
      <c r="FP435" s="119"/>
      <c r="FQ435" s="119"/>
      <c r="FR435" s="119"/>
      <c r="FS435" s="119"/>
      <c r="FT435" s="119"/>
      <c r="FU435" s="119"/>
      <c r="FV435" s="119"/>
      <c r="FW435" s="119"/>
      <c r="FX435" s="119"/>
      <c r="FY435" s="119"/>
      <c r="FZ435" s="119"/>
      <c r="GA435" s="119"/>
      <c r="GB435" s="119"/>
      <c r="GC435" s="119"/>
      <c r="GD435" s="119"/>
      <c r="GE435" s="119"/>
      <c r="GF435" s="119"/>
      <c r="GG435" s="119"/>
      <c r="GH435" s="119"/>
      <c r="GI435" s="119"/>
      <c r="GJ435" s="119"/>
      <c r="GK435" s="119"/>
      <c r="GL435" s="119"/>
      <c r="GM435" s="119"/>
      <c r="GN435" s="119"/>
      <c r="GO435" s="119"/>
      <c r="GP435" s="119"/>
      <c r="GQ435" s="119"/>
      <c r="GR435" s="119"/>
      <c r="GS435" s="119"/>
      <c r="GT435" s="119"/>
      <c r="GU435" s="119"/>
      <c r="GV435" s="119"/>
      <c r="GW435" s="119"/>
      <c r="GX435" s="119"/>
      <c r="GY435" s="119"/>
      <c r="GZ435" s="119"/>
      <c r="HA435" s="119"/>
      <c r="HB435" s="119"/>
      <c r="HC435" s="119"/>
      <c r="HD435" s="119"/>
      <c r="HE435" s="119"/>
      <c r="HF435" s="119"/>
      <c r="HG435" s="119"/>
      <c r="HH435" s="119"/>
      <c r="HI435" s="119"/>
      <c r="HJ435" s="119"/>
      <c r="HK435" s="119"/>
      <c r="HL435" s="119"/>
      <c r="HM435" s="119"/>
      <c r="HN435" s="119"/>
      <c r="HO435" s="119"/>
      <c r="HP435" s="119"/>
      <c r="HQ435" s="119"/>
      <c r="HR435" s="119"/>
      <c r="HS435" s="119"/>
      <c r="HT435" s="119"/>
      <c r="HU435" s="119"/>
      <c r="HV435" s="119"/>
      <c r="HW435" s="119"/>
      <c r="HX435" s="119"/>
      <c r="HY435" s="119"/>
      <c r="HZ435" s="119"/>
      <c r="IA435" s="119"/>
      <c r="IB435" s="119"/>
      <c r="IC435" s="119"/>
      <c r="ID435" s="119"/>
      <c r="IE435" s="119"/>
      <c r="IF435" s="119"/>
      <c r="IG435" s="119"/>
      <c r="IH435" s="119"/>
      <c r="II435" s="119"/>
      <c r="IJ435" s="119"/>
      <c r="IK435" s="119"/>
      <c r="IL435" s="119"/>
      <c r="IM435" s="119"/>
      <c r="IN435" s="119"/>
      <c r="IO435" s="119"/>
      <c r="IP435" s="119"/>
      <c r="IQ435" s="119"/>
      <c r="IR435" s="119"/>
      <c r="IS435" s="119"/>
      <c r="IT435" s="119"/>
      <c r="IU435" s="119"/>
      <c r="IV435" s="119"/>
      <c r="IW435" s="119"/>
      <c r="IX435" s="119"/>
      <c r="IY435" s="119"/>
      <c r="IZ435" s="119"/>
      <c r="JA435" s="119"/>
      <c r="JB435" s="119"/>
      <c r="JC435" s="119"/>
      <c r="JD435" s="119"/>
      <c r="JE435" s="119"/>
      <c r="JF435" s="119"/>
      <c r="JG435" s="119"/>
      <c r="JH435" s="119"/>
      <c r="JI435" s="119"/>
      <c r="JJ435" s="119"/>
      <c r="JK435" s="119"/>
      <c r="JL435" s="119"/>
      <c r="JM435" s="119"/>
      <c r="JN435" s="119"/>
      <c r="JO435" s="119"/>
      <c r="JP435" s="119"/>
      <c r="JQ435" s="119"/>
      <c r="JR435" s="119"/>
      <c r="JS435" s="119"/>
      <c r="JT435" s="119"/>
      <c r="JU435" s="119"/>
      <c r="JV435" s="119"/>
      <c r="JW435" s="119"/>
      <c r="JX435" s="119"/>
      <c r="JY435" s="119"/>
      <c r="JZ435" s="119"/>
      <c r="KA435" s="119"/>
      <c r="KB435" s="119"/>
    </row>
    <row r="436" spans="1:288" s="168" customFormat="1" x14ac:dyDescent="0.2">
      <c r="A436" s="167"/>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c r="GG436" s="119"/>
      <c r="GH436" s="119"/>
      <c r="GI436" s="119"/>
      <c r="GJ436" s="119"/>
      <c r="GK436" s="119"/>
      <c r="GL436" s="119"/>
      <c r="GM436" s="119"/>
      <c r="GN436" s="119"/>
      <c r="GO436" s="119"/>
      <c r="GP436" s="119"/>
      <c r="GQ436" s="119"/>
      <c r="GR436" s="119"/>
      <c r="GS436" s="119"/>
      <c r="GT436" s="119"/>
      <c r="GU436" s="119"/>
      <c r="GV436" s="119"/>
      <c r="GW436" s="119"/>
      <c r="GX436" s="119"/>
      <c r="GY436" s="119"/>
      <c r="GZ436" s="119"/>
      <c r="HA436" s="119"/>
      <c r="HB436" s="119"/>
      <c r="HC436" s="119"/>
      <c r="HD436" s="119"/>
      <c r="HE436" s="119"/>
      <c r="HF436" s="119"/>
      <c r="HG436" s="119"/>
      <c r="HH436" s="119"/>
      <c r="HI436" s="119"/>
      <c r="HJ436" s="119"/>
      <c r="HK436" s="119"/>
      <c r="HL436" s="119"/>
      <c r="HM436" s="119"/>
      <c r="HN436" s="119"/>
      <c r="HO436" s="119"/>
      <c r="HP436" s="119"/>
      <c r="HQ436" s="119"/>
      <c r="HR436" s="119"/>
      <c r="HS436" s="119"/>
      <c r="HT436" s="119"/>
      <c r="HU436" s="119"/>
      <c r="HV436" s="119"/>
      <c r="HW436" s="119"/>
      <c r="HX436" s="119"/>
      <c r="HY436" s="119"/>
      <c r="HZ436" s="119"/>
      <c r="IA436" s="119"/>
      <c r="IB436" s="119"/>
      <c r="IC436" s="119"/>
      <c r="ID436" s="119"/>
      <c r="IE436" s="119"/>
      <c r="IF436" s="119"/>
      <c r="IG436" s="119"/>
      <c r="IH436" s="119"/>
      <c r="II436" s="119"/>
      <c r="IJ436" s="119"/>
      <c r="IK436" s="119"/>
      <c r="IL436" s="119"/>
      <c r="IM436" s="119"/>
      <c r="IN436" s="119"/>
      <c r="IO436" s="119"/>
      <c r="IP436" s="119"/>
      <c r="IQ436" s="119"/>
      <c r="IR436" s="119"/>
      <c r="IS436" s="119"/>
      <c r="IT436" s="119"/>
      <c r="IU436" s="119"/>
      <c r="IV436" s="119"/>
      <c r="IW436" s="119"/>
      <c r="IX436" s="119"/>
      <c r="IY436" s="119"/>
      <c r="IZ436" s="119"/>
      <c r="JA436" s="119"/>
      <c r="JB436" s="119"/>
      <c r="JC436" s="119"/>
      <c r="JD436" s="119"/>
      <c r="JE436" s="119"/>
      <c r="JF436" s="119"/>
      <c r="JG436" s="119"/>
      <c r="JH436" s="119"/>
      <c r="JI436" s="119"/>
      <c r="JJ436" s="119"/>
      <c r="JK436" s="119"/>
      <c r="JL436" s="119"/>
      <c r="JM436" s="119"/>
      <c r="JN436" s="119"/>
      <c r="JO436" s="119"/>
      <c r="JP436" s="119"/>
      <c r="JQ436" s="119"/>
      <c r="JR436" s="119"/>
      <c r="JS436" s="119"/>
      <c r="JT436" s="119"/>
      <c r="JU436" s="119"/>
      <c r="JV436" s="119"/>
      <c r="JW436" s="119"/>
      <c r="JX436" s="119"/>
      <c r="JY436" s="119"/>
      <c r="JZ436" s="119"/>
      <c r="KA436" s="119"/>
      <c r="KB436" s="119"/>
    </row>
    <row r="437" spans="1:288" s="168" customFormat="1" x14ac:dyDescent="0.2">
      <c r="A437" s="167"/>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119"/>
      <c r="CD437" s="119"/>
      <c r="CE437" s="119"/>
      <c r="CF437" s="119"/>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c r="EU437" s="119"/>
      <c r="EV437" s="119"/>
      <c r="EW437" s="119"/>
      <c r="EX437" s="119"/>
      <c r="EY437" s="119"/>
      <c r="EZ437" s="119"/>
      <c r="FA437" s="119"/>
      <c r="FB437" s="119"/>
      <c r="FC437" s="119"/>
      <c r="FD437" s="119"/>
      <c r="FE437" s="119"/>
      <c r="FF437" s="119"/>
      <c r="FG437" s="119"/>
      <c r="FH437" s="119"/>
      <c r="FI437" s="119"/>
      <c r="FJ437" s="119"/>
      <c r="FK437" s="119"/>
      <c r="FL437" s="119"/>
      <c r="FM437" s="119"/>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c r="GZ437" s="119"/>
      <c r="HA437" s="119"/>
      <c r="HB437" s="119"/>
      <c r="HC437" s="119"/>
      <c r="HD437" s="119"/>
      <c r="HE437" s="119"/>
      <c r="HF437" s="119"/>
      <c r="HG437" s="119"/>
      <c r="HH437" s="119"/>
      <c r="HI437" s="119"/>
      <c r="HJ437" s="119"/>
      <c r="HK437" s="119"/>
      <c r="HL437" s="119"/>
      <c r="HM437" s="119"/>
      <c r="HN437" s="119"/>
      <c r="HO437" s="119"/>
      <c r="HP437" s="119"/>
      <c r="HQ437" s="119"/>
      <c r="HR437" s="119"/>
      <c r="HS437" s="119"/>
      <c r="HT437" s="119"/>
      <c r="HU437" s="119"/>
      <c r="HV437" s="119"/>
      <c r="HW437" s="119"/>
      <c r="HX437" s="119"/>
      <c r="HY437" s="119"/>
      <c r="HZ437" s="119"/>
      <c r="IA437" s="119"/>
      <c r="IB437" s="119"/>
      <c r="IC437" s="119"/>
      <c r="ID437" s="119"/>
      <c r="IE437" s="119"/>
      <c r="IF437" s="119"/>
      <c r="IG437" s="119"/>
      <c r="IH437" s="119"/>
      <c r="II437" s="119"/>
      <c r="IJ437" s="119"/>
      <c r="IK437" s="119"/>
      <c r="IL437" s="119"/>
      <c r="IM437" s="119"/>
      <c r="IN437" s="119"/>
      <c r="IO437" s="119"/>
      <c r="IP437" s="119"/>
      <c r="IQ437" s="119"/>
      <c r="IR437" s="119"/>
      <c r="IS437" s="119"/>
      <c r="IT437" s="119"/>
      <c r="IU437" s="119"/>
      <c r="IV437" s="119"/>
      <c r="IW437" s="119"/>
      <c r="IX437" s="119"/>
      <c r="IY437" s="119"/>
      <c r="IZ437" s="119"/>
      <c r="JA437" s="119"/>
      <c r="JB437" s="119"/>
      <c r="JC437" s="119"/>
      <c r="JD437" s="119"/>
      <c r="JE437" s="119"/>
      <c r="JF437" s="119"/>
      <c r="JG437" s="119"/>
      <c r="JH437" s="119"/>
      <c r="JI437" s="119"/>
      <c r="JJ437" s="119"/>
      <c r="JK437" s="119"/>
      <c r="JL437" s="119"/>
      <c r="JM437" s="119"/>
      <c r="JN437" s="119"/>
      <c r="JO437" s="119"/>
      <c r="JP437" s="119"/>
      <c r="JQ437" s="119"/>
      <c r="JR437" s="119"/>
      <c r="JS437" s="119"/>
      <c r="JT437" s="119"/>
      <c r="JU437" s="119"/>
      <c r="JV437" s="119"/>
      <c r="JW437" s="119"/>
      <c r="JX437" s="119"/>
      <c r="JY437" s="119"/>
      <c r="JZ437" s="119"/>
      <c r="KA437" s="119"/>
      <c r="KB437" s="119"/>
    </row>
    <row r="438" spans="1:288" s="168" customFormat="1" x14ac:dyDescent="0.2">
      <c r="A438" s="167"/>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c r="GZ438" s="119"/>
      <c r="HA438" s="119"/>
      <c r="HB438" s="119"/>
      <c r="HC438" s="119"/>
      <c r="HD438" s="119"/>
      <c r="HE438" s="119"/>
      <c r="HF438" s="119"/>
      <c r="HG438" s="119"/>
      <c r="HH438" s="119"/>
      <c r="HI438" s="119"/>
      <c r="HJ438" s="119"/>
      <c r="HK438" s="119"/>
      <c r="HL438" s="119"/>
      <c r="HM438" s="119"/>
      <c r="HN438" s="119"/>
      <c r="HO438" s="119"/>
      <c r="HP438" s="119"/>
      <c r="HQ438" s="119"/>
      <c r="HR438" s="119"/>
      <c r="HS438" s="119"/>
      <c r="HT438" s="119"/>
      <c r="HU438" s="119"/>
      <c r="HV438" s="119"/>
      <c r="HW438" s="119"/>
      <c r="HX438" s="119"/>
      <c r="HY438" s="119"/>
      <c r="HZ438" s="119"/>
      <c r="IA438" s="119"/>
      <c r="IB438" s="119"/>
      <c r="IC438" s="119"/>
      <c r="ID438" s="119"/>
      <c r="IE438" s="119"/>
      <c r="IF438" s="119"/>
      <c r="IG438" s="119"/>
      <c r="IH438" s="119"/>
      <c r="II438" s="119"/>
      <c r="IJ438" s="119"/>
      <c r="IK438" s="119"/>
      <c r="IL438" s="119"/>
      <c r="IM438" s="119"/>
      <c r="IN438" s="119"/>
      <c r="IO438" s="119"/>
      <c r="IP438" s="119"/>
      <c r="IQ438" s="119"/>
      <c r="IR438" s="119"/>
      <c r="IS438" s="119"/>
      <c r="IT438" s="119"/>
      <c r="IU438" s="119"/>
      <c r="IV438" s="119"/>
      <c r="IW438" s="119"/>
      <c r="IX438" s="119"/>
      <c r="IY438" s="119"/>
      <c r="IZ438" s="119"/>
      <c r="JA438" s="119"/>
      <c r="JB438" s="119"/>
      <c r="JC438" s="119"/>
      <c r="JD438" s="119"/>
      <c r="JE438" s="119"/>
      <c r="JF438" s="119"/>
      <c r="JG438" s="119"/>
      <c r="JH438" s="119"/>
      <c r="JI438" s="119"/>
      <c r="JJ438" s="119"/>
      <c r="JK438" s="119"/>
      <c r="JL438" s="119"/>
      <c r="JM438" s="119"/>
      <c r="JN438" s="119"/>
      <c r="JO438" s="119"/>
      <c r="JP438" s="119"/>
      <c r="JQ438" s="119"/>
      <c r="JR438" s="119"/>
      <c r="JS438" s="119"/>
      <c r="JT438" s="119"/>
      <c r="JU438" s="119"/>
      <c r="JV438" s="119"/>
      <c r="JW438" s="119"/>
      <c r="JX438" s="119"/>
      <c r="JY438" s="119"/>
      <c r="JZ438" s="119"/>
      <c r="KA438" s="119"/>
      <c r="KB438" s="119"/>
    </row>
    <row r="439" spans="1:288" s="168" customFormat="1" x14ac:dyDescent="0.2">
      <c r="A439" s="167"/>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c r="DK439" s="119"/>
      <c r="DL439" s="119"/>
      <c r="DM439" s="119"/>
      <c r="DN439" s="119"/>
      <c r="DO439" s="119"/>
      <c r="DP439" s="119"/>
      <c r="DQ439" s="119"/>
      <c r="DR439" s="119"/>
      <c r="DS439" s="119"/>
      <c r="DT439" s="119"/>
      <c r="DU439" s="119"/>
      <c r="DV439" s="119"/>
      <c r="DW439" s="119"/>
      <c r="DX439" s="119"/>
      <c r="DY439" s="119"/>
      <c r="DZ439" s="119"/>
      <c r="EA439" s="119"/>
      <c r="EB439" s="119"/>
      <c r="EC439" s="119"/>
      <c r="ED439" s="119"/>
      <c r="EE439" s="119"/>
      <c r="EF439" s="119"/>
      <c r="EG439" s="119"/>
      <c r="EH439" s="119"/>
      <c r="EI439" s="119"/>
      <c r="EJ439" s="119"/>
      <c r="EK439" s="119"/>
      <c r="EL439" s="119"/>
      <c r="EM439" s="119"/>
      <c r="EN439" s="119"/>
      <c r="EO439" s="119"/>
      <c r="EP439" s="119"/>
      <c r="EQ439" s="119"/>
      <c r="ER439" s="119"/>
      <c r="ES439" s="119"/>
      <c r="ET439" s="119"/>
      <c r="EU439" s="119"/>
      <c r="EV439" s="119"/>
      <c r="EW439" s="119"/>
      <c r="EX439" s="119"/>
      <c r="EY439" s="119"/>
      <c r="EZ439" s="119"/>
      <c r="FA439" s="119"/>
      <c r="FB439" s="119"/>
      <c r="FC439" s="119"/>
      <c r="FD439" s="119"/>
      <c r="FE439" s="119"/>
      <c r="FF439" s="119"/>
      <c r="FG439" s="119"/>
      <c r="FH439" s="119"/>
      <c r="FI439" s="119"/>
      <c r="FJ439" s="119"/>
      <c r="FK439" s="119"/>
      <c r="FL439" s="119"/>
      <c r="FM439" s="119"/>
      <c r="FN439" s="119"/>
      <c r="FO439" s="119"/>
      <c r="FP439" s="119"/>
      <c r="FQ439" s="119"/>
      <c r="FR439" s="119"/>
      <c r="FS439" s="119"/>
      <c r="FT439" s="119"/>
      <c r="FU439" s="119"/>
      <c r="FV439" s="119"/>
      <c r="FW439" s="119"/>
      <c r="FX439" s="119"/>
      <c r="FY439" s="119"/>
      <c r="FZ439" s="119"/>
      <c r="GA439" s="119"/>
      <c r="GB439" s="119"/>
      <c r="GC439" s="119"/>
      <c r="GD439" s="119"/>
      <c r="GE439" s="119"/>
      <c r="GF439" s="119"/>
      <c r="GG439" s="119"/>
      <c r="GH439" s="119"/>
      <c r="GI439" s="119"/>
      <c r="GJ439" s="119"/>
      <c r="GK439" s="119"/>
      <c r="GL439" s="119"/>
      <c r="GM439" s="119"/>
      <c r="GN439" s="119"/>
      <c r="GO439" s="119"/>
      <c r="GP439" s="119"/>
      <c r="GQ439" s="119"/>
      <c r="GR439" s="119"/>
      <c r="GS439" s="119"/>
      <c r="GT439" s="119"/>
      <c r="GU439" s="119"/>
      <c r="GV439" s="119"/>
      <c r="GW439" s="119"/>
      <c r="GX439" s="119"/>
      <c r="GY439" s="119"/>
      <c r="GZ439" s="119"/>
      <c r="HA439" s="119"/>
      <c r="HB439" s="119"/>
      <c r="HC439" s="119"/>
      <c r="HD439" s="119"/>
      <c r="HE439" s="119"/>
      <c r="HF439" s="119"/>
      <c r="HG439" s="119"/>
      <c r="HH439" s="119"/>
      <c r="HI439" s="119"/>
      <c r="HJ439" s="119"/>
      <c r="HK439" s="119"/>
      <c r="HL439" s="119"/>
      <c r="HM439" s="119"/>
      <c r="HN439" s="119"/>
      <c r="HO439" s="119"/>
      <c r="HP439" s="119"/>
      <c r="HQ439" s="119"/>
      <c r="HR439" s="119"/>
      <c r="HS439" s="119"/>
      <c r="HT439" s="119"/>
      <c r="HU439" s="119"/>
      <c r="HV439" s="119"/>
      <c r="HW439" s="119"/>
      <c r="HX439" s="119"/>
      <c r="HY439" s="119"/>
      <c r="HZ439" s="119"/>
      <c r="IA439" s="119"/>
      <c r="IB439" s="119"/>
      <c r="IC439" s="119"/>
      <c r="ID439" s="119"/>
      <c r="IE439" s="119"/>
      <c r="IF439" s="119"/>
      <c r="IG439" s="119"/>
      <c r="IH439" s="119"/>
      <c r="II439" s="119"/>
      <c r="IJ439" s="119"/>
      <c r="IK439" s="119"/>
      <c r="IL439" s="119"/>
      <c r="IM439" s="119"/>
      <c r="IN439" s="119"/>
      <c r="IO439" s="119"/>
      <c r="IP439" s="119"/>
      <c r="IQ439" s="119"/>
      <c r="IR439" s="119"/>
      <c r="IS439" s="119"/>
      <c r="IT439" s="119"/>
      <c r="IU439" s="119"/>
      <c r="IV439" s="119"/>
      <c r="IW439" s="119"/>
      <c r="IX439" s="119"/>
      <c r="IY439" s="119"/>
      <c r="IZ439" s="119"/>
      <c r="JA439" s="119"/>
      <c r="JB439" s="119"/>
      <c r="JC439" s="119"/>
      <c r="JD439" s="119"/>
      <c r="JE439" s="119"/>
      <c r="JF439" s="119"/>
      <c r="JG439" s="119"/>
      <c r="JH439" s="119"/>
      <c r="JI439" s="119"/>
      <c r="JJ439" s="119"/>
      <c r="JK439" s="119"/>
      <c r="JL439" s="119"/>
      <c r="JM439" s="119"/>
      <c r="JN439" s="119"/>
      <c r="JO439" s="119"/>
      <c r="JP439" s="119"/>
      <c r="JQ439" s="119"/>
      <c r="JR439" s="119"/>
      <c r="JS439" s="119"/>
      <c r="JT439" s="119"/>
      <c r="JU439" s="119"/>
      <c r="JV439" s="119"/>
      <c r="JW439" s="119"/>
      <c r="JX439" s="119"/>
      <c r="JY439" s="119"/>
      <c r="JZ439" s="119"/>
      <c r="KA439" s="119"/>
      <c r="KB439" s="119"/>
    </row>
    <row r="440" spans="1:288" s="168" customFormat="1" x14ac:dyDescent="0.2">
      <c r="A440" s="167"/>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119"/>
      <c r="CD440" s="119"/>
      <c r="CE440" s="119"/>
      <c r="CF440" s="119"/>
      <c r="CG440" s="119"/>
      <c r="CH440" s="119"/>
      <c r="CI440" s="119"/>
      <c r="CJ440" s="119"/>
      <c r="CK440" s="119"/>
      <c r="CL440" s="119"/>
      <c r="CM440" s="119"/>
      <c r="CN440" s="119"/>
      <c r="CO440" s="119"/>
      <c r="CP440" s="119"/>
      <c r="CQ440" s="119"/>
      <c r="CR440" s="119"/>
      <c r="CS440" s="119"/>
      <c r="CT440" s="119"/>
      <c r="CU440" s="119"/>
      <c r="CV440" s="119"/>
      <c r="CW440" s="119"/>
      <c r="CX440" s="119"/>
      <c r="CY440" s="119"/>
      <c r="CZ440" s="119"/>
      <c r="DA440" s="119"/>
      <c r="DB440" s="119"/>
      <c r="DC440" s="119"/>
      <c r="DD440" s="119"/>
      <c r="DE440" s="119"/>
      <c r="DF440" s="119"/>
      <c r="DG440" s="119"/>
      <c r="DH440" s="119"/>
      <c r="DI440" s="119"/>
      <c r="DJ440" s="119"/>
      <c r="DK440" s="119"/>
      <c r="DL440" s="119"/>
      <c r="DM440" s="119"/>
      <c r="DN440" s="119"/>
      <c r="DO440" s="119"/>
      <c r="DP440" s="119"/>
      <c r="DQ440" s="119"/>
      <c r="DR440" s="119"/>
      <c r="DS440" s="119"/>
      <c r="DT440" s="119"/>
      <c r="DU440" s="119"/>
      <c r="DV440" s="119"/>
      <c r="DW440" s="119"/>
      <c r="DX440" s="119"/>
      <c r="DY440" s="119"/>
      <c r="DZ440" s="119"/>
      <c r="EA440" s="119"/>
      <c r="EB440" s="119"/>
      <c r="EC440" s="119"/>
      <c r="ED440" s="119"/>
      <c r="EE440" s="119"/>
      <c r="EF440" s="119"/>
      <c r="EG440" s="119"/>
      <c r="EH440" s="119"/>
      <c r="EI440" s="119"/>
      <c r="EJ440" s="119"/>
      <c r="EK440" s="119"/>
      <c r="EL440" s="119"/>
      <c r="EM440" s="119"/>
      <c r="EN440" s="119"/>
      <c r="EO440" s="119"/>
      <c r="EP440" s="119"/>
      <c r="EQ440" s="119"/>
      <c r="ER440" s="119"/>
      <c r="ES440" s="119"/>
      <c r="ET440" s="119"/>
      <c r="EU440" s="119"/>
      <c r="EV440" s="119"/>
      <c r="EW440" s="119"/>
      <c r="EX440" s="119"/>
      <c r="EY440" s="119"/>
      <c r="EZ440" s="119"/>
      <c r="FA440" s="119"/>
      <c r="FB440" s="119"/>
      <c r="FC440" s="119"/>
      <c r="FD440" s="119"/>
      <c r="FE440" s="119"/>
      <c r="FF440" s="119"/>
      <c r="FG440" s="119"/>
      <c r="FH440" s="119"/>
      <c r="FI440" s="119"/>
      <c r="FJ440" s="119"/>
      <c r="FK440" s="119"/>
      <c r="FL440" s="119"/>
      <c r="FM440" s="119"/>
      <c r="FN440" s="119"/>
      <c r="FO440" s="119"/>
      <c r="FP440" s="119"/>
      <c r="FQ440" s="119"/>
      <c r="FR440" s="119"/>
      <c r="FS440" s="119"/>
      <c r="FT440" s="119"/>
      <c r="FU440" s="119"/>
      <c r="FV440" s="119"/>
      <c r="FW440" s="119"/>
      <c r="FX440" s="119"/>
      <c r="FY440" s="119"/>
      <c r="FZ440" s="119"/>
      <c r="GA440" s="119"/>
      <c r="GB440" s="119"/>
      <c r="GC440" s="119"/>
      <c r="GD440" s="119"/>
      <c r="GE440" s="119"/>
      <c r="GF440" s="119"/>
      <c r="GG440" s="119"/>
      <c r="GH440" s="119"/>
      <c r="GI440" s="119"/>
      <c r="GJ440" s="119"/>
      <c r="GK440" s="119"/>
      <c r="GL440" s="119"/>
      <c r="GM440" s="119"/>
      <c r="GN440" s="119"/>
      <c r="GO440" s="119"/>
      <c r="GP440" s="119"/>
      <c r="GQ440" s="119"/>
      <c r="GR440" s="119"/>
      <c r="GS440" s="119"/>
      <c r="GT440" s="119"/>
      <c r="GU440" s="119"/>
      <c r="GV440" s="119"/>
      <c r="GW440" s="119"/>
      <c r="GX440" s="119"/>
      <c r="GY440" s="119"/>
      <c r="GZ440" s="119"/>
      <c r="HA440" s="119"/>
      <c r="HB440" s="119"/>
      <c r="HC440" s="119"/>
      <c r="HD440" s="119"/>
      <c r="HE440" s="119"/>
      <c r="HF440" s="119"/>
      <c r="HG440" s="119"/>
      <c r="HH440" s="119"/>
      <c r="HI440" s="119"/>
      <c r="HJ440" s="119"/>
      <c r="HK440" s="119"/>
      <c r="HL440" s="119"/>
      <c r="HM440" s="119"/>
      <c r="HN440" s="119"/>
      <c r="HO440" s="119"/>
      <c r="HP440" s="119"/>
      <c r="HQ440" s="119"/>
      <c r="HR440" s="119"/>
      <c r="HS440" s="119"/>
      <c r="HT440" s="119"/>
      <c r="HU440" s="119"/>
      <c r="HV440" s="119"/>
      <c r="HW440" s="119"/>
      <c r="HX440" s="119"/>
      <c r="HY440" s="119"/>
      <c r="HZ440" s="119"/>
      <c r="IA440" s="119"/>
      <c r="IB440" s="119"/>
      <c r="IC440" s="119"/>
      <c r="ID440" s="119"/>
      <c r="IE440" s="119"/>
      <c r="IF440" s="119"/>
      <c r="IG440" s="119"/>
      <c r="IH440" s="119"/>
      <c r="II440" s="119"/>
      <c r="IJ440" s="119"/>
      <c r="IK440" s="119"/>
      <c r="IL440" s="119"/>
      <c r="IM440" s="119"/>
      <c r="IN440" s="119"/>
      <c r="IO440" s="119"/>
      <c r="IP440" s="119"/>
      <c r="IQ440" s="119"/>
      <c r="IR440" s="119"/>
      <c r="IS440" s="119"/>
      <c r="IT440" s="119"/>
      <c r="IU440" s="119"/>
      <c r="IV440" s="119"/>
      <c r="IW440" s="119"/>
      <c r="IX440" s="119"/>
      <c r="IY440" s="119"/>
      <c r="IZ440" s="119"/>
      <c r="JA440" s="119"/>
      <c r="JB440" s="119"/>
      <c r="JC440" s="119"/>
      <c r="JD440" s="119"/>
      <c r="JE440" s="119"/>
      <c r="JF440" s="119"/>
      <c r="JG440" s="119"/>
      <c r="JH440" s="119"/>
      <c r="JI440" s="119"/>
      <c r="JJ440" s="119"/>
      <c r="JK440" s="119"/>
      <c r="JL440" s="119"/>
      <c r="JM440" s="119"/>
      <c r="JN440" s="119"/>
      <c r="JO440" s="119"/>
      <c r="JP440" s="119"/>
      <c r="JQ440" s="119"/>
      <c r="JR440" s="119"/>
      <c r="JS440" s="119"/>
      <c r="JT440" s="119"/>
      <c r="JU440" s="119"/>
      <c r="JV440" s="119"/>
      <c r="JW440" s="119"/>
      <c r="JX440" s="119"/>
      <c r="JY440" s="119"/>
      <c r="JZ440" s="119"/>
      <c r="KA440" s="119"/>
      <c r="KB440" s="119"/>
    </row>
    <row r="441" spans="1:288" s="168" customFormat="1" x14ac:dyDescent="0.2">
      <c r="A441" s="167"/>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119"/>
      <c r="CD441" s="119"/>
      <c r="CE441" s="119"/>
      <c r="CF441" s="119"/>
      <c r="CG441" s="119"/>
      <c r="CH441" s="119"/>
      <c r="CI441" s="119"/>
      <c r="CJ441" s="119"/>
      <c r="CK441" s="119"/>
      <c r="CL441" s="119"/>
      <c r="CM441" s="119"/>
      <c r="CN441" s="119"/>
      <c r="CO441" s="119"/>
      <c r="CP441" s="119"/>
      <c r="CQ441" s="119"/>
      <c r="CR441" s="119"/>
      <c r="CS441" s="119"/>
      <c r="CT441" s="119"/>
      <c r="CU441" s="119"/>
      <c r="CV441" s="119"/>
      <c r="CW441" s="119"/>
      <c r="CX441" s="119"/>
      <c r="CY441" s="119"/>
      <c r="CZ441" s="119"/>
      <c r="DA441" s="119"/>
      <c r="DB441" s="119"/>
      <c r="DC441" s="119"/>
      <c r="DD441" s="119"/>
      <c r="DE441" s="119"/>
      <c r="DF441" s="119"/>
      <c r="DG441" s="119"/>
      <c r="DH441" s="119"/>
      <c r="DI441" s="119"/>
      <c r="DJ441" s="119"/>
      <c r="DK441" s="119"/>
      <c r="DL441" s="119"/>
      <c r="DM441" s="119"/>
      <c r="DN441" s="119"/>
      <c r="DO441" s="119"/>
      <c r="DP441" s="119"/>
      <c r="DQ441" s="119"/>
      <c r="DR441" s="119"/>
      <c r="DS441" s="119"/>
      <c r="DT441" s="119"/>
      <c r="DU441" s="119"/>
      <c r="DV441" s="119"/>
      <c r="DW441" s="119"/>
      <c r="DX441" s="119"/>
      <c r="DY441" s="119"/>
      <c r="DZ441" s="119"/>
      <c r="EA441" s="119"/>
      <c r="EB441" s="119"/>
      <c r="EC441" s="119"/>
      <c r="ED441" s="119"/>
      <c r="EE441" s="119"/>
      <c r="EF441" s="119"/>
      <c r="EG441" s="119"/>
      <c r="EH441" s="119"/>
      <c r="EI441" s="119"/>
      <c r="EJ441" s="119"/>
      <c r="EK441" s="119"/>
      <c r="EL441" s="119"/>
      <c r="EM441" s="119"/>
      <c r="EN441" s="119"/>
      <c r="EO441" s="119"/>
      <c r="EP441" s="119"/>
      <c r="EQ441" s="119"/>
      <c r="ER441" s="119"/>
      <c r="ES441" s="119"/>
      <c r="ET441" s="119"/>
      <c r="EU441" s="119"/>
      <c r="EV441" s="119"/>
      <c r="EW441" s="119"/>
      <c r="EX441" s="119"/>
      <c r="EY441" s="119"/>
      <c r="EZ441" s="119"/>
      <c r="FA441" s="119"/>
      <c r="FB441" s="119"/>
      <c r="FC441" s="119"/>
      <c r="FD441" s="119"/>
      <c r="FE441" s="119"/>
      <c r="FF441" s="119"/>
      <c r="FG441" s="119"/>
      <c r="FH441" s="119"/>
      <c r="FI441" s="119"/>
      <c r="FJ441" s="119"/>
      <c r="FK441" s="119"/>
      <c r="FL441" s="119"/>
      <c r="FM441" s="119"/>
      <c r="FN441" s="119"/>
      <c r="FO441" s="119"/>
      <c r="FP441" s="119"/>
      <c r="FQ441" s="119"/>
      <c r="FR441" s="119"/>
      <c r="FS441" s="119"/>
      <c r="FT441" s="119"/>
      <c r="FU441" s="119"/>
      <c r="FV441" s="119"/>
      <c r="FW441" s="119"/>
      <c r="FX441" s="119"/>
      <c r="FY441" s="119"/>
      <c r="FZ441" s="119"/>
      <c r="GA441" s="119"/>
      <c r="GB441" s="119"/>
      <c r="GC441" s="119"/>
      <c r="GD441" s="119"/>
      <c r="GE441" s="119"/>
      <c r="GF441" s="119"/>
      <c r="GG441" s="119"/>
      <c r="GH441" s="119"/>
      <c r="GI441" s="119"/>
      <c r="GJ441" s="119"/>
      <c r="GK441" s="119"/>
      <c r="GL441" s="119"/>
      <c r="GM441" s="119"/>
      <c r="GN441" s="119"/>
      <c r="GO441" s="119"/>
      <c r="GP441" s="119"/>
      <c r="GQ441" s="119"/>
      <c r="GR441" s="119"/>
      <c r="GS441" s="119"/>
      <c r="GT441" s="119"/>
      <c r="GU441" s="119"/>
      <c r="GV441" s="119"/>
      <c r="GW441" s="119"/>
      <c r="GX441" s="119"/>
      <c r="GY441" s="119"/>
      <c r="GZ441" s="119"/>
      <c r="HA441" s="119"/>
      <c r="HB441" s="119"/>
      <c r="HC441" s="119"/>
      <c r="HD441" s="119"/>
      <c r="HE441" s="119"/>
      <c r="HF441" s="119"/>
      <c r="HG441" s="119"/>
      <c r="HH441" s="119"/>
      <c r="HI441" s="119"/>
      <c r="HJ441" s="119"/>
      <c r="HK441" s="119"/>
      <c r="HL441" s="119"/>
      <c r="HM441" s="119"/>
      <c r="HN441" s="119"/>
      <c r="HO441" s="119"/>
      <c r="HP441" s="119"/>
      <c r="HQ441" s="119"/>
      <c r="HR441" s="119"/>
      <c r="HS441" s="119"/>
      <c r="HT441" s="119"/>
      <c r="HU441" s="119"/>
      <c r="HV441" s="119"/>
      <c r="HW441" s="119"/>
      <c r="HX441" s="119"/>
      <c r="HY441" s="119"/>
      <c r="HZ441" s="119"/>
      <c r="IA441" s="119"/>
      <c r="IB441" s="119"/>
      <c r="IC441" s="119"/>
      <c r="ID441" s="119"/>
      <c r="IE441" s="119"/>
      <c r="IF441" s="119"/>
      <c r="IG441" s="119"/>
      <c r="IH441" s="119"/>
      <c r="II441" s="119"/>
      <c r="IJ441" s="119"/>
      <c r="IK441" s="119"/>
      <c r="IL441" s="119"/>
      <c r="IM441" s="119"/>
      <c r="IN441" s="119"/>
      <c r="IO441" s="119"/>
      <c r="IP441" s="119"/>
      <c r="IQ441" s="119"/>
      <c r="IR441" s="119"/>
      <c r="IS441" s="119"/>
      <c r="IT441" s="119"/>
      <c r="IU441" s="119"/>
      <c r="IV441" s="119"/>
      <c r="IW441" s="119"/>
      <c r="IX441" s="119"/>
      <c r="IY441" s="119"/>
      <c r="IZ441" s="119"/>
      <c r="JA441" s="119"/>
      <c r="JB441" s="119"/>
      <c r="JC441" s="119"/>
      <c r="JD441" s="119"/>
      <c r="JE441" s="119"/>
      <c r="JF441" s="119"/>
      <c r="JG441" s="119"/>
      <c r="JH441" s="119"/>
      <c r="JI441" s="119"/>
      <c r="JJ441" s="119"/>
      <c r="JK441" s="119"/>
      <c r="JL441" s="119"/>
      <c r="JM441" s="119"/>
      <c r="JN441" s="119"/>
      <c r="JO441" s="119"/>
      <c r="JP441" s="119"/>
      <c r="JQ441" s="119"/>
      <c r="JR441" s="119"/>
      <c r="JS441" s="119"/>
      <c r="JT441" s="119"/>
      <c r="JU441" s="119"/>
      <c r="JV441" s="119"/>
      <c r="JW441" s="119"/>
      <c r="JX441" s="119"/>
      <c r="JY441" s="119"/>
      <c r="JZ441" s="119"/>
      <c r="KA441" s="119"/>
      <c r="KB441" s="119"/>
    </row>
    <row r="442" spans="1:288" s="168" customFormat="1" x14ac:dyDescent="0.2">
      <c r="A442" s="167"/>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119"/>
      <c r="CD442" s="119"/>
      <c r="CE442" s="119"/>
      <c r="CF442" s="119"/>
      <c r="CG442" s="119"/>
      <c r="CH442" s="119"/>
      <c r="CI442" s="119"/>
      <c r="CJ442" s="119"/>
      <c r="CK442" s="119"/>
      <c r="CL442" s="119"/>
      <c r="CM442" s="119"/>
      <c r="CN442" s="119"/>
      <c r="CO442" s="119"/>
      <c r="CP442" s="119"/>
      <c r="CQ442" s="119"/>
      <c r="CR442" s="119"/>
      <c r="CS442" s="119"/>
      <c r="CT442" s="119"/>
      <c r="CU442" s="119"/>
      <c r="CV442" s="119"/>
      <c r="CW442" s="119"/>
      <c r="CX442" s="119"/>
      <c r="CY442" s="119"/>
      <c r="CZ442" s="119"/>
      <c r="DA442" s="119"/>
      <c r="DB442" s="119"/>
      <c r="DC442" s="119"/>
      <c r="DD442" s="119"/>
      <c r="DE442" s="119"/>
      <c r="DF442" s="119"/>
      <c r="DG442" s="119"/>
      <c r="DH442" s="119"/>
      <c r="DI442" s="119"/>
      <c r="DJ442" s="119"/>
      <c r="DK442" s="119"/>
      <c r="DL442" s="119"/>
      <c r="DM442" s="119"/>
      <c r="DN442" s="119"/>
      <c r="DO442" s="119"/>
      <c r="DP442" s="119"/>
      <c r="DQ442" s="119"/>
      <c r="DR442" s="119"/>
      <c r="DS442" s="119"/>
      <c r="DT442" s="119"/>
      <c r="DU442" s="119"/>
      <c r="DV442" s="119"/>
      <c r="DW442" s="119"/>
      <c r="DX442" s="119"/>
      <c r="DY442" s="119"/>
      <c r="DZ442" s="119"/>
      <c r="EA442" s="119"/>
      <c r="EB442" s="119"/>
      <c r="EC442" s="119"/>
      <c r="ED442" s="119"/>
      <c r="EE442" s="119"/>
      <c r="EF442" s="119"/>
      <c r="EG442" s="119"/>
      <c r="EH442" s="119"/>
      <c r="EI442" s="119"/>
      <c r="EJ442" s="119"/>
      <c r="EK442" s="119"/>
      <c r="EL442" s="119"/>
      <c r="EM442" s="119"/>
      <c r="EN442" s="119"/>
      <c r="EO442" s="119"/>
      <c r="EP442" s="119"/>
      <c r="EQ442" s="119"/>
      <c r="ER442" s="119"/>
      <c r="ES442" s="119"/>
      <c r="ET442" s="119"/>
      <c r="EU442" s="119"/>
      <c r="EV442" s="119"/>
      <c r="EW442" s="119"/>
      <c r="EX442" s="119"/>
      <c r="EY442" s="119"/>
      <c r="EZ442" s="119"/>
      <c r="FA442" s="119"/>
      <c r="FB442" s="119"/>
      <c r="FC442" s="119"/>
      <c r="FD442" s="119"/>
      <c r="FE442" s="119"/>
      <c r="FF442" s="119"/>
      <c r="FG442" s="119"/>
      <c r="FH442" s="119"/>
      <c r="FI442" s="119"/>
      <c r="FJ442" s="119"/>
      <c r="FK442" s="119"/>
      <c r="FL442" s="119"/>
      <c r="FM442" s="119"/>
      <c r="FN442" s="119"/>
      <c r="FO442" s="119"/>
      <c r="FP442" s="119"/>
      <c r="FQ442" s="119"/>
      <c r="FR442" s="119"/>
      <c r="FS442" s="119"/>
      <c r="FT442" s="119"/>
      <c r="FU442" s="119"/>
      <c r="FV442" s="119"/>
      <c r="FW442" s="119"/>
      <c r="FX442" s="119"/>
      <c r="FY442" s="119"/>
      <c r="FZ442" s="119"/>
      <c r="GA442" s="119"/>
      <c r="GB442" s="119"/>
      <c r="GC442" s="119"/>
      <c r="GD442" s="119"/>
      <c r="GE442" s="119"/>
      <c r="GF442" s="119"/>
      <c r="GG442" s="119"/>
      <c r="GH442" s="119"/>
      <c r="GI442" s="119"/>
      <c r="GJ442" s="119"/>
      <c r="GK442" s="119"/>
      <c r="GL442" s="119"/>
      <c r="GM442" s="119"/>
      <c r="GN442" s="119"/>
      <c r="GO442" s="119"/>
      <c r="GP442" s="119"/>
      <c r="GQ442" s="119"/>
      <c r="GR442" s="119"/>
      <c r="GS442" s="119"/>
      <c r="GT442" s="119"/>
      <c r="GU442" s="119"/>
      <c r="GV442" s="119"/>
      <c r="GW442" s="119"/>
      <c r="GX442" s="119"/>
      <c r="GY442" s="119"/>
      <c r="GZ442" s="119"/>
      <c r="HA442" s="119"/>
      <c r="HB442" s="119"/>
      <c r="HC442" s="119"/>
      <c r="HD442" s="119"/>
      <c r="HE442" s="119"/>
      <c r="HF442" s="119"/>
      <c r="HG442" s="119"/>
      <c r="HH442" s="119"/>
      <c r="HI442" s="119"/>
      <c r="HJ442" s="119"/>
      <c r="HK442" s="119"/>
      <c r="HL442" s="119"/>
      <c r="HM442" s="119"/>
      <c r="HN442" s="119"/>
      <c r="HO442" s="119"/>
      <c r="HP442" s="119"/>
      <c r="HQ442" s="119"/>
      <c r="HR442" s="119"/>
      <c r="HS442" s="119"/>
      <c r="HT442" s="119"/>
      <c r="HU442" s="119"/>
      <c r="HV442" s="119"/>
      <c r="HW442" s="119"/>
      <c r="HX442" s="119"/>
      <c r="HY442" s="119"/>
      <c r="HZ442" s="119"/>
      <c r="IA442" s="119"/>
      <c r="IB442" s="119"/>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19"/>
      <c r="JJ442" s="119"/>
      <c r="JK442" s="119"/>
      <c r="JL442" s="119"/>
      <c r="JM442" s="119"/>
      <c r="JN442" s="119"/>
      <c r="JO442" s="119"/>
      <c r="JP442" s="119"/>
      <c r="JQ442" s="119"/>
      <c r="JR442" s="119"/>
      <c r="JS442" s="119"/>
      <c r="JT442" s="119"/>
      <c r="JU442" s="119"/>
      <c r="JV442" s="119"/>
      <c r="JW442" s="119"/>
      <c r="JX442" s="119"/>
      <c r="JY442" s="119"/>
      <c r="JZ442" s="119"/>
      <c r="KA442" s="119"/>
      <c r="KB442" s="119"/>
    </row>
    <row r="443" spans="1:288" s="168" customFormat="1" x14ac:dyDescent="0.2">
      <c r="A443" s="167"/>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119"/>
      <c r="CD443" s="119"/>
      <c r="CE443" s="119"/>
      <c r="CF443" s="119"/>
      <c r="CG443" s="119"/>
      <c r="CH443" s="119"/>
      <c r="CI443" s="119"/>
      <c r="CJ443" s="119"/>
      <c r="CK443" s="119"/>
      <c r="CL443" s="119"/>
      <c r="CM443" s="119"/>
      <c r="CN443" s="119"/>
      <c r="CO443" s="119"/>
      <c r="CP443" s="119"/>
      <c r="CQ443" s="119"/>
      <c r="CR443" s="119"/>
      <c r="CS443" s="119"/>
      <c r="CT443" s="119"/>
      <c r="CU443" s="119"/>
      <c r="CV443" s="119"/>
      <c r="CW443" s="119"/>
      <c r="CX443" s="119"/>
      <c r="CY443" s="119"/>
      <c r="CZ443" s="119"/>
      <c r="DA443" s="119"/>
      <c r="DB443" s="119"/>
      <c r="DC443" s="119"/>
      <c r="DD443" s="119"/>
      <c r="DE443" s="119"/>
      <c r="DF443" s="119"/>
      <c r="DG443" s="119"/>
      <c r="DH443" s="119"/>
      <c r="DI443" s="119"/>
      <c r="DJ443" s="119"/>
      <c r="DK443" s="119"/>
      <c r="DL443" s="119"/>
      <c r="DM443" s="119"/>
      <c r="DN443" s="119"/>
      <c r="DO443" s="119"/>
      <c r="DP443" s="119"/>
      <c r="DQ443" s="119"/>
      <c r="DR443" s="119"/>
      <c r="DS443" s="119"/>
      <c r="DT443" s="119"/>
      <c r="DU443" s="119"/>
      <c r="DV443" s="119"/>
      <c r="DW443" s="119"/>
      <c r="DX443" s="119"/>
      <c r="DY443" s="119"/>
      <c r="DZ443" s="119"/>
      <c r="EA443" s="119"/>
      <c r="EB443" s="119"/>
      <c r="EC443" s="119"/>
      <c r="ED443" s="119"/>
      <c r="EE443" s="119"/>
      <c r="EF443" s="119"/>
      <c r="EG443" s="119"/>
      <c r="EH443" s="119"/>
      <c r="EI443" s="119"/>
      <c r="EJ443" s="119"/>
      <c r="EK443" s="119"/>
      <c r="EL443" s="119"/>
      <c r="EM443" s="119"/>
      <c r="EN443" s="119"/>
      <c r="EO443" s="119"/>
      <c r="EP443" s="119"/>
      <c r="EQ443" s="119"/>
      <c r="ER443" s="119"/>
      <c r="ES443" s="119"/>
      <c r="ET443" s="119"/>
      <c r="EU443" s="119"/>
      <c r="EV443" s="119"/>
      <c r="EW443" s="119"/>
      <c r="EX443" s="119"/>
      <c r="EY443" s="119"/>
      <c r="EZ443" s="119"/>
      <c r="FA443" s="119"/>
      <c r="FB443" s="119"/>
      <c r="FC443" s="119"/>
      <c r="FD443" s="119"/>
      <c r="FE443" s="119"/>
      <c r="FF443" s="119"/>
      <c r="FG443" s="119"/>
      <c r="FH443" s="119"/>
      <c r="FI443" s="119"/>
      <c r="FJ443" s="119"/>
      <c r="FK443" s="119"/>
      <c r="FL443" s="119"/>
      <c r="FM443" s="119"/>
      <c r="FN443" s="119"/>
      <c r="FO443" s="119"/>
      <c r="FP443" s="119"/>
      <c r="FQ443" s="119"/>
      <c r="FR443" s="119"/>
      <c r="FS443" s="119"/>
      <c r="FT443" s="119"/>
      <c r="FU443" s="119"/>
      <c r="FV443" s="119"/>
      <c r="FW443" s="119"/>
      <c r="FX443" s="119"/>
      <c r="FY443" s="119"/>
      <c r="FZ443" s="119"/>
      <c r="GA443" s="119"/>
      <c r="GB443" s="119"/>
      <c r="GC443" s="119"/>
      <c r="GD443" s="119"/>
      <c r="GE443" s="119"/>
      <c r="GF443" s="119"/>
      <c r="GG443" s="119"/>
      <c r="GH443" s="119"/>
      <c r="GI443" s="119"/>
      <c r="GJ443" s="119"/>
      <c r="GK443" s="119"/>
      <c r="GL443" s="119"/>
      <c r="GM443" s="119"/>
      <c r="GN443" s="119"/>
      <c r="GO443" s="119"/>
      <c r="GP443" s="119"/>
      <c r="GQ443" s="119"/>
      <c r="GR443" s="119"/>
      <c r="GS443" s="119"/>
      <c r="GT443" s="119"/>
      <c r="GU443" s="119"/>
      <c r="GV443" s="119"/>
      <c r="GW443" s="119"/>
      <c r="GX443" s="119"/>
      <c r="GY443" s="119"/>
      <c r="GZ443" s="119"/>
      <c r="HA443" s="119"/>
      <c r="HB443" s="119"/>
      <c r="HC443" s="119"/>
      <c r="HD443" s="119"/>
      <c r="HE443" s="119"/>
      <c r="HF443" s="119"/>
      <c r="HG443" s="119"/>
      <c r="HH443" s="119"/>
      <c r="HI443" s="119"/>
      <c r="HJ443" s="119"/>
      <c r="HK443" s="119"/>
      <c r="HL443" s="119"/>
      <c r="HM443" s="119"/>
      <c r="HN443" s="119"/>
      <c r="HO443" s="119"/>
      <c r="HP443" s="119"/>
      <c r="HQ443" s="119"/>
      <c r="HR443" s="119"/>
      <c r="HS443" s="119"/>
      <c r="HT443" s="119"/>
      <c r="HU443" s="119"/>
      <c r="HV443" s="119"/>
      <c r="HW443" s="119"/>
      <c r="HX443" s="119"/>
      <c r="HY443" s="119"/>
      <c r="HZ443" s="119"/>
      <c r="IA443" s="119"/>
      <c r="IB443" s="119"/>
      <c r="IC443" s="119"/>
      <c r="ID443" s="119"/>
      <c r="IE443" s="119"/>
      <c r="IF443" s="119"/>
      <c r="IG443" s="119"/>
      <c r="IH443" s="119"/>
      <c r="II443" s="119"/>
      <c r="IJ443" s="119"/>
      <c r="IK443" s="119"/>
      <c r="IL443" s="119"/>
      <c r="IM443" s="119"/>
      <c r="IN443" s="119"/>
      <c r="IO443" s="119"/>
      <c r="IP443" s="119"/>
      <c r="IQ443" s="119"/>
      <c r="IR443" s="119"/>
      <c r="IS443" s="119"/>
      <c r="IT443" s="119"/>
      <c r="IU443" s="119"/>
      <c r="IV443" s="119"/>
      <c r="IW443" s="119"/>
      <c r="IX443" s="119"/>
      <c r="IY443" s="119"/>
      <c r="IZ443" s="119"/>
      <c r="JA443" s="119"/>
      <c r="JB443" s="119"/>
      <c r="JC443" s="119"/>
      <c r="JD443" s="119"/>
      <c r="JE443" s="119"/>
      <c r="JF443" s="119"/>
      <c r="JG443" s="119"/>
      <c r="JH443" s="119"/>
      <c r="JI443" s="119"/>
      <c r="JJ443" s="119"/>
      <c r="JK443" s="119"/>
      <c r="JL443" s="119"/>
      <c r="JM443" s="119"/>
      <c r="JN443" s="119"/>
      <c r="JO443" s="119"/>
      <c r="JP443" s="119"/>
      <c r="JQ443" s="119"/>
      <c r="JR443" s="119"/>
      <c r="JS443" s="119"/>
      <c r="JT443" s="119"/>
      <c r="JU443" s="119"/>
      <c r="JV443" s="119"/>
      <c r="JW443" s="119"/>
      <c r="JX443" s="119"/>
      <c r="JY443" s="119"/>
      <c r="JZ443" s="119"/>
      <c r="KA443" s="119"/>
      <c r="KB443" s="119"/>
    </row>
    <row r="444" spans="1:288" s="168" customFormat="1" x14ac:dyDescent="0.2">
      <c r="A444" s="167"/>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c r="GG444" s="119"/>
      <c r="GH444" s="119"/>
      <c r="GI444" s="119"/>
      <c r="GJ444" s="119"/>
      <c r="GK444" s="119"/>
      <c r="GL444" s="119"/>
      <c r="GM444" s="119"/>
      <c r="GN444" s="119"/>
      <c r="GO444" s="119"/>
      <c r="GP444" s="119"/>
      <c r="GQ444" s="119"/>
      <c r="GR444" s="119"/>
      <c r="GS444" s="119"/>
      <c r="GT444" s="119"/>
      <c r="GU444" s="119"/>
      <c r="GV444" s="119"/>
      <c r="GW444" s="119"/>
      <c r="GX444" s="119"/>
      <c r="GY444" s="119"/>
      <c r="GZ444" s="119"/>
      <c r="HA444" s="119"/>
      <c r="HB444" s="119"/>
      <c r="HC444" s="119"/>
      <c r="HD444" s="119"/>
      <c r="HE444" s="119"/>
      <c r="HF444" s="119"/>
      <c r="HG444" s="119"/>
      <c r="HH444" s="119"/>
      <c r="HI444" s="119"/>
      <c r="HJ444" s="119"/>
      <c r="HK444" s="119"/>
      <c r="HL444" s="119"/>
      <c r="HM444" s="119"/>
      <c r="HN444" s="119"/>
      <c r="HO444" s="119"/>
      <c r="HP444" s="119"/>
      <c r="HQ444" s="119"/>
      <c r="HR444" s="119"/>
      <c r="HS444" s="119"/>
      <c r="HT444" s="119"/>
      <c r="HU444" s="119"/>
      <c r="HV444" s="119"/>
      <c r="HW444" s="119"/>
      <c r="HX444" s="119"/>
      <c r="HY444" s="119"/>
      <c r="HZ444" s="119"/>
      <c r="IA444" s="119"/>
      <c r="IB444" s="119"/>
      <c r="IC444" s="119"/>
      <c r="ID444" s="119"/>
      <c r="IE444" s="119"/>
      <c r="IF444" s="119"/>
      <c r="IG444" s="119"/>
      <c r="IH444" s="119"/>
      <c r="II444" s="119"/>
      <c r="IJ444" s="119"/>
      <c r="IK444" s="119"/>
      <c r="IL444" s="119"/>
      <c r="IM444" s="119"/>
      <c r="IN444" s="119"/>
      <c r="IO444" s="119"/>
      <c r="IP444" s="119"/>
      <c r="IQ444" s="119"/>
      <c r="IR444" s="119"/>
      <c r="IS444" s="119"/>
      <c r="IT444" s="119"/>
      <c r="IU444" s="119"/>
      <c r="IV444" s="119"/>
      <c r="IW444" s="119"/>
      <c r="IX444" s="119"/>
      <c r="IY444" s="119"/>
      <c r="IZ444" s="119"/>
      <c r="JA444" s="119"/>
      <c r="JB444" s="119"/>
      <c r="JC444" s="119"/>
      <c r="JD444" s="119"/>
      <c r="JE444" s="119"/>
      <c r="JF444" s="119"/>
      <c r="JG444" s="119"/>
      <c r="JH444" s="119"/>
      <c r="JI444" s="119"/>
      <c r="JJ444" s="119"/>
      <c r="JK444" s="119"/>
      <c r="JL444" s="119"/>
      <c r="JM444" s="119"/>
      <c r="JN444" s="119"/>
      <c r="JO444" s="119"/>
      <c r="JP444" s="119"/>
      <c r="JQ444" s="119"/>
      <c r="JR444" s="119"/>
      <c r="JS444" s="119"/>
      <c r="JT444" s="119"/>
      <c r="JU444" s="119"/>
      <c r="JV444" s="119"/>
      <c r="JW444" s="119"/>
      <c r="JX444" s="119"/>
      <c r="JY444" s="119"/>
      <c r="JZ444" s="119"/>
      <c r="KA444" s="119"/>
      <c r="KB444" s="119"/>
    </row>
    <row r="445" spans="1:288" s="168" customFormat="1" x14ac:dyDescent="0.2">
      <c r="A445" s="167"/>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119"/>
      <c r="CD445" s="119"/>
      <c r="CE445" s="119"/>
      <c r="CF445" s="119"/>
      <c r="CG445" s="119"/>
      <c r="CH445" s="119"/>
      <c r="CI445" s="119"/>
      <c r="CJ445" s="119"/>
      <c r="CK445" s="119"/>
      <c r="CL445" s="119"/>
      <c r="CM445" s="119"/>
      <c r="CN445" s="119"/>
      <c r="CO445" s="119"/>
      <c r="CP445" s="119"/>
      <c r="CQ445" s="119"/>
      <c r="CR445" s="119"/>
      <c r="CS445" s="119"/>
      <c r="CT445" s="119"/>
      <c r="CU445" s="119"/>
      <c r="CV445" s="119"/>
      <c r="CW445" s="119"/>
      <c r="CX445" s="119"/>
      <c r="CY445" s="119"/>
      <c r="CZ445" s="119"/>
      <c r="DA445" s="119"/>
      <c r="DB445" s="119"/>
      <c r="DC445" s="119"/>
      <c r="DD445" s="119"/>
      <c r="DE445" s="119"/>
      <c r="DF445" s="119"/>
      <c r="DG445" s="119"/>
      <c r="DH445" s="119"/>
      <c r="DI445" s="119"/>
      <c r="DJ445" s="119"/>
      <c r="DK445" s="119"/>
      <c r="DL445" s="119"/>
      <c r="DM445" s="119"/>
      <c r="DN445" s="119"/>
      <c r="DO445" s="119"/>
      <c r="DP445" s="119"/>
      <c r="DQ445" s="119"/>
      <c r="DR445" s="119"/>
      <c r="DS445" s="119"/>
      <c r="DT445" s="119"/>
      <c r="DU445" s="119"/>
      <c r="DV445" s="119"/>
      <c r="DW445" s="119"/>
      <c r="DX445" s="119"/>
      <c r="DY445" s="119"/>
      <c r="DZ445" s="119"/>
      <c r="EA445" s="119"/>
      <c r="EB445" s="119"/>
      <c r="EC445" s="119"/>
      <c r="ED445" s="119"/>
      <c r="EE445" s="119"/>
      <c r="EF445" s="119"/>
      <c r="EG445" s="119"/>
      <c r="EH445" s="119"/>
      <c r="EI445" s="119"/>
      <c r="EJ445" s="119"/>
      <c r="EK445" s="119"/>
      <c r="EL445" s="119"/>
      <c r="EM445" s="119"/>
      <c r="EN445" s="119"/>
      <c r="EO445" s="119"/>
      <c r="EP445" s="119"/>
      <c r="EQ445" s="119"/>
      <c r="ER445" s="119"/>
      <c r="ES445" s="119"/>
      <c r="ET445" s="119"/>
      <c r="EU445" s="119"/>
      <c r="EV445" s="119"/>
      <c r="EW445" s="119"/>
      <c r="EX445" s="119"/>
      <c r="EY445" s="119"/>
      <c r="EZ445" s="119"/>
      <c r="FA445" s="119"/>
      <c r="FB445" s="119"/>
      <c r="FC445" s="119"/>
      <c r="FD445" s="119"/>
      <c r="FE445" s="119"/>
      <c r="FF445" s="119"/>
      <c r="FG445" s="119"/>
      <c r="FH445" s="119"/>
      <c r="FI445" s="119"/>
      <c r="FJ445" s="119"/>
      <c r="FK445" s="119"/>
      <c r="FL445" s="119"/>
      <c r="FM445" s="119"/>
      <c r="FN445" s="119"/>
      <c r="FO445" s="119"/>
      <c r="FP445" s="119"/>
      <c r="FQ445" s="119"/>
      <c r="FR445" s="119"/>
      <c r="FS445" s="119"/>
      <c r="FT445" s="119"/>
      <c r="FU445" s="119"/>
      <c r="FV445" s="119"/>
      <c r="FW445" s="119"/>
      <c r="FX445" s="119"/>
      <c r="FY445" s="119"/>
      <c r="FZ445" s="119"/>
      <c r="GA445" s="119"/>
      <c r="GB445" s="119"/>
      <c r="GC445" s="119"/>
      <c r="GD445" s="119"/>
      <c r="GE445" s="119"/>
      <c r="GF445" s="119"/>
      <c r="GG445" s="119"/>
      <c r="GH445" s="119"/>
      <c r="GI445" s="119"/>
      <c r="GJ445" s="119"/>
      <c r="GK445" s="119"/>
      <c r="GL445" s="119"/>
      <c r="GM445" s="119"/>
      <c r="GN445" s="119"/>
      <c r="GO445" s="119"/>
      <c r="GP445" s="119"/>
      <c r="GQ445" s="119"/>
      <c r="GR445" s="119"/>
      <c r="GS445" s="119"/>
      <c r="GT445" s="119"/>
      <c r="GU445" s="119"/>
      <c r="GV445" s="119"/>
      <c r="GW445" s="119"/>
      <c r="GX445" s="119"/>
      <c r="GY445" s="119"/>
      <c r="GZ445" s="119"/>
      <c r="HA445" s="119"/>
      <c r="HB445" s="119"/>
      <c r="HC445" s="119"/>
      <c r="HD445" s="119"/>
      <c r="HE445" s="119"/>
      <c r="HF445" s="119"/>
      <c r="HG445" s="119"/>
      <c r="HH445" s="119"/>
      <c r="HI445" s="119"/>
      <c r="HJ445" s="119"/>
      <c r="HK445" s="119"/>
      <c r="HL445" s="119"/>
      <c r="HM445" s="119"/>
      <c r="HN445" s="119"/>
      <c r="HO445" s="119"/>
      <c r="HP445" s="119"/>
      <c r="HQ445" s="119"/>
      <c r="HR445" s="119"/>
      <c r="HS445" s="119"/>
      <c r="HT445" s="119"/>
      <c r="HU445" s="119"/>
      <c r="HV445" s="119"/>
      <c r="HW445" s="119"/>
      <c r="HX445" s="119"/>
      <c r="HY445" s="119"/>
      <c r="HZ445" s="119"/>
      <c r="IA445" s="119"/>
      <c r="IB445" s="119"/>
      <c r="IC445" s="119"/>
      <c r="ID445" s="119"/>
      <c r="IE445" s="119"/>
      <c r="IF445" s="119"/>
      <c r="IG445" s="119"/>
      <c r="IH445" s="119"/>
      <c r="II445" s="119"/>
      <c r="IJ445" s="119"/>
      <c r="IK445" s="119"/>
      <c r="IL445" s="119"/>
      <c r="IM445" s="119"/>
      <c r="IN445" s="119"/>
      <c r="IO445" s="119"/>
      <c r="IP445" s="119"/>
      <c r="IQ445" s="119"/>
      <c r="IR445" s="119"/>
      <c r="IS445" s="119"/>
      <c r="IT445" s="119"/>
      <c r="IU445" s="119"/>
      <c r="IV445" s="119"/>
      <c r="IW445" s="119"/>
      <c r="IX445" s="119"/>
      <c r="IY445" s="119"/>
      <c r="IZ445" s="119"/>
      <c r="JA445" s="119"/>
      <c r="JB445" s="119"/>
      <c r="JC445" s="119"/>
      <c r="JD445" s="119"/>
      <c r="JE445" s="119"/>
      <c r="JF445" s="119"/>
      <c r="JG445" s="119"/>
      <c r="JH445" s="119"/>
      <c r="JI445" s="119"/>
      <c r="JJ445" s="119"/>
      <c r="JK445" s="119"/>
      <c r="JL445" s="119"/>
      <c r="JM445" s="119"/>
      <c r="JN445" s="119"/>
      <c r="JO445" s="119"/>
      <c r="JP445" s="119"/>
      <c r="JQ445" s="119"/>
      <c r="JR445" s="119"/>
      <c r="JS445" s="119"/>
      <c r="JT445" s="119"/>
      <c r="JU445" s="119"/>
      <c r="JV445" s="119"/>
      <c r="JW445" s="119"/>
      <c r="JX445" s="119"/>
      <c r="JY445" s="119"/>
      <c r="JZ445" s="119"/>
      <c r="KA445" s="119"/>
      <c r="KB445" s="119"/>
    </row>
    <row r="446" spans="1:288" s="168" customFormat="1" x14ac:dyDescent="0.2">
      <c r="A446" s="167"/>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c r="GG446" s="119"/>
      <c r="GH446" s="119"/>
      <c r="GI446" s="119"/>
      <c r="GJ446" s="119"/>
      <c r="GK446" s="119"/>
      <c r="GL446" s="119"/>
      <c r="GM446" s="119"/>
      <c r="GN446" s="119"/>
      <c r="GO446" s="119"/>
      <c r="GP446" s="119"/>
      <c r="GQ446" s="119"/>
      <c r="GR446" s="119"/>
      <c r="GS446" s="119"/>
      <c r="GT446" s="119"/>
      <c r="GU446" s="119"/>
      <c r="GV446" s="119"/>
      <c r="GW446" s="119"/>
      <c r="GX446" s="119"/>
      <c r="GY446" s="119"/>
      <c r="GZ446" s="119"/>
      <c r="HA446" s="119"/>
      <c r="HB446" s="119"/>
      <c r="HC446" s="119"/>
      <c r="HD446" s="119"/>
      <c r="HE446" s="119"/>
      <c r="HF446" s="119"/>
      <c r="HG446" s="119"/>
      <c r="HH446" s="119"/>
      <c r="HI446" s="119"/>
      <c r="HJ446" s="119"/>
      <c r="HK446" s="119"/>
      <c r="HL446" s="119"/>
      <c r="HM446" s="119"/>
      <c r="HN446" s="119"/>
      <c r="HO446" s="119"/>
      <c r="HP446" s="119"/>
      <c r="HQ446" s="119"/>
      <c r="HR446" s="119"/>
      <c r="HS446" s="119"/>
      <c r="HT446" s="119"/>
      <c r="HU446" s="119"/>
      <c r="HV446" s="119"/>
      <c r="HW446" s="119"/>
      <c r="HX446" s="119"/>
      <c r="HY446" s="119"/>
      <c r="HZ446" s="119"/>
      <c r="IA446" s="119"/>
      <c r="IB446" s="119"/>
      <c r="IC446" s="119"/>
      <c r="ID446" s="119"/>
      <c r="IE446" s="119"/>
      <c r="IF446" s="119"/>
      <c r="IG446" s="119"/>
      <c r="IH446" s="119"/>
      <c r="II446" s="119"/>
      <c r="IJ446" s="119"/>
      <c r="IK446" s="119"/>
      <c r="IL446" s="119"/>
      <c r="IM446" s="119"/>
      <c r="IN446" s="119"/>
      <c r="IO446" s="119"/>
      <c r="IP446" s="119"/>
      <c r="IQ446" s="119"/>
      <c r="IR446" s="119"/>
      <c r="IS446" s="119"/>
      <c r="IT446" s="119"/>
      <c r="IU446" s="119"/>
      <c r="IV446" s="119"/>
      <c r="IW446" s="119"/>
      <c r="IX446" s="119"/>
      <c r="IY446" s="119"/>
      <c r="IZ446" s="119"/>
      <c r="JA446" s="119"/>
      <c r="JB446" s="119"/>
      <c r="JC446" s="119"/>
      <c r="JD446" s="119"/>
      <c r="JE446" s="119"/>
      <c r="JF446" s="119"/>
      <c r="JG446" s="119"/>
      <c r="JH446" s="119"/>
      <c r="JI446" s="119"/>
      <c r="JJ446" s="119"/>
      <c r="JK446" s="119"/>
      <c r="JL446" s="119"/>
      <c r="JM446" s="119"/>
      <c r="JN446" s="119"/>
      <c r="JO446" s="119"/>
      <c r="JP446" s="119"/>
      <c r="JQ446" s="119"/>
      <c r="JR446" s="119"/>
      <c r="JS446" s="119"/>
      <c r="JT446" s="119"/>
      <c r="JU446" s="119"/>
      <c r="JV446" s="119"/>
      <c r="JW446" s="119"/>
      <c r="JX446" s="119"/>
      <c r="JY446" s="119"/>
      <c r="JZ446" s="119"/>
      <c r="KA446" s="119"/>
      <c r="KB446" s="119"/>
    </row>
    <row r="447" spans="1:288" s="168" customFormat="1" x14ac:dyDescent="0.2">
      <c r="A447" s="167"/>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c r="DK447" s="119"/>
      <c r="DL447" s="119"/>
      <c r="DM447" s="119"/>
      <c r="DN447" s="119"/>
      <c r="DO447" s="119"/>
      <c r="DP447" s="119"/>
      <c r="DQ447" s="119"/>
      <c r="DR447" s="119"/>
      <c r="DS447" s="119"/>
      <c r="DT447" s="119"/>
      <c r="DU447" s="119"/>
      <c r="DV447" s="119"/>
      <c r="DW447" s="119"/>
      <c r="DX447" s="119"/>
      <c r="DY447" s="119"/>
      <c r="DZ447" s="119"/>
      <c r="EA447" s="119"/>
      <c r="EB447" s="119"/>
      <c r="EC447" s="119"/>
      <c r="ED447" s="119"/>
      <c r="EE447" s="119"/>
      <c r="EF447" s="119"/>
      <c r="EG447" s="119"/>
      <c r="EH447" s="119"/>
      <c r="EI447" s="119"/>
      <c r="EJ447" s="119"/>
      <c r="EK447" s="119"/>
      <c r="EL447" s="119"/>
      <c r="EM447" s="119"/>
      <c r="EN447" s="119"/>
      <c r="EO447" s="119"/>
      <c r="EP447" s="119"/>
      <c r="EQ447" s="119"/>
      <c r="ER447" s="119"/>
      <c r="ES447" s="119"/>
      <c r="ET447" s="119"/>
      <c r="EU447" s="119"/>
      <c r="EV447" s="119"/>
      <c r="EW447" s="119"/>
      <c r="EX447" s="119"/>
      <c r="EY447" s="119"/>
      <c r="EZ447" s="119"/>
      <c r="FA447" s="119"/>
      <c r="FB447" s="119"/>
      <c r="FC447" s="119"/>
      <c r="FD447" s="119"/>
      <c r="FE447" s="119"/>
      <c r="FF447" s="119"/>
      <c r="FG447" s="119"/>
      <c r="FH447" s="119"/>
      <c r="FI447" s="119"/>
      <c r="FJ447" s="119"/>
      <c r="FK447" s="119"/>
      <c r="FL447" s="119"/>
      <c r="FM447" s="119"/>
      <c r="FN447" s="119"/>
      <c r="FO447" s="119"/>
      <c r="FP447" s="119"/>
      <c r="FQ447" s="119"/>
      <c r="FR447" s="119"/>
      <c r="FS447" s="119"/>
      <c r="FT447" s="119"/>
      <c r="FU447" s="119"/>
      <c r="FV447" s="119"/>
      <c r="FW447" s="119"/>
      <c r="FX447" s="119"/>
      <c r="FY447" s="119"/>
      <c r="FZ447" s="119"/>
      <c r="GA447" s="119"/>
      <c r="GB447" s="119"/>
      <c r="GC447" s="119"/>
      <c r="GD447" s="119"/>
      <c r="GE447" s="119"/>
      <c r="GF447" s="119"/>
      <c r="GG447" s="119"/>
      <c r="GH447" s="119"/>
      <c r="GI447" s="119"/>
      <c r="GJ447" s="119"/>
      <c r="GK447" s="119"/>
      <c r="GL447" s="119"/>
      <c r="GM447" s="119"/>
      <c r="GN447" s="119"/>
      <c r="GO447" s="119"/>
      <c r="GP447" s="119"/>
      <c r="GQ447" s="119"/>
      <c r="GR447" s="119"/>
      <c r="GS447" s="119"/>
      <c r="GT447" s="119"/>
      <c r="GU447" s="119"/>
      <c r="GV447" s="119"/>
      <c r="GW447" s="119"/>
      <c r="GX447" s="119"/>
      <c r="GY447" s="119"/>
      <c r="GZ447" s="119"/>
      <c r="HA447" s="119"/>
      <c r="HB447" s="119"/>
      <c r="HC447" s="119"/>
      <c r="HD447" s="119"/>
      <c r="HE447" s="119"/>
      <c r="HF447" s="119"/>
      <c r="HG447" s="119"/>
      <c r="HH447" s="119"/>
      <c r="HI447" s="119"/>
      <c r="HJ447" s="119"/>
      <c r="HK447" s="119"/>
      <c r="HL447" s="119"/>
      <c r="HM447" s="119"/>
      <c r="HN447" s="119"/>
      <c r="HO447" s="119"/>
      <c r="HP447" s="119"/>
      <c r="HQ447" s="119"/>
      <c r="HR447" s="119"/>
      <c r="HS447" s="119"/>
      <c r="HT447" s="119"/>
      <c r="HU447" s="119"/>
      <c r="HV447" s="119"/>
      <c r="HW447" s="119"/>
      <c r="HX447" s="119"/>
      <c r="HY447" s="119"/>
      <c r="HZ447" s="119"/>
      <c r="IA447" s="119"/>
      <c r="IB447" s="119"/>
      <c r="IC447" s="119"/>
      <c r="ID447" s="119"/>
      <c r="IE447" s="119"/>
      <c r="IF447" s="119"/>
      <c r="IG447" s="119"/>
      <c r="IH447" s="119"/>
      <c r="II447" s="119"/>
      <c r="IJ447" s="119"/>
      <c r="IK447" s="119"/>
      <c r="IL447" s="119"/>
      <c r="IM447" s="119"/>
      <c r="IN447" s="119"/>
      <c r="IO447" s="119"/>
      <c r="IP447" s="119"/>
      <c r="IQ447" s="119"/>
      <c r="IR447" s="119"/>
      <c r="IS447" s="119"/>
      <c r="IT447" s="119"/>
      <c r="IU447" s="119"/>
      <c r="IV447" s="119"/>
      <c r="IW447" s="119"/>
      <c r="IX447" s="119"/>
      <c r="IY447" s="119"/>
      <c r="IZ447" s="119"/>
      <c r="JA447" s="119"/>
      <c r="JB447" s="119"/>
      <c r="JC447" s="119"/>
      <c r="JD447" s="119"/>
      <c r="JE447" s="119"/>
      <c r="JF447" s="119"/>
      <c r="JG447" s="119"/>
      <c r="JH447" s="119"/>
      <c r="JI447" s="119"/>
      <c r="JJ447" s="119"/>
      <c r="JK447" s="119"/>
      <c r="JL447" s="119"/>
      <c r="JM447" s="119"/>
      <c r="JN447" s="119"/>
      <c r="JO447" s="119"/>
      <c r="JP447" s="119"/>
      <c r="JQ447" s="119"/>
      <c r="JR447" s="119"/>
      <c r="JS447" s="119"/>
      <c r="JT447" s="119"/>
      <c r="JU447" s="119"/>
      <c r="JV447" s="119"/>
      <c r="JW447" s="119"/>
      <c r="JX447" s="119"/>
      <c r="JY447" s="119"/>
      <c r="JZ447" s="119"/>
      <c r="KA447" s="119"/>
      <c r="KB447" s="119"/>
    </row>
    <row r="448" spans="1:288" s="168" customFormat="1" x14ac:dyDescent="0.2">
      <c r="A448" s="167"/>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c r="GG448" s="119"/>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19"/>
      <c r="HH448" s="119"/>
      <c r="HI448" s="119"/>
      <c r="HJ448" s="119"/>
      <c r="HK448" s="119"/>
      <c r="HL448" s="119"/>
      <c r="HM448" s="119"/>
      <c r="HN448" s="119"/>
      <c r="HO448" s="119"/>
      <c r="HP448" s="119"/>
      <c r="HQ448" s="119"/>
      <c r="HR448" s="119"/>
      <c r="HS448" s="119"/>
      <c r="HT448" s="119"/>
      <c r="HU448" s="119"/>
      <c r="HV448" s="119"/>
      <c r="HW448" s="119"/>
      <c r="HX448" s="119"/>
      <c r="HY448" s="119"/>
      <c r="HZ448" s="119"/>
      <c r="IA448" s="119"/>
      <c r="IB448" s="119"/>
      <c r="IC448" s="119"/>
      <c r="ID448" s="119"/>
      <c r="IE448" s="119"/>
      <c r="IF448" s="119"/>
      <c r="IG448" s="119"/>
      <c r="IH448" s="119"/>
      <c r="II448" s="119"/>
      <c r="IJ448" s="119"/>
      <c r="IK448" s="119"/>
      <c r="IL448" s="119"/>
      <c r="IM448" s="119"/>
      <c r="IN448" s="119"/>
      <c r="IO448" s="119"/>
      <c r="IP448" s="119"/>
      <c r="IQ448" s="119"/>
      <c r="IR448" s="119"/>
      <c r="IS448" s="119"/>
      <c r="IT448" s="119"/>
      <c r="IU448" s="119"/>
      <c r="IV448" s="119"/>
      <c r="IW448" s="119"/>
      <c r="IX448" s="119"/>
      <c r="IY448" s="119"/>
      <c r="IZ448" s="119"/>
      <c r="JA448" s="119"/>
      <c r="JB448" s="119"/>
      <c r="JC448" s="119"/>
      <c r="JD448" s="119"/>
      <c r="JE448" s="119"/>
      <c r="JF448" s="119"/>
      <c r="JG448" s="119"/>
      <c r="JH448" s="119"/>
      <c r="JI448" s="119"/>
      <c r="JJ448" s="119"/>
      <c r="JK448" s="119"/>
      <c r="JL448" s="119"/>
      <c r="JM448" s="119"/>
      <c r="JN448" s="119"/>
      <c r="JO448" s="119"/>
      <c r="JP448" s="119"/>
      <c r="JQ448" s="119"/>
      <c r="JR448" s="119"/>
      <c r="JS448" s="119"/>
      <c r="JT448" s="119"/>
      <c r="JU448" s="119"/>
      <c r="JV448" s="119"/>
      <c r="JW448" s="119"/>
      <c r="JX448" s="119"/>
      <c r="JY448" s="119"/>
      <c r="JZ448" s="119"/>
      <c r="KA448" s="119"/>
      <c r="KB448" s="119"/>
    </row>
    <row r="449" spans="1:288" s="168" customFormat="1" x14ac:dyDescent="0.2">
      <c r="A449" s="167"/>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c r="GG449" s="119"/>
      <c r="GH449" s="119"/>
      <c r="GI449" s="119"/>
      <c r="GJ449" s="119"/>
      <c r="GK449" s="119"/>
      <c r="GL449" s="119"/>
      <c r="GM449" s="119"/>
      <c r="GN449" s="119"/>
      <c r="GO449" s="119"/>
      <c r="GP449" s="119"/>
      <c r="GQ449" s="119"/>
      <c r="GR449" s="119"/>
      <c r="GS449" s="119"/>
      <c r="GT449" s="119"/>
      <c r="GU449" s="119"/>
      <c r="GV449" s="119"/>
      <c r="GW449" s="119"/>
      <c r="GX449" s="119"/>
      <c r="GY449" s="119"/>
      <c r="GZ449" s="119"/>
      <c r="HA449" s="119"/>
      <c r="HB449" s="119"/>
      <c r="HC449" s="119"/>
      <c r="HD449" s="119"/>
      <c r="HE449" s="119"/>
      <c r="HF449" s="119"/>
      <c r="HG449" s="119"/>
      <c r="HH449" s="119"/>
      <c r="HI449" s="119"/>
      <c r="HJ449" s="119"/>
      <c r="HK449" s="119"/>
      <c r="HL449" s="119"/>
      <c r="HM449" s="119"/>
      <c r="HN449" s="119"/>
      <c r="HO449" s="119"/>
      <c r="HP449" s="119"/>
      <c r="HQ449" s="119"/>
      <c r="HR449" s="119"/>
      <c r="HS449" s="119"/>
      <c r="HT449" s="119"/>
      <c r="HU449" s="119"/>
      <c r="HV449" s="119"/>
      <c r="HW449" s="119"/>
      <c r="HX449" s="119"/>
      <c r="HY449" s="119"/>
      <c r="HZ449" s="119"/>
      <c r="IA449" s="119"/>
      <c r="IB449" s="119"/>
      <c r="IC449" s="119"/>
      <c r="ID449" s="119"/>
      <c r="IE449" s="119"/>
      <c r="IF449" s="119"/>
      <c r="IG449" s="119"/>
      <c r="IH449" s="119"/>
      <c r="II449" s="119"/>
      <c r="IJ449" s="119"/>
      <c r="IK449" s="119"/>
      <c r="IL449" s="119"/>
      <c r="IM449" s="119"/>
      <c r="IN449" s="119"/>
      <c r="IO449" s="119"/>
      <c r="IP449" s="119"/>
      <c r="IQ449" s="119"/>
      <c r="IR449" s="119"/>
      <c r="IS449" s="119"/>
      <c r="IT449" s="119"/>
      <c r="IU449" s="119"/>
      <c r="IV449" s="119"/>
      <c r="IW449" s="119"/>
      <c r="IX449" s="119"/>
      <c r="IY449" s="119"/>
      <c r="IZ449" s="119"/>
      <c r="JA449" s="119"/>
      <c r="JB449" s="119"/>
      <c r="JC449" s="119"/>
      <c r="JD449" s="119"/>
      <c r="JE449" s="119"/>
      <c r="JF449" s="119"/>
      <c r="JG449" s="119"/>
      <c r="JH449" s="119"/>
      <c r="JI449" s="119"/>
      <c r="JJ449" s="119"/>
      <c r="JK449" s="119"/>
      <c r="JL449" s="119"/>
      <c r="JM449" s="119"/>
      <c r="JN449" s="119"/>
      <c r="JO449" s="119"/>
      <c r="JP449" s="119"/>
      <c r="JQ449" s="119"/>
      <c r="JR449" s="119"/>
      <c r="JS449" s="119"/>
      <c r="JT449" s="119"/>
      <c r="JU449" s="119"/>
      <c r="JV449" s="119"/>
      <c r="JW449" s="119"/>
      <c r="JX449" s="119"/>
      <c r="JY449" s="119"/>
      <c r="JZ449" s="119"/>
      <c r="KA449" s="119"/>
      <c r="KB449" s="119"/>
    </row>
    <row r="450" spans="1:288" s="168" customFormat="1" x14ac:dyDescent="0.2">
      <c r="A450" s="167"/>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c r="GG450" s="119"/>
      <c r="GH450" s="119"/>
      <c r="GI450" s="119"/>
      <c r="GJ450" s="119"/>
      <c r="GK450" s="119"/>
      <c r="GL450" s="119"/>
      <c r="GM450" s="119"/>
      <c r="GN450" s="119"/>
      <c r="GO450" s="119"/>
      <c r="GP450" s="119"/>
      <c r="GQ450" s="119"/>
      <c r="GR450" s="119"/>
      <c r="GS450" s="119"/>
      <c r="GT450" s="119"/>
      <c r="GU450" s="119"/>
      <c r="GV450" s="119"/>
      <c r="GW450" s="119"/>
      <c r="GX450" s="119"/>
      <c r="GY450" s="119"/>
      <c r="GZ450" s="119"/>
      <c r="HA450" s="119"/>
      <c r="HB450" s="119"/>
      <c r="HC450" s="119"/>
      <c r="HD450" s="119"/>
      <c r="HE450" s="119"/>
      <c r="HF450" s="119"/>
      <c r="HG450" s="119"/>
      <c r="HH450" s="119"/>
      <c r="HI450" s="119"/>
      <c r="HJ450" s="119"/>
      <c r="HK450" s="119"/>
      <c r="HL450" s="119"/>
      <c r="HM450" s="119"/>
      <c r="HN450" s="119"/>
      <c r="HO450" s="119"/>
      <c r="HP450" s="119"/>
      <c r="HQ450" s="119"/>
      <c r="HR450" s="119"/>
      <c r="HS450" s="119"/>
      <c r="HT450" s="119"/>
      <c r="HU450" s="119"/>
      <c r="HV450" s="119"/>
      <c r="HW450" s="119"/>
      <c r="HX450" s="119"/>
      <c r="HY450" s="119"/>
      <c r="HZ450" s="119"/>
      <c r="IA450" s="119"/>
      <c r="IB450" s="119"/>
      <c r="IC450" s="119"/>
      <c r="ID450" s="119"/>
      <c r="IE450" s="119"/>
      <c r="IF450" s="119"/>
      <c r="IG450" s="119"/>
      <c r="IH450" s="119"/>
      <c r="II450" s="119"/>
      <c r="IJ450" s="119"/>
      <c r="IK450" s="119"/>
      <c r="IL450" s="119"/>
      <c r="IM450" s="119"/>
      <c r="IN450" s="119"/>
      <c r="IO450" s="119"/>
      <c r="IP450" s="119"/>
      <c r="IQ450" s="119"/>
      <c r="IR450" s="119"/>
      <c r="IS450" s="119"/>
      <c r="IT450" s="119"/>
      <c r="IU450" s="119"/>
      <c r="IV450" s="119"/>
      <c r="IW450" s="119"/>
      <c r="IX450" s="119"/>
      <c r="IY450" s="119"/>
      <c r="IZ450" s="119"/>
      <c r="JA450" s="119"/>
      <c r="JB450" s="119"/>
      <c r="JC450" s="119"/>
      <c r="JD450" s="119"/>
      <c r="JE450" s="119"/>
      <c r="JF450" s="119"/>
      <c r="JG450" s="119"/>
      <c r="JH450" s="119"/>
      <c r="JI450" s="119"/>
      <c r="JJ450" s="119"/>
      <c r="JK450" s="119"/>
      <c r="JL450" s="119"/>
      <c r="JM450" s="119"/>
      <c r="JN450" s="119"/>
      <c r="JO450" s="119"/>
      <c r="JP450" s="119"/>
      <c r="JQ450" s="119"/>
      <c r="JR450" s="119"/>
      <c r="JS450" s="119"/>
      <c r="JT450" s="119"/>
      <c r="JU450" s="119"/>
      <c r="JV450" s="119"/>
      <c r="JW450" s="119"/>
      <c r="JX450" s="119"/>
      <c r="JY450" s="119"/>
      <c r="JZ450" s="119"/>
      <c r="KA450" s="119"/>
      <c r="KB450" s="119"/>
    </row>
    <row r="451" spans="1:288" s="168" customFormat="1" x14ac:dyDescent="0.2">
      <c r="A451" s="167"/>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c r="DK451" s="119"/>
      <c r="DL451" s="119"/>
      <c r="DM451" s="119"/>
      <c r="DN451" s="119"/>
      <c r="DO451" s="119"/>
      <c r="DP451" s="119"/>
      <c r="DQ451" s="119"/>
      <c r="DR451" s="119"/>
      <c r="DS451" s="119"/>
      <c r="DT451" s="119"/>
      <c r="DU451" s="119"/>
      <c r="DV451" s="119"/>
      <c r="DW451" s="119"/>
      <c r="DX451" s="119"/>
      <c r="DY451" s="119"/>
      <c r="DZ451" s="119"/>
      <c r="EA451" s="119"/>
      <c r="EB451" s="119"/>
      <c r="EC451" s="119"/>
      <c r="ED451" s="119"/>
      <c r="EE451" s="119"/>
      <c r="EF451" s="119"/>
      <c r="EG451" s="119"/>
      <c r="EH451" s="119"/>
      <c r="EI451" s="119"/>
      <c r="EJ451" s="119"/>
      <c r="EK451" s="119"/>
      <c r="EL451" s="119"/>
      <c r="EM451" s="119"/>
      <c r="EN451" s="119"/>
      <c r="EO451" s="119"/>
      <c r="EP451" s="119"/>
      <c r="EQ451" s="119"/>
      <c r="ER451" s="119"/>
      <c r="ES451" s="119"/>
      <c r="ET451" s="119"/>
      <c r="EU451" s="119"/>
      <c r="EV451" s="119"/>
      <c r="EW451" s="119"/>
      <c r="EX451" s="119"/>
      <c r="EY451" s="119"/>
      <c r="EZ451" s="119"/>
      <c r="FA451" s="119"/>
      <c r="FB451" s="119"/>
      <c r="FC451" s="119"/>
      <c r="FD451" s="119"/>
      <c r="FE451" s="119"/>
      <c r="FF451" s="119"/>
      <c r="FG451" s="119"/>
      <c r="FH451" s="119"/>
      <c r="FI451" s="119"/>
      <c r="FJ451" s="119"/>
      <c r="FK451" s="119"/>
      <c r="FL451" s="119"/>
      <c r="FM451" s="119"/>
      <c r="FN451" s="119"/>
      <c r="FO451" s="119"/>
      <c r="FP451" s="119"/>
      <c r="FQ451" s="119"/>
      <c r="FR451" s="119"/>
      <c r="FS451" s="119"/>
      <c r="FT451" s="119"/>
      <c r="FU451" s="119"/>
      <c r="FV451" s="119"/>
      <c r="FW451" s="119"/>
      <c r="FX451" s="119"/>
      <c r="FY451" s="119"/>
      <c r="FZ451" s="119"/>
      <c r="GA451" s="119"/>
      <c r="GB451" s="119"/>
      <c r="GC451" s="119"/>
      <c r="GD451" s="119"/>
      <c r="GE451" s="119"/>
      <c r="GF451" s="119"/>
      <c r="GG451" s="119"/>
      <c r="GH451" s="119"/>
      <c r="GI451" s="119"/>
      <c r="GJ451" s="119"/>
      <c r="GK451" s="119"/>
      <c r="GL451" s="119"/>
      <c r="GM451" s="119"/>
      <c r="GN451" s="119"/>
      <c r="GO451" s="119"/>
      <c r="GP451" s="119"/>
      <c r="GQ451" s="119"/>
      <c r="GR451" s="119"/>
      <c r="GS451" s="119"/>
      <c r="GT451" s="119"/>
      <c r="GU451" s="119"/>
      <c r="GV451" s="119"/>
      <c r="GW451" s="119"/>
      <c r="GX451" s="119"/>
      <c r="GY451" s="119"/>
      <c r="GZ451" s="119"/>
      <c r="HA451" s="119"/>
      <c r="HB451" s="119"/>
      <c r="HC451" s="119"/>
      <c r="HD451" s="119"/>
      <c r="HE451" s="119"/>
      <c r="HF451" s="119"/>
      <c r="HG451" s="119"/>
      <c r="HH451" s="119"/>
      <c r="HI451" s="119"/>
      <c r="HJ451" s="119"/>
      <c r="HK451" s="119"/>
      <c r="HL451" s="119"/>
      <c r="HM451" s="119"/>
      <c r="HN451" s="119"/>
      <c r="HO451" s="119"/>
      <c r="HP451" s="119"/>
      <c r="HQ451" s="119"/>
      <c r="HR451" s="119"/>
      <c r="HS451" s="119"/>
      <c r="HT451" s="119"/>
      <c r="HU451" s="119"/>
      <c r="HV451" s="119"/>
      <c r="HW451" s="119"/>
      <c r="HX451" s="119"/>
      <c r="HY451" s="119"/>
      <c r="HZ451" s="119"/>
      <c r="IA451" s="119"/>
      <c r="IB451" s="119"/>
      <c r="IC451" s="119"/>
      <c r="ID451" s="119"/>
      <c r="IE451" s="119"/>
      <c r="IF451" s="119"/>
      <c r="IG451" s="119"/>
      <c r="IH451" s="119"/>
      <c r="II451" s="119"/>
      <c r="IJ451" s="119"/>
      <c r="IK451" s="119"/>
      <c r="IL451" s="119"/>
      <c r="IM451" s="119"/>
      <c r="IN451" s="119"/>
      <c r="IO451" s="119"/>
      <c r="IP451" s="119"/>
      <c r="IQ451" s="119"/>
      <c r="IR451" s="119"/>
      <c r="IS451" s="119"/>
      <c r="IT451" s="119"/>
      <c r="IU451" s="119"/>
      <c r="IV451" s="119"/>
      <c r="IW451" s="119"/>
      <c r="IX451" s="119"/>
      <c r="IY451" s="119"/>
      <c r="IZ451" s="119"/>
      <c r="JA451" s="119"/>
      <c r="JB451" s="119"/>
      <c r="JC451" s="119"/>
      <c r="JD451" s="119"/>
      <c r="JE451" s="119"/>
      <c r="JF451" s="119"/>
      <c r="JG451" s="119"/>
      <c r="JH451" s="119"/>
      <c r="JI451" s="119"/>
      <c r="JJ451" s="119"/>
      <c r="JK451" s="119"/>
      <c r="JL451" s="119"/>
      <c r="JM451" s="119"/>
      <c r="JN451" s="119"/>
      <c r="JO451" s="119"/>
      <c r="JP451" s="119"/>
      <c r="JQ451" s="119"/>
      <c r="JR451" s="119"/>
      <c r="JS451" s="119"/>
      <c r="JT451" s="119"/>
      <c r="JU451" s="119"/>
      <c r="JV451" s="119"/>
      <c r="JW451" s="119"/>
      <c r="JX451" s="119"/>
      <c r="JY451" s="119"/>
      <c r="JZ451" s="119"/>
      <c r="KA451" s="119"/>
      <c r="KB451" s="119"/>
    </row>
    <row r="452" spans="1:288" s="168" customFormat="1" x14ac:dyDescent="0.2">
      <c r="A452" s="167"/>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c r="DK452" s="119"/>
      <c r="DL452" s="119"/>
      <c r="DM452" s="119"/>
      <c r="DN452" s="119"/>
      <c r="DO452" s="119"/>
      <c r="DP452" s="119"/>
      <c r="DQ452" s="119"/>
      <c r="DR452" s="119"/>
      <c r="DS452" s="119"/>
      <c r="DT452" s="119"/>
      <c r="DU452" s="119"/>
      <c r="DV452" s="119"/>
      <c r="DW452" s="119"/>
      <c r="DX452" s="119"/>
      <c r="DY452" s="119"/>
      <c r="DZ452" s="119"/>
      <c r="EA452" s="119"/>
      <c r="EB452" s="119"/>
      <c r="EC452" s="119"/>
      <c r="ED452" s="119"/>
      <c r="EE452" s="119"/>
      <c r="EF452" s="119"/>
      <c r="EG452" s="119"/>
      <c r="EH452" s="119"/>
      <c r="EI452" s="119"/>
      <c r="EJ452" s="119"/>
      <c r="EK452" s="119"/>
      <c r="EL452" s="119"/>
      <c r="EM452" s="119"/>
      <c r="EN452" s="119"/>
      <c r="EO452" s="119"/>
      <c r="EP452" s="119"/>
      <c r="EQ452" s="119"/>
      <c r="ER452" s="119"/>
      <c r="ES452" s="119"/>
      <c r="ET452" s="119"/>
      <c r="EU452" s="119"/>
      <c r="EV452" s="119"/>
      <c r="EW452" s="119"/>
      <c r="EX452" s="119"/>
      <c r="EY452" s="119"/>
      <c r="EZ452" s="119"/>
      <c r="FA452" s="119"/>
      <c r="FB452" s="119"/>
      <c r="FC452" s="119"/>
      <c r="FD452" s="119"/>
      <c r="FE452" s="119"/>
      <c r="FF452" s="119"/>
      <c r="FG452" s="119"/>
      <c r="FH452" s="119"/>
      <c r="FI452" s="119"/>
      <c r="FJ452" s="119"/>
      <c r="FK452" s="119"/>
      <c r="FL452" s="119"/>
      <c r="FM452" s="119"/>
      <c r="FN452" s="119"/>
      <c r="FO452" s="119"/>
      <c r="FP452" s="119"/>
      <c r="FQ452" s="119"/>
      <c r="FR452" s="119"/>
      <c r="FS452" s="119"/>
      <c r="FT452" s="119"/>
      <c r="FU452" s="119"/>
      <c r="FV452" s="119"/>
      <c r="FW452" s="119"/>
      <c r="FX452" s="119"/>
      <c r="FY452" s="119"/>
      <c r="FZ452" s="119"/>
      <c r="GA452" s="119"/>
      <c r="GB452" s="119"/>
      <c r="GC452" s="119"/>
      <c r="GD452" s="119"/>
      <c r="GE452" s="119"/>
      <c r="GF452" s="119"/>
      <c r="GG452" s="119"/>
      <c r="GH452" s="119"/>
      <c r="GI452" s="119"/>
      <c r="GJ452" s="119"/>
      <c r="GK452" s="119"/>
      <c r="GL452" s="119"/>
      <c r="GM452" s="119"/>
      <c r="GN452" s="119"/>
      <c r="GO452" s="119"/>
      <c r="GP452" s="119"/>
      <c r="GQ452" s="119"/>
      <c r="GR452" s="119"/>
      <c r="GS452" s="119"/>
      <c r="GT452" s="119"/>
      <c r="GU452" s="119"/>
      <c r="GV452" s="119"/>
      <c r="GW452" s="119"/>
      <c r="GX452" s="119"/>
      <c r="GY452" s="119"/>
      <c r="GZ452" s="119"/>
      <c r="HA452" s="119"/>
      <c r="HB452" s="119"/>
      <c r="HC452" s="119"/>
      <c r="HD452" s="119"/>
      <c r="HE452" s="119"/>
      <c r="HF452" s="119"/>
      <c r="HG452" s="119"/>
      <c r="HH452" s="119"/>
      <c r="HI452" s="119"/>
      <c r="HJ452" s="119"/>
      <c r="HK452" s="119"/>
      <c r="HL452" s="119"/>
      <c r="HM452" s="119"/>
      <c r="HN452" s="119"/>
      <c r="HO452" s="119"/>
      <c r="HP452" s="119"/>
      <c r="HQ452" s="119"/>
      <c r="HR452" s="119"/>
      <c r="HS452" s="119"/>
      <c r="HT452" s="119"/>
      <c r="HU452" s="119"/>
      <c r="HV452" s="119"/>
      <c r="HW452" s="119"/>
      <c r="HX452" s="119"/>
      <c r="HY452" s="119"/>
      <c r="HZ452" s="119"/>
      <c r="IA452" s="119"/>
      <c r="IB452" s="119"/>
      <c r="IC452" s="119"/>
      <c r="ID452" s="119"/>
      <c r="IE452" s="119"/>
      <c r="IF452" s="119"/>
      <c r="IG452" s="119"/>
      <c r="IH452" s="119"/>
      <c r="II452" s="119"/>
      <c r="IJ452" s="119"/>
      <c r="IK452" s="119"/>
      <c r="IL452" s="119"/>
      <c r="IM452" s="119"/>
      <c r="IN452" s="119"/>
      <c r="IO452" s="119"/>
      <c r="IP452" s="119"/>
      <c r="IQ452" s="119"/>
      <c r="IR452" s="119"/>
      <c r="IS452" s="119"/>
      <c r="IT452" s="119"/>
      <c r="IU452" s="119"/>
      <c r="IV452" s="119"/>
      <c r="IW452" s="119"/>
      <c r="IX452" s="119"/>
      <c r="IY452" s="119"/>
      <c r="IZ452" s="119"/>
      <c r="JA452" s="119"/>
      <c r="JB452" s="119"/>
      <c r="JC452" s="119"/>
      <c r="JD452" s="119"/>
      <c r="JE452" s="119"/>
      <c r="JF452" s="119"/>
      <c r="JG452" s="119"/>
      <c r="JH452" s="119"/>
      <c r="JI452" s="119"/>
      <c r="JJ452" s="119"/>
      <c r="JK452" s="119"/>
      <c r="JL452" s="119"/>
      <c r="JM452" s="119"/>
      <c r="JN452" s="119"/>
      <c r="JO452" s="119"/>
      <c r="JP452" s="119"/>
      <c r="JQ452" s="119"/>
      <c r="JR452" s="119"/>
      <c r="JS452" s="119"/>
      <c r="JT452" s="119"/>
      <c r="JU452" s="119"/>
      <c r="JV452" s="119"/>
      <c r="JW452" s="119"/>
      <c r="JX452" s="119"/>
      <c r="JY452" s="119"/>
      <c r="JZ452" s="119"/>
      <c r="KA452" s="119"/>
      <c r="KB452" s="119"/>
    </row>
    <row r="453" spans="1:288" s="168" customFormat="1" x14ac:dyDescent="0.2">
      <c r="A453" s="167"/>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c r="DK453" s="119"/>
      <c r="DL453" s="119"/>
      <c r="DM453" s="119"/>
      <c r="DN453" s="119"/>
      <c r="DO453" s="119"/>
      <c r="DP453" s="119"/>
      <c r="DQ453" s="119"/>
      <c r="DR453" s="119"/>
      <c r="DS453" s="119"/>
      <c r="DT453" s="119"/>
      <c r="DU453" s="119"/>
      <c r="DV453" s="119"/>
      <c r="DW453" s="119"/>
      <c r="DX453" s="119"/>
      <c r="DY453" s="119"/>
      <c r="DZ453" s="119"/>
      <c r="EA453" s="119"/>
      <c r="EB453" s="119"/>
      <c r="EC453" s="119"/>
      <c r="ED453" s="119"/>
      <c r="EE453" s="119"/>
      <c r="EF453" s="119"/>
      <c r="EG453" s="119"/>
      <c r="EH453" s="119"/>
      <c r="EI453" s="119"/>
      <c r="EJ453" s="119"/>
      <c r="EK453" s="119"/>
      <c r="EL453" s="119"/>
      <c r="EM453" s="119"/>
      <c r="EN453" s="119"/>
      <c r="EO453" s="119"/>
      <c r="EP453" s="119"/>
      <c r="EQ453" s="119"/>
      <c r="ER453" s="119"/>
      <c r="ES453" s="119"/>
      <c r="ET453" s="119"/>
      <c r="EU453" s="119"/>
      <c r="EV453" s="119"/>
      <c r="EW453" s="119"/>
      <c r="EX453" s="119"/>
      <c r="EY453" s="119"/>
      <c r="EZ453" s="119"/>
      <c r="FA453" s="119"/>
      <c r="FB453" s="119"/>
      <c r="FC453" s="119"/>
      <c r="FD453" s="119"/>
      <c r="FE453" s="119"/>
      <c r="FF453" s="119"/>
      <c r="FG453" s="119"/>
      <c r="FH453" s="119"/>
      <c r="FI453" s="119"/>
      <c r="FJ453" s="119"/>
      <c r="FK453" s="119"/>
      <c r="FL453" s="119"/>
      <c r="FM453" s="119"/>
      <c r="FN453" s="119"/>
      <c r="FO453" s="119"/>
      <c r="FP453" s="119"/>
      <c r="FQ453" s="119"/>
      <c r="FR453" s="119"/>
      <c r="FS453" s="119"/>
      <c r="FT453" s="119"/>
      <c r="FU453" s="119"/>
      <c r="FV453" s="119"/>
      <c r="FW453" s="119"/>
      <c r="FX453" s="119"/>
      <c r="FY453" s="119"/>
      <c r="FZ453" s="119"/>
      <c r="GA453" s="119"/>
      <c r="GB453" s="119"/>
      <c r="GC453" s="119"/>
      <c r="GD453" s="119"/>
      <c r="GE453" s="119"/>
      <c r="GF453" s="119"/>
      <c r="GG453" s="119"/>
      <c r="GH453" s="119"/>
      <c r="GI453" s="119"/>
      <c r="GJ453" s="119"/>
      <c r="GK453" s="119"/>
      <c r="GL453" s="119"/>
      <c r="GM453" s="119"/>
      <c r="GN453" s="119"/>
      <c r="GO453" s="119"/>
      <c r="GP453" s="119"/>
      <c r="GQ453" s="119"/>
      <c r="GR453" s="119"/>
      <c r="GS453" s="119"/>
      <c r="GT453" s="119"/>
      <c r="GU453" s="119"/>
      <c r="GV453" s="119"/>
      <c r="GW453" s="119"/>
      <c r="GX453" s="119"/>
      <c r="GY453" s="119"/>
      <c r="GZ453" s="119"/>
      <c r="HA453" s="119"/>
      <c r="HB453" s="119"/>
      <c r="HC453" s="119"/>
      <c r="HD453" s="119"/>
      <c r="HE453" s="119"/>
      <c r="HF453" s="119"/>
      <c r="HG453" s="119"/>
      <c r="HH453" s="119"/>
      <c r="HI453" s="119"/>
      <c r="HJ453" s="119"/>
      <c r="HK453" s="119"/>
      <c r="HL453" s="119"/>
      <c r="HM453" s="119"/>
      <c r="HN453" s="119"/>
      <c r="HO453" s="119"/>
      <c r="HP453" s="119"/>
      <c r="HQ453" s="119"/>
      <c r="HR453" s="119"/>
      <c r="HS453" s="119"/>
      <c r="HT453" s="119"/>
      <c r="HU453" s="119"/>
      <c r="HV453" s="119"/>
      <c r="HW453" s="119"/>
      <c r="HX453" s="119"/>
      <c r="HY453" s="119"/>
      <c r="HZ453" s="119"/>
      <c r="IA453" s="119"/>
      <c r="IB453" s="119"/>
      <c r="IC453" s="119"/>
      <c r="ID453" s="119"/>
      <c r="IE453" s="119"/>
      <c r="IF453" s="119"/>
      <c r="IG453" s="119"/>
      <c r="IH453" s="119"/>
      <c r="II453" s="119"/>
      <c r="IJ453" s="119"/>
      <c r="IK453" s="119"/>
      <c r="IL453" s="119"/>
      <c r="IM453" s="119"/>
      <c r="IN453" s="119"/>
      <c r="IO453" s="119"/>
      <c r="IP453" s="119"/>
      <c r="IQ453" s="119"/>
      <c r="IR453" s="119"/>
      <c r="IS453" s="119"/>
      <c r="IT453" s="119"/>
      <c r="IU453" s="119"/>
      <c r="IV453" s="119"/>
      <c r="IW453" s="119"/>
      <c r="IX453" s="119"/>
      <c r="IY453" s="119"/>
      <c r="IZ453" s="119"/>
      <c r="JA453" s="119"/>
      <c r="JB453" s="119"/>
      <c r="JC453" s="119"/>
      <c r="JD453" s="119"/>
      <c r="JE453" s="119"/>
      <c r="JF453" s="119"/>
      <c r="JG453" s="119"/>
      <c r="JH453" s="119"/>
      <c r="JI453" s="119"/>
      <c r="JJ453" s="119"/>
      <c r="JK453" s="119"/>
      <c r="JL453" s="119"/>
      <c r="JM453" s="119"/>
      <c r="JN453" s="119"/>
      <c r="JO453" s="119"/>
      <c r="JP453" s="119"/>
      <c r="JQ453" s="119"/>
      <c r="JR453" s="119"/>
      <c r="JS453" s="119"/>
      <c r="JT453" s="119"/>
      <c r="JU453" s="119"/>
      <c r="JV453" s="119"/>
      <c r="JW453" s="119"/>
      <c r="JX453" s="119"/>
      <c r="JY453" s="119"/>
      <c r="JZ453" s="119"/>
      <c r="KA453" s="119"/>
      <c r="KB453" s="119"/>
    </row>
    <row r="454" spans="1:288" s="168" customFormat="1" x14ac:dyDescent="0.2">
      <c r="A454" s="167"/>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19"/>
      <c r="FS454" s="119"/>
      <c r="FT454" s="119"/>
      <c r="FU454" s="119"/>
      <c r="FV454" s="119"/>
      <c r="FW454" s="119"/>
      <c r="FX454" s="119"/>
      <c r="FY454" s="119"/>
      <c r="FZ454" s="119"/>
      <c r="GA454" s="119"/>
      <c r="GB454" s="119"/>
      <c r="GC454" s="119"/>
      <c r="GD454" s="119"/>
      <c r="GE454" s="119"/>
      <c r="GF454" s="119"/>
      <c r="GG454" s="119"/>
      <c r="GH454" s="119"/>
      <c r="GI454" s="119"/>
      <c r="GJ454" s="119"/>
      <c r="GK454" s="119"/>
      <c r="GL454" s="119"/>
      <c r="GM454" s="119"/>
      <c r="GN454" s="119"/>
      <c r="GO454" s="119"/>
      <c r="GP454" s="119"/>
      <c r="GQ454" s="119"/>
      <c r="GR454" s="119"/>
      <c r="GS454" s="119"/>
      <c r="GT454" s="119"/>
      <c r="GU454" s="119"/>
      <c r="GV454" s="119"/>
      <c r="GW454" s="119"/>
      <c r="GX454" s="119"/>
      <c r="GY454" s="119"/>
      <c r="GZ454" s="119"/>
      <c r="HA454" s="119"/>
      <c r="HB454" s="119"/>
      <c r="HC454" s="119"/>
      <c r="HD454" s="119"/>
      <c r="HE454" s="119"/>
      <c r="HF454" s="119"/>
      <c r="HG454" s="119"/>
      <c r="HH454" s="119"/>
      <c r="HI454" s="119"/>
      <c r="HJ454" s="119"/>
      <c r="HK454" s="119"/>
      <c r="HL454" s="119"/>
      <c r="HM454" s="119"/>
      <c r="HN454" s="119"/>
      <c r="HO454" s="119"/>
      <c r="HP454" s="119"/>
      <c r="HQ454" s="119"/>
      <c r="HR454" s="119"/>
      <c r="HS454" s="119"/>
      <c r="HT454" s="119"/>
      <c r="HU454" s="119"/>
      <c r="HV454" s="119"/>
      <c r="HW454" s="119"/>
      <c r="HX454" s="119"/>
      <c r="HY454" s="119"/>
      <c r="HZ454" s="119"/>
      <c r="IA454" s="119"/>
      <c r="IB454" s="119"/>
      <c r="IC454" s="119"/>
      <c r="ID454" s="119"/>
      <c r="IE454" s="119"/>
      <c r="IF454" s="119"/>
      <c r="IG454" s="119"/>
      <c r="IH454" s="119"/>
      <c r="II454" s="119"/>
      <c r="IJ454" s="119"/>
      <c r="IK454" s="119"/>
      <c r="IL454" s="119"/>
      <c r="IM454" s="119"/>
      <c r="IN454" s="119"/>
      <c r="IO454" s="119"/>
      <c r="IP454" s="119"/>
      <c r="IQ454" s="119"/>
      <c r="IR454" s="119"/>
      <c r="IS454" s="119"/>
      <c r="IT454" s="119"/>
      <c r="IU454" s="119"/>
      <c r="IV454" s="119"/>
      <c r="IW454" s="119"/>
      <c r="IX454" s="119"/>
      <c r="IY454" s="119"/>
      <c r="IZ454" s="119"/>
      <c r="JA454" s="119"/>
      <c r="JB454" s="119"/>
      <c r="JC454" s="119"/>
      <c r="JD454" s="119"/>
      <c r="JE454" s="119"/>
      <c r="JF454" s="119"/>
      <c r="JG454" s="119"/>
      <c r="JH454" s="119"/>
      <c r="JI454" s="119"/>
      <c r="JJ454" s="119"/>
      <c r="JK454" s="119"/>
      <c r="JL454" s="119"/>
      <c r="JM454" s="119"/>
      <c r="JN454" s="119"/>
      <c r="JO454" s="119"/>
      <c r="JP454" s="119"/>
      <c r="JQ454" s="119"/>
      <c r="JR454" s="119"/>
      <c r="JS454" s="119"/>
      <c r="JT454" s="119"/>
      <c r="JU454" s="119"/>
      <c r="JV454" s="119"/>
      <c r="JW454" s="119"/>
      <c r="JX454" s="119"/>
      <c r="JY454" s="119"/>
      <c r="JZ454" s="119"/>
      <c r="KA454" s="119"/>
      <c r="KB454" s="119"/>
    </row>
    <row r="455" spans="1:288" s="168" customFormat="1" x14ac:dyDescent="0.2">
      <c r="A455" s="167"/>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c r="DK455" s="119"/>
      <c r="DL455" s="119"/>
      <c r="DM455" s="119"/>
      <c r="DN455" s="119"/>
      <c r="DO455" s="119"/>
      <c r="DP455" s="119"/>
      <c r="DQ455" s="119"/>
      <c r="DR455" s="119"/>
      <c r="DS455" s="119"/>
      <c r="DT455" s="119"/>
      <c r="DU455" s="119"/>
      <c r="DV455" s="119"/>
      <c r="DW455" s="119"/>
      <c r="DX455" s="119"/>
      <c r="DY455" s="119"/>
      <c r="DZ455" s="119"/>
      <c r="EA455" s="119"/>
      <c r="EB455" s="119"/>
      <c r="EC455" s="119"/>
      <c r="ED455" s="119"/>
      <c r="EE455" s="119"/>
      <c r="EF455" s="119"/>
      <c r="EG455" s="119"/>
      <c r="EH455" s="119"/>
      <c r="EI455" s="119"/>
      <c r="EJ455" s="119"/>
      <c r="EK455" s="119"/>
      <c r="EL455" s="119"/>
      <c r="EM455" s="119"/>
      <c r="EN455" s="119"/>
      <c r="EO455" s="119"/>
      <c r="EP455" s="119"/>
      <c r="EQ455" s="119"/>
      <c r="ER455" s="119"/>
      <c r="ES455" s="119"/>
      <c r="ET455" s="119"/>
      <c r="EU455" s="119"/>
      <c r="EV455" s="119"/>
      <c r="EW455" s="119"/>
      <c r="EX455" s="119"/>
      <c r="EY455" s="119"/>
      <c r="EZ455" s="119"/>
      <c r="FA455" s="119"/>
      <c r="FB455" s="119"/>
      <c r="FC455" s="119"/>
      <c r="FD455" s="119"/>
      <c r="FE455" s="119"/>
      <c r="FF455" s="119"/>
      <c r="FG455" s="119"/>
      <c r="FH455" s="119"/>
      <c r="FI455" s="119"/>
      <c r="FJ455" s="119"/>
      <c r="FK455" s="119"/>
      <c r="FL455" s="119"/>
      <c r="FM455" s="119"/>
      <c r="FN455" s="119"/>
      <c r="FO455" s="119"/>
      <c r="FP455" s="119"/>
      <c r="FQ455" s="119"/>
      <c r="FR455" s="119"/>
      <c r="FS455" s="119"/>
      <c r="FT455" s="119"/>
      <c r="FU455" s="119"/>
      <c r="FV455" s="119"/>
      <c r="FW455" s="119"/>
      <c r="FX455" s="119"/>
      <c r="FY455" s="119"/>
      <c r="FZ455" s="119"/>
      <c r="GA455" s="119"/>
      <c r="GB455" s="119"/>
      <c r="GC455" s="119"/>
      <c r="GD455" s="119"/>
      <c r="GE455" s="119"/>
      <c r="GF455" s="119"/>
      <c r="GG455" s="119"/>
      <c r="GH455" s="119"/>
      <c r="GI455" s="119"/>
      <c r="GJ455" s="119"/>
      <c r="GK455" s="119"/>
      <c r="GL455" s="119"/>
      <c r="GM455" s="119"/>
      <c r="GN455" s="119"/>
      <c r="GO455" s="119"/>
      <c r="GP455" s="119"/>
      <c r="GQ455" s="119"/>
      <c r="GR455" s="119"/>
      <c r="GS455" s="119"/>
      <c r="GT455" s="119"/>
      <c r="GU455" s="119"/>
      <c r="GV455" s="119"/>
      <c r="GW455" s="119"/>
      <c r="GX455" s="119"/>
      <c r="GY455" s="119"/>
      <c r="GZ455" s="119"/>
      <c r="HA455" s="119"/>
      <c r="HB455" s="119"/>
      <c r="HC455" s="119"/>
      <c r="HD455" s="119"/>
      <c r="HE455" s="119"/>
      <c r="HF455" s="119"/>
      <c r="HG455" s="119"/>
      <c r="HH455" s="119"/>
      <c r="HI455" s="119"/>
      <c r="HJ455" s="119"/>
      <c r="HK455" s="119"/>
      <c r="HL455" s="119"/>
      <c r="HM455" s="119"/>
      <c r="HN455" s="119"/>
      <c r="HO455" s="119"/>
      <c r="HP455" s="119"/>
      <c r="HQ455" s="119"/>
      <c r="HR455" s="119"/>
      <c r="HS455" s="119"/>
      <c r="HT455" s="119"/>
      <c r="HU455" s="119"/>
      <c r="HV455" s="119"/>
      <c r="HW455" s="119"/>
      <c r="HX455" s="119"/>
      <c r="HY455" s="119"/>
      <c r="HZ455" s="119"/>
      <c r="IA455" s="119"/>
      <c r="IB455" s="119"/>
      <c r="IC455" s="119"/>
      <c r="ID455" s="119"/>
      <c r="IE455" s="119"/>
      <c r="IF455" s="119"/>
      <c r="IG455" s="119"/>
      <c r="IH455" s="119"/>
      <c r="II455" s="119"/>
      <c r="IJ455" s="119"/>
      <c r="IK455" s="119"/>
      <c r="IL455" s="119"/>
      <c r="IM455" s="119"/>
      <c r="IN455" s="119"/>
      <c r="IO455" s="119"/>
      <c r="IP455" s="119"/>
      <c r="IQ455" s="119"/>
      <c r="IR455" s="119"/>
      <c r="IS455" s="119"/>
      <c r="IT455" s="119"/>
      <c r="IU455" s="119"/>
      <c r="IV455" s="119"/>
      <c r="IW455" s="119"/>
      <c r="IX455" s="119"/>
      <c r="IY455" s="119"/>
      <c r="IZ455" s="119"/>
      <c r="JA455" s="119"/>
      <c r="JB455" s="119"/>
      <c r="JC455" s="119"/>
      <c r="JD455" s="119"/>
      <c r="JE455" s="119"/>
      <c r="JF455" s="119"/>
      <c r="JG455" s="119"/>
      <c r="JH455" s="119"/>
      <c r="JI455" s="119"/>
      <c r="JJ455" s="119"/>
      <c r="JK455" s="119"/>
      <c r="JL455" s="119"/>
      <c r="JM455" s="119"/>
      <c r="JN455" s="119"/>
      <c r="JO455" s="119"/>
      <c r="JP455" s="119"/>
      <c r="JQ455" s="119"/>
      <c r="JR455" s="119"/>
      <c r="JS455" s="119"/>
      <c r="JT455" s="119"/>
      <c r="JU455" s="119"/>
      <c r="JV455" s="119"/>
      <c r="JW455" s="119"/>
      <c r="JX455" s="119"/>
      <c r="JY455" s="119"/>
      <c r="JZ455" s="119"/>
      <c r="KA455" s="119"/>
      <c r="KB455" s="119"/>
    </row>
    <row r="456" spans="1:288" s="168" customFormat="1" x14ac:dyDescent="0.2">
      <c r="A456" s="167"/>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19"/>
      <c r="FS456" s="119"/>
      <c r="FT456" s="119"/>
      <c r="FU456" s="119"/>
      <c r="FV456" s="119"/>
      <c r="FW456" s="119"/>
      <c r="FX456" s="119"/>
      <c r="FY456" s="119"/>
      <c r="FZ456" s="119"/>
      <c r="GA456" s="119"/>
      <c r="GB456" s="119"/>
      <c r="GC456" s="119"/>
      <c r="GD456" s="119"/>
      <c r="GE456" s="119"/>
      <c r="GF456" s="119"/>
      <c r="GG456" s="119"/>
      <c r="GH456" s="119"/>
      <c r="GI456" s="119"/>
      <c r="GJ456" s="119"/>
      <c r="GK456" s="119"/>
      <c r="GL456" s="119"/>
      <c r="GM456" s="119"/>
      <c r="GN456" s="119"/>
      <c r="GO456" s="119"/>
      <c r="GP456" s="119"/>
      <c r="GQ456" s="119"/>
      <c r="GR456" s="119"/>
      <c r="GS456" s="119"/>
      <c r="GT456" s="119"/>
      <c r="GU456" s="119"/>
      <c r="GV456" s="119"/>
      <c r="GW456" s="119"/>
      <c r="GX456" s="119"/>
      <c r="GY456" s="119"/>
      <c r="GZ456" s="119"/>
      <c r="HA456" s="119"/>
      <c r="HB456" s="119"/>
      <c r="HC456" s="119"/>
      <c r="HD456" s="119"/>
      <c r="HE456" s="119"/>
      <c r="HF456" s="119"/>
      <c r="HG456" s="119"/>
      <c r="HH456" s="119"/>
      <c r="HI456" s="119"/>
      <c r="HJ456" s="119"/>
      <c r="HK456" s="119"/>
      <c r="HL456" s="119"/>
      <c r="HM456" s="119"/>
      <c r="HN456" s="119"/>
      <c r="HO456" s="119"/>
      <c r="HP456" s="119"/>
      <c r="HQ456" s="119"/>
      <c r="HR456" s="119"/>
      <c r="HS456" s="119"/>
      <c r="HT456" s="119"/>
      <c r="HU456" s="119"/>
      <c r="HV456" s="119"/>
      <c r="HW456" s="119"/>
      <c r="HX456" s="119"/>
      <c r="HY456" s="119"/>
      <c r="HZ456" s="119"/>
      <c r="IA456" s="119"/>
      <c r="IB456" s="119"/>
      <c r="IC456" s="119"/>
      <c r="ID456" s="119"/>
      <c r="IE456" s="119"/>
      <c r="IF456" s="119"/>
      <c r="IG456" s="119"/>
      <c r="IH456" s="119"/>
      <c r="II456" s="119"/>
      <c r="IJ456" s="119"/>
      <c r="IK456" s="119"/>
      <c r="IL456" s="119"/>
      <c r="IM456" s="119"/>
      <c r="IN456" s="119"/>
      <c r="IO456" s="119"/>
      <c r="IP456" s="119"/>
      <c r="IQ456" s="119"/>
      <c r="IR456" s="119"/>
      <c r="IS456" s="119"/>
      <c r="IT456" s="119"/>
      <c r="IU456" s="119"/>
      <c r="IV456" s="119"/>
      <c r="IW456" s="119"/>
      <c r="IX456" s="119"/>
      <c r="IY456" s="119"/>
      <c r="IZ456" s="119"/>
      <c r="JA456" s="119"/>
      <c r="JB456" s="119"/>
      <c r="JC456" s="119"/>
      <c r="JD456" s="119"/>
      <c r="JE456" s="119"/>
      <c r="JF456" s="119"/>
      <c r="JG456" s="119"/>
      <c r="JH456" s="119"/>
      <c r="JI456" s="119"/>
      <c r="JJ456" s="119"/>
      <c r="JK456" s="119"/>
      <c r="JL456" s="119"/>
      <c r="JM456" s="119"/>
      <c r="JN456" s="119"/>
      <c r="JO456" s="119"/>
      <c r="JP456" s="119"/>
      <c r="JQ456" s="119"/>
      <c r="JR456" s="119"/>
      <c r="JS456" s="119"/>
      <c r="JT456" s="119"/>
      <c r="JU456" s="119"/>
      <c r="JV456" s="119"/>
      <c r="JW456" s="119"/>
      <c r="JX456" s="119"/>
      <c r="JY456" s="119"/>
      <c r="JZ456" s="119"/>
      <c r="KA456" s="119"/>
      <c r="KB456" s="119"/>
    </row>
    <row r="457" spans="1:288" s="3" customFormat="1" x14ac:dyDescent="0.2">
      <c r="A457" s="5"/>
      <c r="C457" s="119"/>
      <c r="D457" s="7"/>
      <c r="E457" s="7"/>
      <c r="F457" s="7"/>
      <c r="G457" s="7"/>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row>
    <row r="458" spans="1:288" s="3" customFormat="1" x14ac:dyDescent="0.2">
      <c r="A458" s="5"/>
      <c r="C458" s="119"/>
      <c r="D458" s="7"/>
      <c r="E458" s="7"/>
      <c r="F458" s="7"/>
      <c r="G458" s="7"/>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row>
    <row r="459" spans="1:288" s="3" customFormat="1" x14ac:dyDescent="0.2">
      <c r="A459" s="5"/>
      <c r="C459" s="119"/>
      <c r="D459" s="7"/>
      <c r="E459" s="7"/>
      <c r="F459" s="7"/>
      <c r="G459" s="7"/>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row>
    <row r="460" spans="1:288" s="3" customFormat="1" x14ac:dyDescent="0.2">
      <c r="A460" s="5"/>
      <c r="C460" s="119"/>
      <c r="D460" s="7"/>
      <c r="E460" s="7"/>
      <c r="F460" s="7"/>
      <c r="G460" s="7"/>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c r="DK460" s="119"/>
      <c r="DL460" s="119"/>
      <c r="DM460" s="119"/>
      <c r="DN460" s="119"/>
      <c r="DO460" s="119"/>
      <c r="DP460" s="119"/>
      <c r="DQ460" s="119"/>
      <c r="DR460" s="119"/>
      <c r="DS460" s="119"/>
      <c r="DT460" s="119"/>
      <c r="DU460" s="119"/>
      <c r="DV460" s="119"/>
      <c r="DW460" s="119"/>
      <c r="DX460" s="119"/>
      <c r="DY460" s="119"/>
      <c r="DZ460" s="119"/>
      <c r="EA460" s="119"/>
      <c r="EB460" s="119"/>
      <c r="EC460" s="119"/>
      <c r="ED460" s="119"/>
      <c r="EE460" s="119"/>
      <c r="EF460" s="119"/>
      <c r="EG460" s="119"/>
      <c r="EH460" s="119"/>
      <c r="EI460" s="119"/>
      <c r="EJ460" s="119"/>
      <c r="EK460" s="119"/>
      <c r="EL460" s="119"/>
      <c r="EM460" s="119"/>
      <c r="EN460" s="119"/>
      <c r="EO460" s="119"/>
      <c r="EP460" s="119"/>
      <c r="EQ460" s="119"/>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row>
    <row r="461" spans="1:288" s="3" customFormat="1" x14ac:dyDescent="0.2">
      <c r="A461" s="5"/>
      <c r="C461" s="119"/>
      <c r="D461" s="7"/>
      <c r="E461" s="7"/>
      <c r="F461" s="7"/>
      <c r="G461" s="7"/>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c r="DK461" s="119"/>
      <c r="DL461" s="119"/>
      <c r="DM461" s="119"/>
      <c r="DN461" s="119"/>
      <c r="DO461" s="119"/>
      <c r="DP461" s="119"/>
      <c r="DQ461" s="119"/>
      <c r="DR461" s="119"/>
      <c r="DS461" s="119"/>
      <c r="DT461" s="119"/>
      <c r="DU461" s="119"/>
      <c r="DV461" s="119"/>
      <c r="DW461" s="119"/>
      <c r="DX461" s="119"/>
      <c r="DY461" s="119"/>
      <c r="DZ461" s="119"/>
      <c r="EA461" s="119"/>
      <c r="EB461" s="119"/>
      <c r="EC461" s="119"/>
      <c r="ED461" s="119"/>
      <c r="EE461" s="119"/>
      <c r="EF461" s="119"/>
      <c r="EG461" s="119"/>
      <c r="EH461" s="119"/>
      <c r="EI461" s="119"/>
      <c r="EJ461" s="119"/>
      <c r="EK461" s="119"/>
      <c r="EL461" s="119"/>
      <c r="EM461" s="119"/>
      <c r="EN461" s="119"/>
      <c r="EO461" s="119"/>
      <c r="EP461" s="119"/>
      <c r="EQ461" s="119"/>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row>
    <row r="462" spans="1:288" s="3" customFormat="1" x14ac:dyDescent="0.2">
      <c r="A462" s="5"/>
      <c r="C462" s="119"/>
      <c r="D462" s="7"/>
      <c r="E462" s="7"/>
      <c r="F462" s="7"/>
      <c r="G462" s="7"/>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c r="BT462" s="119"/>
      <c r="BU462" s="119"/>
      <c r="BV462" s="119"/>
      <c r="BW462" s="119"/>
      <c r="BX462" s="119"/>
      <c r="BY462" s="119"/>
      <c r="BZ462" s="119"/>
      <c r="CA462" s="119"/>
      <c r="CB462" s="119"/>
      <c r="CC462" s="119"/>
      <c r="CD462" s="119"/>
      <c r="CE462" s="119"/>
      <c r="CF462" s="119"/>
      <c r="CG462" s="119"/>
      <c r="CH462" s="119"/>
      <c r="CI462" s="119"/>
      <c r="CJ462" s="119"/>
      <c r="CK462" s="119"/>
      <c r="CL462" s="119"/>
      <c r="CM462" s="119"/>
      <c r="CN462" s="119"/>
      <c r="CO462" s="119"/>
      <c r="CP462" s="119"/>
      <c r="CQ462" s="119"/>
      <c r="CR462" s="119"/>
      <c r="CS462" s="119"/>
      <c r="CT462" s="119"/>
      <c r="CU462" s="119"/>
      <c r="CV462" s="119"/>
      <c r="CW462" s="119"/>
      <c r="CX462" s="119"/>
      <c r="CY462" s="119"/>
      <c r="CZ462" s="119"/>
      <c r="DA462" s="119"/>
      <c r="DB462" s="119"/>
      <c r="DC462" s="119"/>
      <c r="DD462" s="119"/>
      <c r="DE462" s="119"/>
      <c r="DF462" s="119"/>
      <c r="DG462" s="119"/>
      <c r="DH462" s="119"/>
      <c r="DI462" s="119"/>
      <c r="DJ462" s="119"/>
      <c r="DK462" s="119"/>
      <c r="DL462" s="119"/>
      <c r="DM462" s="119"/>
      <c r="DN462" s="119"/>
      <c r="DO462" s="119"/>
      <c r="DP462" s="119"/>
      <c r="DQ462" s="119"/>
      <c r="DR462" s="119"/>
      <c r="DS462" s="119"/>
      <c r="DT462" s="119"/>
      <c r="DU462" s="119"/>
      <c r="DV462" s="119"/>
      <c r="DW462" s="119"/>
      <c r="DX462" s="119"/>
      <c r="DY462" s="119"/>
      <c r="DZ462" s="119"/>
      <c r="EA462" s="119"/>
      <c r="EB462" s="119"/>
      <c r="EC462" s="119"/>
      <c r="ED462" s="119"/>
      <c r="EE462" s="119"/>
      <c r="EF462" s="119"/>
      <c r="EG462" s="119"/>
      <c r="EH462" s="119"/>
      <c r="EI462" s="119"/>
      <c r="EJ462" s="119"/>
      <c r="EK462" s="119"/>
      <c r="EL462" s="119"/>
      <c r="EM462" s="119"/>
      <c r="EN462" s="119"/>
      <c r="EO462" s="119"/>
      <c r="EP462" s="119"/>
      <c r="EQ462" s="119"/>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row>
    <row r="463" spans="1:288" s="3" customFormat="1" x14ac:dyDescent="0.2">
      <c r="A463" s="5"/>
      <c r="C463" s="119"/>
      <c r="D463" s="7"/>
      <c r="E463" s="7"/>
      <c r="F463" s="7"/>
      <c r="G463" s="7"/>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c r="BT463" s="119"/>
      <c r="BU463" s="119"/>
      <c r="BV463" s="119"/>
      <c r="BW463" s="119"/>
      <c r="BX463" s="119"/>
      <c r="BY463" s="119"/>
      <c r="BZ463" s="119"/>
      <c r="CA463" s="119"/>
      <c r="CB463" s="119"/>
      <c r="CC463" s="119"/>
      <c r="CD463" s="119"/>
      <c r="CE463" s="119"/>
      <c r="CF463" s="119"/>
      <c r="CG463" s="119"/>
      <c r="CH463" s="119"/>
      <c r="CI463" s="119"/>
      <c r="CJ463" s="119"/>
      <c r="CK463" s="119"/>
      <c r="CL463" s="119"/>
      <c r="CM463" s="119"/>
      <c r="CN463" s="119"/>
      <c r="CO463" s="119"/>
      <c r="CP463" s="119"/>
      <c r="CQ463" s="119"/>
      <c r="CR463" s="119"/>
      <c r="CS463" s="119"/>
      <c r="CT463" s="119"/>
      <c r="CU463" s="119"/>
      <c r="CV463" s="119"/>
      <c r="CW463" s="119"/>
      <c r="CX463" s="119"/>
      <c r="CY463" s="119"/>
      <c r="CZ463" s="119"/>
      <c r="DA463" s="119"/>
      <c r="DB463" s="119"/>
      <c r="DC463" s="119"/>
      <c r="DD463" s="119"/>
      <c r="DE463" s="119"/>
      <c r="DF463" s="119"/>
      <c r="DG463" s="119"/>
      <c r="DH463" s="119"/>
      <c r="DI463" s="119"/>
      <c r="DJ463" s="119"/>
      <c r="DK463" s="119"/>
      <c r="DL463" s="119"/>
      <c r="DM463" s="119"/>
      <c r="DN463" s="119"/>
      <c r="DO463" s="119"/>
      <c r="DP463" s="119"/>
      <c r="DQ463" s="119"/>
      <c r="DR463" s="119"/>
      <c r="DS463" s="119"/>
      <c r="DT463" s="119"/>
      <c r="DU463" s="119"/>
      <c r="DV463" s="119"/>
      <c r="DW463" s="119"/>
      <c r="DX463" s="119"/>
      <c r="DY463" s="119"/>
      <c r="DZ463" s="119"/>
      <c r="EA463" s="119"/>
      <c r="EB463" s="119"/>
      <c r="EC463" s="119"/>
      <c r="ED463" s="119"/>
      <c r="EE463" s="119"/>
      <c r="EF463" s="119"/>
      <c r="EG463" s="119"/>
      <c r="EH463" s="119"/>
      <c r="EI463" s="119"/>
      <c r="EJ463" s="119"/>
      <c r="EK463" s="119"/>
      <c r="EL463" s="119"/>
      <c r="EM463" s="119"/>
      <c r="EN463" s="119"/>
      <c r="EO463" s="119"/>
      <c r="EP463" s="119"/>
      <c r="EQ463" s="119"/>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row>
    <row r="464" spans="1:288" s="3" customFormat="1" x14ac:dyDescent="0.2">
      <c r="A464" s="5"/>
      <c r="C464" s="119"/>
      <c r="D464" s="7"/>
      <c r="E464" s="7"/>
      <c r="F464" s="7"/>
      <c r="G464" s="7"/>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19"/>
      <c r="DI464" s="119"/>
      <c r="DJ464" s="119"/>
      <c r="DK464" s="119"/>
      <c r="DL464" s="119"/>
      <c r="DM464" s="119"/>
      <c r="DN464" s="119"/>
      <c r="DO464" s="119"/>
      <c r="DP464" s="119"/>
      <c r="DQ464" s="119"/>
      <c r="DR464" s="119"/>
      <c r="DS464" s="119"/>
      <c r="DT464" s="119"/>
      <c r="DU464" s="119"/>
      <c r="DV464" s="119"/>
      <c r="DW464" s="119"/>
      <c r="DX464" s="119"/>
      <c r="DY464" s="119"/>
      <c r="DZ464" s="119"/>
      <c r="EA464" s="119"/>
      <c r="EB464" s="119"/>
      <c r="EC464" s="119"/>
      <c r="ED464" s="119"/>
      <c r="EE464" s="119"/>
      <c r="EF464" s="119"/>
      <c r="EG464" s="119"/>
      <c r="EH464" s="119"/>
      <c r="EI464" s="119"/>
      <c r="EJ464" s="119"/>
      <c r="EK464" s="119"/>
      <c r="EL464" s="119"/>
      <c r="EM464" s="119"/>
      <c r="EN464" s="119"/>
      <c r="EO464" s="119"/>
      <c r="EP464" s="119"/>
      <c r="EQ464" s="119"/>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row>
    <row r="465" spans="1:288" s="3" customFormat="1" x14ac:dyDescent="0.2">
      <c r="A465" s="5"/>
      <c r="C465" s="119"/>
      <c r="D465" s="7"/>
      <c r="E465" s="7"/>
      <c r="F465" s="7"/>
      <c r="G465" s="7"/>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c r="BT465" s="119"/>
      <c r="BU465" s="119"/>
      <c r="BV465" s="119"/>
      <c r="BW465" s="119"/>
      <c r="BX465" s="119"/>
      <c r="BY465" s="119"/>
      <c r="BZ465" s="119"/>
      <c r="CA465" s="119"/>
      <c r="CB465" s="119"/>
      <c r="CC465" s="119"/>
      <c r="CD465" s="119"/>
      <c r="CE465" s="119"/>
      <c r="CF465" s="119"/>
      <c r="CG465" s="119"/>
      <c r="CH465" s="119"/>
      <c r="CI465" s="119"/>
      <c r="CJ465" s="119"/>
      <c r="CK465" s="119"/>
      <c r="CL465" s="119"/>
      <c r="CM465" s="119"/>
      <c r="CN465" s="119"/>
      <c r="CO465" s="119"/>
      <c r="CP465" s="119"/>
      <c r="CQ465" s="119"/>
      <c r="CR465" s="119"/>
      <c r="CS465" s="119"/>
      <c r="CT465" s="119"/>
      <c r="CU465" s="119"/>
      <c r="CV465" s="119"/>
      <c r="CW465" s="119"/>
      <c r="CX465" s="119"/>
      <c r="CY465" s="119"/>
      <c r="CZ465" s="119"/>
      <c r="DA465" s="119"/>
      <c r="DB465" s="119"/>
      <c r="DC465" s="119"/>
      <c r="DD465" s="119"/>
      <c r="DE465" s="119"/>
      <c r="DF465" s="119"/>
      <c r="DG465" s="119"/>
      <c r="DH465" s="119"/>
      <c r="DI465" s="119"/>
      <c r="DJ465" s="119"/>
      <c r="DK465" s="119"/>
      <c r="DL465" s="119"/>
      <c r="DM465" s="119"/>
      <c r="DN465" s="119"/>
      <c r="DO465" s="119"/>
      <c r="DP465" s="119"/>
      <c r="DQ465" s="119"/>
      <c r="DR465" s="119"/>
      <c r="DS465" s="119"/>
      <c r="DT465" s="119"/>
      <c r="DU465" s="119"/>
      <c r="DV465" s="119"/>
      <c r="DW465" s="119"/>
      <c r="DX465" s="119"/>
      <c r="DY465" s="119"/>
      <c r="DZ465" s="119"/>
      <c r="EA465" s="119"/>
      <c r="EB465" s="119"/>
      <c r="EC465" s="119"/>
      <c r="ED465" s="119"/>
      <c r="EE465" s="119"/>
      <c r="EF465" s="119"/>
      <c r="EG465" s="119"/>
      <c r="EH465" s="119"/>
      <c r="EI465" s="119"/>
      <c r="EJ465" s="119"/>
      <c r="EK465" s="119"/>
      <c r="EL465" s="119"/>
      <c r="EM465" s="119"/>
      <c r="EN465" s="119"/>
      <c r="EO465" s="119"/>
      <c r="EP465" s="119"/>
      <c r="EQ465" s="119"/>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row>
    <row r="466" spans="1:288" s="3" customFormat="1" x14ac:dyDescent="0.2">
      <c r="A466" s="5"/>
      <c r="C466" s="119"/>
      <c r="D466" s="7"/>
      <c r="E466" s="7"/>
      <c r="F466" s="7"/>
      <c r="G466" s="7"/>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c r="BT466" s="119"/>
      <c r="BU466" s="119"/>
      <c r="BV466" s="119"/>
      <c r="BW466" s="119"/>
      <c r="BX466" s="119"/>
      <c r="BY466" s="119"/>
      <c r="BZ466" s="119"/>
      <c r="CA466" s="119"/>
      <c r="CB466" s="119"/>
      <c r="CC466" s="119"/>
      <c r="CD466" s="119"/>
      <c r="CE466" s="119"/>
      <c r="CF466" s="119"/>
      <c r="CG466" s="119"/>
      <c r="CH466" s="119"/>
      <c r="CI466" s="119"/>
      <c r="CJ466" s="119"/>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119"/>
      <c r="DT466" s="119"/>
      <c r="DU466" s="119"/>
      <c r="DV466" s="119"/>
      <c r="DW466" s="119"/>
      <c r="DX466" s="119"/>
      <c r="DY466" s="119"/>
      <c r="DZ466" s="119"/>
      <c r="EA466" s="119"/>
      <c r="EB466" s="119"/>
      <c r="EC466" s="119"/>
      <c r="ED466" s="119"/>
      <c r="EE466" s="119"/>
      <c r="EF466" s="119"/>
      <c r="EG466" s="119"/>
      <c r="EH466" s="119"/>
      <c r="EI466" s="119"/>
      <c r="EJ466" s="119"/>
      <c r="EK466" s="119"/>
      <c r="EL466" s="119"/>
      <c r="EM466" s="119"/>
      <c r="EN466" s="119"/>
      <c r="EO466" s="119"/>
      <c r="EP466" s="119"/>
      <c r="EQ466" s="119"/>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row>
    <row r="467" spans="1:288" s="3" customFormat="1" x14ac:dyDescent="0.2">
      <c r="A467" s="5"/>
      <c r="C467" s="119"/>
      <c r="D467" s="7"/>
      <c r="E467" s="7"/>
      <c r="F467" s="7"/>
      <c r="G467" s="7"/>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c r="CA467" s="119"/>
      <c r="CB467" s="119"/>
      <c r="CC467" s="119"/>
      <c r="CD467" s="119"/>
      <c r="CE467" s="119"/>
      <c r="CF467" s="119"/>
      <c r="CG467" s="119"/>
      <c r="CH467" s="119"/>
      <c r="CI467" s="119"/>
      <c r="CJ467" s="119"/>
      <c r="CK467" s="119"/>
      <c r="CL467" s="119"/>
      <c r="CM467" s="119"/>
      <c r="CN467" s="119"/>
      <c r="CO467" s="119"/>
      <c r="CP467" s="119"/>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119"/>
      <c r="DT467" s="119"/>
      <c r="DU467" s="119"/>
      <c r="DV467" s="119"/>
      <c r="DW467" s="119"/>
      <c r="DX467" s="119"/>
      <c r="DY467" s="119"/>
      <c r="DZ467" s="119"/>
      <c r="EA467" s="119"/>
      <c r="EB467" s="119"/>
      <c r="EC467" s="119"/>
      <c r="ED467" s="119"/>
      <c r="EE467" s="119"/>
      <c r="EF467" s="119"/>
      <c r="EG467" s="119"/>
      <c r="EH467" s="119"/>
      <c r="EI467" s="119"/>
      <c r="EJ467" s="119"/>
      <c r="EK467" s="119"/>
      <c r="EL467" s="119"/>
      <c r="EM467" s="119"/>
      <c r="EN467" s="119"/>
      <c r="EO467" s="119"/>
      <c r="EP467" s="119"/>
      <c r="EQ467" s="119"/>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row>
    <row r="468" spans="1:288" s="3" customFormat="1" x14ac:dyDescent="0.2">
      <c r="A468" s="5"/>
      <c r="C468" s="119"/>
      <c r="D468" s="7"/>
      <c r="E468" s="7"/>
      <c r="F468" s="7"/>
      <c r="G468" s="7"/>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119"/>
      <c r="DT468" s="119"/>
      <c r="DU468" s="119"/>
      <c r="DV468" s="119"/>
      <c r="DW468" s="119"/>
      <c r="DX468" s="119"/>
      <c r="DY468" s="119"/>
      <c r="DZ468" s="119"/>
      <c r="EA468" s="119"/>
      <c r="EB468" s="119"/>
      <c r="EC468" s="119"/>
      <c r="ED468" s="119"/>
      <c r="EE468" s="119"/>
      <c r="EF468" s="119"/>
      <c r="EG468" s="119"/>
      <c r="EH468" s="119"/>
      <c r="EI468" s="119"/>
      <c r="EJ468" s="119"/>
      <c r="EK468" s="119"/>
      <c r="EL468" s="119"/>
      <c r="EM468" s="119"/>
      <c r="EN468" s="119"/>
      <c r="EO468" s="119"/>
      <c r="EP468" s="119"/>
      <c r="EQ468" s="119"/>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row>
    <row r="469" spans="1:288" s="3" customFormat="1" x14ac:dyDescent="0.2">
      <c r="A469" s="5"/>
      <c r="C469" s="119"/>
      <c r="D469" s="7"/>
      <c r="E469" s="7"/>
      <c r="F469" s="7"/>
      <c r="G469" s="7"/>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c r="BT469" s="119"/>
      <c r="BU469" s="119"/>
      <c r="BV469" s="119"/>
      <c r="BW469" s="119"/>
      <c r="BX469" s="119"/>
      <c r="BY469" s="119"/>
      <c r="BZ469" s="119"/>
      <c r="CA469" s="119"/>
      <c r="CB469" s="119"/>
      <c r="CC469" s="119"/>
      <c r="CD469" s="119"/>
      <c r="CE469" s="119"/>
      <c r="CF469" s="119"/>
      <c r="CG469" s="119"/>
      <c r="CH469" s="119"/>
      <c r="CI469" s="119"/>
      <c r="CJ469" s="119"/>
      <c r="CK469" s="119"/>
      <c r="CL469" s="119"/>
      <c r="CM469" s="119"/>
      <c r="CN469" s="119"/>
      <c r="CO469" s="119"/>
      <c r="CP469" s="119"/>
      <c r="CQ469" s="119"/>
      <c r="CR469" s="119"/>
      <c r="CS469" s="119"/>
      <c r="CT469" s="119"/>
      <c r="CU469" s="119"/>
      <c r="CV469" s="119"/>
      <c r="CW469" s="119"/>
      <c r="CX469" s="119"/>
      <c r="CY469" s="119"/>
      <c r="CZ469" s="119"/>
      <c r="DA469" s="119"/>
      <c r="DB469" s="119"/>
      <c r="DC469" s="119"/>
      <c r="DD469" s="119"/>
      <c r="DE469" s="119"/>
      <c r="DF469" s="119"/>
      <c r="DG469" s="119"/>
      <c r="DH469" s="119"/>
      <c r="DI469" s="119"/>
      <c r="DJ469" s="119"/>
      <c r="DK469" s="119"/>
      <c r="DL469" s="119"/>
      <c r="DM469" s="119"/>
      <c r="DN469" s="119"/>
      <c r="DO469" s="119"/>
      <c r="DP469" s="119"/>
      <c r="DQ469" s="119"/>
      <c r="DR469" s="119"/>
      <c r="DS469" s="119"/>
      <c r="DT469" s="119"/>
      <c r="DU469" s="119"/>
      <c r="DV469" s="119"/>
      <c r="DW469" s="119"/>
      <c r="DX469" s="119"/>
      <c r="DY469" s="119"/>
      <c r="DZ469" s="119"/>
      <c r="EA469" s="119"/>
      <c r="EB469" s="119"/>
      <c r="EC469" s="119"/>
      <c r="ED469" s="119"/>
      <c r="EE469" s="119"/>
      <c r="EF469" s="119"/>
      <c r="EG469" s="119"/>
      <c r="EH469" s="119"/>
      <c r="EI469" s="119"/>
      <c r="EJ469" s="119"/>
      <c r="EK469" s="119"/>
      <c r="EL469" s="119"/>
      <c r="EM469" s="119"/>
      <c r="EN469" s="119"/>
      <c r="EO469" s="119"/>
      <c r="EP469" s="119"/>
      <c r="EQ469" s="119"/>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row>
    <row r="470" spans="1:288" s="3" customFormat="1" x14ac:dyDescent="0.2">
      <c r="A470" s="5"/>
      <c r="C470" s="119"/>
      <c r="D470" s="7"/>
      <c r="E470" s="7"/>
      <c r="F470" s="7"/>
      <c r="G470" s="7"/>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c r="CA470" s="119"/>
      <c r="CB470" s="119"/>
      <c r="CC470" s="119"/>
      <c r="CD470" s="119"/>
      <c r="CE470" s="119"/>
      <c r="CF470" s="119"/>
      <c r="CG470" s="119"/>
      <c r="CH470" s="119"/>
      <c r="CI470" s="119"/>
      <c r="CJ470" s="119"/>
      <c r="CK470" s="119"/>
      <c r="CL470" s="119"/>
      <c r="CM470" s="119"/>
      <c r="CN470" s="119"/>
      <c r="CO470" s="119"/>
      <c r="CP470" s="119"/>
      <c r="CQ470" s="119"/>
      <c r="CR470" s="119"/>
      <c r="CS470" s="119"/>
      <c r="CT470" s="119"/>
      <c r="CU470" s="119"/>
      <c r="CV470" s="119"/>
      <c r="CW470" s="119"/>
      <c r="CX470" s="119"/>
      <c r="CY470" s="119"/>
      <c r="CZ470" s="119"/>
      <c r="DA470" s="119"/>
      <c r="DB470" s="119"/>
      <c r="DC470" s="119"/>
      <c r="DD470" s="119"/>
      <c r="DE470" s="119"/>
      <c r="DF470" s="119"/>
      <c r="DG470" s="119"/>
      <c r="DH470" s="119"/>
      <c r="DI470" s="119"/>
      <c r="DJ470" s="119"/>
      <c r="DK470" s="119"/>
      <c r="DL470" s="119"/>
      <c r="DM470" s="119"/>
      <c r="DN470" s="119"/>
      <c r="DO470" s="119"/>
      <c r="DP470" s="119"/>
      <c r="DQ470" s="119"/>
      <c r="DR470" s="119"/>
      <c r="DS470" s="119"/>
      <c r="DT470" s="119"/>
      <c r="DU470" s="119"/>
      <c r="DV470" s="119"/>
      <c r="DW470" s="119"/>
      <c r="DX470" s="119"/>
      <c r="DY470" s="119"/>
      <c r="DZ470" s="119"/>
      <c r="EA470" s="119"/>
      <c r="EB470" s="119"/>
      <c r="EC470" s="119"/>
      <c r="ED470" s="119"/>
      <c r="EE470" s="119"/>
      <c r="EF470" s="119"/>
      <c r="EG470" s="119"/>
      <c r="EH470" s="119"/>
      <c r="EI470" s="119"/>
      <c r="EJ470" s="119"/>
      <c r="EK470" s="119"/>
      <c r="EL470" s="119"/>
      <c r="EM470" s="119"/>
      <c r="EN470" s="119"/>
      <c r="EO470" s="119"/>
      <c r="EP470" s="119"/>
      <c r="EQ470" s="119"/>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row>
    <row r="471" spans="1:288" s="3" customFormat="1" x14ac:dyDescent="0.2">
      <c r="A471" s="5"/>
      <c r="C471" s="119"/>
      <c r="D471" s="7"/>
      <c r="E471" s="7"/>
      <c r="F471" s="7"/>
      <c r="G471" s="7"/>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119"/>
      <c r="CD471" s="119"/>
      <c r="CE471" s="119"/>
      <c r="CF471" s="119"/>
      <c r="CG471" s="119"/>
      <c r="CH471" s="119"/>
      <c r="CI471" s="119"/>
      <c r="CJ471" s="119"/>
      <c r="CK471" s="119"/>
      <c r="CL471" s="119"/>
      <c r="CM471" s="119"/>
      <c r="CN471" s="119"/>
      <c r="CO471" s="119"/>
      <c r="CP471" s="119"/>
      <c r="CQ471" s="119"/>
      <c r="CR471" s="119"/>
      <c r="CS471" s="119"/>
      <c r="CT471" s="119"/>
      <c r="CU471" s="119"/>
      <c r="CV471" s="119"/>
      <c r="CW471" s="119"/>
      <c r="CX471" s="119"/>
      <c r="CY471" s="119"/>
      <c r="CZ471" s="119"/>
      <c r="DA471" s="119"/>
      <c r="DB471" s="119"/>
      <c r="DC471" s="119"/>
      <c r="DD471" s="119"/>
      <c r="DE471" s="119"/>
      <c r="DF471" s="119"/>
      <c r="DG471" s="119"/>
      <c r="DH471" s="119"/>
      <c r="DI471" s="119"/>
      <c r="DJ471" s="119"/>
      <c r="DK471" s="119"/>
      <c r="DL471" s="119"/>
      <c r="DM471" s="119"/>
      <c r="DN471" s="119"/>
      <c r="DO471" s="119"/>
      <c r="DP471" s="119"/>
      <c r="DQ471" s="119"/>
      <c r="DR471" s="119"/>
      <c r="DS471" s="119"/>
      <c r="DT471" s="119"/>
      <c r="DU471" s="119"/>
      <c r="DV471" s="119"/>
      <c r="DW471" s="119"/>
      <c r="DX471" s="119"/>
      <c r="DY471" s="119"/>
      <c r="DZ471" s="119"/>
      <c r="EA471" s="119"/>
      <c r="EB471" s="119"/>
      <c r="EC471" s="119"/>
      <c r="ED471" s="119"/>
      <c r="EE471" s="119"/>
      <c r="EF471" s="119"/>
      <c r="EG471" s="119"/>
      <c r="EH471" s="119"/>
      <c r="EI471" s="119"/>
      <c r="EJ471" s="119"/>
      <c r="EK471" s="119"/>
      <c r="EL471" s="119"/>
      <c r="EM471" s="119"/>
      <c r="EN471" s="119"/>
      <c r="EO471" s="119"/>
      <c r="EP471" s="119"/>
      <c r="EQ471" s="119"/>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row>
    <row r="472" spans="1:288" s="3" customFormat="1" x14ac:dyDescent="0.2">
      <c r="A472" s="5"/>
      <c r="C472" s="119"/>
      <c r="D472" s="7"/>
      <c r="E472" s="7"/>
      <c r="F472" s="7"/>
      <c r="G472" s="7"/>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19"/>
      <c r="DI472" s="119"/>
      <c r="DJ472" s="119"/>
      <c r="DK472" s="119"/>
      <c r="DL472" s="119"/>
      <c r="DM472" s="119"/>
      <c r="DN472" s="119"/>
      <c r="DO472" s="119"/>
      <c r="DP472" s="119"/>
      <c r="DQ472" s="119"/>
      <c r="DR472" s="119"/>
      <c r="DS472" s="119"/>
      <c r="DT472" s="119"/>
      <c r="DU472" s="119"/>
      <c r="DV472" s="119"/>
      <c r="DW472" s="119"/>
      <c r="DX472" s="119"/>
      <c r="DY472" s="119"/>
      <c r="DZ472" s="119"/>
      <c r="EA472" s="119"/>
      <c r="EB472" s="119"/>
      <c r="EC472" s="119"/>
      <c r="ED472" s="119"/>
      <c r="EE472" s="119"/>
      <c r="EF472" s="119"/>
      <c r="EG472" s="119"/>
      <c r="EH472" s="119"/>
      <c r="EI472" s="119"/>
      <c r="EJ472" s="119"/>
      <c r="EK472" s="119"/>
      <c r="EL472" s="119"/>
      <c r="EM472" s="119"/>
      <c r="EN472" s="119"/>
      <c r="EO472" s="119"/>
      <c r="EP472" s="119"/>
      <c r="EQ472" s="119"/>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row>
    <row r="473" spans="1:288" s="3" customFormat="1" x14ac:dyDescent="0.2">
      <c r="A473" s="5"/>
      <c r="C473" s="119"/>
      <c r="D473" s="7"/>
      <c r="E473" s="7"/>
      <c r="F473" s="7"/>
      <c r="G473" s="7"/>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119"/>
      <c r="CD473" s="119"/>
      <c r="CE473" s="119"/>
      <c r="CF473" s="119"/>
      <c r="CG473" s="119"/>
      <c r="CH473" s="119"/>
      <c r="CI473" s="119"/>
      <c r="CJ473" s="119"/>
      <c r="CK473" s="119"/>
      <c r="CL473" s="119"/>
      <c r="CM473" s="119"/>
      <c r="CN473" s="119"/>
      <c r="CO473" s="119"/>
      <c r="CP473" s="119"/>
      <c r="CQ473" s="119"/>
      <c r="CR473" s="119"/>
      <c r="CS473" s="119"/>
      <c r="CT473" s="119"/>
      <c r="CU473" s="119"/>
      <c r="CV473" s="119"/>
      <c r="CW473" s="119"/>
      <c r="CX473" s="119"/>
      <c r="CY473" s="119"/>
      <c r="CZ473" s="119"/>
      <c r="DA473" s="119"/>
      <c r="DB473" s="119"/>
      <c r="DC473" s="119"/>
      <c r="DD473" s="119"/>
      <c r="DE473" s="119"/>
      <c r="DF473" s="119"/>
      <c r="DG473" s="119"/>
      <c r="DH473" s="119"/>
      <c r="DI473" s="119"/>
      <c r="DJ473" s="119"/>
      <c r="DK473" s="119"/>
      <c r="DL473" s="119"/>
      <c r="DM473" s="119"/>
      <c r="DN473" s="119"/>
      <c r="DO473" s="119"/>
      <c r="DP473" s="119"/>
      <c r="DQ473" s="119"/>
      <c r="DR473" s="119"/>
      <c r="DS473" s="119"/>
      <c r="DT473" s="119"/>
      <c r="DU473" s="119"/>
      <c r="DV473" s="119"/>
      <c r="DW473" s="119"/>
      <c r="DX473" s="119"/>
      <c r="DY473" s="119"/>
      <c r="DZ473" s="119"/>
      <c r="EA473" s="119"/>
      <c r="EB473" s="119"/>
      <c r="EC473" s="119"/>
      <c r="ED473" s="119"/>
      <c r="EE473" s="119"/>
      <c r="EF473" s="119"/>
      <c r="EG473" s="119"/>
      <c r="EH473" s="119"/>
      <c r="EI473" s="119"/>
      <c r="EJ473" s="119"/>
      <c r="EK473" s="119"/>
      <c r="EL473" s="119"/>
      <c r="EM473" s="119"/>
      <c r="EN473" s="119"/>
      <c r="EO473" s="119"/>
      <c r="EP473" s="119"/>
      <c r="EQ473" s="119"/>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row>
    <row r="474" spans="1:288" s="3" customFormat="1" x14ac:dyDescent="0.2">
      <c r="A474" s="5"/>
      <c r="C474" s="119"/>
      <c r="D474" s="7"/>
      <c r="E474" s="7"/>
      <c r="F474" s="7"/>
      <c r="G474" s="7"/>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c r="BT474" s="119"/>
      <c r="BU474" s="119"/>
      <c r="BV474" s="119"/>
      <c r="BW474" s="119"/>
      <c r="BX474" s="119"/>
      <c r="BY474" s="119"/>
      <c r="BZ474" s="119"/>
      <c r="CA474" s="119"/>
      <c r="CB474" s="119"/>
      <c r="CC474" s="119"/>
      <c r="CD474" s="119"/>
      <c r="CE474" s="119"/>
      <c r="CF474" s="119"/>
      <c r="CG474" s="119"/>
      <c r="CH474" s="119"/>
      <c r="CI474" s="119"/>
      <c r="CJ474" s="119"/>
      <c r="CK474" s="119"/>
      <c r="CL474" s="119"/>
      <c r="CM474" s="119"/>
      <c r="CN474" s="119"/>
      <c r="CO474" s="119"/>
      <c r="CP474" s="119"/>
      <c r="CQ474" s="119"/>
      <c r="CR474" s="119"/>
      <c r="CS474" s="119"/>
      <c r="CT474" s="119"/>
      <c r="CU474" s="119"/>
      <c r="CV474" s="119"/>
      <c r="CW474" s="119"/>
      <c r="CX474" s="119"/>
      <c r="CY474" s="119"/>
      <c r="CZ474" s="119"/>
      <c r="DA474" s="119"/>
      <c r="DB474" s="119"/>
      <c r="DC474" s="119"/>
      <c r="DD474" s="119"/>
      <c r="DE474" s="119"/>
      <c r="DF474" s="119"/>
      <c r="DG474" s="119"/>
      <c r="DH474" s="119"/>
      <c r="DI474" s="119"/>
      <c r="DJ474" s="119"/>
      <c r="DK474" s="119"/>
      <c r="DL474" s="119"/>
      <c r="DM474" s="119"/>
      <c r="DN474" s="119"/>
      <c r="DO474" s="119"/>
      <c r="DP474" s="119"/>
      <c r="DQ474" s="119"/>
      <c r="DR474" s="119"/>
      <c r="DS474" s="119"/>
      <c r="DT474" s="119"/>
      <c r="DU474" s="119"/>
      <c r="DV474" s="119"/>
      <c r="DW474" s="119"/>
      <c r="DX474" s="119"/>
      <c r="DY474" s="119"/>
      <c r="DZ474" s="119"/>
      <c r="EA474" s="119"/>
      <c r="EB474" s="119"/>
      <c r="EC474" s="119"/>
      <c r="ED474" s="119"/>
      <c r="EE474" s="119"/>
      <c r="EF474" s="119"/>
      <c r="EG474" s="119"/>
      <c r="EH474" s="119"/>
      <c r="EI474" s="119"/>
      <c r="EJ474" s="119"/>
      <c r="EK474" s="119"/>
      <c r="EL474" s="119"/>
      <c r="EM474" s="119"/>
      <c r="EN474" s="119"/>
      <c r="EO474" s="119"/>
      <c r="EP474" s="119"/>
      <c r="EQ474" s="119"/>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row>
    <row r="475" spans="1:288" s="3" customFormat="1" x14ac:dyDescent="0.2">
      <c r="A475" s="5"/>
      <c r="C475" s="119"/>
      <c r="D475" s="7"/>
      <c r="E475" s="7"/>
      <c r="F475" s="7"/>
      <c r="G475" s="7"/>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row>
    <row r="476" spans="1:288" s="3" customFormat="1" x14ac:dyDescent="0.2">
      <c r="A476" s="5"/>
      <c r="C476" s="119"/>
      <c r="D476" s="7"/>
      <c r="E476" s="7"/>
      <c r="F476" s="7"/>
      <c r="G476" s="7"/>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119"/>
      <c r="DT476" s="119"/>
      <c r="DU476" s="119"/>
      <c r="DV476" s="119"/>
      <c r="DW476" s="119"/>
      <c r="DX476" s="119"/>
      <c r="DY476" s="119"/>
      <c r="DZ476" s="119"/>
      <c r="EA476" s="119"/>
      <c r="EB476" s="119"/>
      <c r="EC476" s="119"/>
      <c r="ED476" s="119"/>
      <c r="EE476" s="119"/>
      <c r="EF476" s="119"/>
      <c r="EG476" s="119"/>
      <c r="EH476" s="119"/>
      <c r="EI476" s="119"/>
      <c r="EJ476" s="119"/>
      <c r="EK476" s="119"/>
      <c r="EL476" s="119"/>
      <c r="EM476" s="119"/>
      <c r="EN476" s="119"/>
      <c r="EO476" s="119"/>
      <c r="EP476" s="119"/>
      <c r="EQ476" s="119"/>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row>
    <row r="477" spans="1:288" s="3" customFormat="1" x14ac:dyDescent="0.2">
      <c r="A477" s="5"/>
      <c r="C477" s="119"/>
      <c r="D477" s="7"/>
      <c r="E477" s="7"/>
      <c r="F477" s="7"/>
      <c r="G477" s="7"/>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row>
    <row r="478" spans="1:288" s="3" customFormat="1" x14ac:dyDescent="0.2">
      <c r="A478" s="5"/>
      <c r="C478" s="119"/>
      <c r="D478" s="7"/>
      <c r="E478" s="7"/>
      <c r="F478" s="7"/>
      <c r="G478" s="7"/>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119"/>
      <c r="DT478" s="119"/>
      <c r="DU478" s="119"/>
      <c r="DV478" s="119"/>
      <c r="DW478" s="119"/>
      <c r="DX478" s="119"/>
      <c r="DY478" s="119"/>
      <c r="DZ478" s="119"/>
      <c r="EA478" s="119"/>
      <c r="EB478" s="119"/>
      <c r="EC478" s="119"/>
      <c r="ED478" s="119"/>
      <c r="EE478" s="119"/>
      <c r="EF478" s="119"/>
      <c r="EG478" s="119"/>
      <c r="EH478" s="119"/>
      <c r="EI478" s="119"/>
      <c r="EJ478" s="119"/>
      <c r="EK478" s="119"/>
      <c r="EL478" s="119"/>
      <c r="EM478" s="119"/>
      <c r="EN478" s="119"/>
      <c r="EO478" s="119"/>
      <c r="EP478" s="119"/>
      <c r="EQ478" s="119"/>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row>
    <row r="479" spans="1:288" s="3" customFormat="1" x14ac:dyDescent="0.2">
      <c r="A479" s="5"/>
      <c r="C479" s="119"/>
      <c r="D479" s="7"/>
      <c r="E479" s="7"/>
      <c r="F479" s="7"/>
      <c r="G479" s="7"/>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c r="CA479" s="119"/>
      <c r="CB479" s="119"/>
      <c r="CC479" s="119"/>
      <c r="CD479" s="119"/>
      <c r="CE479" s="119"/>
      <c r="CF479" s="119"/>
      <c r="CG479" s="119"/>
      <c r="CH479" s="119"/>
      <c r="CI479" s="119"/>
      <c r="CJ479" s="119"/>
      <c r="CK479" s="119"/>
      <c r="CL479" s="119"/>
      <c r="CM479" s="119"/>
      <c r="CN479" s="119"/>
      <c r="CO479" s="119"/>
      <c r="CP479" s="119"/>
      <c r="CQ479" s="119"/>
      <c r="CR479" s="119"/>
      <c r="CS479" s="119"/>
      <c r="CT479" s="119"/>
      <c r="CU479" s="119"/>
      <c r="CV479" s="119"/>
      <c r="CW479" s="119"/>
      <c r="CX479" s="119"/>
      <c r="CY479" s="119"/>
      <c r="CZ479" s="119"/>
      <c r="DA479" s="119"/>
      <c r="DB479" s="119"/>
      <c r="DC479" s="119"/>
      <c r="DD479" s="119"/>
      <c r="DE479" s="119"/>
      <c r="DF479" s="119"/>
      <c r="DG479" s="119"/>
      <c r="DH479" s="119"/>
      <c r="DI479" s="119"/>
      <c r="DJ479" s="119"/>
      <c r="DK479" s="119"/>
      <c r="DL479" s="119"/>
      <c r="DM479" s="119"/>
      <c r="DN479" s="119"/>
      <c r="DO479" s="119"/>
      <c r="DP479" s="119"/>
      <c r="DQ479" s="119"/>
      <c r="DR479" s="119"/>
      <c r="DS479" s="119"/>
      <c r="DT479" s="119"/>
      <c r="DU479" s="119"/>
      <c r="DV479" s="119"/>
      <c r="DW479" s="119"/>
      <c r="DX479" s="119"/>
      <c r="DY479" s="119"/>
      <c r="DZ479" s="119"/>
      <c r="EA479" s="119"/>
      <c r="EB479" s="119"/>
      <c r="EC479" s="119"/>
      <c r="ED479" s="119"/>
      <c r="EE479" s="119"/>
      <c r="EF479" s="119"/>
      <c r="EG479" s="119"/>
      <c r="EH479" s="119"/>
      <c r="EI479" s="119"/>
      <c r="EJ479" s="119"/>
      <c r="EK479" s="119"/>
      <c r="EL479" s="119"/>
      <c r="EM479" s="119"/>
      <c r="EN479" s="119"/>
      <c r="EO479" s="119"/>
      <c r="EP479" s="119"/>
      <c r="EQ479" s="119"/>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row>
    <row r="480" spans="1:288" s="3" customFormat="1" x14ac:dyDescent="0.2">
      <c r="A480" s="5"/>
      <c r="C480" s="119"/>
      <c r="D480" s="7"/>
      <c r="E480" s="7"/>
      <c r="F480" s="7"/>
      <c r="G480" s="7"/>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c r="CA480" s="119"/>
      <c r="CB480" s="119"/>
      <c r="CC480" s="119"/>
      <c r="CD480" s="119"/>
      <c r="CE480" s="119"/>
      <c r="CF480" s="119"/>
      <c r="CG480" s="119"/>
      <c r="CH480" s="119"/>
      <c r="CI480" s="119"/>
      <c r="CJ480" s="119"/>
      <c r="CK480" s="119"/>
      <c r="CL480" s="119"/>
      <c r="CM480" s="119"/>
      <c r="CN480" s="119"/>
      <c r="CO480" s="119"/>
      <c r="CP480" s="119"/>
      <c r="CQ480" s="119"/>
      <c r="CR480" s="119"/>
      <c r="CS480" s="119"/>
      <c r="CT480" s="119"/>
      <c r="CU480" s="119"/>
      <c r="CV480" s="119"/>
      <c r="CW480" s="119"/>
      <c r="CX480" s="119"/>
      <c r="CY480" s="119"/>
      <c r="CZ480" s="119"/>
      <c r="DA480" s="119"/>
      <c r="DB480" s="119"/>
      <c r="DC480" s="119"/>
      <c r="DD480" s="119"/>
      <c r="DE480" s="119"/>
      <c r="DF480" s="119"/>
      <c r="DG480" s="119"/>
      <c r="DH480" s="119"/>
      <c r="DI480" s="119"/>
      <c r="DJ480" s="119"/>
      <c r="DK480" s="119"/>
      <c r="DL480" s="119"/>
      <c r="DM480" s="119"/>
      <c r="DN480" s="119"/>
      <c r="DO480" s="119"/>
      <c r="DP480" s="119"/>
      <c r="DQ480" s="119"/>
      <c r="DR480" s="119"/>
      <c r="DS480" s="119"/>
      <c r="DT480" s="119"/>
      <c r="DU480" s="119"/>
      <c r="DV480" s="119"/>
      <c r="DW480" s="119"/>
      <c r="DX480" s="119"/>
      <c r="DY480" s="119"/>
      <c r="DZ480" s="119"/>
      <c r="EA480" s="119"/>
      <c r="EB480" s="119"/>
      <c r="EC480" s="119"/>
      <c r="ED480" s="119"/>
      <c r="EE480" s="119"/>
      <c r="EF480" s="119"/>
      <c r="EG480" s="119"/>
      <c r="EH480" s="119"/>
      <c r="EI480" s="119"/>
      <c r="EJ480" s="119"/>
      <c r="EK480" s="119"/>
      <c r="EL480" s="119"/>
      <c r="EM480" s="119"/>
      <c r="EN480" s="119"/>
      <c r="EO480" s="119"/>
      <c r="EP480" s="119"/>
      <c r="EQ480" s="119"/>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row>
    <row r="481" spans="1:288" s="3" customFormat="1" x14ac:dyDescent="0.2">
      <c r="A481" s="5"/>
      <c r="C481" s="119"/>
      <c r="D481" s="7"/>
      <c r="E481" s="7"/>
      <c r="F481" s="7"/>
      <c r="G481" s="7"/>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A481" s="119"/>
      <c r="CB481" s="119"/>
      <c r="CC481" s="119"/>
      <c r="CD481" s="119"/>
      <c r="CE481" s="119"/>
      <c r="CF481" s="119"/>
      <c r="CG481" s="119"/>
      <c r="CH481" s="119"/>
      <c r="CI481" s="119"/>
      <c r="CJ481" s="119"/>
      <c r="CK481" s="119"/>
      <c r="CL481" s="119"/>
      <c r="CM481" s="119"/>
      <c r="CN481" s="119"/>
      <c r="CO481" s="119"/>
      <c r="CP481" s="119"/>
      <c r="CQ481" s="119"/>
      <c r="CR481" s="119"/>
      <c r="CS481" s="119"/>
      <c r="CT481" s="119"/>
      <c r="CU481" s="119"/>
      <c r="CV481" s="119"/>
      <c r="CW481" s="119"/>
      <c r="CX481" s="119"/>
      <c r="CY481" s="119"/>
      <c r="CZ481" s="119"/>
      <c r="DA481" s="119"/>
      <c r="DB481" s="119"/>
      <c r="DC481" s="119"/>
      <c r="DD481" s="119"/>
      <c r="DE481" s="119"/>
      <c r="DF481" s="119"/>
      <c r="DG481" s="119"/>
      <c r="DH481" s="119"/>
      <c r="DI481" s="119"/>
      <c r="DJ481" s="119"/>
      <c r="DK481" s="119"/>
      <c r="DL481" s="119"/>
      <c r="DM481" s="119"/>
      <c r="DN481" s="119"/>
      <c r="DO481" s="119"/>
      <c r="DP481" s="119"/>
      <c r="DQ481" s="119"/>
      <c r="DR481" s="119"/>
      <c r="DS481" s="119"/>
      <c r="DT481" s="119"/>
      <c r="DU481" s="119"/>
      <c r="DV481" s="119"/>
      <c r="DW481" s="119"/>
      <c r="DX481" s="119"/>
      <c r="DY481" s="119"/>
      <c r="DZ481" s="119"/>
      <c r="EA481" s="119"/>
      <c r="EB481" s="119"/>
      <c r="EC481" s="119"/>
      <c r="ED481" s="119"/>
      <c r="EE481" s="119"/>
      <c r="EF481" s="119"/>
      <c r="EG481" s="119"/>
      <c r="EH481" s="119"/>
      <c r="EI481" s="119"/>
      <c r="EJ481" s="119"/>
      <c r="EK481" s="119"/>
      <c r="EL481" s="119"/>
      <c r="EM481" s="119"/>
      <c r="EN481" s="119"/>
      <c r="EO481" s="119"/>
      <c r="EP481" s="119"/>
      <c r="EQ481" s="119"/>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row>
    <row r="482" spans="1:288" s="3" customFormat="1" x14ac:dyDescent="0.2">
      <c r="A482" s="5"/>
      <c r="C482" s="119"/>
      <c r="D482" s="7"/>
      <c r="E482" s="7"/>
      <c r="F482" s="7"/>
      <c r="G482" s="7"/>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c r="CA482" s="119"/>
      <c r="CB482" s="119"/>
      <c r="CC482" s="119"/>
      <c r="CD482" s="119"/>
      <c r="CE482" s="119"/>
      <c r="CF482" s="119"/>
      <c r="CG482" s="119"/>
      <c r="CH482" s="119"/>
      <c r="CI482" s="119"/>
      <c r="CJ482" s="119"/>
      <c r="CK482" s="119"/>
      <c r="CL482" s="119"/>
      <c r="CM482" s="119"/>
      <c r="CN482" s="119"/>
      <c r="CO482" s="119"/>
      <c r="CP482" s="119"/>
      <c r="CQ482" s="119"/>
      <c r="CR482" s="119"/>
      <c r="CS482" s="119"/>
      <c r="CT482" s="119"/>
      <c r="CU482" s="119"/>
      <c r="CV482" s="119"/>
      <c r="CW482" s="119"/>
      <c r="CX482" s="119"/>
      <c r="CY482" s="119"/>
      <c r="CZ482" s="119"/>
      <c r="DA482" s="119"/>
      <c r="DB482" s="119"/>
      <c r="DC482" s="119"/>
      <c r="DD482" s="119"/>
      <c r="DE482" s="119"/>
      <c r="DF482" s="119"/>
      <c r="DG482" s="119"/>
      <c r="DH482" s="119"/>
      <c r="DI482" s="119"/>
      <c r="DJ482" s="119"/>
      <c r="DK482" s="119"/>
      <c r="DL482" s="119"/>
      <c r="DM482" s="119"/>
      <c r="DN482" s="119"/>
      <c r="DO482" s="119"/>
      <c r="DP482" s="119"/>
      <c r="DQ482" s="119"/>
      <c r="DR482" s="119"/>
      <c r="DS482" s="119"/>
      <c r="DT482" s="119"/>
      <c r="DU482" s="119"/>
      <c r="DV482" s="119"/>
      <c r="DW482" s="119"/>
      <c r="DX482" s="119"/>
      <c r="DY482" s="119"/>
      <c r="DZ482" s="119"/>
      <c r="EA482" s="119"/>
      <c r="EB482" s="119"/>
      <c r="EC482" s="119"/>
      <c r="ED482" s="119"/>
      <c r="EE482" s="119"/>
      <c r="EF482" s="119"/>
      <c r="EG482" s="119"/>
      <c r="EH482" s="119"/>
      <c r="EI482" s="119"/>
      <c r="EJ482" s="119"/>
      <c r="EK482" s="119"/>
      <c r="EL482" s="119"/>
      <c r="EM482" s="119"/>
      <c r="EN482" s="119"/>
      <c r="EO482" s="119"/>
      <c r="EP482" s="119"/>
      <c r="EQ482" s="119"/>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row>
    <row r="483" spans="1:288" s="3" customFormat="1" x14ac:dyDescent="0.2">
      <c r="A483" s="5"/>
      <c r="C483" s="119"/>
      <c r="D483" s="7"/>
      <c r="E483" s="7"/>
      <c r="F483" s="7"/>
      <c r="G483" s="7"/>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c r="BT483" s="119"/>
      <c r="BU483" s="119"/>
      <c r="BV483" s="119"/>
      <c r="BW483" s="119"/>
      <c r="BX483" s="119"/>
      <c r="BY483" s="119"/>
      <c r="BZ483" s="119"/>
      <c r="CA483" s="119"/>
      <c r="CB483" s="119"/>
      <c r="CC483" s="119"/>
      <c r="CD483" s="119"/>
      <c r="CE483" s="119"/>
      <c r="CF483" s="119"/>
      <c r="CG483" s="119"/>
      <c r="CH483" s="119"/>
      <c r="CI483" s="119"/>
      <c r="CJ483" s="119"/>
      <c r="CK483" s="119"/>
      <c r="CL483" s="119"/>
      <c r="CM483" s="119"/>
      <c r="CN483" s="119"/>
      <c r="CO483" s="119"/>
      <c r="CP483" s="119"/>
      <c r="CQ483" s="119"/>
      <c r="CR483" s="119"/>
      <c r="CS483" s="119"/>
      <c r="CT483" s="119"/>
      <c r="CU483" s="119"/>
      <c r="CV483" s="119"/>
      <c r="CW483" s="119"/>
      <c r="CX483" s="119"/>
      <c r="CY483" s="119"/>
      <c r="CZ483" s="119"/>
      <c r="DA483" s="119"/>
      <c r="DB483" s="119"/>
      <c r="DC483" s="119"/>
      <c r="DD483" s="119"/>
      <c r="DE483" s="119"/>
      <c r="DF483" s="119"/>
      <c r="DG483" s="119"/>
      <c r="DH483" s="119"/>
      <c r="DI483" s="119"/>
      <c r="DJ483" s="119"/>
      <c r="DK483" s="119"/>
      <c r="DL483" s="119"/>
      <c r="DM483" s="119"/>
      <c r="DN483" s="119"/>
      <c r="DO483" s="119"/>
      <c r="DP483" s="119"/>
      <c r="DQ483" s="119"/>
      <c r="DR483" s="119"/>
      <c r="DS483" s="119"/>
      <c r="DT483" s="119"/>
      <c r="DU483" s="119"/>
      <c r="DV483" s="119"/>
      <c r="DW483" s="119"/>
      <c r="DX483" s="119"/>
      <c r="DY483" s="119"/>
      <c r="DZ483" s="119"/>
      <c r="EA483" s="119"/>
      <c r="EB483" s="119"/>
      <c r="EC483" s="119"/>
      <c r="ED483" s="119"/>
      <c r="EE483" s="119"/>
      <c r="EF483" s="119"/>
      <c r="EG483" s="119"/>
      <c r="EH483" s="119"/>
      <c r="EI483" s="119"/>
      <c r="EJ483" s="119"/>
      <c r="EK483" s="119"/>
      <c r="EL483" s="119"/>
      <c r="EM483" s="119"/>
      <c r="EN483" s="119"/>
      <c r="EO483" s="119"/>
      <c r="EP483" s="119"/>
      <c r="EQ483" s="119"/>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row>
    <row r="484" spans="1:288" s="3" customFormat="1" x14ac:dyDescent="0.2">
      <c r="A484" s="5"/>
      <c r="C484" s="119"/>
      <c r="D484" s="7"/>
      <c r="E484" s="7"/>
      <c r="F484" s="7"/>
      <c r="G484" s="7"/>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A484" s="119"/>
      <c r="CB484" s="119"/>
      <c r="CC484" s="119"/>
      <c r="CD484" s="119"/>
      <c r="CE484" s="119"/>
      <c r="CF484" s="119"/>
      <c r="CG484" s="119"/>
      <c r="CH484" s="119"/>
      <c r="CI484" s="119"/>
      <c r="CJ484" s="119"/>
      <c r="CK484" s="119"/>
      <c r="CL484" s="119"/>
      <c r="CM484" s="119"/>
      <c r="CN484" s="119"/>
      <c r="CO484" s="119"/>
      <c r="CP484" s="119"/>
      <c r="CQ484" s="119"/>
      <c r="CR484" s="119"/>
      <c r="CS484" s="119"/>
      <c r="CT484" s="119"/>
      <c r="CU484" s="119"/>
      <c r="CV484" s="119"/>
      <c r="CW484" s="119"/>
      <c r="CX484" s="119"/>
      <c r="CY484" s="119"/>
      <c r="CZ484" s="119"/>
      <c r="DA484" s="119"/>
      <c r="DB484" s="119"/>
      <c r="DC484" s="119"/>
      <c r="DD484" s="119"/>
      <c r="DE484" s="119"/>
      <c r="DF484" s="119"/>
      <c r="DG484" s="119"/>
      <c r="DH484" s="119"/>
      <c r="DI484" s="119"/>
      <c r="DJ484" s="119"/>
      <c r="DK484" s="119"/>
      <c r="DL484" s="119"/>
      <c r="DM484" s="119"/>
      <c r="DN484" s="119"/>
      <c r="DO484" s="119"/>
      <c r="DP484" s="119"/>
      <c r="DQ484" s="119"/>
      <c r="DR484" s="119"/>
      <c r="DS484" s="119"/>
      <c r="DT484" s="119"/>
      <c r="DU484" s="119"/>
      <c r="DV484" s="119"/>
      <c r="DW484" s="119"/>
      <c r="DX484" s="119"/>
      <c r="DY484" s="119"/>
      <c r="DZ484" s="119"/>
      <c r="EA484" s="119"/>
      <c r="EB484" s="119"/>
      <c r="EC484" s="119"/>
      <c r="ED484" s="119"/>
      <c r="EE484" s="119"/>
      <c r="EF484" s="119"/>
      <c r="EG484" s="119"/>
      <c r="EH484" s="119"/>
      <c r="EI484" s="119"/>
      <c r="EJ484" s="119"/>
      <c r="EK484" s="119"/>
      <c r="EL484" s="119"/>
      <c r="EM484" s="119"/>
      <c r="EN484" s="119"/>
      <c r="EO484" s="119"/>
      <c r="EP484" s="119"/>
      <c r="EQ484" s="119"/>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row>
    <row r="485" spans="1:288" s="3" customFormat="1" x14ac:dyDescent="0.2">
      <c r="A485" s="5"/>
      <c r="C485" s="119"/>
      <c r="D485" s="7"/>
      <c r="E485" s="7"/>
      <c r="F485" s="7"/>
      <c r="G485" s="7"/>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c r="CA485" s="119"/>
      <c r="CB485" s="119"/>
      <c r="CC485" s="119"/>
      <c r="CD485" s="119"/>
      <c r="CE485" s="119"/>
      <c r="CF485" s="119"/>
      <c r="CG485" s="119"/>
      <c r="CH485" s="119"/>
      <c r="CI485" s="119"/>
      <c r="CJ485" s="119"/>
      <c r="CK485" s="119"/>
      <c r="CL485" s="119"/>
      <c r="CM485" s="119"/>
      <c r="CN485" s="119"/>
      <c r="CO485" s="119"/>
      <c r="CP485" s="119"/>
      <c r="CQ485" s="119"/>
      <c r="CR485" s="119"/>
      <c r="CS485" s="119"/>
      <c r="CT485" s="119"/>
      <c r="CU485" s="119"/>
      <c r="CV485" s="119"/>
      <c r="CW485" s="119"/>
      <c r="CX485" s="119"/>
      <c r="CY485" s="119"/>
      <c r="CZ485" s="119"/>
      <c r="DA485" s="119"/>
      <c r="DB485" s="119"/>
      <c r="DC485" s="119"/>
      <c r="DD485" s="119"/>
      <c r="DE485" s="119"/>
      <c r="DF485" s="119"/>
      <c r="DG485" s="119"/>
      <c r="DH485" s="119"/>
      <c r="DI485" s="119"/>
      <c r="DJ485" s="119"/>
      <c r="DK485" s="119"/>
      <c r="DL485" s="119"/>
      <c r="DM485" s="119"/>
      <c r="DN485" s="119"/>
      <c r="DO485" s="119"/>
      <c r="DP485" s="119"/>
      <c r="DQ485" s="119"/>
      <c r="DR485" s="119"/>
      <c r="DS485" s="119"/>
      <c r="DT485" s="119"/>
      <c r="DU485" s="119"/>
      <c r="DV485" s="119"/>
      <c r="DW485" s="119"/>
      <c r="DX485" s="119"/>
      <c r="DY485" s="119"/>
      <c r="DZ485" s="119"/>
      <c r="EA485" s="119"/>
      <c r="EB485" s="119"/>
      <c r="EC485" s="119"/>
      <c r="ED485" s="119"/>
      <c r="EE485" s="119"/>
      <c r="EF485" s="119"/>
      <c r="EG485" s="119"/>
      <c r="EH485" s="119"/>
      <c r="EI485" s="119"/>
      <c r="EJ485" s="119"/>
      <c r="EK485" s="119"/>
      <c r="EL485" s="119"/>
      <c r="EM485" s="119"/>
      <c r="EN485" s="119"/>
      <c r="EO485" s="119"/>
      <c r="EP485" s="119"/>
      <c r="EQ485" s="119"/>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row>
    <row r="486" spans="1:288" s="3" customFormat="1" x14ac:dyDescent="0.2">
      <c r="A486" s="5"/>
      <c r="C486" s="119"/>
      <c r="D486" s="7"/>
      <c r="E486" s="7"/>
      <c r="F486" s="7"/>
      <c r="G486" s="7"/>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119"/>
      <c r="CD486" s="119"/>
      <c r="CE486" s="119"/>
      <c r="CF486" s="119"/>
      <c r="CG486" s="119"/>
      <c r="CH486" s="119"/>
      <c r="CI486" s="119"/>
      <c r="CJ486" s="119"/>
      <c r="CK486" s="119"/>
      <c r="CL486" s="119"/>
      <c r="CM486" s="119"/>
      <c r="CN486" s="119"/>
      <c r="CO486" s="119"/>
      <c r="CP486" s="119"/>
      <c r="CQ486" s="119"/>
      <c r="CR486" s="119"/>
      <c r="CS486" s="119"/>
      <c r="CT486" s="119"/>
      <c r="CU486" s="119"/>
      <c r="CV486" s="119"/>
      <c r="CW486" s="119"/>
      <c r="CX486" s="119"/>
      <c r="CY486" s="119"/>
      <c r="CZ486" s="119"/>
      <c r="DA486" s="119"/>
      <c r="DB486" s="119"/>
      <c r="DC486" s="119"/>
      <c r="DD486" s="119"/>
      <c r="DE486" s="119"/>
      <c r="DF486" s="119"/>
      <c r="DG486" s="119"/>
      <c r="DH486" s="119"/>
      <c r="DI486" s="119"/>
      <c r="DJ486" s="119"/>
      <c r="DK486" s="119"/>
      <c r="DL486" s="119"/>
      <c r="DM486" s="119"/>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row>
    <row r="487" spans="1:288" s="3" customFormat="1" x14ac:dyDescent="0.2">
      <c r="A487" s="5"/>
      <c r="C487" s="119"/>
      <c r="D487" s="7"/>
      <c r="E487" s="7"/>
      <c r="F487" s="7"/>
      <c r="G487" s="7"/>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c r="CA487" s="119"/>
      <c r="CB487" s="119"/>
      <c r="CC487" s="119"/>
      <c r="CD487" s="119"/>
      <c r="CE487" s="119"/>
      <c r="CF487" s="119"/>
      <c r="CG487" s="119"/>
      <c r="CH487" s="119"/>
      <c r="CI487" s="119"/>
      <c r="CJ487" s="119"/>
      <c r="CK487" s="119"/>
      <c r="CL487" s="119"/>
      <c r="CM487" s="119"/>
      <c r="CN487" s="119"/>
      <c r="CO487" s="119"/>
      <c r="CP487" s="119"/>
      <c r="CQ487" s="119"/>
      <c r="CR487" s="119"/>
      <c r="CS487" s="119"/>
      <c r="CT487" s="119"/>
      <c r="CU487" s="119"/>
      <c r="CV487" s="119"/>
      <c r="CW487" s="119"/>
      <c r="CX487" s="119"/>
      <c r="CY487" s="119"/>
      <c r="CZ487" s="119"/>
      <c r="DA487" s="119"/>
      <c r="DB487" s="119"/>
      <c r="DC487" s="119"/>
      <c r="DD487" s="119"/>
      <c r="DE487" s="119"/>
      <c r="DF487" s="119"/>
      <c r="DG487" s="119"/>
      <c r="DH487" s="119"/>
      <c r="DI487" s="119"/>
      <c r="DJ487" s="119"/>
      <c r="DK487" s="119"/>
      <c r="DL487" s="119"/>
      <c r="DM487" s="119"/>
      <c r="DN487" s="119"/>
      <c r="DO487" s="119"/>
      <c r="DP487" s="119"/>
      <c r="DQ487" s="119"/>
      <c r="DR487" s="119"/>
      <c r="DS487" s="119"/>
      <c r="DT487" s="119"/>
      <c r="DU487" s="119"/>
      <c r="DV487" s="119"/>
      <c r="DW487" s="119"/>
      <c r="DX487" s="119"/>
      <c r="DY487" s="119"/>
      <c r="DZ487" s="119"/>
      <c r="EA487" s="119"/>
      <c r="EB487" s="119"/>
      <c r="EC487" s="119"/>
      <c r="ED487" s="119"/>
      <c r="EE487" s="119"/>
      <c r="EF487" s="119"/>
      <c r="EG487" s="119"/>
      <c r="EH487" s="119"/>
      <c r="EI487" s="119"/>
      <c r="EJ487" s="119"/>
      <c r="EK487" s="119"/>
      <c r="EL487" s="119"/>
      <c r="EM487" s="119"/>
      <c r="EN487" s="119"/>
      <c r="EO487" s="119"/>
      <c r="EP487" s="119"/>
      <c r="EQ487" s="119"/>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row>
    <row r="488" spans="1:288" s="3" customFormat="1" x14ac:dyDescent="0.2">
      <c r="A488" s="5"/>
      <c r="C488" s="119"/>
      <c r="D488" s="7"/>
      <c r="E488" s="7"/>
      <c r="F488" s="7"/>
      <c r="G488" s="7"/>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c r="CA488" s="119"/>
      <c r="CB488" s="119"/>
      <c r="CC488" s="119"/>
      <c r="CD488" s="119"/>
      <c r="CE488" s="119"/>
      <c r="CF488" s="119"/>
      <c r="CG488" s="119"/>
      <c r="CH488" s="119"/>
      <c r="CI488" s="119"/>
      <c r="CJ488" s="119"/>
      <c r="CK488" s="119"/>
      <c r="CL488" s="119"/>
      <c r="CM488" s="119"/>
      <c r="CN488" s="119"/>
      <c r="CO488" s="119"/>
      <c r="CP488" s="119"/>
      <c r="CQ488" s="119"/>
      <c r="CR488" s="119"/>
      <c r="CS488" s="119"/>
      <c r="CT488" s="119"/>
      <c r="CU488" s="119"/>
      <c r="CV488" s="119"/>
      <c r="CW488" s="119"/>
      <c r="CX488" s="119"/>
      <c r="CY488" s="119"/>
      <c r="CZ488" s="119"/>
      <c r="DA488" s="119"/>
      <c r="DB488" s="119"/>
      <c r="DC488" s="119"/>
      <c r="DD488" s="119"/>
      <c r="DE488" s="119"/>
      <c r="DF488" s="119"/>
      <c r="DG488" s="119"/>
      <c r="DH488" s="119"/>
      <c r="DI488" s="119"/>
      <c r="DJ488" s="119"/>
      <c r="DK488" s="119"/>
      <c r="DL488" s="119"/>
      <c r="DM488" s="119"/>
      <c r="DN488" s="119"/>
      <c r="DO488" s="119"/>
      <c r="DP488" s="119"/>
      <c r="DQ488" s="119"/>
      <c r="DR488" s="119"/>
      <c r="DS488" s="119"/>
      <c r="DT488" s="119"/>
      <c r="DU488" s="119"/>
      <c r="DV488" s="119"/>
      <c r="DW488" s="119"/>
      <c r="DX488" s="119"/>
      <c r="DY488" s="119"/>
      <c r="DZ488" s="119"/>
      <c r="EA488" s="119"/>
      <c r="EB488" s="119"/>
      <c r="EC488" s="119"/>
      <c r="ED488" s="119"/>
      <c r="EE488" s="119"/>
      <c r="EF488" s="119"/>
      <c r="EG488" s="119"/>
      <c r="EH488" s="119"/>
      <c r="EI488" s="119"/>
      <c r="EJ488" s="119"/>
      <c r="EK488" s="119"/>
      <c r="EL488" s="119"/>
      <c r="EM488" s="119"/>
      <c r="EN488" s="119"/>
      <c r="EO488" s="119"/>
      <c r="EP488" s="119"/>
      <c r="EQ488" s="119"/>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row>
    <row r="489" spans="1:288" s="3" customFormat="1" x14ac:dyDescent="0.2">
      <c r="A489" s="5"/>
      <c r="C489" s="119"/>
      <c r="D489" s="7"/>
      <c r="E489" s="7"/>
      <c r="F489" s="7"/>
      <c r="G489" s="7"/>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c r="BT489" s="119"/>
      <c r="BU489" s="119"/>
      <c r="BV489" s="119"/>
      <c r="BW489" s="119"/>
      <c r="BX489" s="119"/>
      <c r="BY489" s="119"/>
      <c r="BZ489" s="119"/>
      <c r="CA489" s="119"/>
      <c r="CB489" s="119"/>
      <c r="CC489" s="119"/>
      <c r="CD489" s="119"/>
      <c r="CE489" s="119"/>
      <c r="CF489" s="119"/>
      <c r="CG489" s="119"/>
      <c r="CH489" s="119"/>
      <c r="CI489" s="119"/>
      <c r="CJ489" s="119"/>
      <c r="CK489" s="119"/>
      <c r="CL489" s="119"/>
      <c r="CM489" s="119"/>
      <c r="CN489" s="119"/>
      <c r="CO489" s="119"/>
      <c r="CP489" s="119"/>
      <c r="CQ489" s="119"/>
      <c r="CR489" s="119"/>
      <c r="CS489" s="119"/>
      <c r="CT489" s="119"/>
      <c r="CU489" s="119"/>
      <c r="CV489" s="119"/>
      <c r="CW489" s="119"/>
      <c r="CX489" s="119"/>
      <c r="CY489" s="119"/>
      <c r="CZ489" s="119"/>
      <c r="DA489" s="119"/>
      <c r="DB489" s="119"/>
      <c r="DC489" s="119"/>
      <c r="DD489" s="119"/>
      <c r="DE489" s="119"/>
      <c r="DF489" s="119"/>
      <c r="DG489" s="119"/>
      <c r="DH489" s="119"/>
      <c r="DI489" s="119"/>
      <c r="DJ489" s="119"/>
      <c r="DK489" s="119"/>
      <c r="DL489" s="119"/>
      <c r="DM489" s="119"/>
      <c r="DN489" s="119"/>
      <c r="DO489" s="119"/>
      <c r="DP489" s="119"/>
      <c r="DQ489" s="119"/>
      <c r="DR489" s="119"/>
      <c r="DS489" s="119"/>
      <c r="DT489" s="119"/>
      <c r="DU489" s="119"/>
      <c r="DV489" s="119"/>
      <c r="DW489" s="119"/>
      <c r="DX489" s="119"/>
      <c r="DY489" s="119"/>
      <c r="DZ489" s="119"/>
      <c r="EA489" s="119"/>
      <c r="EB489" s="119"/>
      <c r="EC489" s="119"/>
      <c r="ED489" s="119"/>
      <c r="EE489" s="119"/>
      <c r="EF489" s="119"/>
      <c r="EG489" s="119"/>
      <c r="EH489" s="119"/>
      <c r="EI489" s="119"/>
      <c r="EJ489" s="119"/>
      <c r="EK489" s="119"/>
      <c r="EL489" s="119"/>
      <c r="EM489" s="119"/>
      <c r="EN489" s="119"/>
      <c r="EO489" s="119"/>
      <c r="EP489" s="119"/>
      <c r="EQ489" s="119"/>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row>
    <row r="490" spans="1:288" s="3" customFormat="1" x14ac:dyDescent="0.2">
      <c r="A490" s="5"/>
      <c r="C490" s="119"/>
      <c r="D490" s="7"/>
      <c r="E490" s="7"/>
      <c r="F490" s="7"/>
      <c r="G490" s="7"/>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c r="CA490" s="119"/>
      <c r="CB490" s="119"/>
      <c r="CC490" s="119"/>
      <c r="CD490" s="119"/>
      <c r="CE490" s="119"/>
      <c r="CF490" s="119"/>
      <c r="CG490" s="119"/>
      <c r="CH490" s="119"/>
      <c r="CI490" s="119"/>
      <c r="CJ490" s="119"/>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19"/>
      <c r="DG490" s="119"/>
      <c r="DH490" s="119"/>
      <c r="DI490" s="119"/>
      <c r="DJ490" s="119"/>
      <c r="DK490" s="119"/>
      <c r="DL490" s="119"/>
      <c r="DM490" s="119"/>
      <c r="DN490" s="119"/>
      <c r="DO490" s="119"/>
      <c r="DP490" s="119"/>
      <c r="DQ490" s="119"/>
      <c r="DR490" s="119"/>
      <c r="DS490" s="119"/>
      <c r="DT490" s="119"/>
      <c r="DU490" s="119"/>
      <c r="DV490" s="119"/>
      <c r="DW490" s="119"/>
      <c r="DX490" s="119"/>
      <c r="DY490" s="119"/>
      <c r="DZ490" s="119"/>
      <c r="EA490" s="119"/>
      <c r="EB490" s="119"/>
      <c r="EC490" s="119"/>
      <c r="ED490" s="119"/>
      <c r="EE490" s="119"/>
      <c r="EF490" s="119"/>
      <c r="EG490" s="119"/>
      <c r="EH490" s="119"/>
      <c r="EI490" s="119"/>
      <c r="EJ490" s="119"/>
      <c r="EK490" s="119"/>
      <c r="EL490" s="119"/>
      <c r="EM490" s="119"/>
      <c r="EN490" s="119"/>
      <c r="EO490" s="119"/>
      <c r="EP490" s="119"/>
      <c r="EQ490" s="119"/>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row>
    <row r="491" spans="1:288" s="3" customFormat="1" x14ac:dyDescent="0.2">
      <c r="A491" s="5"/>
      <c r="C491" s="119"/>
      <c r="D491" s="7"/>
      <c r="E491" s="7"/>
      <c r="F491" s="7"/>
      <c r="G491" s="7"/>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119"/>
      <c r="DT491" s="119"/>
      <c r="DU491" s="119"/>
      <c r="DV491" s="119"/>
      <c r="DW491" s="119"/>
      <c r="DX491" s="119"/>
      <c r="DY491" s="119"/>
      <c r="DZ491" s="119"/>
      <c r="EA491" s="119"/>
      <c r="EB491" s="119"/>
      <c r="EC491" s="119"/>
      <c r="ED491" s="119"/>
      <c r="EE491" s="119"/>
      <c r="EF491" s="119"/>
      <c r="EG491" s="119"/>
      <c r="EH491" s="119"/>
      <c r="EI491" s="119"/>
      <c r="EJ491" s="119"/>
      <c r="EK491" s="119"/>
      <c r="EL491" s="119"/>
      <c r="EM491" s="119"/>
      <c r="EN491" s="119"/>
      <c r="EO491" s="119"/>
      <c r="EP491" s="119"/>
      <c r="EQ491" s="119"/>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row>
    <row r="492" spans="1:288" s="3" customFormat="1" x14ac:dyDescent="0.2">
      <c r="A492" s="5"/>
      <c r="C492" s="119"/>
      <c r="D492" s="7"/>
      <c r="E492" s="7"/>
      <c r="F492" s="7"/>
      <c r="G492" s="7"/>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c r="BT492" s="119"/>
      <c r="BU492" s="119"/>
      <c r="BV492" s="119"/>
      <c r="BW492" s="119"/>
      <c r="BX492" s="119"/>
      <c r="BY492" s="119"/>
      <c r="BZ492" s="119"/>
      <c r="CA492" s="119"/>
      <c r="CB492" s="119"/>
      <c r="CC492" s="119"/>
      <c r="CD492" s="119"/>
      <c r="CE492" s="119"/>
      <c r="CF492" s="119"/>
      <c r="CG492" s="119"/>
      <c r="CH492" s="119"/>
      <c r="CI492" s="119"/>
      <c r="CJ492" s="119"/>
      <c r="CK492" s="119"/>
      <c r="CL492" s="119"/>
      <c r="CM492" s="119"/>
      <c r="CN492" s="119"/>
      <c r="CO492" s="119"/>
      <c r="CP492" s="119"/>
      <c r="CQ492" s="119"/>
      <c r="CR492" s="119"/>
      <c r="CS492" s="119"/>
      <c r="CT492" s="119"/>
      <c r="CU492" s="119"/>
      <c r="CV492" s="119"/>
      <c r="CW492" s="119"/>
      <c r="CX492" s="119"/>
      <c r="CY492" s="119"/>
      <c r="CZ492" s="119"/>
      <c r="DA492" s="119"/>
      <c r="DB492" s="119"/>
      <c r="DC492" s="119"/>
      <c r="DD492" s="119"/>
      <c r="DE492" s="119"/>
      <c r="DF492" s="119"/>
      <c r="DG492" s="119"/>
      <c r="DH492" s="119"/>
      <c r="DI492" s="119"/>
      <c r="DJ492" s="119"/>
      <c r="DK492" s="119"/>
      <c r="DL492" s="119"/>
      <c r="DM492" s="119"/>
      <c r="DN492" s="119"/>
      <c r="DO492" s="119"/>
      <c r="DP492" s="119"/>
      <c r="DQ492" s="119"/>
      <c r="DR492" s="119"/>
      <c r="DS492" s="119"/>
      <c r="DT492" s="119"/>
      <c r="DU492" s="119"/>
      <c r="DV492" s="119"/>
      <c r="DW492" s="119"/>
      <c r="DX492" s="119"/>
      <c r="DY492" s="119"/>
      <c r="DZ492" s="119"/>
      <c r="EA492" s="119"/>
      <c r="EB492" s="119"/>
      <c r="EC492" s="119"/>
      <c r="ED492" s="119"/>
      <c r="EE492" s="119"/>
      <c r="EF492" s="119"/>
      <c r="EG492" s="119"/>
      <c r="EH492" s="119"/>
      <c r="EI492" s="119"/>
      <c r="EJ492" s="119"/>
      <c r="EK492" s="119"/>
      <c r="EL492" s="119"/>
      <c r="EM492" s="119"/>
      <c r="EN492" s="119"/>
      <c r="EO492" s="119"/>
      <c r="EP492" s="119"/>
      <c r="EQ492" s="119"/>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row>
    <row r="493" spans="1:288" s="3" customFormat="1" x14ac:dyDescent="0.2">
      <c r="A493" s="5"/>
      <c r="C493" s="119"/>
      <c r="D493" s="7"/>
      <c r="E493" s="7"/>
      <c r="F493" s="7"/>
      <c r="G493" s="7"/>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119"/>
      <c r="CD493" s="119"/>
      <c r="CE493" s="119"/>
      <c r="CF493" s="119"/>
      <c r="CG493" s="119"/>
      <c r="CH493" s="119"/>
      <c r="CI493" s="119"/>
      <c r="CJ493" s="119"/>
      <c r="CK493" s="119"/>
      <c r="CL493" s="119"/>
      <c r="CM493" s="119"/>
      <c r="CN493" s="119"/>
      <c r="CO493" s="119"/>
      <c r="CP493" s="119"/>
      <c r="CQ493" s="119"/>
      <c r="CR493" s="119"/>
      <c r="CS493" s="119"/>
      <c r="CT493" s="119"/>
      <c r="CU493" s="119"/>
      <c r="CV493" s="119"/>
      <c r="CW493" s="119"/>
      <c r="CX493" s="119"/>
      <c r="CY493" s="119"/>
      <c r="CZ493" s="119"/>
      <c r="DA493" s="119"/>
      <c r="DB493" s="119"/>
      <c r="DC493" s="119"/>
      <c r="DD493" s="119"/>
      <c r="DE493" s="119"/>
      <c r="DF493" s="119"/>
      <c r="DG493" s="119"/>
      <c r="DH493" s="119"/>
      <c r="DI493" s="119"/>
      <c r="DJ493" s="119"/>
      <c r="DK493" s="119"/>
      <c r="DL493" s="119"/>
      <c r="DM493" s="119"/>
      <c r="DN493" s="119"/>
      <c r="DO493" s="119"/>
      <c r="DP493" s="119"/>
      <c r="DQ493" s="119"/>
      <c r="DR493" s="119"/>
      <c r="DS493" s="119"/>
      <c r="DT493" s="119"/>
      <c r="DU493" s="119"/>
      <c r="DV493" s="119"/>
      <c r="DW493" s="119"/>
      <c r="DX493" s="119"/>
      <c r="DY493" s="119"/>
      <c r="DZ493" s="119"/>
      <c r="EA493" s="119"/>
      <c r="EB493" s="119"/>
      <c r="EC493" s="119"/>
      <c r="ED493" s="119"/>
      <c r="EE493" s="119"/>
      <c r="EF493" s="119"/>
      <c r="EG493" s="119"/>
      <c r="EH493" s="119"/>
      <c r="EI493" s="119"/>
      <c r="EJ493" s="119"/>
      <c r="EK493" s="119"/>
      <c r="EL493" s="119"/>
      <c r="EM493" s="119"/>
      <c r="EN493" s="119"/>
      <c r="EO493" s="119"/>
      <c r="EP493" s="119"/>
      <c r="EQ493" s="119"/>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row>
    <row r="494" spans="1:288" s="3" customFormat="1" x14ac:dyDescent="0.2">
      <c r="A494" s="5"/>
      <c r="C494" s="119"/>
      <c r="D494" s="7"/>
      <c r="E494" s="7"/>
      <c r="F494" s="7"/>
      <c r="G494" s="7"/>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119"/>
      <c r="DT494" s="119"/>
      <c r="DU494" s="119"/>
      <c r="DV494" s="119"/>
      <c r="DW494" s="119"/>
      <c r="DX494" s="119"/>
      <c r="DY494" s="119"/>
      <c r="DZ494" s="119"/>
      <c r="EA494" s="119"/>
      <c r="EB494" s="119"/>
      <c r="EC494" s="119"/>
      <c r="ED494" s="119"/>
      <c r="EE494" s="119"/>
      <c r="EF494" s="119"/>
      <c r="EG494" s="119"/>
      <c r="EH494" s="119"/>
      <c r="EI494" s="119"/>
      <c r="EJ494" s="119"/>
      <c r="EK494" s="119"/>
      <c r="EL494" s="119"/>
      <c r="EM494" s="119"/>
      <c r="EN494" s="119"/>
      <c r="EO494" s="119"/>
      <c r="EP494" s="119"/>
      <c r="EQ494" s="119"/>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row>
    <row r="495" spans="1:288" s="3" customFormat="1" x14ac:dyDescent="0.2">
      <c r="A495" s="5"/>
      <c r="C495" s="119"/>
      <c r="D495" s="7"/>
      <c r="E495" s="7"/>
      <c r="F495" s="7"/>
      <c r="G495" s="7"/>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119"/>
      <c r="CD495" s="119"/>
      <c r="CE495" s="119"/>
      <c r="CF495" s="119"/>
      <c r="CG495" s="119"/>
      <c r="CH495" s="119"/>
      <c r="CI495" s="119"/>
      <c r="CJ495" s="119"/>
      <c r="CK495" s="119"/>
      <c r="CL495" s="119"/>
      <c r="CM495" s="119"/>
      <c r="CN495" s="119"/>
      <c r="CO495" s="119"/>
      <c r="CP495" s="119"/>
      <c r="CQ495" s="119"/>
      <c r="CR495" s="119"/>
      <c r="CS495" s="119"/>
      <c r="CT495" s="119"/>
      <c r="CU495" s="119"/>
      <c r="CV495" s="119"/>
      <c r="CW495" s="119"/>
      <c r="CX495" s="119"/>
      <c r="CY495" s="119"/>
      <c r="CZ495" s="119"/>
      <c r="DA495" s="119"/>
      <c r="DB495" s="119"/>
      <c r="DC495" s="119"/>
      <c r="DD495" s="119"/>
      <c r="DE495" s="119"/>
      <c r="DF495" s="119"/>
      <c r="DG495" s="119"/>
      <c r="DH495" s="119"/>
      <c r="DI495" s="119"/>
      <c r="DJ495" s="119"/>
      <c r="DK495" s="119"/>
      <c r="DL495" s="119"/>
      <c r="DM495" s="119"/>
      <c r="DN495" s="119"/>
      <c r="DO495" s="119"/>
      <c r="DP495" s="119"/>
      <c r="DQ495" s="119"/>
      <c r="DR495" s="119"/>
      <c r="DS495" s="119"/>
      <c r="DT495" s="119"/>
      <c r="DU495" s="119"/>
      <c r="DV495" s="119"/>
      <c r="DW495" s="119"/>
      <c r="DX495" s="119"/>
      <c r="DY495" s="119"/>
      <c r="DZ495" s="119"/>
      <c r="EA495" s="119"/>
      <c r="EB495" s="119"/>
      <c r="EC495" s="119"/>
      <c r="ED495" s="119"/>
      <c r="EE495" s="119"/>
      <c r="EF495" s="119"/>
      <c r="EG495" s="119"/>
      <c r="EH495" s="119"/>
      <c r="EI495" s="119"/>
      <c r="EJ495" s="119"/>
      <c r="EK495" s="119"/>
      <c r="EL495" s="119"/>
      <c r="EM495" s="119"/>
      <c r="EN495" s="119"/>
      <c r="EO495" s="119"/>
      <c r="EP495" s="119"/>
      <c r="EQ495" s="119"/>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row>
    <row r="496" spans="1:288" s="3" customFormat="1" x14ac:dyDescent="0.2">
      <c r="A496" s="5"/>
      <c r="C496" s="7"/>
      <c r="D496" s="7"/>
      <c r="E496" s="7"/>
      <c r="F496" s="7"/>
      <c r="G496" s="7"/>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119"/>
      <c r="CD496" s="119"/>
      <c r="CE496" s="119"/>
      <c r="CF496" s="119"/>
      <c r="CG496" s="119"/>
      <c r="CH496" s="119"/>
      <c r="CI496" s="119"/>
      <c r="CJ496" s="119"/>
      <c r="CK496" s="119"/>
      <c r="CL496" s="119"/>
      <c r="CM496" s="119"/>
      <c r="CN496" s="119"/>
      <c r="CO496" s="119"/>
      <c r="CP496" s="119"/>
      <c r="CQ496" s="119"/>
      <c r="CR496" s="119"/>
      <c r="CS496" s="119"/>
      <c r="CT496" s="119"/>
      <c r="CU496" s="119"/>
      <c r="CV496" s="119"/>
      <c r="CW496" s="119"/>
      <c r="CX496" s="119"/>
      <c r="CY496" s="119"/>
      <c r="CZ496" s="119"/>
      <c r="DA496" s="119"/>
      <c r="DB496" s="119"/>
      <c r="DC496" s="119"/>
      <c r="DD496" s="119"/>
      <c r="DE496" s="119"/>
      <c r="DF496" s="119"/>
      <c r="DG496" s="119"/>
      <c r="DH496" s="119"/>
      <c r="DI496" s="119"/>
      <c r="DJ496" s="119"/>
      <c r="DK496" s="119"/>
      <c r="DL496" s="119"/>
      <c r="DM496" s="119"/>
      <c r="DN496" s="119"/>
      <c r="DO496" s="119"/>
      <c r="DP496" s="119"/>
      <c r="DQ496" s="119"/>
      <c r="DR496" s="119"/>
      <c r="DS496" s="119"/>
      <c r="DT496" s="119"/>
      <c r="DU496" s="119"/>
      <c r="DV496" s="119"/>
      <c r="DW496" s="119"/>
      <c r="DX496" s="119"/>
      <c r="DY496" s="119"/>
      <c r="DZ496" s="119"/>
      <c r="EA496" s="119"/>
      <c r="EB496" s="119"/>
      <c r="EC496" s="119"/>
      <c r="ED496" s="119"/>
      <c r="EE496" s="119"/>
      <c r="EF496" s="119"/>
      <c r="EG496" s="119"/>
      <c r="EH496" s="119"/>
      <c r="EI496" s="119"/>
      <c r="EJ496" s="119"/>
      <c r="EK496" s="119"/>
      <c r="EL496" s="119"/>
      <c r="EM496" s="119"/>
      <c r="EN496" s="119"/>
      <c r="EO496" s="119"/>
      <c r="EP496" s="119"/>
      <c r="EQ496" s="119"/>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row>
    <row r="497" spans="1:288" s="3" customFormat="1" x14ac:dyDescent="0.2">
      <c r="A497" s="5"/>
      <c r="C497" s="7"/>
      <c r="D497" s="7"/>
      <c r="E497" s="7"/>
      <c r="F497" s="7"/>
      <c r="G497" s="7"/>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c r="BT497" s="119"/>
      <c r="BU497" s="119"/>
      <c r="BV497" s="119"/>
      <c r="BW497" s="119"/>
      <c r="BX497" s="119"/>
      <c r="BY497" s="119"/>
      <c r="BZ497" s="119"/>
      <c r="CA497" s="119"/>
      <c r="CB497" s="119"/>
      <c r="CC497" s="119"/>
      <c r="CD497" s="119"/>
      <c r="CE497" s="119"/>
      <c r="CF497" s="119"/>
      <c r="CG497" s="119"/>
      <c r="CH497" s="119"/>
      <c r="CI497" s="119"/>
      <c r="CJ497" s="119"/>
      <c r="CK497" s="119"/>
      <c r="CL497" s="119"/>
      <c r="CM497" s="119"/>
      <c r="CN497" s="119"/>
      <c r="CO497" s="119"/>
      <c r="CP497" s="119"/>
      <c r="CQ497" s="119"/>
      <c r="CR497" s="119"/>
      <c r="CS497" s="119"/>
      <c r="CT497" s="119"/>
      <c r="CU497" s="119"/>
      <c r="CV497" s="119"/>
      <c r="CW497" s="119"/>
      <c r="CX497" s="119"/>
      <c r="CY497" s="119"/>
      <c r="CZ497" s="119"/>
      <c r="DA497" s="119"/>
      <c r="DB497" s="119"/>
      <c r="DC497" s="119"/>
      <c r="DD497" s="119"/>
      <c r="DE497" s="119"/>
      <c r="DF497" s="119"/>
      <c r="DG497" s="119"/>
      <c r="DH497" s="119"/>
      <c r="DI497" s="119"/>
      <c r="DJ497" s="119"/>
      <c r="DK497" s="119"/>
      <c r="DL497" s="119"/>
      <c r="DM497" s="119"/>
      <c r="DN497" s="119"/>
      <c r="DO497" s="119"/>
      <c r="DP497" s="119"/>
      <c r="DQ497" s="119"/>
      <c r="DR497" s="119"/>
      <c r="DS497" s="119"/>
      <c r="DT497" s="119"/>
      <c r="DU497" s="119"/>
      <c r="DV497" s="119"/>
      <c r="DW497" s="119"/>
      <c r="DX497" s="119"/>
      <c r="DY497" s="119"/>
      <c r="DZ497" s="119"/>
      <c r="EA497" s="119"/>
      <c r="EB497" s="119"/>
      <c r="EC497" s="119"/>
      <c r="ED497" s="119"/>
      <c r="EE497" s="119"/>
      <c r="EF497" s="119"/>
      <c r="EG497" s="119"/>
      <c r="EH497" s="119"/>
      <c r="EI497" s="119"/>
      <c r="EJ497" s="119"/>
      <c r="EK497" s="119"/>
      <c r="EL497" s="119"/>
      <c r="EM497" s="119"/>
      <c r="EN497" s="119"/>
      <c r="EO497" s="119"/>
      <c r="EP497" s="119"/>
      <c r="EQ497" s="119"/>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row>
    <row r="498" spans="1:288" s="3" customFormat="1" x14ac:dyDescent="0.2">
      <c r="A498" s="5"/>
      <c r="C498" s="7"/>
      <c r="D498" s="7"/>
      <c r="E498" s="7"/>
      <c r="F498" s="7"/>
      <c r="G498" s="7"/>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row>
    <row r="499" spans="1:288" s="3" customFormat="1" x14ac:dyDescent="0.2">
      <c r="A499" s="5"/>
      <c r="C499" s="7"/>
      <c r="D499" s="7"/>
      <c r="E499" s="7"/>
      <c r="F499" s="7"/>
      <c r="G499" s="7"/>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119"/>
      <c r="DT499" s="119"/>
      <c r="DU499" s="119"/>
      <c r="DV499" s="119"/>
      <c r="DW499" s="119"/>
      <c r="DX499" s="119"/>
      <c r="DY499" s="119"/>
      <c r="DZ499" s="119"/>
      <c r="EA499" s="119"/>
      <c r="EB499" s="119"/>
      <c r="EC499" s="119"/>
      <c r="ED499" s="119"/>
      <c r="EE499" s="119"/>
      <c r="EF499" s="119"/>
      <c r="EG499" s="119"/>
      <c r="EH499" s="119"/>
      <c r="EI499" s="119"/>
      <c r="EJ499" s="119"/>
      <c r="EK499" s="119"/>
      <c r="EL499" s="119"/>
      <c r="EM499" s="119"/>
      <c r="EN499" s="119"/>
      <c r="EO499" s="119"/>
      <c r="EP499" s="119"/>
      <c r="EQ499" s="119"/>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row>
    <row r="500" spans="1:288" s="3" customFormat="1" x14ac:dyDescent="0.2">
      <c r="A500" s="5"/>
      <c r="C500" s="7"/>
      <c r="D500" s="7"/>
      <c r="E500" s="7"/>
      <c r="F500" s="7"/>
      <c r="G500" s="7"/>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c r="BT500" s="119"/>
      <c r="BU500" s="119"/>
      <c r="BV500" s="119"/>
      <c r="BW500" s="119"/>
      <c r="BX500" s="119"/>
      <c r="BY500" s="119"/>
      <c r="BZ500" s="119"/>
      <c r="CA500" s="119"/>
      <c r="CB500" s="119"/>
      <c r="CC500" s="119"/>
      <c r="CD500" s="119"/>
      <c r="CE500" s="119"/>
      <c r="CF500" s="119"/>
      <c r="CG500" s="119"/>
      <c r="CH500" s="119"/>
      <c r="CI500" s="119"/>
      <c r="CJ500" s="119"/>
      <c r="CK500" s="119"/>
      <c r="CL500" s="119"/>
      <c r="CM500" s="119"/>
      <c r="CN500" s="119"/>
      <c r="CO500" s="119"/>
      <c r="CP500" s="119"/>
      <c r="CQ500" s="119"/>
      <c r="CR500" s="119"/>
      <c r="CS500" s="119"/>
      <c r="CT500" s="119"/>
      <c r="CU500" s="119"/>
      <c r="CV500" s="119"/>
      <c r="CW500" s="119"/>
      <c r="CX500" s="119"/>
      <c r="CY500" s="119"/>
      <c r="CZ500" s="119"/>
      <c r="DA500" s="119"/>
      <c r="DB500" s="119"/>
      <c r="DC500" s="119"/>
      <c r="DD500" s="119"/>
      <c r="DE500" s="119"/>
      <c r="DF500" s="119"/>
      <c r="DG500" s="119"/>
      <c r="DH500" s="119"/>
      <c r="DI500" s="119"/>
      <c r="DJ500" s="119"/>
      <c r="DK500" s="119"/>
      <c r="DL500" s="119"/>
      <c r="DM500" s="119"/>
      <c r="DN500" s="119"/>
      <c r="DO500" s="119"/>
      <c r="DP500" s="119"/>
      <c r="DQ500" s="119"/>
      <c r="DR500" s="119"/>
      <c r="DS500" s="119"/>
      <c r="DT500" s="119"/>
      <c r="DU500" s="119"/>
      <c r="DV500" s="119"/>
      <c r="DW500" s="119"/>
      <c r="DX500" s="119"/>
      <c r="DY500" s="119"/>
      <c r="DZ500" s="119"/>
      <c r="EA500" s="119"/>
      <c r="EB500" s="119"/>
      <c r="EC500" s="119"/>
      <c r="ED500" s="119"/>
      <c r="EE500" s="119"/>
      <c r="EF500" s="119"/>
      <c r="EG500" s="119"/>
      <c r="EH500" s="119"/>
      <c r="EI500" s="119"/>
      <c r="EJ500" s="119"/>
      <c r="EK500" s="119"/>
      <c r="EL500" s="119"/>
      <c r="EM500" s="119"/>
      <c r="EN500" s="119"/>
      <c r="EO500" s="119"/>
      <c r="EP500" s="119"/>
      <c r="EQ500" s="119"/>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row>
    <row r="501" spans="1:288" s="3" customFormat="1" x14ac:dyDescent="0.2">
      <c r="A501" s="5"/>
      <c r="C501" s="7"/>
      <c r="D501" s="7"/>
      <c r="E501" s="7"/>
      <c r="F501" s="7"/>
      <c r="G501" s="7"/>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c r="CA501" s="119"/>
      <c r="CB501" s="119"/>
      <c r="CC501" s="119"/>
      <c r="CD501" s="119"/>
      <c r="CE501" s="119"/>
      <c r="CF501" s="119"/>
      <c r="CG501" s="119"/>
      <c r="CH501" s="119"/>
      <c r="CI501" s="119"/>
      <c r="CJ501" s="119"/>
      <c r="CK501" s="119"/>
      <c r="CL501" s="119"/>
      <c r="CM501" s="119"/>
      <c r="CN501" s="119"/>
      <c r="CO501" s="119"/>
      <c r="CP501" s="119"/>
      <c r="CQ501" s="119"/>
      <c r="CR501" s="119"/>
      <c r="CS501" s="119"/>
      <c r="CT501" s="119"/>
      <c r="CU501" s="119"/>
      <c r="CV501" s="119"/>
      <c r="CW501" s="119"/>
      <c r="CX501" s="119"/>
      <c r="CY501" s="119"/>
      <c r="CZ501" s="119"/>
      <c r="DA501" s="119"/>
      <c r="DB501" s="119"/>
      <c r="DC501" s="119"/>
      <c r="DD501" s="119"/>
      <c r="DE501" s="119"/>
      <c r="DF501" s="119"/>
      <c r="DG501" s="119"/>
      <c r="DH501" s="119"/>
      <c r="DI501" s="119"/>
      <c r="DJ501" s="119"/>
      <c r="DK501" s="119"/>
      <c r="DL501" s="119"/>
      <c r="DM501" s="119"/>
      <c r="DN501" s="119"/>
      <c r="DO501" s="119"/>
      <c r="DP501" s="119"/>
      <c r="DQ501" s="119"/>
      <c r="DR501" s="119"/>
      <c r="DS501" s="119"/>
      <c r="DT501" s="119"/>
      <c r="DU501" s="119"/>
      <c r="DV501" s="119"/>
      <c r="DW501" s="119"/>
      <c r="DX501" s="119"/>
      <c r="DY501" s="119"/>
      <c r="DZ501" s="119"/>
      <c r="EA501" s="119"/>
      <c r="EB501" s="119"/>
      <c r="EC501" s="119"/>
      <c r="ED501" s="119"/>
      <c r="EE501" s="119"/>
      <c r="EF501" s="119"/>
      <c r="EG501" s="119"/>
      <c r="EH501" s="119"/>
      <c r="EI501" s="119"/>
      <c r="EJ501" s="119"/>
      <c r="EK501" s="119"/>
      <c r="EL501" s="119"/>
      <c r="EM501" s="119"/>
      <c r="EN501" s="119"/>
      <c r="EO501" s="119"/>
      <c r="EP501" s="119"/>
      <c r="EQ501" s="119"/>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row>
    <row r="502" spans="1:288" s="3" customFormat="1" x14ac:dyDescent="0.2">
      <c r="A502" s="5"/>
      <c r="C502" s="7"/>
      <c r="D502" s="7"/>
      <c r="E502" s="7"/>
      <c r="F502" s="7"/>
      <c r="G502" s="7"/>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c r="BT502" s="119"/>
      <c r="BU502" s="119"/>
      <c r="BV502" s="119"/>
      <c r="BW502" s="119"/>
      <c r="BX502" s="119"/>
      <c r="BY502" s="119"/>
      <c r="BZ502" s="119"/>
      <c r="CA502" s="119"/>
      <c r="CB502" s="119"/>
      <c r="CC502" s="119"/>
      <c r="CD502" s="119"/>
      <c r="CE502" s="119"/>
      <c r="CF502" s="119"/>
      <c r="CG502" s="119"/>
      <c r="CH502" s="119"/>
      <c r="CI502" s="119"/>
      <c r="CJ502" s="119"/>
      <c r="CK502" s="119"/>
      <c r="CL502" s="119"/>
      <c r="CM502" s="119"/>
      <c r="CN502" s="119"/>
      <c r="CO502" s="119"/>
      <c r="CP502" s="119"/>
      <c r="CQ502" s="119"/>
      <c r="CR502" s="119"/>
      <c r="CS502" s="119"/>
      <c r="CT502" s="119"/>
      <c r="CU502" s="119"/>
      <c r="CV502" s="119"/>
      <c r="CW502" s="119"/>
      <c r="CX502" s="119"/>
      <c r="CY502" s="119"/>
      <c r="CZ502" s="119"/>
      <c r="DA502" s="119"/>
      <c r="DB502" s="119"/>
      <c r="DC502" s="119"/>
      <c r="DD502" s="119"/>
      <c r="DE502" s="119"/>
      <c r="DF502" s="119"/>
      <c r="DG502" s="119"/>
      <c r="DH502" s="119"/>
      <c r="DI502" s="119"/>
      <c r="DJ502" s="119"/>
      <c r="DK502" s="119"/>
      <c r="DL502" s="119"/>
      <c r="DM502" s="119"/>
      <c r="DN502" s="119"/>
      <c r="DO502" s="119"/>
      <c r="DP502" s="119"/>
      <c r="DQ502" s="119"/>
      <c r="DR502" s="119"/>
      <c r="DS502" s="119"/>
      <c r="DT502" s="119"/>
      <c r="DU502" s="119"/>
      <c r="DV502" s="119"/>
      <c r="DW502" s="119"/>
      <c r="DX502" s="119"/>
      <c r="DY502" s="119"/>
      <c r="DZ502" s="119"/>
      <c r="EA502" s="119"/>
      <c r="EB502" s="119"/>
      <c r="EC502" s="119"/>
      <c r="ED502" s="119"/>
      <c r="EE502" s="119"/>
      <c r="EF502" s="119"/>
      <c r="EG502" s="119"/>
      <c r="EH502" s="119"/>
      <c r="EI502" s="119"/>
      <c r="EJ502" s="119"/>
      <c r="EK502" s="119"/>
      <c r="EL502" s="119"/>
      <c r="EM502" s="119"/>
      <c r="EN502" s="119"/>
      <c r="EO502" s="119"/>
      <c r="EP502" s="119"/>
      <c r="EQ502" s="119"/>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row>
    <row r="503" spans="1:288" s="3" customFormat="1" x14ac:dyDescent="0.2">
      <c r="A503" s="5"/>
      <c r="C503" s="7"/>
      <c r="D503" s="7"/>
      <c r="E503" s="7"/>
      <c r="F503" s="7"/>
      <c r="G503" s="7"/>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119"/>
      <c r="CD503" s="119"/>
      <c r="CE503" s="119"/>
      <c r="CF503" s="119"/>
      <c r="CG503" s="119"/>
      <c r="CH503" s="119"/>
      <c r="CI503" s="119"/>
      <c r="CJ503" s="119"/>
      <c r="CK503" s="119"/>
      <c r="CL503" s="119"/>
      <c r="CM503" s="119"/>
      <c r="CN503" s="119"/>
      <c r="CO503" s="119"/>
      <c r="CP503" s="119"/>
      <c r="CQ503" s="119"/>
      <c r="CR503" s="119"/>
      <c r="CS503" s="119"/>
      <c r="CT503" s="119"/>
      <c r="CU503" s="119"/>
      <c r="CV503" s="119"/>
      <c r="CW503" s="119"/>
      <c r="CX503" s="119"/>
      <c r="CY503" s="119"/>
      <c r="CZ503" s="119"/>
      <c r="DA503" s="119"/>
      <c r="DB503" s="119"/>
      <c r="DC503" s="119"/>
      <c r="DD503" s="119"/>
      <c r="DE503" s="119"/>
      <c r="DF503" s="119"/>
      <c r="DG503" s="119"/>
      <c r="DH503" s="119"/>
      <c r="DI503" s="119"/>
      <c r="DJ503" s="119"/>
      <c r="DK503" s="119"/>
      <c r="DL503" s="119"/>
      <c r="DM503" s="119"/>
      <c r="DN503" s="119"/>
      <c r="DO503" s="119"/>
      <c r="DP503" s="119"/>
      <c r="DQ503" s="119"/>
      <c r="DR503" s="119"/>
      <c r="DS503" s="119"/>
      <c r="DT503" s="119"/>
      <c r="DU503" s="119"/>
      <c r="DV503" s="119"/>
      <c r="DW503" s="119"/>
      <c r="DX503" s="119"/>
      <c r="DY503" s="119"/>
      <c r="DZ503" s="119"/>
      <c r="EA503" s="119"/>
      <c r="EB503" s="119"/>
      <c r="EC503" s="119"/>
      <c r="ED503" s="119"/>
      <c r="EE503" s="119"/>
      <c r="EF503" s="119"/>
      <c r="EG503" s="119"/>
      <c r="EH503" s="119"/>
      <c r="EI503" s="119"/>
      <c r="EJ503" s="119"/>
      <c r="EK503" s="119"/>
      <c r="EL503" s="119"/>
      <c r="EM503" s="119"/>
      <c r="EN503" s="119"/>
      <c r="EO503" s="119"/>
      <c r="EP503" s="119"/>
      <c r="EQ503" s="119"/>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row>
    <row r="504" spans="1:288" s="3" customFormat="1" x14ac:dyDescent="0.2">
      <c r="A504" s="5"/>
      <c r="C504" s="7"/>
      <c r="D504" s="7"/>
      <c r="E504" s="7"/>
      <c r="F504" s="7"/>
      <c r="G504" s="7"/>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119"/>
      <c r="CD504" s="119"/>
      <c r="CE504" s="119"/>
      <c r="CF504" s="119"/>
      <c r="CG504" s="119"/>
      <c r="CH504" s="119"/>
      <c r="CI504" s="119"/>
      <c r="CJ504" s="119"/>
      <c r="CK504" s="119"/>
      <c r="CL504" s="119"/>
      <c r="CM504" s="119"/>
      <c r="CN504" s="119"/>
      <c r="CO504" s="119"/>
      <c r="CP504" s="119"/>
      <c r="CQ504" s="119"/>
      <c r="CR504" s="119"/>
      <c r="CS504" s="119"/>
      <c r="CT504" s="119"/>
      <c r="CU504" s="119"/>
      <c r="CV504" s="119"/>
      <c r="CW504" s="119"/>
      <c r="CX504" s="119"/>
      <c r="CY504" s="119"/>
      <c r="CZ504" s="119"/>
      <c r="DA504" s="119"/>
      <c r="DB504" s="119"/>
      <c r="DC504" s="119"/>
      <c r="DD504" s="119"/>
      <c r="DE504" s="119"/>
      <c r="DF504" s="119"/>
      <c r="DG504" s="119"/>
      <c r="DH504" s="119"/>
      <c r="DI504" s="119"/>
      <c r="DJ504" s="119"/>
      <c r="DK504" s="119"/>
      <c r="DL504" s="119"/>
      <c r="DM504" s="119"/>
      <c r="DN504" s="119"/>
      <c r="DO504" s="119"/>
      <c r="DP504" s="119"/>
      <c r="DQ504" s="119"/>
      <c r="DR504" s="119"/>
      <c r="DS504" s="119"/>
      <c r="DT504" s="119"/>
      <c r="DU504" s="119"/>
      <c r="DV504" s="119"/>
      <c r="DW504" s="119"/>
      <c r="DX504" s="119"/>
      <c r="DY504" s="119"/>
      <c r="DZ504" s="119"/>
      <c r="EA504" s="119"/>
      <c r="EB504" s="119"/>
      <c r="EC504" s="119"/>
      <c r="ED504" s="119"/>
      <c r="EE504" s="119"/>
      <c r="EF504" s="119"/>
      <c r="EG504" s="119"/>
      <c r="EH504" s="119"/>
      <c r="EI504" s="119"/>
      <c r="EJ504" s="119"/>
      <c r="EK504" s="119"/>
      <c r="EL504" s="119"/>
      <c r="EM504" s="119"/>
      <c r="EN504" s="119"/>
      <c r="EO504" s="119"/>
      <c r="EP504" s="119"/>
      <c r="EQ504" s="119"/>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row>
    <row r="505" spans="1:288" s="3" customFormat="1" x14ac:dyDescent="0.2">
      <c r="A505" s="5"/>
      <c r="C505" s="7"/>
      <c r="D505" s="7"/>
      <c r="E505" s="7"/>
      <c r="F505" s="7"/>
      <c r="G505" s="7"/>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119"/>
      <c r="CD505" s="119"/>
      <c r="CE505" s="119"/>
      <c r="CF505" s="119"/>
      <c r="CG505" s="119"/>
      <c r="CH505" s="119"/>
      <c r="CI505" s="119"/>
      <c r="CJ505" s="119"/>
      <c r="CK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9"/>
      <c r="EL505" s="119"/>
      <c r="EM505" s="119"/>
      <c r="EN505" s="119"/>
      <c r="EO505" s="119"/>
      <c r="EP505" s="119"/>
      <c r="EQ505" s="119"/>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row>
    <row r="506" spans="1:288" s="3" customFormat="1" x14ac:dyDescent="0.2">
      <c r="A506" s="5"/>
      <c r="C506" s="7"/>
      <c r="D506" s="7"/>
      <c r="E506" s="7"/>
      <c r="F506" s="7"/>
      <c r="G506" s="7"/>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c r="BT506" s="119"/>
      <c r="BU506" s="119"/>
      <c r="BV506" s="119"/>
      <c r="BW506" s="119"/>
      <c r="BX506" s="119"/>
      <c r="BY506" s="119"/>
      <c r="BZ506" s="119"/>
      <c r="CA506" s="119"/>
      <c r="CB506" s="119"/>
      <c r="CC506" s="119"/>
      <c r="CD506" s="119"/>
      <c r="CE506" s="119"/>
      <c r="CF506" s="119"/>
      <c r="CG506" s="119"/>
      <c r="CH506" s="119"/>
      <c r="CI506" s="119"/>
      <c r="CJ506" s="119"/>
      <c r="CK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9"/>
      <c r="EL506" s="119"/>
      <c r="EM506" s="119"/>
      <c r="EN506" s="119"/>
      <c r="EO506" s="119"/>
      <c r="EP506" s="119"/>
      <c r="EQ506" s="119"/>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row>
    <row r="507" spans="1:288" s="3" customFormat="1" x14ac:dyDescent="0.2">
      <c r="A507" s="5"/>
      <c r="C507" s="7"/>
      <c r="D507" s="7"/>
      <c r="E507" s="7"/>
      <c r="F507" s="7"/>
      <c r="G507" s="7"/>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119"/>
      <c r="CD507" s="119"/>
      <c r="CE507" s="119"/>
      <c r="CF507" s="119"/>
      <c r="CG507" s="119"/>
      <c r="CH507" s="119"/>
      <c r="CI507" s="119"/>
      <c r="CJ507" s="119"/>
      <c r="CK507" s="119"/>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row>
    <row r="508" spans="1:288" s="3" customFormat="1" x14ac:dyDescent="0.2">
      <c r="A508" s="5"/>
      <c r="C508" s="7"/>
      <c r="D508" s="7"/>
      <c r="E508" s="7"/>
      <c r="F508" s="7"/>
      <c r="G508" s="7"/>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119"/>
      <c r="CD508" s="119"/>
      <c r="CE508" s="119"/>
      <c r="CF508" s="119"/>
      <c r="CG508" s="119"/>
      <c r="CH508" s="119"/>
      <c r="CI508" s="119"/>
      <c r="CJ508" s="119"/>
      <c r="CK508" s="119"/>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row>
    <row r="509" spans="1:288" s="3" customFormat="1" x14ac:dyDescent="0.2">
      <c r="A509" s="5"/>
      <c r="C509" s="7"/>
      <c r="D509" s="7"/>
      <c r="E509" s="7"/>
      <c r="F509" s="7"/>
      <c r="G509" s="7"/>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c r="BT509" s="119"/>
      <c r="BU509" s="119"/>
      <c r="BV509" s="119"/>
      <c r="BW509" s="119"/>
      <c r="BX509" s="119"/>
      <c r="BY509" s="119"/>
      <c r="BZ509" s="119"/>
      <c r="CA509" s="119"/>
      <c r="CB509" s="119"/>
      <c r="CC509" s="119"/>
      <c r="CD509" s="119"/>
      <c r="CE509" s="119"/>
      <c r="CF509" s="119"/>
      <c r="CG509" s="119"/>
      <c r="CH509" s="119"/>
      <c r="CI509" s="119"/>
      <c r="CJ509" s="119"/>
      <c r="CK509" s="119"/>
      <c r="CL509" s="119"/>
      <c r="CM509" s="119"/>
      <c r="CN509" s="119"/>
      <c r="CO509" s="119"/>
      <c r="CP509" s="119"/>
      <c r="CQ509" s="119"/>
      <c r="CR509" s="119"/>
      <c r="CS509" s="119"/>
      <c r="CT509" s="119"/>
      <c r="CU509" s="119"/>
      <c r="CV509" s="119"/>
      <c r="CW509" s="119"/>
      <c r="CX509" s="119"/>
      <c r="CY509" s="119"/>
      <c r="CZ509" s="119"/>
      <c r="DA509" s="119"/>
      <c r="DB509" s="119"/>
      <c r="DC509" s="119"/>
      <c r="DD509" s="119"/>
      <c r="DE509" s="119"/>
      <c r="DF509" s="119"/>
      <c r="DG509" s="119"/>
      <c r="DH509" s="119"/>
      <c r="DI509" s="119"/>
      <c r="DJ509" s="119"/>
      <c r="DK509" s="119"/>
      <c r="DL509" s="119"/>
      <c r="DM509" s="119"/>
      <c r="DN509" s="119"/>
      <c r="DO509" s="119"/>
      <c r="DP509" s="119"/>
      <c r="DQ509" s="119"/>
      <c r="DR509" s="119"/>
      <c r="DS509" s="119"/>
      <c r="DT509" s="119"/>
      <c r="DU509" s="119"/>
      <c r="DV509" s="119"/>
      <c r="DW509" s="119"/>
      <c r="DX509" s="119"/>
      <c r="DY509" s="119"/>
      <c r="DZ509" s="119"/>
      <c r="EA509" s="119"/>
      <c r="EB509" s="119"/>
      <c r="EC509" s="119"/>
      <c r="ED509" s="119"/>
      <c r="EE509" s="119"/>
      <c r="EF509" s="119"/>
      <c r="EG509" s="119"/>
      <c r="EH509" s="119"/>
      <c r="EI509" s="119"/>
      <c r="EJ509" s="119"/>
      <c r="EK509" s="119"/>
      <c r="EL509" s="119"/>
      <c r="EM509" s="119"/>
      <c r="EN509" s="119"/>
      <c r="EO509" s="119"/>
      <c r="EP509" s="119"/>
      <c r="EQ509" s="119"/>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row>
    <row r="510" spans="1:288" s="3" customFormat="1" x14ac:dyDescent="0.2">
      <c r="A510" s="5"/>
      <c r="C510" s="7"/>
      <c r="D510" s="7"/>
      <c r="E510" s="7"/>
      <c r="F510" s="7"/>
      <c r="G510" s="7"/>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c r="CA510" s="119"/>
      <c r="CB510" s="119"/>
      <c r="CC510" s="119"/>
      <c r="CD510" s="119"/>
      <c r="CE510" s="119"/>
      <c r="CF510" s="119"/>
      <c r="CG510" s="119"/>
      <c r="CH510" s="119"/>
      <c r="CI510" s="119"/>
      <c r="CJ510" s="119"/>
      <c r="CK510" s="119"/>
      <c r="CL510" s="119"/>
      <c r="CM510" s="119"/>
      <c r="CN510" s="119"/>
      <c r="CO510" s="119"/>
      <c r="CP510" s="119"/>
      <c r="CQ510" s="119"/>
      <c r="CR510" s="119"/>
      <c r="CS510" s="119"/>
      <c r="CT510" s="119"/>
      <c r="CU510" s="119"/>
      <c r="CV510" s="119"/>
      <c r="CW510" s="119"/>
      <c r="CX510" s="119"/>
      <c r="CY510" s="119"/>
      <c r="CZ510" s="119"/>
      <c r="DA510" s="119"/>
      <c r="DB510" s="119"/>
      <c r="DC510" s="119"/>
      <c r="DD510" s="119"/>
      <c r="DE510" s="119"/>
      <c r="DF510" s="119"/>
      <c r="DG510" s="119"/>
      <c r="DH510" s="119"/>
      <c r="DI510" s="119"/>
      <c r="DJ510" s="119"/>
      <c r="DK510" s="119"/>
      <c r="DL510" s="119"/>
      <c r="DM510" s="119"/>
      <c r="DN510" s="119"/>
      <c r="DO510" s="119"/>
      <c r="DP510" s="119"/>
      <c r="DQ510" s="119"/>
      <c r="DR510" s="119"/>
      <c r="DS510" s="119"/>
      <c r="DT510" s="119"/>
      <c r="DU510" s="119"/>
      <c r="DV510" s="119"/>
      <c r="DW510" s="119"/>
      <c r="DX510" s="119"/>
      <c r="DY510" s="119"/>
      <c r="DZ510" s="119"/>
      <c r="EA510" s="119"/>
      <c r="EB510" s="119"/>
      <c r="EC510" s="119"/>
      <c r="ED510" s="119"/>
      <c r="EE510" s="119"/>
      <c r="EF510" s="119"/>
      <c r="EG510" s="119"/>
      <c r="EH510" s="119"/>
      <c r="EI510" s="119"/>
      <c r="EJ510" s="119"/>
      <c r="EK510" s="119"/>
      <c r="EL510" s="119"/>
      <c r="EM510" s="119"/>
      <c r="EN510" s="119"/>
      <c r="EO510" s="119"/>
      <c r="EP510" s="119"/>
      <c r="EQ510" s="119"/>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row>
    <row r="511" spans="1:288" s="3" customFormat="1" x14ac:dyDescent="0.2">
      <c r="A511" s="5"/>
      <c r="C511" s="7"/>
      <c r="D511" s="7"/>
      <c r="E511" s="7"/>
      <c r="F511" s="7"/>
      <c r="G511" s="7"/>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c r="BT511" s="119"/>
      <c r="BU511" s="119"/>
      <c r="BV511" s="119"/>
      <c r="BW511" s="119"/>
      <c r="BX511" s="119"/>
      <c r="BY511" s="119"/>
      <c r="BZ511" s="119"/>
      <c r="CA511" s="119"/>
      <c r="CB511" s="119"/>
      <c r="CC511" s="119"/>
      <c r="CD511" s="119"/>
      <c r="CE511" s="119"/>
      <c r="CF511" s="119"/>
      <c r="CG511" s="119"/>
      <c r="CH511" s="119"/>
      <c r="CI511" s="119"/>
      <c r="CJ511" s="119"/>
      <c r="CK511" s="119"/>
      <c r="CL511" s="119"/>
      <c r="CM511" s="119"/>
      <c r="CN511" s="119"/>
      <c r="CO511" s="119"/>
      <c r="CP511" s="119"/>
      <c r="CQ511" s="119"/>
      <c r="CR511" s="119"/>
      <c r="CS511" s="119"/>
      <c r="CT511" s="119"/>
      <c r="CU511" s="119"/>
      <c r="CV511" s="119"/>
      <c r="CW511" s="119"/>
      <c r="CX511" s="119"/>
      <c r="CY511" s="119"/>
      <c r="CZ511" s="119"/>
      <c r="DA511" s="119"/>
      <c r="DB511" s="119"/>
      <c r="DC511" s="119"/>
      <c r="DD511" s="119"/>
      <c r="DE511" s="119"/>
      <c r="DF511" s="119"/>
      <c r="DG511" s="119"/>
      <c r="DH511" s="119"/>
      <c r="DI511" s="119"/>
      <c r="DJ511" s="119"/>
      <c r="DK511" s="119"/>
      <c r="DL511" s="119"/>
      <c r="DM511" s="119"/>
      <c r="DN511" s="119"/>
      <c r="DO511" s="119"/>
      <c r="DP511" s="119"/>
      <c r="DQ511" s="119"/>
      <c r="DR511" s="119"/>
      <c r="DS511" s="119"/>
      <c r="DT511" s="119"/>
      <c r="DU511" s="119"/>
      <c r="DV511" s="119"/>
      <c r="DW511" s="119"/>
      <c r="DX511" s="119"/>
      <c r="DY511" s="119"/>
      <c r="DZ511" s="119"/>
      <c r="EA511" s="119"/>
      <c r="EB511" s="119"/>
      <c r="EC511" s="119"/>
      <c r="ED511" s="119"/>
      <c r="EE511" s="119"/>
      <c r="EF511" s="119"/>
      <c r="EG511" s="119"/>
      <c r="EH511" s="119"/>
      <c r="EI511" s="119"/>
      <c r="EJ511" s="119"/>
      <c r="EK511" s="119"/>
      <c r="EL511" s="119"/>
      <c r="EM511" s="119"/>
      <c r="EN511" s="119"/>
      <c r="EO511" s="119"/>
      <c r="EP511" s="119"/>
      <c r="EQ511" s="119"/>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row>
    <row r="512" spans="1:288" s="3" customFormat="1" x14ac:dyDescent="0.2">
      <c r="A512" s="5"/>
      <c r="C512" s="7"/>
      <c r="D512" s="7"/>
      <c r="E512" s="7"/>
      <c r="F512" s="7"/>
      <c r="G512" s="7"/>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119"/>
      <c r="CD512" s="119"/>
      <c r="CE512" s="119"/>
      <c r="CF512" s="119"/>
      <c r="CG512" s="119"/>
      <c r="CH512" s="119"/>
      <c r="CI512" s="119"/>
      <c r="CJ512" s="119"/>
      <c r="CK512" s="119"/>
      <c r="CL512" s="119"/>
      <c r="CM512" s="119"/>
      <c r="CN512" s="119"/>
      <c r="CO512" s="119"/>
      <c r="CP512" s="119"/>
      <c r="CQ512" s="119"/>
      <c r="CR512" s="119"/>
      <c r="CS512" s="119"/>
      <c r="CT512" s="119"/>
      <c r="CU512" s="119"/>
      <c r="CV512" s="119"/>
      <c r="CW512" s="119"/>
      <c r="CX512" s="119"/>
      <c r="CY512" s="119"/>
      <c r="CZ512" s="119"/>
      <c r="DA512" s="119"/>
      <c r="DB512" s="119"/>
      <c r="DC512" s="119"/>
      <c r="DD512" s="119"/>
      <c r="DE512" s="119"/>
      <c r="DF512" s="119"/>
      <c r="DG512" s="119"/>
      <c r="DH512" s="119"/>
      <c r="DI512" s="119"/>
      <c r="DJ512" s="119"/>
      <c r="DK512" s="119"/>
      <c r="DL512" s="119"/>
      <c r="DM512" s="119"/>
      <c r="DN512" s="119"/>
      <c r="DO512" s="119"/>
      <c r="DP512" s="119"/>
      <c r="DQ512" s="119"/>
      <c r="DR512" s="119"/>
      <c r="DS512" s="119"/>
      <c r="DT512" s="119"/>
      <c r="DU512" s="119"/>
      <c r="DV512" s="119"/>
      <c r="DW512" s="119"/>
      <c r="DX512" s="119"/>
      <c r="DY512" s="119"/>
      <c r="DZ512" s="119"/>
      <c r="EA512" s="119"/>
      <c r="EB512" s="119"/>
      <c r="EC512" s="119"/>
      <c r="ED512" s="119"/>
      <c r="EE512" s="119"/>
      <c r="EF512" s="119"/>
      <c r="EG512" s="119"/>
      <c r="EH512" s="119"/>
      <c r="EI512" s="119"/>
      <c r="EJ512" s="119"/>
      <c r="EK512" s="119"/>
      <c r="EL512" s="119"/>
      <c r="EM512" s="119"/>
      <c r="EN512" s="119"/>
      <c r="EO512" s="119"/>
      <c r="EP512" s="119"/>
      <c r="EQ512" s="119"/>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row>
    <row r="513" spans="1:288" s="3" customFormat="1" x14ac:dyDescent="0.2">
      <c r="A513" s="5"/>
      <c r="C513" s="7"/>
      <c r="D513" s="7"/>
      <c r="E513" s="7"/>
      <c r="F513" s="7"/>
      <c r="G513" s="7"/>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119"/>
      <c r="CD513" s="119"/>
      <c r="CE513" s="119"/>
      <c r="CF513" s="119"/>
      <c r="CG513" s="119"/>
      <c r="CH513" s="119"/>
      <c r="CI513" s="119"/>
      <c r="CJ513" s="119"/>
      <c r="CK513" s="119"/>
      <c r="CL513" s="119"/>
      <c r="CM513" s="119"/>
      <c r="CN513" s="119"/>
      <c r="CO513" s="119"/>
      <c r="CP513" s="119"/>
      <c r="CQ513" s="119"/>
      <c r="CR513" s="119"/>
      <c r="CS513" s="119"/>
      <c r="CT513" s="119"/>
      <c r="CU513" s="119"/>
      <c r="CV513" s="119"/>
      <c r="CW513" s="119"/>
      <c r="CX513" s="119"/>
      <c r="CY513" s="119"/>
      <c r="CZ513" s="119"/>
      <c r="DA513" s="119"/>
      <c r="DB513" s="119"/>
      <c r="DC513" s="119"/>
      <c r="DD513" s="119"/>
      <c r="DE513" s="119"/>
      <c r="DF513" s="119"/>
      <c r="DG513" s="119"/>
      <c r="DH513" s="119"/>
      <c r="DI513" s="119"/>
      <c r="DJ513" s="119"/>
      <c r="DK513" s="119"/>
      <c r="DL513" s="119"/>
      <c r="DM513" s="119"/>
      <c r="DN513" s="119"/>
      <c r="DO513" s="119"/>
      <c r="DP513" s="119"/>
      <c r="DQ513" s="119"/>
      <c r="DR513" s="119"/>
      <c r="DS513" s="119"/>
      <c r="DT513" s="119"/>
      <c r="DU513" s="119"/>
      <c r="DV513" s="119"/>
      <c r="DW513" s="119"/>
      <c r="DX513" s="119"/>
      <c r="DY513" s="119"/>
      <c r="DZ513" s="119"/>
      <c r="EA513" s="119"/>
      <c r="EB513" s="119"/>
      <c r="EC513" s="119"/>
      <c r="ED513" s="119"/>
      <c r="EE513" s="119"/>
      <c r="EF513" s="119"/>
      <c r="EG513" s="119"/>
      <c r="EH513" s="119"/>
      <c r="EI513" s="119"/>
      <c r="EJ513" s="119"/>
      <c r="EK513" s="119"/>
      <c r="EL513" s="119"/>
      <c r="EM513" s="119"/>
      <c r="EN513" s="119"/>
      <c r="EO513" s="119"/>
      <c r="EP513" s="119"/>
      <c r="EQ513" s="119"/>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row>
    <row r="514" spans="1:288" s="3" customFormat="1" x14ac:dyDescent="0.2">
      <c r="A514" s="5"/>
      <c r="C514" s="7"/>
      <c r="D514" s="7"/>
      <c r="E514" s="7"/>
      <c r="F514" s="7"/>
      <c r="G514" s="7"/>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c r="BT514" s="119"/>
      <c r="BU514" s="119"/>
      <c r="BV514" s="119"/>
      <c r="BW514" s="119"/>
      <c r="BX514" s="119"/>
      <c r="BY514" s="119"/>
      <c r="BZ514" s="119"/>
      <c r="CA514" s="119"/>
      <c r="CB514" s="119"/>
      <c r="CC514" s="119"/>
      <c r="CD514" s="119"/>
      <c r="CE514" s="119"/>
      <c r="CF514" s="119"/>
      <c r="CG514" s="119"/>
      <c r="CH514" s="119"/>
      <c r="CI514" s="119"/>
      <c r="CJ514" s="119"/>
      <c r="CK514" s="119"/>
      <c r="CL514" s="119"/>
      <c r="CM514" s="119"/>
      <c r="CN514" s="119"/>
      <c r="CO514" s="119"/>
      <c r="CP514" s="119"/>
      <c r="CQ514" s="119"/>
      <c r="CR514" s="119"/>
      <c r="CS514" s="119"/>
      <c r="CT514" s="119"/>
      <c r="CU514" s="119"/>
      <c r="CV514" s="119"/>
      <c r="CW514" s="119"/>
      <c r="CX514" s="119"/>
      <c r="CY514" s="119"/>
      <c r="CZ514" s="119"/>
      <c r="DA514" s="119"/>
      <c r="DB514" s="119"/>
      <c r="DC514" s="119"/>
      <c r="DD514" s="119"/>
      <c r="DE514" s="119"/>
      <c r="DF514" s="119"/>
      <c r="DG514" s="119"/>
      <c r="DH514" s="119"/>
      <c r="DI514" s="119"/>
      <c r="DJ514" s="119"/>
      <c r="DK514" s="119"/>
      <c r="DL514" s="119"/>
      <c r="DM514" s="119"/>
      <c r="DN514" s="119"/>
      <c r="DO514" s="119"/>
      <c r="DP514" s="119"/>
      <c r="DQ514" s="119"/>
      <c r="DR514" s="119"/>
      <c r="DS514" s="119"/>
      <c r="DT514" s="119"/>
      <c r="DU514" s="119"/>
      <c r="DV514" s="119"/>
      <c r="DW514" s="119"/>
      <c r="DX514" s="119"/>
      <c r="DY514" s="119"/>
      <c r="DZ514" s="119"/>
      <c r="EA514" s="119"/>
      <c r="EB514" s="119"/>
      <c r="EC514" s="119"/>
      <c r="ED514" s="119"/>
      <c r="EE514" s="119"/>
      <c r="EF514" s="119"/>
      <c r="EG514" s="119"/>
      <c r="EH514" s="119"/>
      <c r="EI514" s="119"/>
      <c r="EJ514" s="119"/>
      <c r="EK514" s="119"/>
      <c r="EL514" s="119"/>
      <c r="EM514" s="119"/>
      <c r="EN514" s="119"/>
      <c r="EO514" s="119"/>
      <c r="EP514" s="119"/>
      <c r="EQ514" s="119"/>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row>
    <row r="515" spans="1:288" s="3" customFormat="1" x14ac:dyDescent="0.2">
      <c r="A515" s="5"/>
      <c r="C515" s="7"/>
      <c r="D515" s="7"/>
      <c r="E515" s="7"/>
      <c r="F515" s="7"/>
      <c r="G515" s="7"/>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row>
    <row r="516" spans="1:288" s="3" customFormat="1" x14ac:dyDescent="0.2">
      <c r="A516" s="5"/>
      <c r="C516" s="7"/>
      <c r="D516" s="7"/>
      <c r="E516" s="7"/>
      <c r="F516" s="7"/>
      <c r="G516" s="7"/>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9"/>
      <c r="CP516" s="119"/>
      <c r="CQ516" s="119"/>
      <c r="CR516" s="119"/>
      <c r="CS516" s="119"/>
      <c r="CT516" s="119"/>
      <c r="CU516" s="119"/>
      <c r="CV516" s="119"/>
      <c r="CW516" s="119"/>
      <c r="CX516" s="119"/>
      <c r="CY516" s="119"/>
      <c r="CZ516" s="119"/>
      <c r="DA516" s="119"/>
      <c r="DB516" s="119"/>
      <c r="DC516" s="119"/>
      <c r="DD516" s="119"/>
      <c r="DE516" s="119"/>
      <c r="DF516" s="119"/>
      <c r="DG516" s="119"/>
      <c r="DH516" s="119"/>
      <c r="DI516" s="119"/>
      <c r="DJ516" s="119"/>
      <c r="DK516" s="119"/>
      <c r="DL516" s="119"/>
      <c r="DM516" s="119"/>
      <c r="DN516" s="119"/>
      <c r="DO516" s="119"/>
      <c r="DP516" s="119"/>
      <c r="DQ516" s="119"/>
      <c r="DR516" s="119"/>
      <c r="DS516" s="119"/>
      <c r="DT516" s="119"/>
      <c r="DU516" s="119"/>
      <c r="DV516" s="119"/>
      <c r="DW516" s="119"/>
      <c r="DX516" s="119"/>
      <c r="DY516" s="119"/>
      <c r="DZ516" s="119"/>
      <c r="EA516" s="119"/>
      <c r="EB516" s="119"/>
      <c r="EC516" s="119"/>
      <c r="ED516" s="119"/>
      <c r="EE516" s="119"/>
      <c r="EF516" s="119"/>
      <c r="EG516" s="119"/>
      <c r="EH516" s="119"/>
      <c r="EI516" s="119"/>
      <c r="EJ516" s="119"/>
      <c r="EK516" s="119"/>
      <c r="EL516" s="119"/>
      <c r="EM516" s="119"/>
      <c r="EN516" s="119"/>
      <c r="EO516" s="119"/>
      <c r="EP516" s="119"/>
      <c r="EQ516" s="119"/>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row>
    <row r="517" spans="1:288" s="3" customFormat="1" x14ac:dyDescent="0.2">
      <c r="A517" s="5"/>
      <c r="C517" s="7"/>
      <c r="D517" s="7"/>
      <c r="E517" s="7"/>
      <c r="F517" s="7"/>
      <c r="G517" s="7"/>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119"/>
      <c r="CD517" s="119"/>
      <c r="CE517" s="119"/>
      <c r="CF517" s="119"/>
      <c r="CG517" s="119"/>
      <c r="CH517" s="119"/>
      <c r="CI517" s="119"/>
      <c r="CJ517" s="119"/>
      <c r="CK517" s="119"/>
      <c r="CL517" s="119"/>
      <c r="CM517" s="119"/>
      <c r="CN517" s="119"/>
      <c r="CO517" s="119"/>
      <c r="CP517" s="119"/>
      <c r="CQ517" s="119"/>
      <c r="CR517" s="119"/>
      <c r="CS517" s="119"/>
      <c r="CT517" s="119"/>
      <c r="CU517" s="119"/>
      <c r="CV517" s="119"/>
      <c r="CW517" s="119"/>
      <c r="CX517" s="119"/>
      <c r="CY517" s="119"/>
      <c r="CZ517" s="119"/>
      <c r="DA517" s="119"/>
      <c r="DB517" s="119"/>
      <c r="DC517" s="119"/>
      <c r="DD517" s="119"/>
      <c r="DE517" s="119"/>
      <c r="DF517" s="119"/>
      <c r="DG517" s="119"/>
      <c r="DH517" s="119"/>
      <c r="DI517" s="119"/>
      <c r="DJ517" s="119"/>
      <c r="DK517" s="119"/>
      <c r="DL517" s="119"/>
      <c r="DM517" s="119"/>
      <c r="DN517" s="119"/>
      <c r="DO517" s="119"/>
      <c r="DP517" s="119"/>
      <c r="DQ517" s="119"/>
      <c r="DR517" s="119"/>
      <c r="DS517" s="119"/>
      <c r="DT517" s="119"/>
      <c r="DU517" s="119"/>
      <c r="DV517" s="119"/>
      <c r="DW517" s="119"/>
      <c r="DX517" s="119"/>
      <c r="DY517" s="119"/>
      <c r="DZ517" s="119"/>
      <c r="EA517" s="119"/>
      <c r="EB517" s="119"/>
      <c r="EC517" s="119"/>
      <c r="ED517" s="119"/>
      <c r="EE517" s="119"/>
      <c r="EF517" s="119"/>
      <c r="EG517" s="119"/>
      <c r="EH517" s="119"/>
      <c r="EI517" s="119"/>
      <c r="EJ517" s="119"/>
      <c r="EK517" s="119"/>
      <c r="EL517" s="119"/>
      <c r="EM517" s="119"/>
      <c r="EN517" s="119"/>
      <c r="EO517" s="119"/>
      <c r="EP517" s="119"/>
      <c r="EQ517" s="119"/>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row>
    <row r="518" spans="1:288" s="3" customFormat="1" x14ac:dyDescent="0.2">
      <c r="A518" s="5"/>
      <c r="C518" s="7"/>
      <c r="D518" s="7"/>
      <c r="E518" s="7"/>
      <c r="F518" s="7"/>
      <c r="G518" s="7"/>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119"/>
      <c r="CD518" s="119"/>
      <c r="CE518" s="119"/>
      <c r="CF518" s="119"/>
      <c r="CG518" s="119"/>
      <c r="CH518" s="119"/>
      <c r="CI518" s="119"/>
      <c r="CJ518" s="119"/>
      <c r="CK518" s="119"/>
      <c r="CL518" s="119"/>
      <c r="CM518" s="119"/>
      <c r="CN518" s="119"/>
      <c r="CO518" s="119"/>
      <c r="CP518" s="119"/>
      <c r="CQ518" s="119"/>
      <c r="CR518" s="119"/>
      <c r="CS518" s="119"/>
      <c r="CT518" s="119"/>
      <c r="CU518" s="119"/>
      <c r="CV518" s="119"/>
      <c r="CW518" s="119"/>
      <c r="CX518" s="119"/>
      <c r="CY518" s="119"/>
      <c r="CZ518" s="119"/>
      <c r="DA518" s="119"/>
      <c r="DB518" s="119"/>
      <c r="DC518" s="119"/>
      <c r="DD518" s="119"/>
      <c r="DE518" s="119"/>
      <c r="DF518" s="119"/>
      <c r="DG518" s="119"/>
      <c r="DH518" s="119"/>
      <c r="DI518" s="119"/>
      <c r="DJ518" s="119"/>
      <c r="DK518" s="119"/>
      <c r="DL518" s="119"/>
      <c r="DM518" s="119"/>
      <c r="DN518" s="119"/>
      <c r="DO518" s="119"/>
      <c r="DP518" s="119"/>
      <c r="DQ518" s="119"/>
      <c r="DR518" s="119"/>
      <c r="DS518" s="119"/>
      <c r="DT518" s="119"/>
      <c r="DU518" s="119"/>
      <c r="DV518" s="119"/>
      <c r="DW518" s="119"/>
      <c r="DX518" s="119"/>
      <c r="DY518" s="119"/>
      <c r="DZ518" s="119"/>
      <c r="EA518" s="119"/>
      <c r="EB518" s="119"/>
      <c r="EC518" s="119"/>
      <c r="ED518" s="119"/>
      <c r="EE518" s="119"/>
      <c r="EF518" s="119"/>
      <c r="EG518" s="119"/>
      <c r="EH518" s="119"/>
      <c r="EI518" s="119"/>
      <c r="EJ518" s="119"/>
      <c r="EK518" s="119"/>
      <c r="EL518" s="119"/>
      <c r="EM518" s="119"/>
      <c r="EN518" s="119"/>
      <c r="EO518" s="119"/>
      <c r="EP518" s="119"/>
      <c r="EQ518" s="119"/>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row>
    <row r="519" spans="1:288" s="3" customFormat="1" x14ac:dyDescent="0.2">
      <c r="A519" s="5"/>
      <c r="C519" s="7"/>
      <c r="D519" s="7"/>
      <c r="E519" s="7"/>
      <c r="F519" s="7"/>
      <c r="G519" s="7"/>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119"/>
      <c r="DT519" s="119"/>
      <c r="DU519" s="119"/>
      <c r="DV519" s="119"/>
      <c r="DW519" s="119"/>
      <c r="DX519" s="119"/>
      <c r="DY519" s="119"/>
      <c r="DZ519" s="119"/>
      <c r="EA519" s="119"/>
      <c r="EB519" s="119"/>
      <c r="EC519" s="119"/>
      <c r="ED519" s="119"/>
      <c r="EE519" s="119"/>
      <c r="EF519" s="119"/>
      <c r="EG519" s="119"/>
      <c r="EH519" s="119"/>
      <c r="EI519" s="119"/>
      <c r="EJ519" s="119"/>
      <c r="EK519" s="119"/>
      <c r="EL519" s="119"/>
      <c r="EM519" s="119"/>
      <c r="EN519" s="119"/>
      <c r="EO519" s="119"/>
      <c r="EP519" s="119"/>
      <c r="EQ519" s="119"/>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row>
    <row r="520" spans="1:288" s="3" customFormat="1" x14ac:dyDescent="0.2">
      <c r="A520" s="5"/>
      <c r="C520" s="7"/>
      <c r="D520" s="7"/>
      <c r="E520" s="7"/>
      <c r="F520" s="7"/>
      <c r="G520" s="7"/>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119"/>
      <c r="DT520" s="119"/>
      <c r="DU520" s="119"/>
      <c r="DV520" s="119"/>
      <c r="DW520" s="119"/>
      <c r="DX520" s="119"/>
      <c r="DY520" s="119"/>
      <c r="DZ520" s="119"/>
      <c r="EA520" s="119"/>
      <c r="EB520" s="119"/>
      <c r="EC520" s="119"/>
      <c r="ED520" s="119"/>
      <c r="EE520" s="119"/>
      <c r="EF520" s="119"/>
      <c r="EG520" s="119"/>
      <c r="EH520" s="119"/>
      <c r="EI520" s="119"/>
      <c r="EJ520" s="119"/>
      <c r="EK520" s="119"/>
      <c r="EL520" s="119"/>
      <c r="EM520" s="119"/>
      <c r="EN520" s="119"/>
      <c r="EO520" s="119"/>
      <c r="EP520" s="119"/>
      <c r="EQ520" s="119"/>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row>
    <row r="521" spans="1:288" s="3" customFormat="1" x14ac:dyDescent="0.2">
      <c r="A521" s="5"/>
      <c r="C521" s="7"/>
      <c r="D521" s="7"/>
      <c r="E521" s="7"/>
      <c r="F521" s="7"/>
      <c r="G521" s="7"/>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A521" s="119"/>
      <c r="CB521" s="119"/>
      <c r="CC521" s="119"/>
      <c r="CD521" s="119"/>
      <c r="CE521" s="119"/>
      <c r="CF521" s="119"/>
      <c r="CG521" s="119"/>
      <c r="CH521" s="119"/>
      <c r="CI521" s="119"/>
      <c r="CJ521" s="119"/>
      <c r="CK521" s="119"/>
      <c r="CL521" s="119"/>
      <c r="CM521" s="119"/>
      <c r="CN521" s="119"/>
      <c r="CO521" s="119"/>
      <c r="CP521" s="119"/>
      <c r="CQ521" s="119"/>
      <c r="CR521" s="119"/>
      <c r="CS521" s="119"/>
      <c r="CT521" s="119"/>
      <c r="CU521" s="119"/>
      <c r="CV521" s="119"/>
      <c r="CW521" s="119"/>
      <c r="CX521" s="119"/>
      <c r="CY521" s="119"/>
      <c r="CZ521" s="119"/>
      <c r="DA521" s="119"/>
      <c r="DB521" s="119"/>
      <c r="DC521" s="119"/>
      <c r="DD521" s="119"/>
      <c r="DE521" s="119"/>
      <c r="DF521" s="119"/>
      <c r="DG521" s="119"/>
      <c r="DH521" s="119"/>
      <c r="DI521" s="119"/>
      <c r="DJ521" s="119"/>
      <c r="DK521" s="119"/>
      <c r="DL521" s="119"/>
      <c r="DM521" s="119"/>
      <c r="DN521" s="119"/>
      <c r="DO521" s="119"/>
      <c r="DP521" s="119"/>
      <c r="DQ521" s="119"/>
      <c r="DR521" s="119"/>
      <c r="DS521" s="119"/>
      <c r="DT521" s="119"/>
      <c r="DU521" s="119"/>
      <c r="DV521" s="119"/>
      <c r="DW521" s="119"/>
      <c r="DX521" s="119"/>
      <c r="DY521" s="119"/>
      <c r="DZ521" s="119"/>
      <c r="EA521" s="119"/>
      <c r="EB521" s="119"/>
      <c r="EC521" s="119"/>
      <c r="ED521" s="119"/>
      <c r="EE521" s="119"/>
      <c r="EF521" s="119"/>
      <c r="EG521" s="119"/>
      <c r="EH521" s="119"/>
      <c r="EI521" s="119"/>
      <c r="EJ521" s="119"/>
      <c r="EK521" s="119"/>
      <c r="EL521" s="119"/>
      <c r="EM521" s="119"/>
      <c r="EN521" s="119"/>
      <c r="EO521" s="119"/>
      <c r="EP521" s="119"/>
      <c r="EQ521" s="119"/>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row>
    <row r="522" spans="1:288" s="3" customFormat="1" x14ac:dyDescent="0.2">
      <c r="A522" s="5"/>
      <c r="C522" s="7"/>
      <c r="D522" s="7"/>
      <c r="E522" s="7"/>
      <c r="F522" s="7"/>
      <c r="G522" s="7"/>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c r="CA522" s="119"/>
      <c r="CB522" s="119"/>
      <c r="CC522" s="119"/>
      <c r="CD522" s="119"/>
      <c r="CE522" s="119"/>
      <c r="CF522" s="119"/>
      <c r="CG522" s="119"/>
      <c r="CH522" s="119"/>
      <c r="CI522" s="119"/>
      <c r="CJ522" s="119"/>
      <c r="CK522" s="119"/>
      <c r="CL522" s="119"/>
      <c r="CM522" s="119"/>
      <c r="CN522" s="119"/>
      <c r="CO522" s="119"/>
      <c r="CP522" s="119"/>
      <c r="CQ522" s="119"/>
      <c r="CR522" s="119"/>
      <c r="CS522" s="119"/>
      <c r="CT522" s="119"/>
      <c r="CU522" s="119"/>
      <c r="CV522" s="119"/>
      <c r="CW522" s="119"/>
      <c r="CX522" s="119"/>
      <c r="CY522" s="119"/>
      <c r="CZ522" s="119"/>
      <c r="DA522" s="119"/>
      <c r="DB522" s="119"/>
      <c r="DC522" s="119"/>
      <c r="DD522" s="119"/>
      <c r="DE522" s="119"/>
      <c r="DF522" s="119"/>
      <c r="DG522" s="119"/>
      <c r="DH522" s="119"/>
      <c r="DI522" s="119"/>
      <c r="DJ522" s="119"/>
      <c r="DK522" s="119"/>
      <c r="DL522" s="119"/>
      <c r="DM522" s="119"/>
      <c r="DN522" s="119"/>
      <c r="DO522" s="119"/>
      <c r="DP522" s="119"/>
      <c r="DQ522" s="119"/>
      <c r="DR522" s="119"/>
      <c r="DS522" s="119"/>
      <c r="DT522" s="119"/>
      <c r="DU522" s="119"/>
      <c r="DV522" s="119"/>
      <c r="DW522" s="119"/>
      <c r="DX522" s="119"/>
      <c r="DY522" s="119"/>
      <c r="DZ522" s="119"/>
      <c r="EA522" s="119"/>
      <c r="EB522" s="119"/>
      <c r="EC522" s="119"/>
      <c r="ED522" s="119"/>
      <c r="EE522" s="119"/>
      <c r="EF522" s="119"/>
      <c r="EG522" s="119"/>
      <c r="EH522" s="119"/>
      <c r="EI522" s="119"/>
      <c r="EJ522" s="119"/>
      <c r="EK522" s="119"/>
      <c r="EL522" s="119"/>
      <c r="EM522" s="119"/>
      <c r="EN522" s="119"/>
      <c r="EO522" s="119"/>
      <c r="EP522" s="119"/>
      <c r="EQ522" s="119"/>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row>
    <row r="523" spans="1:288" s="3" customFormat="1" x14ac:dyDescent="0.2">
      <c r="A523" s="5"/>
      <c r="C523" s="7"/>
      <c r="D523" s="7"/>
      <c r="E523" s="7"/>
      <c r="F523" s="7"/>
      <c r="G523" s="7"/>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119"/>
      <c r="CD523" s="119"/>
      <c r="CE523" s="119"/>
      <c r="CF523" s="119"/>
      <c r="CG523" s="119"/>
      <c r="CH523" s="119"/>
      <c r="CI523" s="119"/>
      <c r="CJ523" s="119"/>
      <c r="CK523" s="119"/>
      <c r="CL523" s="119"/>
      <c r="CM523" s="119"/>
      <c r="CN523" s="119"/>
      <c r="CO523" s="119"/>
      <c r="CP523" s="119"/>
      <c r="CQ523" s="119"/>
      <c r="CR523" s="119"/>
      <c r="CS523" s="119"/>
      <c r="CT523" s="119"/>
      <c r="CU523" s="119"/>
      <c r="CV523" s="119"/>
      <c r="CW523" s="119"/>
      <c r="CX523" s="119"/>
      <c r="CY523" s="119"/>
      <c r="CZ523" s="119"/>
      <c r="DA523" s="119"/>
      <c r="DB523" s="119"/>
      <c r="DC523" s="119"/>
      <c r="DD523" s="119"/>
      <c r="DE523" s="119"/>
      <c r="DF523" s="119"/>
      <c r="DG523" s="119"/>
      <c r="DH523" s="119"/>
      <c r="DI523" s="119"/>
      <c r="DJ523" s="119"/>
      <c r="DK523" s="119"/>
      <c r="DL523" s="119"/>
      <c r="DM523" s="119"/>
      <c r="DN523" s="119"/>
      <c r="DO523" s="119"/>
      <c r="DP523" s="119"/>
      <c r="DQ523" s="119"/>
      <c r="DR523" s="119"/>
      <c r="DS523" s="119"/>
      <c r="DT523" s="119"/>
      <c r="DU523" s="119"/>
      <c r="DV523" s="119"/>
      <c r="DW523" s="119"/>
      <c r="DX523" s="119"/>
      <c r="DY523" s="119"/>
      <c r="DZ523" s="119"/>
      <c r="EA523" s="119"/>
      <c r="EB523" s="119"/>
      <c r="EC523" s="119"/>
      <c r="ED523" s="119"/>
      <c r="EE523" s="119"/>
      <c r="EF523" s="119"/>
      <c r="EG523" s="119"/>
      <c r="EH523" s="119"/>
      <c r="EI523" s="119"/>
      <c r="EJ523" s="119"/>
      <c r="EK523" s="119"/>
      <c r="EL523" s="119"/>
      <c r="EM523" s="119"/>
      <c r="EN523" s="119"/>
      <c r="EO523" s="119"/>
      <c r="EP523" s="119"/>
      <c r="EQ523" s="119"/>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row>
    <row r="524" spans="1:288" s="3" customFormat="1" x14ac:dyDescent="0.2">
      <c r="A524" s="5"/>
      <c r="C524" s="7"/>
      <c r="D524" s="7"/>
      <c r="E524" s="7"/>
      <c r="F524" s="7"/>
      <c r="G524" s="7"/>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9"/>
      <c r="CP524" s="119"/>
      <c r="CQ524" s="119"/>
      <c r="CR524" s="119"/>
      <c r="CS524" s="119"/>
      <c r="CT524" s="119"/>
      <c r="CU524" s="119"/>
      <c r="CV524" s="119"/>
      <c r="CW524" s="119"/>
      <c r="CX524" s="119"/>
      <c r="CY524" s="119"/>
      <c r="CZ524" s="119"/>
      <c r="DA524" s="119"/>
      <c r="DB524" s="119"/>
      <c r="DC524" s="119"/>
      <c r="DD524" s="119"/>
      <c r="DE524" s="119"/>
      <c r="DF524" s="119"/>
      <c r="DG524" s="119"/>
      <c r="DH524" s="119"/>
      <c r="DI524" s="119"/>
      <c r="DJ524" s="119"/>
      <c r="DK524" s="119"/>
      <c r="DL524" s="119"/>
      <c r="DM524" s="119"/>
      <c r="DN524" s="119"/>
      <c r="DO524" s="119"/>
      <c r="DP524" s="119"/>
      <c r="DQ524" s="119"/>
      <c r="DR524" s="119"/>
      <c r="DS524" s="119"/>
      <c r="DT524" s="119"/>
      <c r="DU524" s="119"/>
      <c r="DV524" s="119"/>
      <c r="DW524" s="119"/>
      <c r="DX524" s="119"/>
      <c r="DY524" s="119"/>
      <c r="DZ524" s="119"/>
      <c r="EA524" s="119"/>
      <c r="EB524" s="119"/>
      <c r="EC524" s="119"/>
      <c r="ED524" s="119"/>
      <c r="EE524" s="119"/>
      <c r="EF524" s="119"/>
      <c r="EG524" s="119"/>
      <c r="EH524" s="119"/>
      <c r="EI524" s="119"/>
      <c r="EJ524" s="119"/>
      <c r="EK524" s="119"/>
      <c r="EL524" s="119"/>
      <c r="EM524" s="119"/>
      <c r="EN524" s="119"/>
      <c r="EO524" s="119"/>
      <c r="EP524" s="119"/>
      <c r="EQ524" s="119"/>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row>
    <row r="525" spans="1:288" s="3" customFormat="1" x14ac:dyDescent="0.2">
      <c r="A525" s="5"/>
      <c r="C525" s="7"/>
      <c r="D525" s="7"/>
      <c r="E525" s="7"/>
      <c r="F525" s="7"/>
      <c r="G525" s="7"/>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119"/>
      <c r="CD525" s="119"/>
      <c r="CE525" s="119"/>
      <c r="CF525" s="119"/>
      <c r="CG525" s="119"/>
      <c r="CH525" s="119"/>
      <c r="CI525" s="119"/>
      <c r="CJ525" s="119"/>
      <c r="CK525" s="119"/>
      <c r="CL525" s="119"/>
      <c r="CM525" s="119"/>
      <c r="CN525" s="119"/>
      <c r="CO525" s="119"/>
      <c r="CP525" s="119"/>
      <c r="CQ525" s="119"/>
      <c r="CR525" s="119"/>
      <c r="CS525" s="119"/>
      <c r="CT525" s="119"/>
      <c r="CU525" s="119"/>
      <c r="CV525" s="119"/>
      <c r="CW525" s="119"/>
      <c r="CX525" s="119"/>
      <c r="CY525" s="119"/>
      <c r="CZ525" s="119"/>
      <c r="DA525" s="119"/>
      <c r="DB525" s="119"/>
      <c r="DC525" s="119"/>
      <c r="DD525" s="119"/>
      <c r="DE525" s="119"/>
      <c r="DF525" s="119"/>
      <c r="DG525" s="119"/>
      <c r="DH525" s="119"/>
      <c r="DI525" s="119"/>
      <c r="DJ525" s="119"/>
      <c r="DK525" s="119"/>
      <c r="DL525" s="119"/>
      <c r="DM525" s="119"/>
      <c r="DN525" s="119"/>
      <c r="DO525" s="119"/>
      <c r="DP525" s="119"/>
      <c r="DQ525" s="119"/>
      <c r="DR525" s="119"/>
      <c r="DS525" s="119"/>
      <c r="DT525" s="119"/>
      <c r="DU525" s="119"/>
      <c r="DV525" s="119"/>
      <c r="DW525" s="119"/>
      <c r="DX525" s="119"/>
      <c r="DY525" s="119"/>
      <c r="DZ525" s="119"/>
      <c r="EA525" s="119"/>
      <c r="EB525" s="119"/>
      <c r="EC525" s="119"/>
      <c r="ED525" s="119"/>
      <c r="EE525" s="119"/>
      <c r="EF525" s="119"/>
      <c r="EG525" s="119"/>
      <c r="EH525" s="119"/>
      <c r="EI525" s="119"/>
      <c r="EJ525" s="119"/>
      <c r="EK525" s="119"/>
      <c r="EL525" s="119"/>
      <c r="EM525" s="119"/>
      <c r="EN525" s="119"/>
      <c r="EO525" s="119"/>
      <c r="EP525" s="119"/>
      <c r="EQ525" s="119"/>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row>
    <row r="526" spans="1:288" s="3" customFormat="1" x14ac:dyDescent="0.2">
      <c r="A526" s="5"/>
      <c r="C526" s="7"/>
      <c r="D526" s="7"/>
      <c r="E526" s="7"/>
      <c r="F526" s="7"/>
      <c r="G526" s="7"/>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c r="BT526" s="119"/>
      <c r="BU526" s="119"/>
      <c r="BV526" s="119"/>
      <c r="BW526" s="119"/>
      <c r="BX526" s="119"/>
      <c r="BY526" s="119"/>
      <c r="BZ526" s="119"/>
      <c r="CA526" s="119"/>
      <c r="CB526" s="119"/>
      <c r="CC526" s="119"/>
      <c r="CD526" s="119"/>
      <c r="CE526" s="119"/>
      <c r="CF526" s="119"/>
      <c r="CG526" s="119"/>
      <c r="CH526" s="119"/>
      <c r="CI526" s="119"/>
      <c r="CJ526" s="119"/>
      <c r="CK526" s="119"/>
      <c r="CL526" s="119"/>
      <c r="CM526" s="119"/>
      <c r="CN526" s="119"/>
      <c r="CO526" s="119"/>
      <c r="CP526" s="119"/>
      <c r="CQ526" s="119"/>
      <c r="CR526" s="119"/>
      <c r="CS526" s="119"/>
      <c r="CT526" s="119"/>
      <c r="CU526" s="119"/>
      <c r="CV526" s="119"/>
      <c r="CW526" s="119"/>
      <c r="CX526" s="119"/>
      <c r="CY526" s="119"/>
      <c r="CZ526" s="119"/>
      <c r="DA526" s="119"/>
      <c r="DB526" s="119"/>
      <c r="DC526" s="119"/>
      <c r="DD526" s="119"/>
      <c r="DE526" s="119"/>
      <c r="DF526" s="119"/>
      <c r="DG526" s="119"/>
      <c r="DH526" s="119"/>
      <c r="DI526" s="119"/>
      <c r="DJ526" s="119"/>
      <c r="DK526" s="119"/>
      <c r="DL526" s="119"/>
      <c r="DM526" s="119"/>
      <c r="DN526" s="119"/>
      <c r="DO526" s="119"/>
      <c r="DP526" s="119"/>
      <c r="DQ526" s="119"/>
      <c r="DR526" s="119"/>
      <c r="DS526" s="119"/>
      <c r="DT526" s="119"/>
      <c r="DU526" s="119"/>
      <c r="DV526" s="119"/>
      <c r="DW526" s="119"/>
      <c r="DX526" s="119"/>
      <c r="DY526" s="119"/>
      <c r="DZ526" s="119"/>
      <c r="EA526" s="119"/>
      <c r="EB526" s="119"/>
      <c r="EC526" s="119"/>
      <c r="ED526" s="119"/>
      <c r="EE526" s="119"/>
      <c r="EF526" s="119"/>
      <c r="EG526" s="119"/>
      <c r="EH526" s="119"/>
      <c r="EI526" s="119"/>
      <c r="EJ526" s="119"/>
      <c r="EK526" s="119"/>
      <c r="EL526" s="119"/>
      <c r="EM526" s="119"/>
      <c r="EN526" s="119"/>
      <c r="EO526" s="119"/>
      <c r="EP526" s="119"/>
      <c r="EQ526" s="119"/>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row>
    <row r="527" spans="1:288" s="3" customFormat="1" x14ac:dyDescent="0.2">
      <c r="A527" s="5"/>
      <c r="C527" s="7"/>
      <c r="D527" s="7"/>
      <c r="E527" s="7"/>
      <c r="F527" s="7"/>
      <c r="G527" s="7"/>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c r="CA527" s="119"/>
      <c r="CB527" s="119"/>
      <c r="CC527" s="119"/>
      <c r="CD527" s="119"/>
      <c r="CE527" s="119"/>
      <c r="CF527" s="119"/>
      <c r="CG527" s="119"/>
      <c r="CH527" s="119"/>
      <c r="CI527" s="119"/>
      <c r="CJ527" s="119"/>
      <c r="CK527" s="119"/>
      <c r="CL527" s="119"/>
      <c r="CM527" s="119"/>
      <c r="CN527" s="119"/>
      <c r="CO527" s="119"/>
      <c r="CP527" s="119"/>
      <c r="CQ527" s="119"/>
      <c r="CR527" s="119"/>
      <c r="CS527" s="119"/>
      <c r="CT527" s="119"/>
      <c r="CU527" s="119"/>
      <c r="CV527" s="119"/>
      <c r="CW527" s="119"/>
      <c r="CX527" s="119"/>
      <c r="CY527" s="119"/>
      <c r="CZ527" s="119"/>
      <c r="DA527" s="119"/>
      <c r="DB527" s="119"/>
      <c r="DC527" s="119"/>
      <c r="DD527" s="119"/>
      <c r="DE527" s="119"/>
      <c r="DF527" s="119"/>
      <c r="DG527" s="119"/>
      <c r="DH527" s="119"/>
      <c r="DI527" s="119"/>
      <c r="DJ527" s="119"/>
      <c r="DK527" s="119"/>
      <c r="DL527" s="119"/>
      <c r="DM527" s="119"/>
      <c r="DN527" s="119"/>
      <c r="DO527" s="119"/>
      <c r="DP527" s="119"/>
      <c r="DQ527" s="119"/>
      <c r="DR527" s="119"/>
      <c r="DS527" s="119"/>
      <c r="DT527" s="119"/>
      <c r="DU527" s="119"/>
      <c r="DV527" s="119"/>
      <c r="DW527" s="119"/>
      <c r="DX527" s="119"/>
      <c r="DY527" s="119"/>
      <c r="DZ527" s="119"/>
      <c r="EA527" s="119"/>
      <c r="EB527" s="119"/>
      <c r="EC527" s="119"/>
      <c r="ED527" s="119"/>
      <c r="EE527" s="119"/>
      <c r="EF527" s="119"/>
      <c r="EG527" s="119"/>
      <c r="EH527" s="119"/>
      <c r="EI527" s="119"/>
      <c r="EJ527" s="119"/>
      <c r="EK527" s="119"/>
      <c r="EL527" s="119"/>
      <c r="EM527" s="119"/>
      <c r="EN527" s="119"/>
      <c r="EO527" s="119"/>
      <c r="EP527" s="119"/>
      <c r="EQ527" s="119"/>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row>
    <row r="528" spans="1:288" s="3" customFormat="1" x14ac:dyDescent="0.2">
      <c r="A528" s="5"/>
      <c r="C528" s="7"/>
      <c r="D528" s="7"/>
      <c r="E528" s="7"/>
      <c r="F528" s="7"/>
      <c r="G528" s="7"/>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119"/>
      <c r="CD528" s="119"/>
      <c r="CE528" s="119"/>
      <c r="CF528" s="119"/>
      <c r="CG528" s="119"/>
      <c r="CH528" s="119"/>
      <c r="CI528" s="119"/>
      <c r="CJ528" s="119"/>
      <c r="CK528" s="119"/>
      <c r="CL528" s="119"/>
      <c r="CM528" s="119"/>
      <c r="CN528" s="119"/>
      <c r="CO528" s="119"/>
      <c r="CP528" s="119"/>
      <c r="CQ528" s="119"/>
      <c r="CR528" s="119"/>
      <c r="CS528" s="119"/>
      <c r="CT528" s="119"/>
      <c r="CU528" s="119"/>
      <c r="CV528" s="119"/>
      <c r="CW528" s="119"/>
      <c r="CX528" s="119"/>
      <c r="CY528" s="119"/>
      <c r="CZ528" s="119"/>
      <c r="DA528" s="119"/>
      <c r="DB528" s="119"/>
      <c r="DC528" s="119"/>
      <c r="DD528" s="119"/>
      <c r="DE528" s="119"/>
      <c r="DF528" s="119"/>
      <c r="DG528" s="119"/>
      <c r="DH528" s="119"/>
      <c r="DI528" s="119"/>
      <c r="DJ528" s="119"/>
      <c r="DK528" s="119"/>
      <c r="DL528" s="119"/>
      <c r="DM528" s="119"/>
      <c r="DN528" s="119"/>
      <c r="DO528" s="119"/>
      <c r="DP528" s="119"/>
      <c r="DQ528" s="119"/>
      <c r="DR528" s="119"/>
      <c r="DS528" s="119"/>
      <c r="DT528" s="119"/>
      <c r="DU528" s="119"/>
      <c r="DV528" s="119"/>
      <c r="DW528" s="119"/>
      <c r="DX528" s="119"/>
      <c r="DY528" s="119"/>
      <c r="DZ528" s="119"/>
      <c r="EA528" s="119"/>
      <c r="EB528" s="119"/>
      <c r="EC528" s="119"/>
      <c r="ED528" s="119"/>
      <c r="EE528" s="119"/>
      <c r="EF528" s="119"/>
      <c r="EG528" s="119"/>
      <c r="EH528" s="119"/>
      <c r="EI528" s="119"/>
      <c r="EJ528" s="119"/>
      <c r="EK528" s="119"/>
      <c r="EL528" s="119"/>
      <c r="EM528" s="119"/>
      <c r="EN528" s="119"/>
      <c r="EO528" s="119"/>
      <c r="EP528" s="119"/>
      <c r="EQ528" s="119"/>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row>
    <row r="529" spans="1:288" s="3" customFormat="1" x14ac:dyDescent="0.2">
      <c r="A529" s="5"/>
      <c r="C529" s="7"/>
      <c r="D529" s="7"/>
      <c r="E529" s="7"/>
      <c r="F529" s="7"/>
      <c r="G529" s="7"/>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c r="BT529" s="119"/>
      <c r="BU529" s="119"/>
      <c r="BV529" s="119"/>
      <c r="BW529" s="119"/>
      <c r="BX529" s="119"/>
      <c r="BY529" s="119"/>
      <c r="BZ529" s="119"/>
      <c r="CA529" s="119"/>
      <c r="CB529" s="119"/>
      <c r="CC529" s="119"/>
      <c r="CD529" s="119"/>
      <c r="CE529" s="119"/>
      <c r="CF529" s="119"/>
      <c r="CG529" s="119"/>
      <c r="CH529" s="119"/>
      <c r="CI529" s="119"/>
      <c r="CJ529" s="119"/>
      <c r="CK529" s="119"/>
      <c r="CL529" s="119"/>
      <c r="CM529" s="119"/>
      <c r="CN529" s="119"/>
      <c r="CO529" s="119"/>
      <c r="CP529" s="119"/>
      <c r="CQ529" s="119"/>
      <c r="CR529" s="119"/>
      <c r="CS529" s="119"/>
      <c r="CT529" s="119"/>
      <c r="CU529" s="119"/>
      <c r="CV529" s="119"/>
      <c r="CW529" s="119"/>
      <c r="CX529" s="119"/>
      <c r="CY529" s="119"/>
      <c r="CZ529" s="119"/>
      <c r="DA529" s="119"/>
      <c r="DB529" s="119"/>
      <c r="DC529" s="119"/>
      <c r="DD529" s="119"/>
      <c r="DE529" s="119"/>
      <c r="DF529" s="119"/>
      <c r="DG529" s="119"/>
      <c r="DH529" s="119"/>
      <c r="DI529" s="119"/>
      <c r="DJ529" s="119"/>
      <c r="DK529" s="119"/>
      <c r="DL529" s="119"/>
      <c r="DM529" s="119"/>
      <c r="DN529" s="119"/>
      <c r="DO529" s="119"/>
      <c r="DP529" s="119"/>
      <c r="DQ529" s="119"/>
      <c r="DR529" s="119"/>
      <c r="DS529" s="119"/>
      <c r="DT529" s="119"/>
      <c r="DU529" s="119"/>
      <c r="DV529" s="119"/>
      <c r="DW529" s="119"/>
      <c r="DX529" s="119"/>
      <c r="DY529" s="119"/>
      <c r="DZ529" s="119"/>
      <c r="EA529" s="119"/>
      <c r="EB529" s="119"/>
      <c r="EC529" s="119"/>
      <c r="ED529" s="119"/>
      <c r="EE529" s="119"/>
      <c r="EF529" s="119"/>
      <c r="EG529" s="119"/>
      <c r="EH529" s="119"/>
      <c r="EI529" s="119"/>
      <c r="EJ529" s="119"/>
      <c r="EK529" s="119"/>
      <c r="EL529" s="119"/>
      <c r="EM529" s="119"/>
      <c r="EN529" s="119"/>
      <c r="EO529" s="119"/>
      <c r="EP529" s="119"/>
      <c r="EQ529" s="119"/>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row>
    <row r="530" spans="1:288" s="3" customFormat="1" x14ac:dyDescent="0.2">
      <c r="A530" s="5"/>
      <c r="C530" s="7"/>
      <c r="D530" s="7"/>
      <c r="E530" s="7"/>
      <c r="F530" s="7"/>
      <c r="G530" s="7"/>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c r="CA530" s="119"/>
      <c r="CB530" s="119"/>
      <c r="CC530" s="119"/>
      <c r="CD530" s="119"/>
      <c r="CE530" s="119"/>
      <c r="CF530" s="119"/>
      <c r="CG530" s="119"/>
      <c r="CH530" s="119"/>
      <c r="CI530" s="119"/>
      <c r="CJ530" s="119"/>
      <c r="CK530" s="119"/>
      <c r="CL530" s="119"/>
      <c r="CM530" s="119"/>
      <c r="CN530" s="119"/>
      <c r="CO530" s="119"/>
      <c r="CP530" s="119"/>
      <c r="CQ530" s="119"/>
      <c r="CR530" s="119"/>
      <c r="CS530" s="119"/>
      <c r="CT530" s="119"/>
      <c r="CU530" s="119"/>
      <c r="CV530" s="119"/>
      <c r="CW530" s="119"/>
      <c r="CX530" s="119"/>
      <c r="CY530" s="119"/>
      <c r="CZ530" s="119"/>
      <c r="DA530" s="119"/>
      <c r="DB530" s="119"/>
      <c r="DC530" s="119"/>
      <c r="DD530" s="119"/>
      <c r="DE530" s="119"/>
      <c r="DF530" s="119"/>
      <c r="DG530" s="119"/>
      <c r="DH530" s="119"/>
      <c r="DI530" s="119"/>
      <c r="DJ530" s="119"/>
      <c r="DK530" s="119"/>
      <c r="DL530" s="119"/>
      <c r="DM530" s="119"/>
      <c r="DN530" s="119"/>
      <c r="DO530" s="119"/>
      <c r="DP530" s="119"/>
      <c r="DQ530" s="119"/>
      <c r="DR530" s="119"/>
      <c r="DS530" s="119"/>
      <c r="DT530" s="119"/>
      <c r="DU530" s="119"/>
      <c r="DV530" s="119"/>
      <c r="DW530" s="119"/>
      <c r="DX530" s="119"/>
      <c r="DY530" s="119"/>
      <c r="DZ530" s="119"/>
      <c r="EA530" s="119"/>
      <c r="EB530" s="119"/>
      <c r="EC530" s="119"/>
      <c r="ED530" s="119"/>
      <c r="EE530" s="119"/>
      <c r="EF530" s="119"/>
      <c r="EG530" s="119"/>
      <c r="EH530" s="119"/>
      <c r="EI530" s="119"/>
      <c r="EJ530" s="119"/>
      <c r="EK530" s="119"/>
      <c r="EL530" s="119"/>
      <c r="EM530" s="119"/>
      <c r="EN530" s="119"/>
      <c r="EO530" s="119"/>
      <c r="EP530" s="119"/>
      <c r="EQ530" s="119"/>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row>
    <row r="531" spans="1:288" s="3" customFormat="1" x14ac:dyDescent="0.2">
      <c r="A531" s="5"/>
      <c r="C531" s="7"/>
      <c r="D531" s="7"/>
      <c r="E531" s="7"/>
      <c r="F531" s="7"/>
      <c r="G531" s="7"/>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c r="BT531" s="119"/>
      <c r="BU531" s="119"/>
      <c r="BV531" s="119"/>
      <c r="BW531" s="119"/>
      <c r="BX531" s="119"/>
      <c r="BY531" s="119"/>
      <c r="BZ531" s="119"/>
      <c r="CA531" s="119"/>
      <c r="CB531" s="119"/>
      <c r="CC531" s="119"/>
      <c r="CD531" s="119"/>
      <c r="CE531" s="119"/>
      <c r="CF531" s="119"/>
      <c r="CG531" s="119"/>
      <c r="CH531" s="119"/>
      <c r="CI531" s="119"/>
      <c r="CJ531" s="119"/>
      <c r="CK531" s="119"/>
      <c r="CL531" s="119"/>
      <c r="CM531" s="119"/>
      <c r="CN531" s="119"/>
      <c r="CO531" s="119"/>
      <c r="CP531" s="119"/>
      <c r="CQ531" s="119"/>
      <c r="CR531" s="119"/>
      <c r="CS531" s="119"/>
      <c r="CT531" s="119"/>
      <c r="CU531" s="119"/>
      <c r="CV531" s="119"/>
      <c r="CW531" s="119"/>
      <c r="CX531" s="119"/>
      <c r="CY531" s="119"/>
      <c r="CZ531" s="119"/>
      <c r="DA531" s="119"/>
      <c r="DB531" s="119"/>
      <c r="DC531" s="119"/>
      <c r="DD531" s="119"/>
      <c r="DE531" s="119"/>
      <c r="DF531" s="119"/>
      <c r="DG531" s="119"/>
      <c r="DH531" s="119"/>
      <c r="DI531" s="119"/>
      <c r="DJ531" s="119"/>
      <c r="DK531" s="119"/>
      <c r="DL531" s="119"/>
      <c r="DM531" s="119"/>
      <c r="DN531" s="119"/>
      <c r="DO531" s="119"/>
      <c r="DP531" s="119"/>
      <c r="DQ531" s="119"/>
      <c r="DR531" s="119"/>
      <c r="DS531" s="119"/>
      <c r="DT531" s="119"/>
      <c r="DU531" s="119"/>
      <c r="DV531" s="119"/>
      <c r="DW531" s="119"/>
      <c r="DX531" s="119"/>
      <c r="DY531" s="119"/>
      <c r="DZ531" s="119"/>
      <c r="EA531" s="119"/>
      <c r="EB531" s="119"/>
      <c r="EC531" s="119"/>
      <c r="ED531" s="119"/>
      <c r="EE531" s="119"/>
      <c r="EF531" s="119"/>
      <c r="EG531" s="119"/>
      <c r="EH531" s="119"/>
      <c r="EI531" s="119"/>
      <c r="EJ531" s="119"/>
      <c r="EK531" s="119"/>
      <c r="EL531" s="119"/>
      <c r="EM531" s="119"/>
      <c r="EN531" s="119"/>
      <c r="EO531" s="119"/>
      <c r="EP531" s="119"/>
      <c r="EQ531" s="119"/>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row>
    <row r="532" spans="1:288" s="3" customFormat="1" x14ac:dyDescent="0.2">
      <c r="A532" s="5"/>
      <c r="C532" s="7"/>
      <c r="D532" s="7"/>
      <c r="E532" s="7"/>
      <c r="F532" s="7"/>
      <c r="G532" s="7"/>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119"/>
      <c r="CD532" s="119"/>
      <c r="CE532" s="119"/>
      <c r="CF532" s="119"/>
      <c r="CG532" s="119"/>
      <c r="CH532" s="119"/>
      <c r="CI532" s="119"/>
      <c r="CJ532" s="119"/>
      <c r="CK532" s="119"/>
      <c r="CL532" s="119"/>
      <c r="CM532" s="119"/>
      <c r="CN532" s="119"/>
      <c r="CO532" s="119"/>
      <c r="CP532" s="119"/>
      <c r="CQ532" s="119"/>
      <c r="CR532" s="119"/>
      <c r="CS532" s="119"/>
      <c r="CT532" s="119"/>
      <c r="CU532" s="119"/>
      <c r="CV532" s="119"/>
      <c r="CW532" s="119"/>
      <c r="CX532" s="119"/>
      <c r="CY532" s="119"/>
      <c r="CZ532" s="119"/>
      <c r="DA532" s="119"/>
      <c r="DB532" s="119"/>
      <c r="DC532" s="119"/>
      <c r="DD532" s="119"/>
      <c r="DE532" s="119"/>
      <c r="DF532" s="119"/>
      <c r="DG532" s="119"/>
      <c r="DH532" s="119"/>
      <c r="DI532" s="119"/>
      <c r="DJ532" s="119"/>
      <c r="DK532" s="119"/>
      <c r="DL532" s="119"/>
      <c r="DM532" s="119"/>
      <c r="DN532" s="119"/>
      <c r="DO532" s="119"/>
      <c r="DP532" s="119"/>
      <c r="DQ532" s="119"/>
      <c r="DR532" s="119"/>
      <c r="DS532" s="119"/>
      <c r="DT532" s="119"/>
      <c r="DU532" s="119"/>
      <c r="DV532" s="119"/>
      <c r="DW532" s="119"/>
      <c r="DX532" s="119"/>
      <c r="DY532" s="119"/>
      <c r="DZ532" s="119"/>
      <c r="EA532" s="119"/>
      <c r="EB532" s="119"/>
      <c r="EC532" s="119"/>
      <c r="ED532" s="119"/>
      <c r="EE532" s="119"/>
      <c r="EF532" s="119"/>
      <c r="EG532" s="119"/>
      <c r="EH532" s="119"/>
      <c r="EI532" s="119"/>
      <c r="EJ532" s="119"/>
      <c r="EK532" s="119"/>
      <c r="EL532" s="119"/>
      <c r="EM532" s="119"/>
      <c r="EN532" s="119"/>
      <c r="EO532" s="119"/>
      <c r="EP532" s="119"/>
      <c r="EQ532" s="119"/>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row>
    <row r="533" spans="1:288" s="3" customFormat="1" x14ac:dyDescent="0.2">
      <c r="A533" s="5"/>
      <c r="C533" s="7"/>
      <c r="D533" s="7"/>
      <c r="E533" s="7"/>
      <c r="F533" s="7"/>
      <c r="G533" s="7"/>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c r="BT533" s="119"/>
      <c r="BU533" s="119"/>
      <c r="BV533" s="119"/>
      <c r="BW533" s="119"/>
      <c r="BX533" s="119"/>
      <c r="BY533" s="119"/>
      <c r="BZ533" s="119"/>
      <c r="CA533" s="119"/>
      <c r="CB533" s="119"/>
      <c r="CC533" s="119"/>
      <c r="CD533" s="119"/>
      <c r="CE533" s="119"/>
      <c r="CF533" s="119"/>
      <c r="CG533" s="119"/>
      <c r="CH533" s="119"/>
      <c r="CI533" s="119"/>
      <c r="CJ533" s="119"/>
      <c r="CK533" s="119"/>
      <c r="CL533" s="119"/>
      <c r="CM533" s="119"/>
      <c r="CN533" s="119"/>
      <c r="CO533" s="119"/>
      <c r="CP533" s="119"/>
      <c r="CQ533" s="119"/>
      <c r="CR533" s="119"/>
      <c r="CS533" s="119"/>
      <c r="CT533" s="119"/>
      <c r="CU533" s="119"/>
      <c r="CV533" s="119"/>
      <c r="CW533" s="119"/>
      <c r="CX533" s="119"/>
      <c r="CY533" s="119"/>
      <c r="CZ533" s="119"/>
      <c r="DA533" s="119"/>
      <c r="DB533" s="119"/>
      <c r="DC533" s="119"/>
      <c r="DD533" s="119"/>
      <c r="DE533" s="119"/>
      <c r="DF533" s="119"/>
      <c r="DG533" s="119"/>
      <c r="DH533" s="119"/>
      <c r="DI533" s="119"/>
      <c r="DJ533" s="119"/>
      <c r="DK533" s="119"/>
      <c r="DL533" s="119"/>
      <c r="DM533" s="119"/>
      <c r="DN533" s="119"/>
      <c r="DO533" s="119"/>
      <c r="DP533" s="119"/>
      <c r="DQ533" s="119"/>
      <c r="DR533" s="119"/>
      <c r="DS533" s="119"/>
      <c r="DT533" s="119"/>
      <c r="DU533" s="119"/>
      <c r="DV533" s="119"/>
      <c r="DW533" s="119"/>
      <c r="DX533" s="119"/>
      <c r="DY533" s="119"/>
      <c r="DZ533" s="119"/>
      <c r="EA533" s="119"/>
      <c r="EB533" s="119"/>
      <c r="EC533" s="119"/>
      <c r="ED533" s="119"/>
      <c r="EE533" s="119"/>
      <c r="EF533" s="119"/>
      <c r="EG533" s="119"/>
      <c r="EH533" s="119"/>
      <c r="EI533" s="119"/>
      <c r="EJ533" s="119"/>
      <c r="EK533" s="119"/>
      <c r="EL533" s="119"/>
      <c r="EM533" s="119"/>
      <c r="EN533" s="119"/>
      <c r="EO533" s="119"/>
      <c r="EP533" s="119"/>
      <c r="EQ533" s="119"/>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row>
    <row r="534" spans="1:288" s="3" customFormat="1" x14ac:dyDescent="0.2">
      <c r="A534" s="5"/>
      <c r="C534" s="7"/>
      <c r="D534" s="7"/>
      <c r="E534" s="7"/>
      <c r="F534" s="7"/>
      <c r="G534" s="7"/>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c r="BT534" s="119"/>
      <c r="BU534" s="119"/>
      <c r="BV534" s="119"/>
      <c r="BW534" s="119"/>
      <c r="BX534" s="119"/>
      <c r="BY534" s="119"/>
      <c r="BZ534" s="119"/>
      <c r="CA534" s="119"/>
      <c r="CB534" s="119"/>
      <c r="CC534" s="119"/>
      <c r="CD534" s="119"/>
      <c r="CE534" s="119"/>
      <c r="CF534" s="119"/>
      <c r="CG534" s="119"/>
      <c r="CH534" s="119"/>
      <c r="CI534" s="119"/>
      <c r="CJ534" s="119"/>
      <c r="CK534" s="119"/>
      <c r="CL534" s="119"/>
      <c r="CM534" s="119"/>
      <c r="CN534" s="119"/>
      <c r="CO534" s="119"/>
      <c r="CP534" s="119"/>
      <c r="CQ534" s="119"/>
      <c r="CR534" s="119"/>
      <c r="CS534" s="119"/>
      <c r="CT534" s="119"/>
      <c r="CU534" s="119"/>
      <c r="CV534" s="119"/>
      <c r="CW534" s="119"/>
      <c r="CX534" s="119"/>
      <c r="CY534" s="119"/>
      <c r="CZ534" s="119"/>
      <c r="DA534" s="119"/>
      <c r="DB534" s="119"/>
      <c r="DC534" s="119"/>
      <c r="DD534" s="119"/>
      <c r="DE534" s="119"/>
      <c r="DF534" s="119"/>
      <c r="DG534" s="119"/>
      <c r="DH534" s="119"/>
      <c r="DI534" s="119"/>
      <c r="DJ534" s="119"/>
      <c r="DK534" s="119"/>
      <c r="DL534" s="119"/>
      <c r="DM534" s="119"/>
      <c r="DN534" s="119"/>
      <c r="DO534" s="119"/>
      <c r="DP534" s="119"/>
      <c r="DQ534" s="119"/>
      <c r="DR534" s="119"/>
      <c r="DS534" s="119"/>
      <c r="DT534" s="119"/>
      <c r="DU534" s="119"/>
      <c r="DV534" s="119"/>
      <c r="DW534" s="119"/>
      <c r="DX534" s="119"/>
      <c r="DY534" s="119"/>
      <c r="DZ534" s="119"/>
      <c r="EA534" s="119"/>
      <c r="EB534" s="119"/>
      <c r="EC534" s="119"/>
      <c r="ED534" s="119"/>
      <c r="EE534" s="119"/>
      <c r="EF534" s="119"/>
      <c r="EG534" s="119"/>
      <c r="EH534" s="119"/>
      <c r="EI534" s="119"/>
      <c r="EJ534" s="119"/>
      <c r="EK534" s="119"/>
      <c r="EL534" s="119"/>
      <c r="EM534" s="119"/>
      <c r="EN534" s="119"/>
      <c r="EO534" s="119"/>
      <c r="EP534" s="119"/>
      <c r="EQ534" s="119"/>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row>
    <row r="535" spans="1:288" s="3" customFormat="1" x14ac:dyDescent="0.2">
      <c r="A535" s="5"/>
      <c r="C535" s="7"/>
      <c r="D535" s="7"/>
      <c r="E535" s="7"/>
      <c r="F535" s="7"/>
      <c r="G535" s="7"/>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c r="BT535" s="119"/>
      <c r="BU535" s="119"/>
      <c r="BV535" s="119"/>
      <c r="BW535" s="119"/>
      <c r="BX535" s="119"/>
      <c r="BY535" s="119"/>
      <c r="BZ535" s="119"/>
      <c r="CA535" s="119"/>
      <c r="CB535" s="119"/>
      <c r="CC535" s="119"/>
      <c r="CD535" s="119"/>
      <c r="CE535" s="119"/>
      <c r="CF535" s="119"/>
      <c r="CG535" s="119"/>
      <c r="CH535" s="119"/>
      <c r="CI535" s="119"/>
      <c r="CJ535" s="119"/>
      <c r="CK535" s="119"/>
      <c r="CL535" s="119"/>
      <c r="CM535" s="119"/>
      <c r="CN535" s="119"/>
      <c r="CO535" s="119"/>
      <c r="CP535" s="119"/>
      <c r="CQ535" s="119"/>
      <c r="CR535" s="119"/>
      <c r="CS535" s="119"/>
      <c r="CT535" s="119"/>
      <c r="CU535" s="119"/>
      <c r="CV535" s="119"/>
      <c r="CW535" s="119"/>
      <c r="CX535" s="119"/>
      <c r="CY535" s="119"/>
      <c r="CZ535" s="119"/>
      <c r="DA535" s="119"/>
      <c r="DB535" s="119"/>
      <c r="DC535" s="119"/>
      <c r="DD535" s="119"/>
      <c r="DE535" s="119"/>
      <c r="DF535" s="119"/>
      <c r="DG535" s="119"/>
      <c r="DH535" s="119"/>
      <c r="DI535" s="119"/>
      <c r="DJ535" s="119"/>
      <c r="DK535" s="119"/>
      <c r="DL535" s="119"/>
      <c r="DM535" s="119"/>
      <c r="DN535" s="119"/>
      <c r="DO535" s="119"/>
      <c r="DP535" s="119"/>
      <c r="DQ535" s="119"/>
      <c r="DR535" s="119"/>
      <c r="DS535" s="119"/>
      <c r="DT535" s="119"/>
      <c r="DU535" s="119"/>
      <c r="DV535" s="119"/>
      <c r="DW535" s="119"/>
      <c r="DX535" s="119"/>
      <c r="DY535" s="119"/>
      <c r="DZ535" s="119"/>
      <c r="EA535" s="119"/>
      <c r="EB535" s="119"/>
      <c r="EC535" s="119"/>
      <c r="ED535" s="119"/>
      <c r="EE535" s="119"/>
      <c r="EF535" s="119"/>
      <c r="EG535" s="119"/>
      <c r="EH535" s="119"/>
      <c r="EI535" s="119"/>
      <c r="EJ535" s="119"/>
      <c r="EK535" s="119"/>
      <c r="EL535" s="119"/>
      <c r="EM535" s="119"/>
      <c r="EN535" s="119"/>
      <c r="EO535" s="119"/>
      <c r="EP535" s="119"/>
      <c r="EQ535" s="119"/>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row>
    <row r="536" spans="1:288" s="3" customFormat="1" x14ac:dyDescent="0.2">
      <c r="A536" s="5"/>
      <c r="C536" s="7"/>
      <c r="D536" s="7"/>
      <c r="E536" s="7"/>
      <c r="F536" s="7"/>
      <c r="G536" s="7"/>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119"/>
      <c r="CD536" s="119"/>
      <c r="CE536" s="119"/>
      <c r="CF536" s="119"/>
      <c r="CG536" s="119"/>
      <c r="CH536" s="119"/>
      <c r="CI536" s="119"/>
      <c r="CJ536" s="119"/>
      <c r="CK536" s="119"/>
      <c r="CL536" s="119"/>
      <c r="CM536" s="119"/>
      <c r="CN536" s="119"/>
      <c r="CO536" s="119"/>
      <c r="CP536" s="119"/>
      <c r="CQ536" s="119"/>
      <c r="CR536" s="119"/>
      <c r="CS536" s="119"/>
      <c r="CT536" s="119"/>
      <c r="CU536" s="119"/>
      <c r="CV536" s="119"/>
      <c r="CW536" s="119"/>
      <c r="CX536" s="119"/>
      <c r="CY536" s="119"/>
      <c r="CZ536" s="119"/>
      <c r="DA536" s="119"/>
      <c r="DB536" s="119"/>
      <c r="DC536" s="119"/>
      <c r="DD536" s="119"/>
      <c r="DE536" s="119"/>
      <c r="DF536" s="119"/>
      <c r="DG536" s="119"/>
      <c r="DH536" s="119"/>
      <c r="DI536" s="119"/>
      <c r="DJ536" s="119"/>
      <c r="DK536" s="119"/>
      <c r="DL536" s="119"/>
      <c r="DM536" s="119"/>
      <c r="DN536" s="119"/>
      <c r="DO536" s="119"/>
      <c r="DP536" s="119"/>
      <c r="DQ536" s="119"/>
      <c r="DR536" s="119"/>
      <c r="DS536" s="119"/>
      <c r="DT536" s="119"/>
      <c r="DU536" s="119"/>
      <c r="DV536" s="119"/>
      <c r="DW536" s="119"/>
      <c r="DX536" s="119"/>
      <c r="DY536" s="119"/>
      <c r="DZ536" s="119"/>
      <c r="EA536" s="119"/>
      <c r="EB536" s="119"/>
      <c r="EC536" s="119"/>
      <c r="ED536" s="119"/>
      <c r="EE536" s="119"/>
      <c r="EF536" s="119"/>
      <c r="EG536" s="119"/>
      <c r="EH536" s="119"/>
      <c r="EI536" s="119"/>
      <c r="EJ536" s="119"/>
      <c r="EK536" s="119"/>
      <c r="EL536" s="119"/>
      <c r="EM536" s="119"/>
      <c r="EN536" s="119"/>
      <c r="EO536" s="119"/>
      <c r="EP536" s="119"/>
      <c r="EQ536" s="119"/>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row>
    <row r="537" spans="1:288" s="3" customFormat="1" x14ac:dyDescent="0.2">
      <c r="A537" s="5"/>
      <c r="C537" s="7"/>
      <c r="D537" s="7"/>
      <c r="E537" s="7"/>
      <c r="F537" s="7"/>
      <c r="G537" s="7"/>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c r="BT537" s="119"/>
      <c r="BU537" s="119"/>
      <c r="BV537" s="119"/>
      <c r="BW537" s="119"/>
      <c r="BX537" s="119"/>
      <c r="BY537" s="119"/>
      <c r="BZ537" s="119"/>
      <c r="CA537" s="119"/>
      <c r="CB537" s="119"/>
      <c r="CC537" s="119"/>
      <c r="CD537" s="119"/>
      <c r="CE537" s="119"/>
      <c r="CF537" s="119"/>
      <c r="CG537" s="119"/>
      <c r="CH537" s="119"/>
      <c r="CI537" s="119"/>
      <c r="CJ537" s="119"/>
      <c r="CK537" s="119"/>
      <c r="CL537" s="119"/>
      <c r="CM537" s="119"/>
      <c r="CN537" s="119"/>
      <c r="CO537" s="119"/>
      <c r="CP537" s="119"/>
      <c r="CQ537" s="119"/>
      <c r="CR537" s="119"/>
      <c r="CS537" s="119"/>
      <c r="CT537" s="119"/>
      <c r="CU537" s="119"/>
      <c r="CV537" s="119"/>
      <c r="CW537" s="119"/>
      <c r="CX537" s="119"/>
      <c r="CY537" s="119"/>
      <c r="CZ537" s="119"/>
      <c r="DA537" s="119"/>
      <c r="DB537" s="119"/>
      <c r="DC537" s="119"/>
      <c r="DD537" s="119"/>
      <c r="DE537" s="119"/>
      <c r="DF537" s="119"/>
      <c r="DG537" s="119"/>
      <c r="DH537" s="119"/>
      <c r="DI537" s="119"/>
      <c r="DJ537" s="119"/>
      <c r="DK537" s="119"/>
      <c r="DL537" s="119"/>
      <c r="DM537" s="119"/>
      <c r="DN537" s="119"/>
      <c r="DO537" s="119"/>
      <c r="DP537" s="119"/>
      <c r="DQ537" s="119"/>
      <c r="DR537" s="119"/>
      <c r="DS537" s="119"/>
      <c r="DT537" s="119"/>
      <c r="DU537" s="119"/>
      <c r="DV537" s="119"/>
      <c r="DW537" s="119"/>
      <c r="DX537" s="119"/>
      <c r="DY537" s="119"/>
      <c r="DZ537" s="119"/>
      <c r="EA537" s="119"/>
      <c r="EB537" s="119"/>
      <c r="EC537" s="119"/>
      <c r="ED537" s="119"/>
      <c r="EE537" s="119"/>
      <c r="EF537" s="119"/>
      <c r="EG537" s="119"/>
      <c r="EH537" s="119"/>
      <c r="EI537" s="119"/>
      <c r="EJ537" s="119"/>
      <c r="EK537" s="119"/>
      <c r="EL537" s="119"/>
      <c r="EM537" s="119"/>
      <c r="EN537" s="119"/>
      <c r="EO537" s="119"/>
      <c r="EP537" s="119"/>
      <c r="EQ537" s="119"/>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row>
    <row r="538" spans="1:288" s="3" customFormat="1" x14ac:dyDescent="0.2">
      <c r="A538" s="5"/>
      <c r="C538" s="7"/>
      <c r="D538" s="7"/>
      <c r="E538" s="7"/>
      <c r="F538" s="7"/>
      <c r="G538" s="7"/>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row>
    <row r="539" spans="1:288" s="3" customFormat="1" x14ac:dyDescent="0.2">
      <c r="A539" s="5"/>
      <c r="C539" s="7"/>
      <c r="D539" s="7"/>
      <c r="E539" s="7"/>
      <c r="F539" s="7"/>
      <c r="G539" s="7"/>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119"/>
      <c r="BT539" s="119"/>
      <c r="BU539" s="119"/>
      <c r="BV539" s="119"/>
      <c r="BW539" s="119"/>
      <c r="BX539" s="119"/>
      <c r="BY539" s="119"/>
      <c r="BZ539" s="119"/>
      <c r="CA539" s="119"/>
      <c r="CB539" s="119"/>
      <c r="CC539" s="119"/>
      <c r="CD539" s="119"/>
      <c r="CE539" s="119"/>
      <c r="CF539" s="119"/>
      <c r="CG539" s="119"/>
      <c r="CH539" s="119"/>
      <c r="CI539" s="119"/>
      <c r="CJ539" s="119"/>
      <c r="CK539" s="119"/>
      <c r="CL539" s="119"/>
      <c r="CM539" s="119"/>
      <c r="CN539" s="119"/>
      <c r="CO539" s="119"/>
      <c r="CP539" s="119"/>
      <c r="CQ539" s="119"/>
      <c r="CR539" s="119"/>
      <c r="CS539" s="119"/>
      <c r="CT539" s="119"/>
      <c r="CU539" s="119"/>
      <c r="CV539" s="119"/>
      <c r="CW539" s="119"/>
      <c r="CX539" s="119"/>
      <c r="CY539" s="119"/>
      <c r="CZ539" s="119"/>
      <c r="DA539" s="119"/>
      <c r="DB539" s="119"/>
      <c r="DC539" s="119"/>
      <c r="DD539" s="119"/>
      <c r="DE539" s="119"/>
      <c r="DF539" s="119"/>
      <c r="DG539" s="119"/>
      <c r="DH539" s="119"/>
      <c r="DI539" s="119"/>
      <c r="DJ539" s="119"/>
      <c r="DK539" s="119"/>
      <c r="DL539" s="119"/>
      <c r="DM539" s="119"/>
      <c r="DN539" s="119"/>
      <c r="DO539" s="119"/>
      <c r="DP539" s="119"/>
      <c r="DQ539" s="119"/>
      <c r="DR539" s="119"/>
      <c r="DS539" s="119"/>
      <c r="DT539" s="119"/>
      <c r="DU539" s="119"/>
      <c r="DV539" s="119"/>
      <c r="DW539" s="119"/>
      <c r="DX539" s="119"/>
      <c r="DY539" s="119"/>
      <c r="DZ539" s="119"/>
      <c r="EA539" s="119"/>
      <c r="EB539" s="119"/>
      <c r="EC539" s="119"/>
      <c r="ED539" s="119"/>
      <c r="EE539" s="119"/>
      <c r="EF539" s="119"/>
      <c r="EG539" s="119"/>
      <c r="EH539" s="119"/>
      <c r="EI539" s="119"/>
      <c r="EJ539" s="119"/>
      <c r="EK539" s="119"/>
      <c r="EL539" s="119"/>
      <c r="EM539" s="119"/>
      <c r="EN539" s="119"/>
      <c r="EO539" s="119"/>
      <c r="EP539" s="119"/>
      <c r="EQ539" s="119"/>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row>
    <row r="540" spans="1:288" s="3" customFormat="1" x14ac:dyDescent="0.2">
      <c r="A540" s="5"/>
      <c r="C540" s="7"/>
      <c r="D540" s="7"/>
      <c r="E540" s="7"/>
      <c r="F540" s="7"/>
      <c r="G540" s="7"/>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19"/>
      <c r="DI540" s="119"/>
      <c r="DJ540" s="119"/>
      <c r="DK540" s="119"/>
      <c r="DL540" s="119"/>
      <c r="DM540" s="119"/>
      <c r="DN540" s="119"/>
      <c r="DO540" s="119"/>
      <c r="DP540" s="119"/>
      <c r="DQ540" s="119"/>
      <c r="DR540" s="119"/>
      <c r="DS540" s="119"/>
      <c r="DT540" s="119"/>
      <c r="DU540" s="119"/>
      <c r="DV540" s="119"/>
      <c r="DW540" s="119"/>
      <c r="DX540" s="119"/>
      <c r="DY540" s="119"/>
      <c r="DZ540" s="119"/>
      <c r="EA540" s="119"/>
      <c r="EB540" s="119"/>
      <c r="EC540" s="119"/>
      <c r="ED540" s="119"/>
      <c r="EE540" s="119"/>
      <c r="EF540" s="119"/>
      <c r="EG540" s="119"/>
      <c r="EH540" s="119"/>
      <c r="EI540" s="119"/>
      <c r="EJ540" s="119"/>
      <c r="EK540" s="119"/>
      <c r="EL540" s="119"/>
      <c r="EM540" s="119"/>
      <c r="EN540" s="119"/>
      <c r="EO540" s="119"/>
      <c r="EP540" s="119"/>
      <c r="EQ540" s="119"/>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row>
    <row r="541" spans="1:288" s="3" customFormat="1" x14ac:dyDescent="0.2">
      <c r="A541" s="5"/>
      <c r="C541" s="7"/>
      <c r="D541" s="7"/>
      <c r="E541" s="7"/>
      <c r="F541" s="7"/>
      <c r="G541" s="7"/>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119"/>
      <c r="CD541" s="119"/>
      <c r="CE541" s="119"/>
      <c r="CF541" s="119"/>
      <c r="CG541" s="119"/>
      <c r="CH541" s="119"/>
      <c r="CI541" s="119"/>
      <c r="CJ541" s="119"/>
      <c r="CK541" s="119"/>
      <c r="CL541" s="119"/>
      <c r="CM541" s="119"/>
      <c r="CN541" s="119"/>
      <c r="CO541" s="119"/>
      <c r="CP541" s="119"/>
      <c r="CQ541" s="119"/>
      <c r="CR541" s="119"/>
      <c r="CS541" s="119"/>
      <c r="CT541" s="119"/>
      <c r="CU541" s="119"/>
      <c r="CV541" s="119"/>
      <c r="CW541" s="119"/>
      <c r="CX541" s="119"/>
      <c r="CY541" s="119"/>
      <c r="CZ541" s="119"/>
      <c r="DA541" s="119"/>
      <c r="DB541" s="119"/>
      <c r="DC541" s="119"/>
      <c r="DD541" s="119"/>
      <c r="DE541" s="119"/>
      <c r="DF541" s="119"/>
      <c r="DG541" s="119"/>
      <c r="DH541" s="119"/>
      <c r="DI541" s="119"/>
      <c r="DJ541" s="119"/>
      <c r="DK541" s="119"/>
      <c r="DL541" s="119"/>
      <c r="DM541" s="119"/>
      <c r="DN541" s="119"/>
      <c r="DO541" s="119"/>
      <c r="DP541" s="119"/>
      <c r="DQ541" s="119"/>
      <c r="DR541" s="119"/>
      <c r="DS541" s="119"/>
      <c r="DT541" s="119"/>
      <c r="DU541" s="119"/>
      <c r="DV541" s="119"/>
      <c r="DW541" s="119"/>
      <c r="DX541" s="119"/>
      <c r="DY541" s="119"/>
      <c r="DZ541" s="119"/>
      <c r="EA541" s="119"/>
      <c r="EB541" s="119"/>
      <c r="EC541" s="119"/>
      <c r="ED541" s="119"/>
      <c r="EE541" s="119"/>
      <c r="EF541" s="119"/>
      <c r="EG541" s="119"/>
      <c r="EH541" s="119"/>
      <c r="EI541" s="119"/>
      <c r="EJ541" s="119"/>
      <c r="EK541" s="119"/>
      <c r="EL541" s="119"/>
      <c r="EM541" s="119"/>
      <c r="EN541" s="119"/>
      <c r="EO541" s="119"/>
      <c r="EP541" s="119"/>
      <c r="EQ541" s="119"/>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row>
    <row r="542" spans="1:288" s="3" customFormat="1" x14ac:dyDescent="0.2">
      <c r="A542" s="5"/>
      <c r="C542" s="7"/>
      <c r="D542" s="7"/>
      <c r="E542" s="7"/>
      <c r="F542" s="7"/>
      <c r="G542" s="7"/>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119"/>
      <c r="BT542" s="119"/>
      <c r="BU542" s="119"/>
      <c r="BV542" s="119"/>
      <c r="BW542" s="119"/>
      <c r="BX542" s="119"/>
      <c r="BY542" s="119"/>
      <c r="BZ542" s="119"/>
      <c r="CA542" s="119"/>
      <c r="CB542" s="119"/>
      <c r="CC542" s="119"/>
      <c r="CD542" s="119"/>
      <c r="CE542" s="119"/>
      <c r="CF542" s="119"/>
      <c r="CG542" s="119"/>
      <c r="CH542" s="119"/>
      <c r="CI542" s="119"/>
      <c r="CJ542" s="119"/>
      <c r="CK542" s="119"/>
      <c r="CL542" s="119"/>
      <c r="CM542" s="119"/>
      <c r="CN542" s="119"/>
      <c r="CO542" s="119"/>
      <c r="CP542" s="119"/>
      <c r="CQ542" s="119"/>
      <c r="CR542" s="119"/>
      <c r="CS542" s="119"/>
      <c r="CT542" s="119"/>
      <c r="CU542" s="119"/>
      <c r="CV542" s="119"/>
      <c r="CW542" s="119"/>
      <c r="CX542" s="119"/>
      <c r="CY542" s="119"/>
      <c r="CZ542" s="119"/>
      <c r="DA542" s="119"/>
      <c r="DB542" s="119"/>
      <c r="DC542" s="119"/>
      <c r="DD542" s="119"/>
      <c r="DE542" s="119"/>
      <c r="DF542" s="119"/>
      <c r="DG542" s="119"/>
      <c r="DH542" s="119"/>
      <c r="DI542" s="119"/>
      <c r="DJ542" s="119"/>
      <c r="DK542" s="119"/>
      <c r="DL542" s="119"/>
      <c r="DM542" s="119"/>
      <c r="DN542" s="119"/>
      <c r="DO542" s="119"/>
      <c r="DP542" s="119"/>
      <c r="DQ542" s="119"/>
      <c r="DR542" s="119"/>
      <c r="DS542" s="119"/>
      <c r="DT542" s="119"/>
      <c r="DU542" s="119"/>
      <c r="DV542" s="119"/>
      <c r="DW542" s="119"/>
      <c r="DX542" s="119"/>
      <c r="DY542" s="119"/>
      <c r="DZ542" s="119"/>
      <c r="EA542" s="119"/>
      <c r="EB542" s="119"/>
      <c r="EC542" s="119"/>
      <c r="ED542" s="119"/>
      <c r="EE542" s="119"/>
      <c r="EF542" s="119"/>
      <c r="EG542" s="119"/>
      <c r="EH542" s="119"/>
      <c r="EI542" s="119"/>
      <c r="EJ542" s="119"/>
      <c r="EK542" s="119"/>
      <c r="EL542" s="119"/>
      <c r="EM542" s="119"/>
      <c r="EN542" s="119"/>
      <c r="EO542" s="119"/>
      <c r="EP542" s="119"/>
      <c r="EQ542" s="119"/>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row>
    <row r="543" spans="1:288" s="3" customFormat="1" x14ac:dyDescent="0.2">
      <c r="A543" s="5"/>
      <c r="C543" s="7"/>
      <c r="D543" s="7"/>
      <c r="E543" s="7"/>
      <c r="F543" s="7"/>
      <c r="G543" s="7"/>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119"/>
      <c r="BT543" s="119"/>
      <c r="BU543" s="119"/>
      <c r="BV543" s="119"/>
      <c r="BW543" s="119"/>
      <c r="BX543" s="119"/>
      <c r="BY543" s="119"/>
      <c r="BZ543" s="119"/>
      <c r="CA543" s="119"/>
      <c r="CB543" s="119"/>
      <c r="CC543" s="119"/>
      <c r="CD543" s="119"/>
      <c r="CE543" s="119"/>
      <c r="CF543" s="119"/>
      <c r="CG543" s="119"/>
      <c r="CH543" s="119"/>
      <c r="CI543" s="119"/>
      <c r="CJ543" s="119"/>
      <c r="CK543" s="119"/>
      <c r="CL543" s="119"/>
      <c r="CM543" s="119"/>
      <c r="CN543" s="119"/>
      <c r="CO543" s="119"/>
      <c r="CP543" s="119"/>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row>
    <row r="544" spans="1:288" s="3" customFormat="1" x14ac:dyDescent="0.2">
      <c r="A544" s="5"/>
      <c r="C544" s="7"/>
      <c r="D544" s="7"/>
      <c r="E544" s="7"/>
      <c r="F544" s="7"/>
      <c r="G544" s="7"/>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c r="BT544" s="119"/>
      <c r="BU544" s="119"/>
      <c r="BV544" s="119"/>
      <c r="BW544" s="119"/>
      <c r="BX544" s="119"/>
      <c r="BY544" s="119"/>
      <c r="BZ544" s="119"/>
      <c r="CA544" s="119"/>
      <c r="CB544" s="119"/>
      <c r="CC544" s="119"/>
      <c r="CD544" s="119"/>
      <c r="CE544" s="119"/>
      <c r="CF544" s="119"/>
      <c r="CG544" s="119"/>
      <c r="CH544" s="119"/>
      <c r="CI544" s="119"/>
      <c r="CJ544" s="119"/>
      <c r="CK544" s="119"/>
      <c r="CL544" s="119"/>
      <c r="CM544" s="119"/>
      <c r="CN544" s="119"/>
      <c r="CO544" s="119"/>
      <c r="CP544" s="119"/>
      <c r="CQ544" s="119"/>
      <c r="CR544" s="119"/>
      <c r="CS544" s="119"/>
      <c r="CT544" s="119"/>
      <c r="CU544" s="119"/>
      <c r="CV544" s="119"/>
      <c r="CW544" s="119"/>
      <c r="CX544" s="119"/>
      <c r="CY544" s="119"/>
      <c r="CZ544" s="119"/>
      <c r="DA544" s="119"/>
      <c r="DB544" s="119"/>
      <c r="DC544" s="119"/>
      <c r="DD544" s="119"/>
      <c r="DE544" s="119"/>
      <c r="DF544" s="119"/>
      <c r="DG544" s="119"/>
      <c r="DH544" s="119"/>
      <c r="DI544" s="119"/>
      <c r="DJ544" s="119"/>
      <c r="DK544" s="119"/>
      <c r="DL544" s="119"/>
      <c r="DM544" s="119"/>
      <c r="DN544" s="119"/>
      <c r="DO544" s="119"/>
      <c r="DP544" s="119"/>
      <c r="DQ544" s="119"/>
      <c r="DR544" s="119"/>
      <c r="DS544" s="119"/>
      <c r="DT544" s="119"/>
      <c r="DU544" s="119"/>
      <c r="DV544" s="119"/>
      <c r="DW544" s="119"/>
      <c r="DX544" s="119"/>
      <c r="DY544" s="119"/>
      <c r="DZ544" s="119"/>
      <c r="EA544" s="119"/>
      <c r="EB544" s="119"/>
      <c r="EC544" s="119"/>
      <c r="ED544" s="119"/>
      <c r="EE544" s="119"/>
      <c r="EF544" s="119"/>
      <c r="EG544" s="119"/>
      <c r="EH544" s="119"/>
      <c r="EI544" s="119"/>
      <c r="EJ544" s="119"/>
      <c r="EK544" s="119"/>
      <c r="EL544" s="119"/>
      <c r="EM544" s="119"/>
      <c r="EN544" s="119"/>
      <c r="EO544" s="119"/>
      <c r="EP544" s="119"/>
      <c r="EQ544" s="119"/>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row>
    <row r="545" spans="1:288" s="3" customFormat="1" x14ac:dyDescent="0.2">
      <c r="A545" s="5"/>
      <c r="C545" s="7"/>
      <c r="D545" s="7"/>
      <c r="E545" s="7"/>
      <c r="F545" s="7"/>
      <c r="G545" s="7"/>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19"/>
      <c r="BE545" s="119"/>
      <c r="BF545" s="119"/>
      <c r="BG545" s="119"/>
      <c r="BH545" s="119"/>
      <c r="BI545" s="119"/>
      <c r="BJ545" s="119"/>
      <c r="BK545" s="119"/>
      <c r="BL545" s="119"/>
      <c r="BM545" s="119"/>
      <c r="BN545" s="119"/>
      <c r="BO545" s="119"/>
      <c r="BP545" s="119"/>
      <c r="BQ545" s="119"/>
      <c r="BR545" s="119"/>
      <c r="BS545" s="119"/>
      <c r="BT545" s="119"/>
      <c r="BU545" s="119"/>
      <c r="BV545" s="119"/>
      <c r="BW545" s="119"/>
      <c r="BX545" s="119"/>
      <c r="BY545" s="119"/>
      <c r="BZ545" s="119"/>
      <c r="CA545" s="119"/>
      <c r="CB545" s="119"/>
      <c r="CC545" s="119"/>
      <c r="CD545" s="119"/>
      <c r="CE545" s="119"/>
      <c r="CF545" s="119"/>
      <c r="CG545" s="119"/>
      <c r="CH545" s="119"/>
      <c r="CI545" s="119"/>
      <c r="CJ545" s="119"/>
      <c r="CK545" s="119"/>
      <c r="CL545" s="119"/>
      <c r="CM545" s="119"/>
      <c r="CN545" s="119"/>
      <c r="CO545" s="119"/>
      <c r="CP545" s="119"/>
      <c r="CQ545" s="119"/>
      <c r="CR545" s="119"/>
      <c r="CS545" s="119"/>
      <c r="CT545" s="119"/>
      <c r="CU545" s="119"/>
      <c r="CV545" s="119"/>
      <c r="CW545" s="119"/>
      <c r="CX545" s="119"/>
      <c r="CY545" s="119"/>
      <c r="CZ545" s="119"/>
      <c r="DA545" s="119"/>
      <c r="DB545" s="119"/>
      <c r="DC545" s="119"/>
      <c r="DD545" s="119"/>
      <c r="DE545" s="119"/>
      <c r="DF545" s="119"/>
      <c r="DG545" s="119"/>
      <c r="DH545" s="119"/>
      <c r="DI545" s="119"/>
      <c r="DJ545" s="119"/>
      <c r="DK545" s="119"/>
      <c r="DL545" s="119"/>
      <c r="DM545" s="119"/>
      <c r="DN545" s="119"/>
      <c r="DO545" s="119"/>
      <c r="DP545" s="119"/>
      <c r="DQ545" s="119"/>
      <c r="DR545" s="119"/>
      <c r="DS545" s="119"/>
      <c r="DT545" s="119"/>
      <c r="DU545" s="119"/>
      <c r="DV545" s="119"/>
      <c r="DW545" s="119"/>
      <c r="DX545" s="119"/>
      <c r="DY545" s="119"/>
      <c r="DZ545" s="119"/>
      <c r="EA545" s="119"/>
      <c r="EB545" s="119"/>
      <c r="EC545" s="119"/>
      <c r="ED545" s="119"/>
      <c r="EE545" s="119"/>
      <c r="EF545" s="119"/>
      <c r="EG545" s="119"/>
      <c r="EH545" s="119"/>
      <c r="EI545" s="119"/>
      <c r="EJ545" s="119"/>
      <c r="EK545" s="119"/>
      <c r="EL545" s="119"/>
      <c r="EM545" s="119"/>
      <c r="EN545" s="119"/>
      <c r="EO545" s="119"/>
      <c r="EP545" s="119"/>
      <c r="EQ545" s="119"/>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row>
    <row r="546" spans="1:288" s="3" customFormat="1" x14ac:dyDescent="0.2">
      <c r="A546" s="5"/>
      <c r="C546" s="7"/>
      <c r="D546" s="7"/>
      <c r="E546" s="7"/>
      <c r="F546" s="7"/>
      <c r="G546" s="7"/>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19"/>
      <c r="BE546" s="119"/>
      <c r="BF546" s="119"/>
      <c r="BG546" s="119"/>
      <c r="BH546" s="119"/>
      <c r="BI546" s="119"/>
      <c r="BJ546" s="119"/>
      <c r="BK546" s="119"/>
      <c r="BL546" s="119"/>
      <c r="BM546" s="119"/>
      <c r="BN546" s="119"/>
      <c r="BO546" s="119"/>
      <c r="BP546" s="119"/>
      <c r="BQ546" s="119"/>
      <c r="BR546" s="119"/>
      <c r="BS546" s="119"/>
      <c r="BT546" s="119"/>
      <c r="BU546" s="119"/>
      <c r="BV546" s="119"/>
      <c r="BW546" s="119"/>
      <c r="BX546" s="119"/>
      <c r="BY546" s="119"/>
      <c r="BZ546" s="119"/>
      <c r="CA546" s="119"/>
      <c r="CB546" s="119"/>
      <c r="CC546" s="119"/>
      <c r="CD546" s="119"/>
      <c r="CE546" s="119"/>
      <c r="CF546" s="119"/>
      <c r="CG546" s="119"/>
      <c r="CH546" s="119"/>
      <c r="CI546" s="119"/>
      <c r="CJ546" s="119"/>
      <c r="CK546" s="119"/>
      <c r="CL546" s="119"/>
      <c r="CM546" s="119"/>
      <c r="CN546" s="119"/>
      <c r="CO546" s="119"/>
      <c r="CP546" s="119"/>
      <c r="CQ546" s="119"/>
      <c r="CR546" s="119"/>
      <c r="CS546" s="119"/>
      <c r="CT546" s="119"/>
      <c r="CU546" s="119"/>
      <c r="CV546" s="119"/>
      <c r="CW546" s="119"/>
      <c r="CX546" s="119"/>
      <c r="CY546" s="119"/>
      <c r="CZ546" s="119"/>
      <c r="DA546" s="119"/>
      <c r="DB546" s="119"/>
      <c r="DC546" s="119"/>
      <c r="DD546" s="119"/>
      <c r="DE546" s="119"/>
      <c r="DF546" s="119"/>
      <c r="DG546" s="119"/>
      <c r="DH546" s="119"/>
      <c r="DI546" s="119"/>
      <c r="DJ546" s="119"/>
      <c r="DK546" s="119"/>
      <c r="DL546" s="119"/>
      <c r="DM546" s="119"/>
      <c r="DN546" s="119"/>
      <c r="DO546" s="119"/>
      <c r="DP546" s="119"/>
      <c r="DQ546" s="119"/>
      <c r="DR546" s="119"/>
      <c r="DS546" s="119"/>
      <c r="DT546" s="119"/>
      <c r="DU546" s="119"/>
      <c r="DV546" s="119"/>
      <c r="DW546" s="119"/>
      <c r="DX546" s="119"/>
      <c r="DY546" s="119"/>
      <c r="DZ546" s="119"/>
      <c r="EA546" s="119"/>
      <c r="EB546" s="119"/>
      <c r="EC546" s="119"/>
      <c r="ED546" s="119"/>
      <c r="EE546" s="119"/>
      <c r="EF546" s="119"/>
      <c r="EG546" s="119"/>
      <c r="EH546" s="119"/>
      <c r="EI546" s="119"/>
      <c r="EJ546" s="119"/>
      <c r="EK546" s="119"/>
      <c r="EL546" s="119"/>
      <c r="EM546" s="119"/>
      <c r="EN546" s="119"/>
      <c r="EO546" s="119"/>
      <c r="EP546" s="119"/>
      <c r="EQ546" s="119"/>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row>
    <row r="547" spans="1:288" s="3" customFormat="1" x14ac:dyDescent="0.2">
      <c r="A547" s="5"/>
      <c r="C547" s="7"/>
      <c r="D547" s="7"/>
      <c r="E547" s="7"/>
      <c r="F547" s="7"/>
      <c r="G547" s="7"/>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19"/>
      <c r="BE547" s="119"/>
      <c r="BF547" s="119"/>
      <c r="BG547" s="119"/>
      <c r="BH547" s="119"/>
      <c r="BI547" s="119"/>
      <c r="BJ547" s="119"/>
      <c r="BK547" s="119"/>
      <c r="BL547" s="119"/>
      <c r="BM547" s="119"/>
      <c r="BN547" s="119"/>
      <c r="BO547" s="119"/>
      <c r="BP547" s="119"/>
      <c r="BQ547" s="119"/>
      <c r="BR547" s="119"/>
      <c r="BS547" s="119"/>
      <c r="BT547" s="119"/>
      <c r="BU547" s="119"/>
      <c r="BV547" s="119"/>
      <c r="BW547" s="119"/>
      <c r="BX547" s="119"/>
      <c r="BY547" s="119"/>
      <c r="BZ547" s="119"/>
      <c r="CA547" s="119"/>
      <c r="CB547" s="119"/>
      <c r="CC547" s="119"/>
      <c r="CD547" s="119"/>
      <c r="CE547" s="119"/>
      <c r="CF547" s="119"/>
      <c r="CG547" s="119"/>
      <c r="CH547" s="119"/>
      <c r="CI547" s="119"/>
      <c r="CJ547" s="119"/>
      <c r="CK547" s="119"/>
      <c r="CL547" s="119"/>
      <c r="CM547" s="119"/>
      <c r="CN547" s="119"/>
      <c r="CO547" s="119"/>
      <c r="CP547" s="119"/>
      <c r="CQ547" s="119"/>
      <c r="CR547" s="119"/>
      <c r="CS547" s="119"/>
      <c r="CT547" s="119"/>
      <c r="CU547" s="119"/>
      <c r="CV547" s="119"/>
      <c r="CW547" s="119"/>
      <c r="CX547" s="119"/>
      <c r="CY547" s="119"/>
      <c r="CZ547" s="119"/>
      <c r="DA547" s="119"/>
      <c r="DB547" s="119"/>
      <c r="DC547" s="119"/>
      <c r="DD547" s="119"/>
      <c r="DE547" s="119"/>
      <c r="DF547" s="119"/>
      <c r="DG547" s="119"/>
      <c r="DH547" s="119"/>
      <c r="DI547" s="119"/>
      <c r="DJ547" s="119"/>
      <c r="DK547" s="119"/>
      <c r="DL547" s="119"/>
      <c r="DM547" s="119"/>
      <c r="DN547" s="119"/>
      <c r="DO547" s="119"/>
      <c r="DP547" s="119"/>
      <c r="DQ547" s="119"/>
      <c r="DR547" s="119"/>
      <c r="DS547" s="119"/>
      <c r="DT547" s="119"/>
      <c r="DU547" s="119"/>
      <c r="DV547" s="119"/>
      <c r="DW547" s="119"/>
      <c r="DX547" s="119"/>
      <c r="DY547" s="119"/>
      <c r="DZ547" s="119"/>
      <c r="EA547" s="119"/>
      <c r="EB547" s="119"/>
      <c r="EC547" s="119"/>
      <c r="ED547" s="119"/>
      <c r="EE547" s="119"/>
      <c r="EF547" s="119"/>
      <c r="EG547" s="119"/>
      <c r="EH547" s="119"/>
      <c r="EI547" s="119"/>
      <c r="EJ547" s="119"/>
      <c r="EK547" s="119"/>
      <c r="EL547" s="119"/>
      <c r="EM547" s="119"/>
      <c r="EN547" s="119"/>
      <c r="EO547" s="119"/>
      <c r="EP547" s="119"/>
      <c r="EQ547" s="119"/>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row>
    <row r="548" spans="1:288" s="3" customFormat="1" x14ac:dyDescent="0.2">
      <c r="A548" s="5"/>
      <c r="C548" s="7"/>
      <c r="D548" s="7"/>
      <c r="E548" s="7"/>
      <c r="F548" s="7"/>
      <c r="G548" s="7"/>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19"/>
      <c r="BE548" s="119"/>
      <c r="BF548" s="119"/>
      <c r="BG548" s="119"/>
      <c r="BH548" s="119"/>
      <c r="BI548" s="119"/>
      <c r="BJ548" s="119"/>
      <c r="BK548" s="119"/>
      <c r="BL548" s="119"/>
      <c r="BM548" s="119"/>
      <c r="BN548" s="119"/>
      <c r="BO548" s="119"/>
      <c r="BP548" s="119"/>
      <c r="BQ548" s="119"/>
      <c r="BR548" s="119"/>
      <c r="BS548" s="119"/>
      <c r="BT548" s="119"/>
      <c r="BU548" s="119"/>
      <c r="BV548" s="119"/>
      <c r="BW548" s="119"/>
      <c r="BX548" s="119"/>
      <c r="BY548" s="119"/>
      <c r="BZ548" s="119"/>
      <c r="CA548" s="119"/>
      <c r="CB548" s="119"/>
      <c r="CC548" s="119"/>
      <c r="CD548" s="119"/>
      <c r="CE548" s="119"/>
      <c r="CF548" s="119"/>
      <c r="CG548" s="119"/>
      <c r="CH548" s="119"/>
      <c r="CI548" s="119"/>
      <c r="CJ548" s="119"/>
      <c r="CK548" s="119"/>
      <c r="CL548" s="119"/>
      <c r="CM548" s="119"/>
      <c r="CN548" s="119"/>
      <c r="CO548" s="119"/>
      <c r="CP548" s="119"/>
      <c r="CQ548" s="119"/>
      <c r="CR548" s="119"/>
      <c r="CS548" s="119"/>
      <c r="CT548" s="119"/>
      <c r="CU548" s="119"/>
      <c r="CV548" s="119"/>
      <c r="CW548" s="119"/>
      <c r="CX548" s="119"/>
      <c r="CY548" s="119"/>
      <c r="CZ548" s="119"/>
      <c r="DA548" s="119"/>
      <c r="DB548" s="119"/>
      <c r="DC548" s="119"/>
      <c r="DD548" s="119"/>
      <c r="DE548" s="119"/>
      <c r="DF548" s="119"/>
      <c r="DG548" s="119"/>
      <c r="DH548" s="119"/>
      <c r="DI548" s="119"/>
      <c r="DJ548" s="119"/>
      <c r="DK548" s="119"/>
      <c r="DL548" s="119"/>
      <c r="DM548" s="119"/>
      <c r="DN548" s="119"/>
      <c r="DO548" s="119"/>
      <c r="DP548" s="119"/>
      <c r="DQ548" s="119"/>
      <c r="DR548" s="119"/>
      <c r="DS548" s="119"/>
      <c r="DT548" s="119"/>
      <c r="DU548" s="119"/>
      <c r="DV548" s="119"/>
      <c r="DW548" s="119"/>
      <c r="DX548" s="119"/>
      <c r="DY548" s="119"/>
      <c r="DZ548" s="119"/>
      <c r="EA548" s="119"/>
      <c r="EB548" s="119"/>
      <c r="EC548" s="119"/>
      <c r="ED548" s="119"/>
      <c r="EE548" s="119"/>
      <c r="EF548" s="119"/>
      <c r="EG548" s="119"/>
      <c r="EH548" s="119"/>
      <c r="EI548" s="119"/>
      <c r="EJ548" s="119"/>
      <c r="EK548" s="119"/>
      <c r="EL548" s="119"/>
      <c r="EM548" s="119"/>
      <c r="EN548" s="119"/>
      <c r="EO548" s="119"/>
      <c r="EP548" s="119"/>
      <c r="EQ548" s="119"/>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row>
    <row r="549" spans="1:288" s="3" customFormat="1" x14ac:dyDescent="0.2">
      <c r="A549" s="5"/>
      <c r="C549" s="7"/>
      <c r="D549" s="7"/>
      <c r="E549" s="7"/>
      <c r="F549" s="7"/>
      <c r="G549" s="7"/>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119"/>
      <c r="BT549" s="119"/>
      <c r="BU549" s="119"/>
      <c r="BV549" s="119"/>
      <c r="BW549" s="119"/>
      <c r="BX549" s="119"/>
      <c r="BY549" s="119"/>
      <c r="BZ549" s="119"/>
      <c r="CA549" s="119"/>
      <c r="CB549" s="119"/>
      <c r="CC549" s="119"/>
      <c r="CD549" s="119"/>
      <c r="CE549" s="119"/>
      <c r="CF549" s="119"/>
      <c r="CG549" s="119"/>
      <c r="CH549" s="119"/>
      <c r="CI549" s="119"/>
      <c r="CJ549" s="119"/>
      <c r="CK549" s="119"/>
      <c r="CL549" s="119"/>
      <c r="CM549" s="119"/>
      <c r="CN549" s="119"/>
      <c r="CO549" s="119"/>
      <c r="CP549" s="119"/>
      <c r="CQ549" s="119"/>
      <c r="CR549" s="119"/>
      <c r="CS549" s="119"/>
      <c r="CT549" s="119"/>
      <c r="CU549" s="119"/>
      <c r="CV549" s="119"/>
      <c r="CW549" s="119"/>
      <c r="CX549" s="119"/>
      <c r="CY549" s="119"/>
      <c r="CZ549" s="119"/>
      <c r="DA549" s="119"/>
      <c r="DB549" s="119"/>
      <c r="DC549" s="119"/>
      <c r="DD549" s="119"/>
      <c r="DE549" s="119"/>
      <c r="DF549" s="119"/>
      <c r="DG549" s="119"/>
      <c r="DH549" s="119"/>
      <c r="DI549" s="119"/>
      <c r="DJ549" s="119"/>
      <c r="DK549" s="119"/>
      <c r="DL549" s="119"/>
      <c r="DM549" s="119"/>
      <c r="DN549" s="119"/>
      <c r="DO549" s="119"/>
      <c r="DP549" s="119"/>
      <c r="DQ549" s="119"/>
      <c r="DR549" s="119"/>
      <c r="DS549" s="119"/>
      <c r="DT549" s="119"/>
      <c r="DU549" s="119"/>
      <c r="DV549" s="119"/>
      <c r="DW549" s="119"/>
      <c r="DX549" s="119"/>
      <c r="DY549" s="119"/>
      <c r="DZ549" s="119"/>
      <c r="EA549" s="119"/>
      <c r="EB549" s="119"/>
      <c r="EC549" s="119"/>
      <c r="ED549" s="119"/>
      <c r="EE549" s="119"/>
      <c r="EF549" s="119"/>
      <c r="EG549" s="119"/>
      <c r="EH549" s="119"/>
      <c r="EI549" s="119"/>
      <c r="EJ549" s="119"/>
      <c r="EK549" s="119"/>
      <c r="EL549" s="119"/>
      <c r="EM549" s="119"/>
      <c r="EN549" s="119"/>
      <c r="EO549" s="119"/>
      <c r="EP549" s="119"/>
      <c r="EQ549" s="119"/>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row>
    <row r="550" spans="1:288" s="3" customFormat="1" x14ac:dyDescent="0.2">
      <c r="A550" s="5"/>
      <c r="C550" s="7"/>
      <c r="D550" s="7"/>
      <c r="E550" s="7"/>
      <c r="F550" s="7"/>
      <c r="G550" s="7"/>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9"/>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row>
    <row r="551" spans="1:288" s="3" customFormat="1" x14ac:dyDescent="0.2">
      <c r="A551" s="5"/>
      <c r="C551" s="7"/>
      <c r="D551" s="7"/>
      <c r="E551" s="7"/>
      <c r="F551" s="7"/>
      <c r="G551" s="7"/>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19"/>
      <c r="BE551" s="119"/>
      <c r="BF551" s="119"/>
      <c r="BG551" s="119"/>
      <c r="BH551" s="119"/>
      <c r="BI551" s="119"/>
      <c r="BJ551" s="119"/>
      <c r="BK551" s="119"/>
      <c r="BL551" s="119"/>
      <c r="BM551" s="119"/>
      <c r="BN551" s="119"/>
      <c r="BO551" s="119"/>
      <c r="BP551" s="119"/>
      <c r="BQ551" s="119"/>
      <c r="BR551" s="119"/>
      <c r="BS551" s="119"/>
      <c r="BT551" s="119"/>
      <c r="BU551" s="119"/>
      <c r="BV551" s="119"/>
      <c r="BW551" s="119"/>
      <c r="BX551" s="119"/>
      <c r="BY551" s="119"/>
      <c r="BZ551" s="119"/>
      <c r="CA551" s="119"/>
      <c r="CB551" s="119"/>
      <c r="CC551" s="119"/>
      <c r="CD551" s="119"/>
      <c r="CE551" s="119"/>
      <c r="CF551" s="119"/>
      <c r="CG551" s="119"/>
      <c r="CH551" s="119"/>
      <c r="CI551" s="119"/>
      <c r="CJ551" s="119"/>
      <c r="CK551" s="119"/>
      <c r="CL551" s="119"/>
      <c r="CM551" s="119"/>
      <c r="CN551" s="119"/>
      <c r="CO551" s="119"/>
      <c r="CP551" s="119"/>
      <c r="CQ551" s="119"/>
      <c r="CR551" s="119"/>
      <c r="CS551" s="119"/>
      <c r="CT551" s="119"/>
      <c r="CU551" s="119"/>
      <c r="CV551" s="119"/>
      <c r="CW551" s="119"/>
      <c r="CX551" s="119"/>
      <c r="CY551" s="119"/>
      <c r="CZ551" s="119"/>
      <c r="DA551" s="119"/>
      <c r="DB551" s="119"/>
      <c r="DC551" s="119"/>
      <c r="DD551" s="119"/>
      <c r="DE551" s="119"/>
      <c r="DF551" s="119"/>
      <c r="DG551" s="119"/>
      <c r="DH551" s="119"/>
      <c r="DI551" s="119"/>
      <c r="DJ551" s="119"/>
      <c r="DK551" s="119"/>
      <c r="DL551" s="119"/>
      <c r="DM551" s="119"/>
      <c r="DN551" s="119"/>
      <c r="DO551" s="119"/>
      <c r="DP551" s="119"/>
      <c r="DQ551" s="119"/>
      <c r="DR551" s="119"/>
      <c r="DS551" s="119"/>
      <c r="DT551" s="119"/>
      <c r="DU551" s="119"/>
      <c r="DV551" s="119"/>
      <c r="DW551" s="119"/>
      <c r="DX551" s="119"/>
      <c r="DY551" s="119"/>
      <c r="DZ551" s="119"/>
      <c r="EA551" s="119"/>
      <c r="EB551" s="119"/>
      <c r="EC551" s="119"/>
      <c r="ED551" s="119"/>
      <c r="EE551" s="119"/>
      <c r="EF551" s="119"/>
      <c r="EG551" s="119"/>
      <c r="EH551" s="119"/>
      <c r="EI551" s="119"/>
      <c r="EJ551" s="119"/>
      <c r="EK551" s="119"/>
      <c r="EL551" s="119"/>
      <c r="EM551" s="119"/>
      <c r="EN551" s="119"/>
      <c r="EO551" s="119"/>
      <c r="EP551" s="119"/>
      <c r="EQ551" s="119"/>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row>
    <row r="552" spans="1:288" s="3" customFormat="1" x14ac:dyDescent="0.2">
      <c r="A552" s="5"/>
      <c r="C552" s="7"/>
      <c r="D552" s="7"/>
      <c r="E552" s="7"/>
      <c r="F552" s="7"/>
      <c r="G552" s="7"/>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119"/>
      <c r="BT552" s="119"/>
      <c r="BU552" s="119"/>
      <c r="BV552" s="119"/>
      <c r="BW552" s="119"/>
      <c r="BX552" s="119"/>
      <c r="BY552" s="119"/>
      <c r="BZ552" s="119"/>
      <c r="CA552" s="119"/>
      <c r="CB552" s="119"/>
      <c r="CC552" s="119"/>
      <c r="CD552" s="119"/>
      <c r="CE552" s="119"/>
      <c r="CF552" s="119"/>
      <c r="CG552" s="119"/>
      <c r="CH552" s="119"/>
      <c r="CI552" s="119"/>
      <c r="CJ552" s="119"/>
      <c r="CK552" s="119"/>
      <c r="CL552" s="119"/>
      <c r="CM552" s="119"/>
      <c r="CN552" s="119"/>
      <c r="CO552" s="119"/>
      <c r="CP552" s="119"/>
      <c r="CQ552" s="119"/>
      <c r="CR552" s="119"/>
      <c r="CS552" s="119"/>
      <c r="CT552" s="119"/>
      <c r="CU552" s="119"/>
      <c r="CV552" s="119"/>
      <c r="CW552" s="119"/>
      <c r="CX552" s="119"/>
      <c r="CY552" s="119"/>
      <c r="CZ552" s="119"/>
      <c r="DA552" s="119"/>
      <c r="DB552" s="119"/>
      <c r="DC552" s="119"/>
      <c r="DD552" s="119"/>
      <c r="DE552" s="119"/>
      <c r="DF552" s="119"/>
      <c r="DG552" s="119"/>
      <c r="DH552" s="119"/>
      <c r="DI552" s="119"/>
      <c r="DJ552" s="119"/>
      <c r="DK552" s="119"/>
      <c r="DL552" s="119"/>
      <c r="DM552" s="119"/>
      <c r="DN552" s="119"/>
      <c r="DO552" s="119"/>
      <c r="DP552" s="119"/>
      <c r="DQ552" s="119"/>
      <c r="DR552" s="119"/>
      <c r="DS552" s="119"/>
      <c r="DT552" s="119"/>
      <c r="DU552" s="119"/>
      <c r="DV552" s="119"/>
      <c r="DW552" s="119"/>
      <c r="DX552" s="119"/>
      <c r="DY552" s="119"/>
      <c r="DZ552" s="119"/>
      <c r="EA552" s="119"/>
      <c r="EB552" s="119"/>
      <c r="EC552" s="119"/>
      <c r="ED552" s="119"/>
      <c r="EE552" s="119"/>
      <c r="EF552" s="119"/>
      <c r="EG552" s="119"/>
      <c r="EH552" s="119"/>
      <c r="EI552" s="119"/>
      <c r="EJ552" s="119"/>
      <c r="EK552" s="119"/>
      <c r="EL552" s="119"/>
      <c r="EM552" s="119"/>
      <c r="EN552" s="119"/>
      <c r="EO552" s="119"/>
      <c r="EP552" s="119"/>
      <c r="EQ552" s="119"/>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row>
    <row r="553" spans="1:288" s="3" customFormat="1" x14ac:dyDescent="0.2">
      <c r="A553" s="5"/>
      <c r="C553" s="7"/>
      <c r="D553" s="7"/>
      <c r="E553" s="7"/>
      <c r="F553" s="7"/>
      <c r="G553" s="7"/>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19"/>
      <c r="BE553" s="119"/>
      <c r="BF553" s="119"/>
      <c r="BG553" s="119"/>
      <c r="BH553" s="119"/>
      <c r="BI553" s="119"/>
      <c r="BJ553" s="119"/>
      <c r="BK553" s="119"/>
      <c r="BL553" s="119"/>
      <c r="BM553" s="119"/>
      <c r="BN553" s="119"/>
      <c r="BO553" s="119"/>
      <c r="BP553" s="119"/>
      <c r="BQ553" s="119"/>
      <c r="BR553" s="119"/>
      <c r="BS553" s="119"/>
      <c r="BT553" s="119"/>
      <c r="BU553" s="119"/>
      <c r="BV553" s="119"/>
      <c r="BW553" s="119"/>
      <c r="BX553" s="119"/>
      <c r="BY553" s="119"/>
      <c r="BZ553" s="119"/>
      <c r="CA553" s="119"/>
      <c r="CB553" s="119"/>
      <c r="CC553" s="119"/>
      <c r="CD553" s="119"/>
      <c r="CE553" s="119"/>
      <c r="CF553" s="119"/>
      <c r="CG553" s="119"/>
      <c r="CH553" s="119"/>
      <c r="CI553" s="119"/>
      <c r="CJ553" s="119"/>
      <c r="CK553" s="119"/>
      <c r="CL553" s="119"/>
      <c r="CM553" s="119"/>
      <c r="CN553" s="119"/>
      <c r="CO553" s="119"/>
      <c r="CP553" s="119"/>
      <c r="CQ553" s="119"/>
      <c r="CR553" s="119"/>
      <c r="CS553" s="119"/>
      <c r="CT553" s="119"/>
      <c r="CU553" s="119"/>
      <c r="CV553" s="119"/>
      <c r="CW553" s="119"/>
      <c r="CX553" s="119"/>
      <c r="CY553" s="119"/>
      <c r="CZ553" s="119"/>
      <c r="DA553" s="119"/>
      <c r="DB553" s="119"/>
      <c r="DC553" s="119"/>
      <c r="DD553" s="119"/>
      <c r="DE553" s="119"/>
      <c r="DF553" s="119"/>
      <c r="DG553" s="119"/>
      <c r="DH553" s="119"/>
      <c r="DI553" s="119"/>
      <c r="DJ553" s="119"/>
      <c r="DK553" s="119"/>
      <c r="DL553" s="119"/>
      <c r="DM553" s="119"/>
      <c r="DN553" s="119"/>
      <c r="DO553" s="119"/>
      <c r="DP553" s="119"/>
      <c r="DQ553" s="119"/>
      <c r="DR553" s="119"/>
      <c r="DS553" s="119"/>
      <c r="DT553" s="119"/>
      <c r="DU553" s="119"/>
      <c r="DV553" s="119"/>
      <c r="DW553" s="119"/>
      <c r="DX553" s="119"/>
      <c r="DY553" s="119"/>
      <c r="DZ553" s="119"/>
      <c r="EA553" s="119"/>
      <c r="EB553" s="119"/>
      <c r="EC553" s="119"/>
      <c r="ED553" s="119"/>
      <c r="EE553" s="119"/>
      <c r="EF553" s="119"/>
      <c r="EG553" s="119"/>
      <c r="EH553" s="119"/>
      <c r="EI553" s="119"/>
      <c r="EJ553" s="119"/>
      <c r="EK553" s="119"/>
      <c r="EL553" s="119"/>
      <c r="EM553" s="119"/>
      <c r="EN553" s="119"/>
      <c r="EO553" s="119"/>
      <c r="EP553" s="119"/>
      <c r="EQ553" s="119"/>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row>
    <row r="554" spans="1:288" s="3" customFormat="1" x14ac:dyDescent="0.2">
      <c r="A554" s="5"/>
      <c r="C554" s="7"/>
      <c r="D554" s="7"/>
      <c r="E554" s="7"/>
      <c r="F554" s="7"/>
      <c r="G554" s="7"/>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119"/>
      <c r="BT554" s="119"/>
      <c r="BU554" s="119"/>
      <c r="BV554" s="119"/>
      <c r="BW554" s="119"/>
      <c r="BX554" s="119"/>
      <c r="BY554" s="119"/>
      <c r="BZ554" s="119"/>
      <c r="CA554" s="119"/>
      <c r="CB554" s="119"/>
      <c r="CC554" s="119"/>
      <c r="CD554" s="119"/>
      <c r="CE554" s="119"/>
      <c r="CF554" s="119"/>
      <c r="CG554" s="119"/>
      <c r="CH554" s="119"/>
      <c r="CI554" s="119"/>
      <c r="CJ554" s="119"/>
      <c r="CK554" s="119"/>
      <c r="CL554" s="119"/>
      <c r="CM554" s="119"/>
      <c r="CN554" s="119"/>
      <c r="CO554" s="119"/>
      <c r="CP554" s="119"/>
      <c r="CQ554" s="119"/>
      <c r="CR554" s="119"/>
      <c r="CS554" s="119"/>
      <c r="CT554" s="119"/>
      <c r="CU554" s="119"/>
      <c r="CV554" s="119"/>
      <c r="CW554" s="119"/>
      <c r="CX554" s="119"/>
      <c r="CY554" s="119"/>
      <c r="CZ554" s="119"/>
      <c r="DA554" s="119"/>
      <c r="DB554" s="119"/>
      <c r="DC554" s="119"/>
      <c r="DD554" s="119"/>
      <c r="DE554" s="119"/>
      <c r="DF554" s="119"/>
      <c r="DG554" s="119"/>
      <c r="DH554" s="119"/>
      <c r="DI554" s="119"/>
      <c r="DJ554" s="119"/>
      <c r="DK554" s="119"/>
      <c r="DL554" s="119"/>
      <c r="DM554" s="119"/>
      <c r="DN554" s="119"/>
      <c r="DO554" s="119"/>
      <c r="DP554" s="119"/>
      <c r="DQ554" s="119"/>
      <c r="DR554" s="119"/>
      <c r="DS554" s="119"/>
      <c r="DT554" s="119"/>
      <c r="DU554" s="119"/>
      <c r="DV554" s="119"/>
      <c r="DW554" s="119"/>
      <c r="DX554" s="119"/>
      <c r="DY554" s="119"/>
      <c r="DZ554" s="119"/>
      <c r="EA554" s="119"/>
      <c r="EB554" s="119"/>
      <c r="EC554" s="119"/>
      <c r="ED554" s="119"/>
      <c r="EE554" s="119"/>
      <c r="EF554" s="119"/>
      <c r="EG554" s="119"/>
      <c r="EH554" s="119"/>
      <c r="EI554" s="119"/>
      <c r="EJ554" s="119"/>
      <c r="EK554" s="119"/>
      <c r="EL554" s="119"/>
      <c r="EM554" s="119"/>
      <c r="EN554" s="119"/>
      <c r="EO554" s="119"/>
      <c r="EP554" s="119"/>
      <c r="EQ554" s="119"/>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row>
    <row r="555" spans="1:288" s="3" customFormat="1" x14ac:dyDescent="0.2">
      <c r="A555" s="5"/>
      <c r="C555" s="7"/>
      <c r="D555" s="7"/>
      <c r="E555" s="7"/>
      <c r="F555" s="7"/>
      <c r="G555" s="7"/>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19"/>
      <c r="BE555" s="119"/>
      <c r="BF555" s="119"/>
      <c r="BG555" s="119"/>
      <c r="BH555" s="119"/>
      <c r="BI555" s="119"/>
      <c r="BJ555" s="119"/>
      <c r="BK555" s="119"/>
      <c r="BL555" s="119"/>
      <c r="BM555" s="119"/>
      <c r="BN555" s="119"/>
      <c r="BO555" s="119"/>
      <c r="BP555" s="119"/>
      <c r="BQ555" s="119"/>
      <c r="BR555" s="119"/>
      <c r="BS555" s="119"/>
      <c r="BT555" s="119"/>
      <c r="BU555" s="119"/>
      <c r="BV555" s="119"/>
      <c r="BW555" s="119"/>
      <c r="BX555" s="119"/>
      <c r="BY555" s="119"/>
      <c r="BZ555" s="119"/>
      <c r="CA555" s="119"/>
      <c r="CB555" s="119"/>
      <c r="CC555" s="119"/>
      <c r="CD555" s="119"/>
      <c r="CE555" s="119"/>
      <c r="CF555" s="119"/>
      <c r="CG555" s="119"/>
      <c r="CH555" s="119"/>
      <c r="CI555" s="119"/>
      <c r="CJ555" s="119"/>
      <c r="CK555" s="119"/>
      <c r="CL555" s="119"/>
      <c r="CM555" s="119"/>
      <c r="CN555" s="119"/>
      <c r="CO555" s="119"/>
      <c r="CP555" s="119"/>
      <c r="CQ555" s="119"/>
      <c r="CR555" s="119"/>
      <c r="CS555" s="119"/>
      <c r="CT555" s="119"/>
      <c r="CU555" s="119"/>
      <c r="CV555" s="119"/>
      <c r="CW555" s="119"/>
      <c r="CX555" s="119"/>
      <c r="CY555" s="119"/>
      <c r="CZ555" s="119"/>
      <c r="DA555" s="119"/>
      <c r="DB555" s="119"/>
      <c r="DC555" s="119"/>
      <c r="DD555" s="119"/>
      <c r="DE555" s="119"/>
      <c r="DF555" s="119"/>
      <c r="DG555" s="119"/>
      <c r="DH555" s="119"/>
      <c r="DI555" s="119"/>
      <c r="DJ555" s="119"/>
      <c r="DK555" s="119"/>
      <c r="DL555" s="119"/>
      <c r="DM555" s="119"/>
      <c r="DN555" s="119"/>
      <c r="DO555" s="119"/>
      <c r="DP555" s="119"/>
      <c r="DQ555" s="119"/>
      <c r="DR555" s="119"/>
      <c r="DS555" s="119"/>
      <c r="DT555" s="119"/>
      <c r="DU555" s="119"/>
      <c r="DV555" s="119"/>
      <c r="DW555" s="119"/>
      <c r="DX555" s="119"/>
      <c r="DY555" s="119"/>
      <c r="DZ555" s="119"/>
      <c r="EA555" s="119"/>
      <c r="EB555" s="119"/>
      <c r="EC555" s="119"/>
      <c r="ED555" s="119"/>
      <c r="EE555" s="119"/>
      <c r="EF555" s="119"/>
      <c r="EG555" s="119"/>
      <c r="EH555" s="119"/>
      <c r="EI555" s="119"/>
      <c r="EJ555" s="119"/>
      <c r="EK555" s="119"/>
      <c r="EL555" s="119"/>
      <c r="EM555" s="119"/>
      <c r="EN555" s="119"/>
      <c r="EO555" s="119"/>
      <c r="EP555" s="119"/>
      <c r="EQ555" s="119"/>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row>
    <row r="556" spans="1:288" s="3" customFormat="1" x14ac:dyDescent="0.2">
      <c r="A556" s="5"/>
      <c r="C556" s="7"/>
      <c r="D556" s="7"/>
      <c r="E556" s="7"/>
      <c r="F556" s="7"/>
      <c r="G556" s="7"/>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c r="BT556" s="119"/>
      <c r="BU556" s="119"/>
      <c r="BV556" s="119"/>
      <c r="BW556" s="119"/>
      <c r="BX556" s="119"/>
      <c r="BY556" s="119"/>
      <c r="BZ556" s="119"/>
      <c r="CA556" s="119"/>
      <c r="CB556" s="119"/>
      <c r="CC556" s="119"/>
      <c r="CD556" s="119"/>
      <c r="CE556" s="119"/>
      <c r="CF556" s="119"/>
      <c r="CG556" s="119"/>
      <c r="CH556" s="119"/>
      <c r="CI556" s="119"/>
      <c r="CJ556" s="119"/>
      <c r="CK556" s="119"/>
      <c r="CL556" s="119"/>
      <c r="CM556" s="119"/>
      <c r="CN556" s="119"/>
      <c r="CO556" s="119"/>
      <c r="CP556" s="119"/>
      <c r="CQ556" s="119"/>
      <c r="CR556" s="119"/>
      <c r="CS556" s="119"/>
      <c r="CT556" s="119"/>
      <c r="CU556" s="119"/>
      <c r="CV556" s="119"/>
      <c r="CW556" s="119"/>
      <c r="CX556" s="119"/>
      <c r="CY556" s="119"/>
      <c r="CZ556" s="119"/>
      <c r="DA556" s="119"/>
      <c r="DB556" s="119"/>
      <c r="DC556" s="119"/>
      <c r="DD556" s="119"/>
      <c r="DE556" s="119"/>
      <c r="DF556" s="119"/>
      <c r="DG556" s="119"/>
      <c r="DH556" s="119"/>
      <c r="DI556" s="119"/>
      <c r="DJ556" s="119"/>
      <c r="DK556" s="119"/>
      <c r="DL556" s="119"/>
      <c r="DM556" s="119"/>
      <c r="DN556" s="119"/>
      <c r="DO556" s="119"/>
      <c r="DP556" s="119"/>
      <c r="DQ556" s="119"/>
      <c r="DR556" s="119"/>
      <c r="DS556" s="119"/>
      <c r="DT556" s="119"/>
      <c r="DU556" s="119"/>
      <c r="DV556" s="119"/>
      <c r="DW556" s="119"/>
      <c r="DX556" s="119"/>
      <c r="DY556" s="119"/>
      <c r="DZ556" s="119"/>
      <c r="EA556" s="119"/>
      <c r="EB556" s="119"/>
      <c r="EC556" s="119"/>
      <c r="ED556" s="119"/>
      <c r="EE556" s="119"/>
      <c r="EF556" s="119"/>
      <c r="EG556" s="119"/>
      <c r="EH556" s="119"/>
      <c r="EI556" s="119"/>
      <c r="EJ556" s="119"/>
      <c r="EK556" s="119"/>
      <c r="EL556" s="119"/>
      <c r="EM556" s="119"/>
      <c r="EN556" s="119"/>
      <c r="EO556" s="119"/>
      <c r="EP556" s="119"/>
      <c r="EQ556" s="119"/>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row>
    <row r="557" spans="1:288" s="3" customFormat="1" x14ac:dyDescent="0.2">
      <c r="A557" s="5"/>
      <c r="C557" s="7"/>
      <c r="D557" s="7"/>
      <c r="E557" s="7"/>
      <c r="F557" s="7"/>
      <c r="G557" s="7"/>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c r="BT557" s="119"/>
      <c r="BU557" s="119"/>
      <c r="BV557" s="119"/>
      <c r="BW557" s="119"/>
      <c r="BX557" s="119"/>
      <c r="BY557" s="119"/>
      <c r="BZ557" s="119"/>
      <c r="CA557" s="119"/>
      <c r="CB557" s="119"/>
      <c r="CC557" s="119"/>
      <c r="CD557" s="119"/>
      <c r="CE557" s="119"/>
      <c r="CF557" s="119"/>
      <c r="CG557" s="119"/>
      <c r="CH557" s="119"/>
      <c r="CI557" s="119"/>
      <c r="CJ557" s="119"/>
      <c r="CK557" s="119"/>
      <c r="CL557" s="119"/>
      <c r="CM557" s="119"/>
      <c r="CN557" s="119"/>
      <c r="CO557" s="119"/>
      <c r="CP557" s="119"/>
      <c r="CQ557" s="119"/>
      <c r="CR557" s="119"/>
      <c r="CS557" s="119"/>
      <c r="CT557" s="119"/>
      <c r="CU557" s="119"/>
      <c r="CV557" s="119"/>
      <c r="CW557" s="119"/>
      <c r="CX557" s="119"/>
      <c r="CY557" s="119"/>
      <c r="CZ557" s="119"/>
      <c r="DA557" s="119"/>
      <c r="DB557" s="119"/>
      <c r="DC557" s="119"/>
      <c r="DD557" s="119"/>
      <c r="DE557" s="119"/>
      <c r="DF557" s="119"/>
      <c r="DG557" s="119"/>
      <c r="DH557" s="119"/>
      <c r="DI557" s="119"/>
      <c r="DJ557" s="119"/>
      <c r="DK557" s="119"/>
      <c r="DL557" s="119"/>
      <c r="DM557" s="119"/>
      <c r="DN557" s="119"/>
      <c r="DO557" s="119"/>
      <c r="DP557" s="119"/>
      <c r="DQ557" s="119"/>
      <c r="DR557" s="119"/>
      <c r="DS557" s="119"/>
      <c r="DT557" s="119"/>
      <c r="DU557" s="119"/>
      <c r="DV557" s="119"/>
      <c r="DW557" s="119"/>
      <c r="DX557" s="119"/>
      <c r="DY557" s="119"/>
      <c r="DZ557" s="119"/>
      <c r="EA557" s="119"/>
      <c r="EB557" s="119"/>
      <c r="EC557" s="119"/>
      <c r="ED557" s="119"/>
      <c r="EE557" s="119"/>
      <c r="EF557" s="119"/>
      <c r="EG557" s="119"/>
      <c r="EH557" s="119"/>
      <c r="EI557" s="119"/>
      <c r="EJ557" s="119"/>
      <c r="EK557" s="119"/>
      <c r="EL557" s="119"/>
      <c r="EM557" s="119"/>
      <c r="EN557" s="119"/>
      <c r="EO557" s="119"/>
      <c r="EP557" s="119"/>
      <c r="EQ557" s="119"/>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row>
    <row r="558" spans="1:288" s="3" customFormat="1" x14ac:dyDescent="0.2">
      <c r="A558" s="5"/>
      <c r="C558" s="7"/>
      <c r="D558" s="7"/>
      <c r="E558" s="7"/>
      <c r="F558" s="7"/>
      <c r="G558" s="7"/>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c r="BT558" s="119"/>
      <c r="BU558" s="119"/>
      <c r="BV558" s="119"/>
      <c r="BW558" s="119"/>
      <c r="BX558" s="119"/>
      <c r="BY558" s="119"/>
      <c r="BZ558" s="119"/>
      <c r="CA558" s="119"/>
      <c r="CB558" s="119"/>
      <c r="CC558" s="119"/>
      <c r="CD558" s="119"/>
      <c r="CE558" s="119"/>
      <c r="CF558" s="119"/>
      <c r="CG558" s="119"/>
      <c r="CH558" s="119"/>
      <c r="CI558" s="119"/>
      <c r="CJ558" s="119"/>
      <c r="CK558" s="119"/>
      <c r="CL558" s="119"/>
      <c r="CM558" s="119"/>
      <c r="CN558" s="119"/>
      <c r="CO558" s="119"/>
      <c r="CP558" s="119"/>
      <c r="CQ558" s="119"/>
      <c r="CR558" s="119"/>
      <c r="CS558" s="119"/>
      <c r="CT558" s="119"/>
      <c r="CU558" s="119"/>
      <c r="CV558" s="119"/>
      <c r="CW558" s="119"/>
      <c r="CX558" s="119"/>
      <c r="CY558" s="119"/>
      <c r="CZ558" s="119"/>
      <c r="DA558" s="119"/>
      <c r="DB558" s="119"/>
      <c r="DC558" s="119"/>
      <c r="DD558" s="119"/>
      <c r="DE558" s="119"/>
      <c r="DF558" s="119"/>
      <c r="DG558" s="119"/>
      <c r="DH558" s="119"/>
      <c r="DI558" s="119"/>
      <c r="DJ558" s="119"/>
      <c r="DK558" s="119"/>
      <c r="DL558" s="119"/>
      <c r="DM558" s="119"/>
      <c r="DN558" s="119"/>
      <c r="DO558" s="119"/>
      <c r="DP558" s="119"/>
      <c r="DQ558" s="119"/>
      <c r="DR558" s="119"/>
      <c r="DS558" s="119"/>
      <c r="DT558" s="119"/>
      <c r="DU558" s="119"/>
      <c r="DV558" s="119"/>
      <c r="DW558" s="119"/>
      <c r="DX558" s="119"/>
      <c r="DY558" s="119"/>
      <c r="DZ558" s="119"/>
      <c r="EA558" s="119"/>
      <c r="EB558" s="119"/>
      <c r="EC558" s="119"/>
      <c r="ED558" s="119"/>
      <c r="EE558" s="119"/>
      <c r="EF558" s="119"/>
      <c r="EG558" s="119"/>
      <c r="EH558" s="119"/>
      <c r="EI558" s="119"/>
      <c r="EJ558" s="119"/>
      <c r="EK558" s="119"/>
      <c r="EL558" s="119"/>
      <c r="EM558" s="119"/>
      <c r="EN558" s="119"/>
      <c r="EO558" s="119"/>
      <c r="EP558" s="119"/>
      <c r="EQ558" s="119"/>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row>
    <row r="559" spans="1:288" s="3" customFormat="1" x14ac:dyDescent="0.2">
      <c r="A559" s="5"/>
      <c r="C559" s="7"/>
      <c r="D559" s="7"/>
      <c r="E559" s="7"/>
      <c r="F559" s="7"/>
      <c r="G559" s="7"/>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119"/>
      <c r="CD559" s="119"/>
      <c r="CE559" s="119"/>
      <c r="CF559" s="119"/>
      <c r="CG559" s="119"/>
      <c r="CH559" s="119"/>
      <c r="CI559" s="119"/>
      <c r="CJ559" s="119"/>
      <c r="CK559" s="119"/>
      <c r="CL559" s="119"/>
      <c r="CM559" s="119"/>
      <c r="CN559" s="119"/>
      <c r="CO559" s="119"/>
      <c r="CP559" s="119"/>
      <c r="CQ559" s="119"/>
      <c r="CR559" s="119"/>
      <c r="CS559" s="119"/>
      <c r="CT559" s="119"/>
      <c r="CU559" s="119"/>
      <c r="CV559" s="119"/>
      <c r="CW559" s="119"/>
      <c r="CX559" s="119"/>
      <c r="CY559" s="119"/>
      <c r="CZ559" s="119"/>
      <c r="DA559" s="119"/>
      <c r="DB559" s="119"/>
      <c r="DC559" s="119"/>
      <c r="DD559" s="119"/>
      <c r="DE559" s="119"/>
      <c r="DF559" s="119"/>
      <c r="DG559" s="119"/>
      <c r="DH559" s="119"/>
      <c r="DI559" s="119"/>
      <c r="DJ559" s="119"/>
      <c r="DK559" s="119"/>
      <c r="DL559" s="119"/>
      <c r="DM559" s="119"/>
      <c r="DN559" s="119"/>
      <c r="DO559" s="119"/>
      <c r="DP559" s="119"/>
      <c r="DQ559" s="119"/>
      <c r="DR559" s="119"/>
      <c r="DS559" s="119"/>
      <c r="DT559" s="119"/>
      <c r="DU559" s="119"/>
      <c r="DV559" s="119"/>
      <c r="DW559" s="119"/>
      <c r="DX559" s="119"/>
      <c r="DY559" s="119"/>
      <c r="DZ559" s="119"/>
      <c r="EA559" s="119"/>
      <c r="EB559" s="119"/>
      <c r="EC559" s="119"/>
      <c r="ED559" s="119"/>
      <c r="EE559" s="119"/>
      <c r="EF559" s="119"/>
      <c r="EG559" s="119"/>
      <c r="EH559" s="119"/>
      <c r="EI559" s="119"/>
      <c r="EJ559" s="119"/>
      <c r="EK559" s="119"/>
      <c r="EL559" s="119"/>
      <c r="EM559" s="119"/>
      <c r="EN559" s="119"/>
      <c r="EO559" s="119"/>
      <c r="EP559" s="119"/>
      <c r="EQ559" s="119"/>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row>
    <row r="560" spans="1:288" s="3" customFormat="1" x14ac:dyDescent="0.2">
      <c r="A560" s="5"/>
      <c r="C560" s="7"/>
      <c r="D560" s="7"/>
      <c r="E560" s="7"/>
      <c r="F560" s="7"/>
      <c r="G560" s="7"/>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119"/>
      <c r="CD560" s="119"/>
      <c r="CE560" s="119"/>
      <c r="CF560" s="119"/>
      <c r="CG560" s="119"/>
      <c r="CH560" s="119"/>
      <c r="CI560" s="119"/>
      <c r="CJ560" s="119"/>
      <c r="CK560" s="119"/>
      <c r="CL560" s="119"/>
      <c r="CM560" s="119"/>
      <c r="CN560" s="119"/>
      <c r="CO560" s="119"/>
      <c r="CP560" s="119"/>
      <c r="CQ560" s="119"/>
      <c r="CR560" s="119"/>
      <c r="CS560" s="119"/>
      <c r="CT560" s="119"/>
      <c r="CU560" s="119"/>
      <c r="CV560" s="119"/>
      <c r="CW560" s="119"/>
      <c r="CX560" s="119"/>
      <c r="CY560" s="119"/>
      <c r="CZ560" s="119"/>
      <c r="DA560" s="119"/>
      <c r="DB560" s="119"/>
      <c r="DC560" s="119"/>
      <c r="DD560" s="119"/>
      <c r="DE560" s="119"/>
      <c r="DF560" s="119"/>
      <c r="DG560" s="119"/>
      <c r="DH560" s="119"/>
      <c r="DI560" s="119"/>
      <c r="DJ560" s="119"/>
      <c r="DK560" s="119"/>
      <c r="DL560" s="119"/>
      <c r="DM560" s="119"/>
      <c r="DN560" s="119"/>
      <c r="DO560" s="119"/>
      <c r="DP560" s="119"/>
      <c r="DQ560" s="119"/>
      <c r="DR560" s="119"/>
      <c r="DS560" s="119"/>
      <c r="DT560" s="119"/>
      <c r="DU560" s="119"/>
      <c r="DV560" s="119"/>
      <c r="DW560" s="119"/>
      <c r="DX560" s="119"/>
      <c r="DY560" s="119"/>
      <c r="DZ560" s="119"/>
      <c r="EA560" s="119"/>
      <c r="EB560" s="119"/>
      <c r="EC560" s="119"/>
      <c r="ED560" s="119"/>
      <c r="EE560" s="119"/>
      <c r="EF560" s="119"/>
      <c r="EG560" s="119"/>
      <c r="EH560" s="119"/>
      <c r="EI560" s="119"/>
      <c r="EJ560" s="119"/>
      <c r="EK560" s="119"/>
      <c r="EL560" s="119"/>
      <c r="EM560" s="119"/>
      <c r="EN560" s="119"/>
      <c r="EO560" s="119"/>
      <c r="EP560" s="119"/>
      <c r="EQ560" s="119"/>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row>
    <row r="561" spans="1:288" s="3" customFormat="1" x14ac:dyDescent="0.2">
      <c r="A561" s="5"/>
      <c r="C561" s="7"/>
      <c r="D561" s="7"/>
      <c r="E561" s="7"/>
      <c r="F561" s="7"/>
      <c r="G561" s="7"/>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9"/>
      <c r="DG561" s="119"/>
      <c r="DH561" s="119"/>
      <c r="DI561" s="119"/>
      <c r="DJ561" s="119"/>
      <c r="DK561" s="119"/>
      <c r="DL561" s="119"/>
      <c r="DM561" s="119"/>
      <c r="DN561" s="119"/>
      <c r="DO561" s="119"/>
      <c r="DP561" s="119"/>
      <c r="DQ561" s="119"/>
      <c r="DR561" s="119"/>
      <c r="DS561" s="119"/>
      <c r="DT561" s="119"/>
      <c r="DU561" s="119"/>
      <c r="DV561" s="119"/>
      <c r="DW561" s="119"/>
      <c r="DX561" s="119"/>
      <c r="DY561" s="119"/>
      <c r="DZ561" s="119"/>
      <c r="EA561" s="119"/>
      <c r="EB561" s="119"/>
      <c r="EC561" s="119"/>
      <c r="ED561" s="119"/>
      <c r="EE561" s="119"/>
      <c r="EF561" s="119"/>
      <c r="EG561" s="119"/>
      <c r="EH561" s="119"/>
      <c r="EI561" s="119"/>
      <c r="EJ561" s="119"/>
      <c r="EK561" s="119"/>
      <c r="EL561" s="119"/>
      <c r="EM561" s="119"/>
      <c r="EN561" s="119"/>
      <c r="EO561" s="119"/>
      <c r="EP561" s="119"/>
      <c r="EQ561" s="119"/>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row>
    <row r="562" spans="1:288" s="3" customFormat="1" x14ac:dyDescent="0.2">
      <c r="A562" s="5"/>
      <c r="C562" s="7"/>
      <c r="D562" s="7"/>
      <c r="E562" s="7"/>
      <c r="F562" s="7"/>
      <c r="G562" s="7"/>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9"/>
      <c r="DG562" s="119"/>
      <c r="DH562" s="119"/>
      <c r="DI562" s="119"/>
      <c r="DJ562" s="119"/>
      <c r="DK562" s="119"/>
      <c r="DL562" s="119"/>
      <c r="DM562" s="119"/>
      <c r="DN562" s="119"/>
      <c r="DO562" s="119"/>
      <c r="DP562" s="119"/>
      <c r="DQ562" s="119"/>
      <c r="DR562" s="119"/>
      <c r="DS562" s="119"/>
      <c r="DT562" s="119"/>
      <c r="DU562" s="119"/>
      <c r="DV562" s="119"/>
      <c r="DW562" s="119"/>
      <c r="DX562" s="119"/>
      <c r="DY562" s="119"/>
      <c r="DZ562" s="119"/>
      <c r="EA562" s="119"/>
      <c r="EB562" s="119"/>
      <c r="EC562" s="119"/>
      <c r="ED562" s="119"/>
      <c r="EE562" s="119"/>
      <c r="EF562" s="119"/>
      <c r="EG562" s="119"/>
      <c r="EH562" s="119"/>
      <c r="EI562" s="119"/>
      <c r="EJ562" s="119"/>
      <c r="EK562" s="119"/>
      <c r="EL562" s="119"/>
      <c r="EM562" s="119"/>
      <c r="EN562" s="119"/>
      <c r="EO562" s="119"/>
      <c r="EP562" s="119"/>
      <c r="EQ562" s="119"/>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row>
    <row r="563" spans="1:288" s="3" customFormat="1" x14ac:dyDescent="0.2">
      <c r="A563" s="5"/>
      <c r="C563" s="7"/>
      <c r="D563" s="7"/>
      <c r="E563" s="7"/>
      <c r="F563" s="7"/>
      <c r="G563" s="7"/>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19"/>
      <c r="BE563" s="119"/>
      <c r="BF563" s="119"/>
      <c r="BG563" s="119"/>
      <c r="BH563" s="119"/>
      <c r="BI563" s="119"/>
      <c r="BJ563" s="119"/>
      <c r="BK563" s="119"/>
      <c r="BL563" s="119"/>
      <c r="BM563" s="119"/>
      <c r="BN563" s="119"/>
      <c r="BO563" s="119"/>
      <c r="BP563" s="119"/>
      <c r="BQ563" s="119"/>
      <c r="BR563" s="119"/>
      <c r="BS563" s="119"/>
      <c r="BT563" s="119"/>
      <c r="BU563" s="119"/>
      <c r="BV563" s="119"/>
      <c r="BW563" s="119"/>
      <c r="BX563" s="119"/>
      <c r="BY563" s="119"/>
      <c r="BZ563" s="119"/>
      <c r="CA563" s="119"/>
      <c r="CB563" s="119"/>
      <c r="CC563" s="119"/>
      <c r="CD563" s="119"/>
      <c r="CE563" s="119"/>
      <c r="CF563" s="119"/>
      <c r="CG563" s="119"/>
      <c r="CH563" s="119"/>
      <c r="CI563" s="119"/>
      <c r="CJ563" s="119"/>
      <c r="CK563" s="119"/>
      <c r="CL563" s="119"/>
      <c r="CM563" s="119"/>
      <c r="CN563" s="119"/>
      <c r="CO563" s="119"/>
      <c r="CP563" s="119"/>
      <c r="CQ563" s="119"/>
      <c r="CR563" s="119"/>
      <c r="CS563" s="119"/>
      <c r="CT563" s="119"/>
      <c r="CU563" s="119"/>
      <c r="CV563" s="119"/>
      <c r="CW563" s="119"/>
      <c r="CX563" s="119"/>
      <c r="CY563" s="119"/>
      <c r="CZ563" s="119"/>
      <c r="DA563" s="119"/>
      <c r="DB563" s="119"/>
      <c r="DC563" s="119"/>
      <c r="DD563" s="119"/>
      <c r="DE563" s="119"/>
      <c r="DF563" s="119"/>
      <c r="DG563" s="119"/>
      <c r="DH563" s="119"/>
      <c r="DI563" s="119"/>
      <c r="DJ563" s="119"/>
      <c r="DK563" s="119"/>
      <c r="DL563" s="119"/>
      <c r="DM563" s="119"/>
      <c r="DN563" s="119"/>
      <c r="DO563" s="119"/>
      <c r="DP563" s="119"/>
      <c r="DQ563" s="119"/>
      <c r="DR563" s="119"/>
      <c r="DS563" s="119"/>
      <c r="DT563" s="119"/>
      <c r="DU563" s="119"/>
      <c r="DV563" s="119"/>
      <c r="DW563" s="119"/>
      <c r="DX563" s="119"/>
      <c r="DY563" s="119"/>
      <c r="DZ563" s="119"/>
      <c r="EA563" s="119"/>
      <c r="EB563" s="119"/>
      <c r="EC563" s="119"/>
      <c r="ED563" s="119"/>
      <c r="EE563" s="119"/>
      <c r="EF563" s="119"/>
      <c r="EG563" s="119"/>
      <c r="EH563" s="119"/>
      <c r="EI563" s="119"/>
      <c r="EJ563" s="119"/>
      <c r="EK563" s="119"/>
      <c r="EL563" s="119"/>
      <c r="EM563" s="119"/>
      <c r="EN563" s="119"/>
      <c r="EO563" s="119"/>
      <c r="EP563" s="119"/>
      <c r="EQ563" s="119"/>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row>
    <row r="564" spans="1:288" s="3" customFormat="1" x14ac:dyDescent="0.2">
      <c r="A564" s="5"/>
      <c r="C564" s="7"/>
      <c r="D564" s="7"/>
      <c r="E564" s="7"/>
      <c r="F564" s="7"/>
      <c r="G564" s="7"/>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c r="BT564" s="119"/>
      <c r="BU564" s="119"/>
      <c r="BV564" s="119"/>
      <c r="BW564" s="119"/>
      <c r="BX564" s="119"/>
      <c r="BY564" s="119"/>
      <c r="BZ564" s="119"/>
      <c r="CA564" s="119"/>
      <c r="CB564" s="119"/>
      <c r="CC564" s="119"/>
      <c r="CD564" s="119"/>
      <c r="CE564" s="119"/>
      <c r="CF564" s="119"/>
      <c r="CG564" s="119"/>
      <c r="CH564" s="119"/>
      <c r="CI564" s="119"/>
      <c r="CJ564" s="119"/>
      <c r="CK564" s="119"/>
      <c r="CL564" s="119"/>
      <c r="CM564" s="119"/>
      <c r="CN564" s="119"/>
      <c r="CO564" s="119"/>
      <c r="CP564" s="119"/>
      <c r="CQ564" s="119"/>
      <c r="CR564" s="119"/>
      <c r="CS564" s="119"/>
      <c r="CT564" s="119"/>
      <c r="CU564" s="119"/>
      <c r="CV564" s="119"/>
      <c r="CW564" s="119"/>
      <c r="CX564" s="119"/>
      <c r="CY564" s="119"/>
      <c r="CZ564" s="119"/>
      <c r="DA564" s="119"/>
      <c r="DB564" s="119"/>
      <c r="DC564" s="119"/>
      <c r="DD564" s="119"/>
      <c r="DE564" s="119"/>
      <c r="DF564" s="119"/>
      <c r="DG564" s="119"/>
      <c r="DH564" s="119"/>
      <c r="DI564" s="119"/>
      <c r="DJ564" s="119"/>
      <c r="DK564" s="119"/>
      <c r="DL564" s="119"/>
      <c r="DM564" s="119"/>
      <c r="DN564" s="119"/>
      <c r="DO564" s="119"/>
      <c r="DP564" s="119"/>
      <c r="DQ564" s="119"/>
      <c r="DR564" s="119"/>
      <c r="DS564" s="119"/>
      <c r="DT564" s="119"/>
      <c r="DU564" s="119"/>
      <c r="DV564" s="119"/>
      <c r="DW564" s="119"/>
      <c r="DX564" s="119"/>
      <c r="DY564" s="119"/>
      <c r="DZ564" s="119"/>
      <c r="EA564" s="119"/>
      <c r="EB564" s="119"/>
      <c r="EC564" s="119"/>
      <c r="ED564" s="119"/>
      <c r="EE564" s="119"/>
      <c r="EF564" s="119"/>
      <c r="EG564" s="119"/>
      <c r="EH564" s="119"/>
      <c r="EI564" s="119"/>
      <c r="EJ564" s="119"/>
      <c r="EK564" s="119"/>
      <c r="EL564" s="119"/>
      <c r="EM564" s="119"/>
      <c r="EN564" s="119"/>
      <c r="EO564" s="119"/>
      <c r="EP564" s="119"/>
      <c r="EQ564" s="119"/>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row>
    <row r="565" spans="1:288" s="3" customFormat="1" x14ac:dyDescent="0.2">
      <c r="A565" s="5"/>
      <c r="C565" s="7"/>
      <c r="D565" s="7"/>
      <c r="E565" s="7"/>
      <c r="F565" s="7"/>
      <c r="G565" s="7"/>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19"/>
      <c r="BE565" s="119"/>
      <c r="BF565" s="119"/>
      <c r="BG565" s="119"/>
      <c r="BH565" s="119"/>
      <c r="BI565" s="119"/>
      <c r="BJ565" s="119"/>
      <c r="BK565" s="119"/>
      <c r="BL565" s="119"/>
      <c r="BM565" s="119"/>
      <c r="BN565" s="119"/>
      <c r="BO565" s="119"/>
      <c r="BP565" s="119"/>
      <c r="BQ565" s="119"/>
      <c r="BR565" s="119"/>
      <c r="BS565" s="119"/>
      <c r="BT565" s="119"/>
      <c r="BU565" s="119"/>
      <c r="BV565" s="119"/>
      <c r="BW565" s="119"/>
      <c r="BX565" s="119"/>
      <c r="BY565" s="119"/>
      <c r="BZ565" s="119"/>
      <c r="CA565" s="119"/>
      <c r="CB565" s="119"/>
      <c r="CC565" s="119"/>
      <c r="CD565" s="119"/>
      <c r="CE565" s="119"/>
      <c r="CF565" s="119"/>
      <c r="CG565" s="119"/>
      <c r="CH565" s="119"/>
      <c r="CI565" s="119"/>
      <c r="CJ565" s="119"/>
      <c r="CK565" s="119"/>
      <c r="CL565" s="119"/>
      <c r="CM565" s="119"/>
      <c r="CN565" s="119"/>
      <c r="CO565" s="119"/>
      <c r="CP565" s="119"/>
      <c r="CQ565" s="119"/>
      <c r="CR565" s="119"/>
      <c r="CS565" s="119"/>
      <c r="CT565" s="119"/>
      <c r="CU565" s="119"/>
      <c r="CV565" s="119"/>
      <c r="CW565" s="119"/>
      <c r="CX565" s="119"/>
      <c r="CY565" s="119"/>
      <c r="CZ565" s="119"/>
      <c r="DA565" s="119"/>
      <c r="DB565" s="119"/>
      <c r="DC565" s="119"/>
      <c r="DD565" s="119"/>
      <c r="DE565" s="119"/>
      <c r="DF565" s="119"/>
      <c r="DG565" s="119"/>
      <c r="DH565" s="119"/>
      <c r="DI565" s="119"/>
      <c r="DJ565" s="119"/>
      <c r="DK565" s="119"/>
      <c r="DL565" s="119"/>
      <c r="DM565" s="119"/>
      <c r="DN565" s="119"/>
      <c r="DO565" s="119"/>
      <c r="DP565" s="119"/>
      <c r="DQ565" s="119"/>
      <c r="DR565" s="119"/>
      <c r="DS565" s="119"/>
      <c r="DT565" s="119"/>
      <c r="DU565" s="119"/>
      <c r="DV565" s="119"/>
      <c r="DW565" s="119"/>
      <c r="DX565" s="119"/>
      <c r="DY565" s="119"/>
      <c r="DZ565" s="119"/>
      <c r="EA565" s="119"/>
      <c r="EB565" s="119"/>
      <c r="EC565" s="119"/>
      <c r="ED565" s="119"/>
      <c r="EE565" s="119"/>
      <c r="EF565" s="119"/>
      <c r="EG565" s="119"/>
      <c r="EH565" s="119"/>
      <c r="EI565" s="119"/>
      <c r="EJ565" s="119"/>
      <c r="EK565" s="119"/>
      <c r="EL565" s="119"/>
      <c r="EM565" s="119"/>
      <c r="EN565" s="119"/>
      <c r="EO565" s="119"/>
      <c r="EP565" s="119"/>
      <c r="EQ565" s="119"/>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row>
    <row r="566" spans="1:288" s="3" customFormat="1" x14ac:dyDescent="0.2">
      <c r="A566" s="5"/>
      <c r="C566" s="7"/>
      <c r="D566" s="7"/>
      <c r="E566" s="7"/>
      <c r="F566" s="7"/>
      <c r="G566" s="7"/>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19"/>
      <c r="BE566" s="119"/>
      <c r="BF566" s="119"/>
      <c r="BG566" s="119"/>
      <c r="BH566" s="119"/>
      <c r="BI566" s="119"/>
      <c r="BJ566" s="119"/>
      <c r="BK566" s="119"/>
      <c r="BL566" s="119"/>
      <c r="BM566" s="119"/>
      <c r="BN566" s="119"/>
      <c r="BO566" s="119"/>
      <c r="BP566" s="119"/>
      <c r="BQ566" s="119"/>
      <c r="BR566" s="119"/>
      <c r="BS566" s="119"/>
      <c r="BT566" s="119"/>
      <c r="BU566" s="119"/>
      <c r="BV566" s="119"/>
      <c r="BW566" s="119"/>
      <c r="BX566" s="119"/>
      <c r="BY566" s="119"/>
      <c r="BZ566" s="119"/>
      <c r="CA566" s="119"/>
      <c r="CB566" s="119"/>
      <c r="CC566" s="119"/>
      <c r="CD566" s="119"/>
      <c r="CE566" s="119"/>
      <c r="CF566" s="119"/>
      <c r="CG566" s="119"/>
      <c r="CH566" s="119"/>
      <c r="CI566" s="119"/>
      <c r="CJ566" s="119"/>
      <c r="CK566" s="119"/>
      <c r="CL566" s="119"/>
      <c r="CM566" s="119"/>
      <c r="CN566" s="119"/>
      <c r="CO566" s="119"/>
      <c r="CP566" s="119"/>
      <c r="CQ566" s="119"/>
      <c r="CR566" s="119"/>
      <c r="CS566" s="119"/>
      <c r="CT566" s="119"/>
      <c r="CU566" s="119"/>
      <c r="CV566" s="119"/>
      <c r="CW566" s="119"/>
      <c r="CX566" s="119"/>
      <c r="CY566" s="119"/>
      <c r="CZ566" s="119"/>
      <c r="DA566" s="119"/>
      <c r="DB566" s="119"/>
      <c r="DC566" s="119"/>
      <c r="DD566" s="119"/>
      <c r="DE566" s="119"/>
      <c r="DF566" s="119"/>
      <c r="DG566" s="119"/>
      <c r="DH566" s="119"/>
      <c r="DI566" s="119"/>
      <c r="DJ566" s="119"/>
      <c r="DK566" s="119"/>
      <c r="DL566" s="119"/>
      <c r="DM566" s="119"/>
      <c r="DN566" s="119"/>
      <c r="DO566" s="119"/>
      <c r="DP566" s="119"/>
      <c r="DQ566" s="119"/>
      <c r="DR566" s="119"/>
      <c r="DS566" s="119"/>
      <c r="DT566" s="119"/>
      <c r="DU566" s="119"/>
      <c r="DV566" s="119"/>
      <c r="DW566" s="119"/>
      <c r="DX566" s="119"/>
      <c r="DY566" s="119"/>
      <c r="DZ566" s="119"/>
      <c r="EA566" s="119"/>
      <c r="EB566" s="119"/>
      <c r="EC566" s="119"/>
      <c r="ED566" s="119"/>
      <c r="EE566" s="119"/>
      <c r="EF566" s="119"/>
      <c r="EG566" s="119"/>
      <c r="EH566" s="119"/>
      <c r="EI566" s="119"/>
      <c r="EJ566" s="119"/>
      <c r="EK566" s="119"/>
      <c r="EL566" s="119"/>
      <c r="EM566" s="119"/>
      <c r="EN566" s="119"/>
      <c r="EO566" s="119"/>
      <c r="EP566" s="119"/>
      <c r="EQ566" s="119"/>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row>
    <row r="567" spans="1:288" s="3" customFormat="1" x14ac:dyDescent="0.2">
      <c r="A567" s="5"/>
      <c r="C567" s="7"/>
      <c r="D567" s="7"/>
      <c r="E567" s="7"/>
      <c r="F567" s="7"/>
      <c r="G567" s="7"/>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19"/>
      <c r="BE567" s="119"/>
      <c r="BF567" s="119"/>
      <c r="BG567" s="119"/>
      <c r="BH567" s="119"/>
      <c r="BI567" s="119"/>
      <c r="BJ567" s="119"/>
      <c r="BK567" s="119"/>
      <c r="BL567" s="119"/>
      <c r="BM567" s="119"/>
      <c r="BN567" s="119"/>
      <c r="BO567" s="119"/>
      <c r="BP567" s="119"/>
      <c r="BQ567" s="119"/>
      <c r="BR567" s="119"/>
      <c r="BS567" s="119"/>
      <c r="BT567" s="119"/>
      <c r="BU567" s="119"/>
      <c r="BV567" s="119"/>
      <c r="BW567" s="119"/>
      <c r="BX567" s="119"/>
      <c r="BY567" s="119"/>
      <c r="BZ567" s="119"/>
      <c r="CA567" s="119"/>
      <c r="CB567" s="119"/>
      <c r="CC567" s="119"/>
      <c r="CD567" s="119"/>
      <c r="CE567" s="119"/>
      <c r="CF567" s="119"/>
      <c r="CG567" s="119"/>
      <c r="CH567" s="119"/>
      <c r="CI567" s="119"/>
      <c r="CJ567" s="119"/>
      <c r="CK567" s="119"/>
      <c r="CL567" s="119"/>
      <c r="CM567" s="119"/>
      <c r="CN567" s="119"/>
      <c r="CO567" s="119"/>
      <c r="CP567" s="119"/>
      <c r="CQ567" s="119"/>
      <c r="CR567" s="119"/>
      <c r="CS567" s="119"/>
      <c r="CT567" s="119"/>
      <c r="CU567" s="119"/>
      <c r="CV567" s="119"/>
      <c r="CW567" s="119"/>
      <c r="CX567" s="119"/>
      <c r="CY567" s="119"/>
      <c r="CZ567" s="119"/>
      <c r="DA567" s="119"/>
      <c r="DB567" s="119"/>
      <c r="DC567" s="119"/>
      <c r="DD567" s="119"/>
      <c r="DE567" s="119"/>
      <c r="DF567" s="119"/>
      <c r="DG567" s="119"/>
      <c r="DH567" s="119"/>
      <c r="DI567" s="119"/>
      <c r="DJ567" s="119"/>
      <c r="DK567" s="119"/>
      <c r="DL567" s="119"/>
      <c r="DM567" s="119"/>
      <c r="DN567" s="119"/>
      <c r="DO567" s="119"/>
      <c r="DP567" s="119"/>
      <c r="DQ567" s="119"/>
      <c r="DR567" s="119"/>
      <c r="DS567" s="119"/>
      <c r="DT567" s="119"/>
      <c r="DU567" s="119"/>
      <c r="DV567" s="119"/>
      <c r="DW567" s="119"/>
      <c r="DX567" s="119"/>
      <c r="DY567" s="119"/>
      <c r="DZ567" s="119"/>
      <c r="EA567" s="119"/>
      <c r="EB567" s="119"/>
      <c r="EC567" s="119"/>
      <c r="ED567" s="119"/>
      <c r="EE567" s="119"/>
      <c r="EF567" s="119"/>
      <c r="EG567" s="119"/>
      <c r="EH567" s="119"/>
      <c r="EI567" s="119"/>
      <c r="EJ567" s="119"/>
      <c r="EK567" s="119"/>
      <c r="EL567" s="119"/>
      <c r="EM567" s="119"/>
      <c r="EN567" s="119"/>
      <c r="EO567" s="119"/>
      <c r="EP567" s="119"/>
      <c r="EQ567" s="119"/>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row>
    <row r="568" spans="1:288" s="3" customFormat="1" x14ac:dyDescent="0.2">
      <c r="A568" s="5"/>
      <c r="C568" s="7"/>
      <c r="D568" s="7"/>
      <c r="E568" s="7"/>
      <c r="F568" s="7"/>
      <c r="G568" s="7"/>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19"/>
      <c r="BE568" s="119"/>
      <c r="BF568" s="119"/>
      <c r="BG568" s="119"/>
      <c r="BH568" s="119"/>
      <c r="BI568" s="119"/>
      <c r="BJ568" s="119"/>
      <c r="BK568" s="119"/>
      <c r="BL568" s="119"/>
      <c r="BM568" s="119"/>
      <c r="BN568" s="119"/>
      <c r="BO568" s="119"/>
      <c r="BP568" s="119"/>
      <c r="BQ568" s="119"/>
      <c r="BR568" s="119"/>
      <c r="BS568" s="119"/>
      <c r="BT568" s="119"/>
      <c r="BU568" s="119"/>
      <c r="BV568" s="119"/>
      <c r="BW568" s="119"/>
      <c r="BX568" s="119"/>
      <c r="BY568" s="119"/>
      <c r="BZ568" s="119"/>
      <c r="CA568" s="119"/>
      <c r="CB568" s="119"/>
      <c r="CC568" s="119"/>
      <c r="CD568" s="119"/>
      <c r="CE568" s="119"/>
      <c r="CF568" s="119"/>
      <c r="CG568" s="119"/>
      <c r="CH568" s="119"/>
      <c r="CI568" s="119"/>
      <c r="CJ568" s="119"/>
      <c r="CK568" s="119"/>
      <c r="CL568" s="119"/>
      <c r="CM568" s="119"/>
      <c r="CN568" s="119"/>
      <c r="CO568" s="119"/>
      <c r="CP568" s="119"/>
      <c r="CQ568" s="119"/>
      <c r="CR568" s="119"/>
      <c r="CS568" s="119"/>
      <c r="CT568" s="119"/>
      <c r="CU568" s="119"/>
      <c r="CV568" s="119"/>
      <c r="CW568" s="119"/>
      <c r="CX568" s="119"/>
      <c r="CY568" s="119"/>
      <c r="CZ568" s="119"/>
      <c r="DA568" s="119"/>
      <c r="DB568" s="119"/>
      <c r="DC568" s="119"/>
      <c r="DD568" s="119"/>
      <c r="DE568" s="119"/>
      <c r="DF568" s="119"/>
      <c r="DG568" s="119"/>
      <c r="DH568" s="119"/>
      <c r="DI568" s="119"/>
      <c r="DJ568" s="119"/>
      <c r="DK568" s="119"/>
      <c r="DL568" s="119"/>
      <c r="DM568" s="119"/>
      <c r="DN568" s="119"/>
      <c r="DO568" s="119"/>
      <c r="DP568" s="119"/>
      <c r="DQ568" s="119"/>
      <c r="DR568" s="119"/>
      <c r="DS568" s="119"/>
      <c r="DT568" s="119"/>
      <c r="DU568" s="119"/>
      <c r="DV568" s="119"/>
      <c r="DW568" s="119"/>
      <c r="DX568" s="119"/>
      <c r="DY568" s="119"/>
      <c r="DZ568" s="119"/>
      <c r="EA568" s="119"/>
      <c r="EB568" s="119"/>
      <c r="EC568" s="119"/>
      <c r="ED568" s="119"/>
      <c r="EE568" s="119"/>
      <c r="EF568" s="119"/>
      <c r="EG568" s="119"/>
      <c r="EH568" s="119"/>
      <c r="EI568" s="119"/>
      <c r="EJ568" s="119"/>
      <c r="EK568" s="119"/>
      <c r="EL568" s="119"/>
      <c r="EM568" s="119"/>
      <c r="EN568" s="119"/>
      <c r="EO568" s="119"/>
      <c r="EP568" s="119"/>
      <c r="EQ568" s="119"/>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row>
    <row r="569" spans="1:288" s="3" customFormat="1" x14ac:dyDescent="0.2">
      <c r="A569" s="5"/>
      <c r="C569" s="7"/>
      <c r="D569" s="7"/>
      <c r="E569" s="7"/>
      <c r="F569" s="7"/>
      <c r="G569" s="7"/>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119"/>
      <c r="BT569" s="119"/>
      <c r="BU569" s="119"/>
      <c r="BV569" s="119"/>
      <c r="BW569" s="119"/>
      <c r="BX569" s="119"/>
      <c r="BY569" s="119"/>
      <c r="BZ569" s="119"/>
      <c r="CA569" s="119"/>
      <c r="CB569" s="119"/>
      <c r="CC569" s="119"/>
      <c r="CD569" s="119"/>
      <c r="CE569" s="119"/>
      <c r="CF569" s="119"/>
      <c r="CG569" s="119"/>
      <c r="CH569" s="119"/>
      <c r="CI569" s="119"/>
      <c r="CJ569" s="119"/>
      <c r="CK569" s="119"/>
      <c r="CL569" s="119"/>
      <c r="CM569" s="119"/>
      <c r="CN569" s="119"/>
      <c r="CO569" s="119"/>
      <c r="CP569" s="119"/>
      <c r="CQ569" s="119"/>
      <c r="CR569" s="119"/>
      <c r="CS569" s="119"/>
      <c r="CT569" s="119"/>
      <c r="CU569" s="119"/>
      <c r="CV569" s="119"/>
      <c r="CW569" s="119"/>
      <c r="CX569" s="119"/>
      <c r="CY569" s="119"/>
      <c r="CZ569" s="119"/>
      <c r="DA569" s="119"/>
      <c r="DB569" s="119"/>
      <c r="DC569" s="119"/>
      <c r="DD569" s="119"/>
      <c r="DE569" s="119"/>
      <c r="DF569" s="119"/>
      <c r="DG569" s="119"/>
      <c r="DH569" s="119"/>
      <c r="DI569" s="119"/>
      <c r="DJ569" s="119"/>
      <c r="DK569" s="119"/>
      <c r="DL569" s="119"/>
      <c r="DM569" s="119"/>
      <c r="DN569" s="119"/>
      <c r="DO569" s="119"/>
      <c r="DP569" s="119"/>
      <c r="DQ569" s="119"/>
      <c r="DR569" s="119"/>
      <c r="DS569" s="119"/>
      <c r="DT569" s="119"/>
      <c r="DU569" s="119"/>
      <c r="DV569" s="119"/>
      <c r="DW569" s="119"/>
      <c r="DX569" s="119"/>
      <c r="DY569" s="119"/>
      <c r="DZ569" s="119"/>
      <c r="EA569" s="119"/>
      <c r="EB569" s="119"/>
      <c r="EC569" s="119"/>
      <c r="ED569" s="119"/>
      <c r="EE569" s="119"/>
      <c r="EF569" s="119"/>
      <c r="EG569" s="119"/>
      <c r="EH569" s="119"/>
      <c r="EI569" s="119"/>
      <c r="EJ569" s="119"/>
      <c r="EK569" s="119"/>
      <c r="EL569" s="119"/>
      <c r="EM569" s="119"/>
      <c r="EN569" s="119"/>
      <c r="EO569" s="119"/>
      <c r="EP569" s="119"/>
      <c r="EQ569" s="119"/>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row>
    <row r="570" spans="1:288" s="3" customFormat="1" x14ac:dyDescent="0.2">
      <c r="A570" s="5"/>
      <c r="C570" s="7"/>
      <c r="D570" s="7"/>
      <c r="E570" s="7"/>
      <c r="F570" s="7"/>
      <c r="G570" s="7"/>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19"/>
      <c r="BE570" s="119"/>
      <c r="BF570" s="119"/>
      <c r="BG570" s="119"/>
      <c r="BH570" s="119"/>
      <c r="BI570" s="119"/>
      <c r="BJ570" s="119"/>
      <c r="BK570" s="119"/>
      <c r="BL570" s="119"/>
      <c r="BM570" s="119"/>
      <c r="BN570" s="119"/>
      <c r="BO570" s="119"/>
      <c r="BP570" s="119"/>
      <c r="BQ570" s="119"/>
      <c r="BR570" s="119"/>
      <c r="BS570" s="119"/>
      <c r="BT570" s="119"/>
      <c r="BU570" s="119"/>
      <c r="BV570" s="119"/>
      <c r="BW570" s="119"/>
      <c r="BX570" s="119"/>
      <c r="BY570" s="119"/>
      <c r="BZ570" s="119"/>
      <c r="CA570" s="119"/>
      <c r="CB570" s="119"/>
      <c r="CC570" s="119"/>
      <c r="CD570" s="119"/>
      <c r="CE570" s="119"/>
      <c r="CF570" s="119"/>
      <c r="CG570" s="119"/>
      <c r="CH570" s="119"/>
      <c r="CI570" s="119"/>
      <c r="CJ570" s="119"/>
      <c r="CK570" s="119"/>
      <c r="CL570" s="119"/>
      <c r="CM570" s="119"/>
      <c r="CN570" s="119"/>
      <c r="CO570" s="119"/>
      <c r="CP570" s="119"/>
      <c r="CQ570" s="119"/>
      <c r="CR570" s="119"/>
      <c r="CS570" s="119"/>
      <c r="CT570" s="119"/>
      <c r="CU570" s="119"/>
      <c r="CV570" s="119"/>
      <c r="CW570" s="119"/>
      <c r="CX570" s="119"/>
      <c r="CY570" s="119"/>
      <c r="CZ570" s="119"/>
      <c r="DA570" s="119"/>
      <c r="DB570" s="119"/>
      <c r="DC570" s="119"/>
      <c r="DD570" s="119"/>
      <c r="DE570" s="119"/>
      <c r="DF570" s="119"/>
      <c r="DG570" s="119"/>
      <c r="DH570" s="119"/>
      <c r="DI570" s="119"/>
      <c r="DJ570" s="119"/>
      <c r="DK570" s="119"/>
      <c r="DL570" s="119"/>
      <c r="DM570" s="119"/>
      <c r="DN570" s="119"/>
      <c r="DO570" s="119"/>
      <c r="DP570" s="119"/>
      <c r="DQ570" s="119"/>
      <c r="DR570" s="119"/>
      <c r="DS570" s="119"/>
      <c r="DT570" s="119"/>
      <c r="DU570" s="119"/>
      <c r="DV570" s="119"/>
      <c r="DW570" s="119"/>
      <c r="DX570" s="119"/>
      <c r="DY570" s="119"/>
      <c r="DZ570" s="119"/>
      <c r="EA570" s="119"/>
      <c r="EB570" s="119"/>
      <c r="EC570" s="119"/>
      <c r="ED570" s="119"/>
      <c r="EE570" s="119"/>
      <c r="EF570" s="119"/>
      <c r="EG570" s="119"/>
      <c r="EH570" s="119"/>
      <c r="EI570" s="119"/>
      <c r="EJ570" s="119"/>
      <c r="EK570" s="119"/>
      <c r="EL570" s="119"/>
      <c r="EM570" s="119"/>
      <c r="EN570" s="119"/>
      <c r="EO570" s="119"/>
      <c r="EP570" s="119"/>
      <c r="EQ570" s="119"/>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row>
    <row r="571" spans="1:288" s="3" customFormat="1" x14ac:dyDescent="0.2">
      <c r="A571" s="5"/>
      <c r="C571" s="7"/>
      <c r="D571" s="7"/>
      <c r="E571" s="7"/>
      <c r="F571" s="7"/>
      <c r="G571" s="7"/>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119"/>
      <c r="CD571" s="119"/>
      <c r="CE571" s="119"/>
      <c r="CF571" s="119"/>
      <c r="CG571" s="119"/>
      <c r="CH571" s="119"/>
      <c r="CI571" s="119"/>
      <c r="CJ571" s="119"/>
      <c r="CK571" s="119"/>
      <c r="CL571" s="119"/>
      <c r="CM571" s="119"/>
      <c r="CN571" s="119"/>
      <c r="CO571" s="119"/>
      <c r="CP571" s="119"/>
      <c r="CQ571" s="119"/>
      <c r="CR571" s="119"/>
      <c r="CS571" s="119"/>
      <c r="CT571" s="119"/>
      <c r="CU571" s="119"/>
      <c r="CV571" s="119"/>
      <c r="CW571" s="119"/>
      <c r="CX571" s="119"/>
      <c r="CY571" s="119"/>
      <c r="CZ571" s="119"/>
      <c r="DA571" s="119"/>
      <c r="DB571" s="119"/>
      <c r="DC571" s="119"/>
      <c r="DD571" s="119"/>
      <c r="DE571" s="119"/>
      <c r="DF571" s="119"/>
      <c r="DG571" s="119"/>
      <c r="DH571" s="119"/>
      <c r="DI571" s="119"/>
      <c r="DJ571" s="119"/>
      <c r="DK571" s="119"/>
      <c r="DL571" s="119"/>
      <c r="DM571" s="119"/>
      <c r="DN571" s="119"/>
      <c r="DO571" s="119"/>
      <c r="DP571" s="119"/>
      <c r="DQ571" s="119"/>
      <c r="DR571" s="119"/>
      <c r="DS571" s="119"/>
      <c r="DT571" s="119"/>
      <c r="DU571" s="119"/>
      <c r="DV571" s="119"/>
      <c r="DW571" s="119"/>
      <c r="DX571" s="119"/>
      <c r="DY571" s="119"/>
      <c r="DZ571" s="119"/>
      <c r="EA571" s="119"/>
      <c r="EB571" s="119"/>
      <c r="EC571" s="119"/>
      <c r="ED571" s="119"/>
      <c r="EE571" s="119"/>
      <c r="EF571" s="119"/>
      <c r="EG571" s="119"/>
      <c r="EH571" s="119"/>
      <c r="EI571" s="119"/>
      <c r="EJ571" s="119"/>
      <c r="EK571" s="119"/>
      <c r="EL571" s="119"/>
      <c r="EM571" s="119"/>
      <c r="EN571" s="119"/>
      <c r="EO571" s="119"/>
      <c r="EP571" s="119"/>
      <c r="EQ571" s="119"/>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row>
    <row r="572" spans="1:288" s="3" customFormat="1" x14ac:dyDescent="0.2">
      <c r="A572" s="5"/>
      <c r="C572" s="7"/>
      <c r="D572" s="7"/>
      <c r="E572" s="7"/>
      <c r="F572" s="7"/>
      <c r="G572" s="7"/>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119"/>
      <c r="CD572" s="119"/>
      <c r="CE572" s="119"/>
      <c r="CF572" s="119"/>
      <c r="CG572" s="119"/>
      <c r="CH572" s="119"/>
      <c r="CI572" s="119"/>
      <c r="CJ572" s="119"/>
      <c r="CK572" s="119"/>
      <c r="CL572" s="119"/>
      <c r="CM572" s="119"/>
      <c r="CN572" s="119"/>
      <c r="CO572" s="119"/>
      <c r="CP572" s="119"/>
      <c r="CQ572" s="119"/>
      <c r="CR572" s="119"/>
      <c r="CS572" s="119"/>
      <c r="CT572" s="119"/>
      <c r="CU572" s="119"/>
      <c r="CV572" s="119"/>
      <c r="CW572" s="119"/>
      <c r="CX572" s="119"/>
      <c r="CY572" s="119"/>
      <c r="CZ572" s="119"/>
      <c r="DA572" s="119"/>
      <c r="DB572" s="119"/>
      <c r="DC572" s="119"/>
      <c r="DD572" s="119"/>
      <c r="DE572" s="119"/>
      <c r="DF572" s="119"/>
      <c r="DG572" s="119"/>
      <c r="DH572" s="119"/>
      <c r="DI572" s="119"/>
      <c r="DJ572" s="119"/>
      <c r="DK572" s="119"/>
      <c r="DL572" s="119"/>
      <c r="DM572" s="119"/>
      <c r="DN572" s="119"/>
      <c r="DO572" s="119"/>
      <c r="DP572" s="119"/>
      <c r="DQ572" s="119"/>
      <c r="DR572" s="119"/>
      <c r="DS572" s="119"/>
      <c r="DT572" s="119"/>
      <c r="DU572" s="119"/>
      <c r="DV572" s="119"/>
      <c r="DW572" s="119"/>
      <c r="DX572" s="119"/>
      <c r="DY572" s="119"/>
      <c r="DZ572" s="119"/>
      <c r="EA572" s="119"/>
      <c r="EB572" s="119"/>
      <c r="EC572" s="119"/>
      <c r="ED572" s="119"/>
      <c r="EE572" s="119"/>
      <c r="EF572" s="119"/>
      <c r="EG572" s="119"/>
      <c r="EH572" s="119"/>
      <c r="EI572" s="119"/>
      <c r="EJ572" s="119"/>
      <c r="EK572" s="119"/>
      <c r="EL572" s="119"/>
      <c r="EM572" s="119"/>
      <c r="EN572" s="119"/>
      <c r="EO572" s="119"/>
      <c r="EP572" s="119"/>
      <c r="EQ572" s="119"/>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row>
    <row r="573" spans="1:288" s="3" customFormat="1" x14ac:dyDescent="0.2">
      <c r="A573" s="5"/>
      <c r="C573" s="7"/>
      <c r="D573" s="7"/>
      <c r="E573" s="7"/>
      <c r="F573" s="7"/>
      <c r="G573" s="7"/>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119"/>
      <c r="CD573" s="119"/>
      <c r="CE573" s="119"/>
      <c r="CF573" s="119"/>
      <c r="CG573" s="119"/>
      <c r="CH573" s="119"/>
      <c r="CI573" s="119"/>
      <c r="CJ573" s="119"/>
      <c r="CK573" s="119"/>
      <c r="CL573" s="119"/>
      <c r="CM573" s="119"/>
      <c r="CN573" s="119"/>
      <c r="CO573" s="119"/>
      <c r="CP573" s="119"/>
      <c r="CQ573" s="119"/>
      <c r="CR573" s="119"/>
      <c r="CS573" s="119"/>
      <c r="CT573" s="119"/>
      <c r="CU573" s="119"/>
      <c r="CV573" s="119"/>
      <c r="CW573" s="119"/>
      <c r="CX573" s="119"/>
      <c r="CY573" s="119"/>
      <c r="CZ573" s="119"/>
      <c r="DA573" s="119"/>
      <c r="DB573" s="119"/>
      <c r="DC573" s="119"/>
      <c r="DD573" s="119"/>
      <c r="DE573" s="119"/>
      <c r="DF573" s="119"/>
      <c r="DG573" s="119"/>
      <c r="DH573" s="119"/>
      <c r="DI573" s="119"/>
      <c r="DJ573" s="119"/>
      <c r="DK573" s="119"/>
      <c r="DL573" s="119"/>
      <c r="DM573" s="119"/>
      <c r="DN573" s="119"/>
      <c r="DO573" s="119"/>
      <c r="DP573" s="119"/>
      <c r="DQ573" s="119"/>
      <c r="DR573" s="119"/>
      <c r="DS573" s="119"/>
      <c r="DT573" s="119"/>
      <c r="DU573" s="119"/>
      <c r="DV573" s="119"/>
      <c r="DW573" s="119"/>
      <c r="DX573" s="119"/>
      <c r="DY573" s="119"/>
      <c r="DZ573" s="119"/>
      <c r="EA573" s="119"/>
      <c r="EB573" s="119"/>
      <c r="EC573" s="119"/>
      <c r="ED573" s="119"/>
      <c r="EE573" s="119"/>
      <c r="EF573" s="119"/>
      <c r="EG573" s="119"/>
      <c r="EH573" s="119"/>
      <c r="EI573" s="119"/>
      <c r="EJ573" s="119"/>
      <c r="EK573" s="119"/>
      <c r="EL573" s="119"/>
      <c r="EM573" s="119"/>
      <c r="EN573" s="119"/>
      <c r="EO573" s="119"/>
      <c r="EP573" s="119"/>
      <c r="EQ573" s="119"/>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row>
    <row r="574" spans="1:288" s="3" customFormat="1" x14ac:dyDescent="0.2">
      <c r="A574" s="5"/>
      <c r="C574" s="7"/>
      <c r="D574" s="7"/>
      <c r="E574" s="7"/>
      <c r="F574" s="7"/>
      <c r="G574" s="7"/>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119"/>
      <c r="CD574" s="119"/>
      <c r="CE574" s="119"/>
      <c r="CF574" s="119"/>
      <c r="CG574" s="119"/>
      <c r="CH574" s="119"/>
      <c r="CI574" s="119"/>
      <c r="CJ574" s="119"/>
      <c r="CK574" s="119"/>
      <c r="CL574" s="119"/>
      <c r="CM574" s="119"/>
      <c r="CN574" s="119"/>
      <c r="CO574" s="119"/>
      <c r="CP574" s="119"/>
      <c r="CQ574" s="119"/>
      <c r="CR574" s="119"/>
      <c r="CS574" s="119"/>
      <c r="CT574" s="119"/>
      <c r="CU574" s="119"/>
      <c r="CV574" s="119"/>
      <c r="CW574" s="119"/>
      <c r="CX574" s="119"/>
      <c r="CY574" s="119"/>
      <c r="CZ574" s="119"/>
      <c r="DA574" s="119"/>
      <c r="DB574" s="119"/>
      <c r="DC574" s="119"/>
      <c r="DD574" s="119"/>
      <c r="DE574" s="119"/>
      <c r="DF574" s="119"/>
      <c r="DG574" s="119"/>
      <c r="DH574" s="119"/>
      <c r="DI574" s="119"/>
      <c r="DJ574" s="119"/>
      <c r="DK574" s="119"/>
      <c r="DL574" s="119"/>
      <c r="DM574" s="119"/>
      <c r="DN574" s="119"/>
      <c r="DO574" s="119"/>
      <c r="DP574" s="119"/>
      <c r="DQ574" s="119"/>
      <c r="DR574" s="119"/>
      <c r="DS574" s="119"/>
      <c r="DT574" s="119"/>
      <c r="DU574" s="119"/>
      <c r="DV574" s="119"/>
      <c r="DW574" s="119"/>
      <c r="DX574" s="119"/>
      <c r="DY574" s="119"/>
      <c r="DZ574" s="119"/>
      <c r="EA574" s="119"/>
      <c r="EB574" s="119"/>
      <c r="EC574" s="119"/>
      <c r="ED574" s="119"/>
      <c r="EE574" s="119"/>
      <c r="EF574" s="119"/>
      <c r="EG574" s="119"/>
      <c r="EH574" s="119"/>
      <c r="EI574" s="119"/>
      <c r="EJ574" s="119"/>
      <c r="EK574" s="119"/>
      <c r="EL574" s="119"/>
      <c r="EM574" s="119"/>
      <c r="EN574" s="119"/>
      <c r="EO574" s="119"/>
      <c r="EP574" s="119"/>
      <c r="EQ574" s="119"/>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row>
    <row r="575" spans="1:288" x14ac:dyDescent="0.2">
      <c r="A575" s="5"/>
      <c r="B575" s="3"/>
    </row>
    <row r="576" spans="1:288" x14ac:dyDescent="0.2">
      <c r="A576" s="5"/>
      <c r="B576" s="3"/>
    </row>
    <row r="577" spans="1:390" x14ac:dyDescent="0.2">
      <c r="A577" s="5"/>
      <c r="B577" s="3"/>
    </row>
    <row r="578" spans="1:390" x14ac:dyDescent="0.2">
      <c r="A578" s="5"/>
      <c r="B578" s="3"/>
    </row>
    <row r="579" spans="1:390" x14ac:dyDescent="0.2">
      <c r="A579" s="5"/>
      <c r="B579" s="3"/>
    </row>
    <row r="580" spans="1:390" x14ac:dyDescent="0.2">
      <c r="A580" s="5"/>
      <c r="B580" s="3"/>
    </row>
    <row r="581" spans="1:390" x14ac:dyDescent="0.2">
      <c r="A581" s="5"/>
      <c r="B581" s="3"/>
    </row>
    <row r="582" spans="1:390" x14ac:dyDescent="0.2">
      <c r="A582" s="5"/>
      <c r="B582" s="3"/>
    </row>
    <row r="583" spans="1:390" x14ac:dyDescent="0.2">
      <c r="A583" s="5"/>
      <c r="B583" s="3"/>
    </row>
    <row r="584" spans="1:390" x14ac:dyDescent="0.2">
      <c r="A584" s="5"/>
      <c r="B584" s="3"/>
    </row>
    <row r="585" spans="1:390" x14ac:dyDescent="0.2">
      <c r="A585" s="5"/>
      <c r="B585" s="3"/>
    </row>
    <row r="586" spans="1:390" x14ac:dyDescent="0.2">
      <c r="A586" s="5"/>
      <c r="B586" s="3"/>
    </row>
    <row r="587" spans="1:390" x14ac:dyDescent="0.2">
      <c r="A587" s="5"/>
      <c r="B587" s="3"/>
    </row>
    <row r="588" spans="1:390" s="7" customFormat="1" x14ac:dyDescent="0.2">
      <c r="A588" s="5"/>
      <c r="B588" s="3"/>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119"/>
      <c r="CD588" s="119"/>
      <c r="CE588" s="119"/>
      <c r="CF588" s="119"/>
      <c r="CG588" s="119"/>
      <c r="CH588" s="119"/>
      <c r="CI588" s="119"/>
      <c r="CJ588" s="119"/>
      <c r="CK588" s="119"/>
      <c r="CL588" s="119"/>
      <c r="CM588" s="119"/>
      <c r="CN588" s="119"/>
      <c r="CO588" s="119"/>
      <c r="CP588" s="119"/>
      <c r="CQ588" s="119"/>
      <c r="CR588" s="119"/>
      <c r="CS588" s="119"/>
      <c r="CT588" s="119"/>
      <c r="CU588" s="119"/>
      <c r="CV588" s="119"/>
      <c r="CW588" s="119"/>
      <c r="CX588" s="119"/>
      <c r="CY588" s="119"/>
      <c r="CZ588" s="119"/>
      <c r="DA588" s="119"/>
      <c r="DB588" s="119"/>
      <c r="DC588" s="119"/>
      <c r="DD588" s="119"/>
      <c r="DE588" s="119"/>
      <c r="DF588" s="119"/>
      <c r="DG588" s="119"/>
      <c r="DH588" s="119"/>
      <c r="DI588" s="119"/>
      <c r="DJ588" s="119"/>
      <c r="DK588" s="119"/>
      <c r="DL588" s="119"/>
      <c r="DM588" s="119"/>
      <c r="DN588" s="119"/>
      <c r="DO588" s="119"/>
      <c r="DP588" s="119"/>
      <c r="DQ588" s="119"/>
      <c r="DR588" s="119"/>
      <c r="DS588" s="119"/>
      <c r="DT588" s="119"/>
      <c r="DU588" s="119"/>
      <c r="DV588" s="119"/>
      <c r="DW588" s="119"/>
      <c r="DX588" s="119"/>
      <c r="DY588" s="119"/>
      <c r="DZ588" s="119"/>
      <c r="EA588" s="119"/>
      <c r="EB588" s="119"/>
      <c r="EC588" s="119"/>
      <c r="ED588" s="119"/>
      <c r="EE588" s="119"/>
      <c r="EF588" s="119"/>
      <c r="EG588" s="119"/>
      <c r="EH588" s="119"/>
      <c r="EI588" s="119"/>
      <c r="EJ588" s="119"/>
      <c r="EK588" s="119"/>
      <c r="EL588" s="119"/>
      <c r="EM588" s="119"/>
      <c r="EN588" s="119"/>
      <c r="EO588" s="119"/>
      <c r="EP588" s="119"/>
      <c r="EQ588" s="119"/>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row>
    <row r="589" spans="1:390" s="7" customFormat="1" x14ac:dyDescent="0.2">
      <c r="A589" s="5"/>
      <c r="B589" s="3"/>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19"/>
      <c r="BE589" s="119"/>
      <c r="BF589" s="119"/>
      <c r="BG589" s="119"/>
      <c r="BH589" s="119"/>
      <c r="BI589" s="119"/>
      <c r="BJ589" s="119"/>
      <c r="BK589" s="119"/>
      <c r="BL589" s="119"/>
      <c r="BM589" s="119"/>
      <c r="BN589" s="119"/>
      <c r="BO589" s="119"/>
      <c r="BP589" s="119"/>
      <c r="BQ589" s="119"/>
      <c r="BR589" s="119"/>
      <c r="BS589" s="119"/>
      <c r="BT589" s="119"/>
      <c r="BU589" s="119"/>
      <c r="BV589" s="119"/>
      <c r="BW589" s="119"/>
      <c r="BX589" s="119"/>
      <c r="BY589" s="119"/>
      <c r="BZ589" s="119"/>
      <c r="CA589" s="119"/>
      <c r="CB589" s="119"/>
      <c r="CC589" s="119"/>
      <c r="CD589" s="119"/>
      <c r="CE589" s="119"/>
      <c r="CF589" s="119"/>
      <c r="CG589" s="119"/>
      <c r="CH589" s="119"/>
      <c r="CI589" s="119"/>
      <c r="CJ589" s="119"/>
      <c r="CK589" s="119"/>
      <c r="CL589" s="119"/>
      <c r="CM589" s="119"/>
      <c r="CN589" s="119"/>
      <c r="CO589" s="119"/>
      <c r="CP589" s="119"/>
      <c r="CQ589" s="119"/>
      <c r="CR589" s="119"/>
      <c r="CS589" s="119"/>
      <c r="CT589" s="119"/>
      <c r="CU589" s="119"/>
      <c r="CV589" s="119"/>
      <c r="CW589" s="119"/>
      <c r="CX589" s="119"/>
      <c r="CY589" s="119"/>
      <c r="CZ589" s="119"/>
      <c r="DA589" s="119"/>
      <c r="DB589" s="119"/>
      <c r="DC589" s="119"/>
      <c r="DD589" s="119"/>
      <c r="DE589" s="119"/>
      <c r="DF589" s="119"/>
      <c r="DG589" s="119"/>
      <c r="DH589" s="119"/>
      <c r="DI589" s="119"/>
      <c r="DJ589" s="119"/>
      <c r="DK589" s="119"/>
      <c r="DL589" s="119"/>
      <c r="DM589" s="119"/>
      <c r="DN589" s="119"/>
      <c r="DO589" s="119"/>
      <c r="DP589" s="119"/>
      <c r="DQ589" s="119"/>
      <c r="DR589" s="119"/>
      <c r="DS589" s="119"/>
      <c r="DT589" s="119"/>
      <c r="DU589" s="119"/>
      <c r="DV589" s="119"/>
      <c r="DW589" s="119"/>
      <c r="DX589" s="119"/>
      <c r="DY589" s="119"/>
      <c r="DZ589" s="119"/>
      <c r="EA589" s="119"/>
      <c r="EB589" s="119"/>
      <c r="EC589" s="119"/>
      <c r="ED589" s="119"/>
      <c r="EE589" s="119"/>
      <c r="EF589" s="119"/>
      <c r="EG589" s="119"/>
      <c r="EH589" s="119"/>
      <c r="EI589" s="119"/>
      <c r="EJ589" s="119"/>
      <c r="EK589" s="119"/>
      <c r="EL589" s="119"/>
      <c r="EM589" s="119"/>
      <c r="EN589" s="119"/>
      <c r="EO589" s="119"/>
      <c r="EP589" s="119"/>
      <c r="EQ589" s="119"/>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row>
    <row r="590" spans="1:390" s="7" customFormat="1" x14ac:dyDescent="0.2">
      <c r="A590" s="5"/>
      <c r="B590" s="3"/>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19"/>
      <c r="BE590" s="119"/>
      <c r="BF590" s="119"/>
      <c r="BG590" s="119"/>
      <c r="BH590" s="119"/>
      <c r="BI590" s="119"/>
      <c r="BJ590" s="119"/>
      <c r="BK590" s="119"/>
      <c r="BL590" s="119"/>
      <c r="BM590" s="119"/>
      <c r="BN590" s="119"/>
      <c r="BO590" s="119"/>
      <c r="BP590" s="119"/>
      <c r="BQ590" s="119"/>
      <c r="BR590" s="119"/>
      <c r="BS590" s="119"/>
      <c r="BT590" s="119"/>
      <c r="BU590" s="119"/>
      <c r="BV590" s="119"/>
      <c r="BW590" s="119"/>
      <c r="BX590" s="119"/>
      <c r="BY590" s="119"/>
      <c r="BZ590" s="119"/>
      <c r="CA590" s="119"/>
      <c r="CB590" s="119"/>
      <c r="CC590" s="119"/>
      <c r="CD590" s="119"/>
      <c r="CE590" s="119"/>
      <c r="CF590" s="119"/>
      <c r="CG590" s="119"/>
      <c r="CH590" s="119"/>
      <c r="CI590" s="119"/>
      <c r="CJ590" s="119"/>
      <c r="CK590" s="119"/>
      <c r="CL590" s="119"/>
      <c r="CM590" s="119"/>
      <c r="CN590" s="119"/>
      <c r="CO590" s="119"/>
      <c r="CP590" s="119"/>
      <c r="CQ590" s="119"/>
      <c r="CR590" s="119"/>
      <c r="CS590" s="119"/>
      <c r="CT590" s="119"/>
      <c r="CU590" s="119"/>
      <c r="CV590" s="119"/>
      <c r="CW590" s="119"/>
      <c r="CX590" s="119"/>
      <c r="CY590" s="119"/>
      <c r="CZ590" s="119"/>
      <c r="DA590" s="119"/>
      <c r="DB590" s="119"/>
      <c r="DC590" s="119"/>
      <c r="DD590" s="119"/>
      <c r="DE590" s="119"/>
      <c r="DF590" s="119"/>
      <c r="DG590" s="119"/>
      <c r="DH590" s="119"/>
      <c r="DI590" s="119"/>
      <c r="DJ590" s="119"/>
      <c r="DK590" s="119"/>
      <c r="DL590" s="119"/>
      <c r="DM590" s="119"/>
      <c r="DN590" s="119"/>
      <c r="DO590" s="119"/>
      <c r="DP590" s="119"/>
      <c r="DQ590" s="119"/>
      <c r="DR590" s="119"/>
      <c r="DS590" s="119"/>
      <c r="DT590" s="119"/>
      <c r="DU590" s="119"/>
      <c r="DV590" s="119"/>
      <c r="DW590" s="119"/>
      <c r="DX590" s="119"/>
      <c r="DY590" s="119"/>
      <c r="DZ590" s="119"/>
      <c r="EA590" s="119"/>
      <c r="EB590" s="119"/>
      <c r="EC590" s="119"/>
      <c r="ED590" s="119"/>
      <c r="EE590" s="119"/>
      <c r="EF590" s="119"/>
      <c r="EG590" s="119"/>
      <c r="EH590" s="119"/>
      <c r="EI590" s="119"/>
      <c r="EJ590" s="119"/>
      <c r="EK590" s="119"/>
      <c r="EL590" s="119"/>
      <c r="EM590" s="119"/>
      <c r="EN590" s="119"/>
      <c r="EO590" s="119"/>
      <c r="EP590" s="119"/>
      <c r="EQ590" s="119"/>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row>
    <row r="591" spans="1:390" s="7" customFormat="1" x14ac:dyDescent="0.2">
      <c r="A591" s="5"/>
      <c r="B591" s="3"/>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119"/>
      <c r="BT591" s="119"/>
      <c r="BU591" s="119"/>
      <c r="BV591" s="119"/>
      <c r="BW591" s="119"/>
      <c r="BX591" s="119"/>
      <c r="BY591" s="119"/>
      <c r="BZ591" s="119"/>
      <c r="CA591" s="119"/>
      <c r="CB591" s="119"/>
      <c r="CC591" s="119"/>
      <c r="CD591" s="119"/>
      <c r="CE591" s="119"/>
      <c r="CF591" s="119"/>
      <c r="CG591" s="119"/>
      <c r="CH591" s="119"/>
      <c r="CI591" s="119"/>
      <c r="CJ591" s="119"/>
      <c r="CK591" s="119"/>
      <c r="CL591" s="119"/>
      <c r="CM591" s="119"/>
      <c r="CN591" s="119"/>
      <c r="CO591" s="119"/>
      <c r="CP591" s="119"/>
      <c r="CQ591" s="119"/>
      <c r="CR591" s="119"/>
      <c r="CS591" s="119"/>
      <c r="CT591" s="119"/>
      <c r="CU591" s="119"/>
      <c r="CV591" s="119"/>
      <c r="CW591" s="119"/>
      <c r="CX591" s="119"/>
      <c r="CY591" s="119"/>
      <c r="CZ591" s="119"/>
      <c r="DA591" s="119"/>
      <c r="DB591" s="119"/>
      <c r="DC591" s="119"/>
      <c r="DD591" s="119"/>
      <c r="DE591" s="119"/>
      <c r="DF591" s="119"/>
      <c r="DG591" s="119"/>
      <c r="DH591" s="119"/>
      <c r="DI591" s="119"/>
      <c r="DJ591" s="119"/>
      <c r="DK591" s="119"/>
      <c r="DL591" s="119"/>
      <c r="DM591" s="119"/>
      <c r="DN591" s="119"/>
      <c r="DO591" s="119"/>
      <c r="DP591" s="119"/>
      <c r="DQ591" s="119"/>
      <c r="DR591" s="119"/>
      <c r="DS591" s="119"/>
      <c r="DT591" s="119"/>
      <c r="DU591" s="119"/>
      <c r="DV591" s="119"/>
      <c r="DW591" s="119"/>
      <c r="DX591" s="119"/>
      <c r="DY591" s="119"/>
      <c r="DZ591" s="119"/>
      <c r="EA591" s="119"/>
      <c r="EB591" s="119"/>
      <c r="EC591" s="119"/>
      <c r="ED591" s="119"/>
      <c r="EE591" s="119"/>
      <c r="EF591" s="119"/>
      <c r="EG591" s="119"/>
      <c r="EH591" s="119"/>
      <c r="EI591" s="119"/>
      <c r="EJ591" s="119"/>
      <c r="EK591" s="119"/>
      <c r="EL591" s="119"/>
      <c r="EM591" s="119"/>
      <c r="EN591" s="119"/>
      <c r="EO591" s="119"/>
      <c r="EP591" s="119"/>
      <c r="EQ591" s="119"/>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row>
    <row r="592" spans="1:390" s="7" customFormat="1" x14ac:dyDescent="0.2">
      <c r="A592" s="5"/>
      <c r="B592" s="3"/>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119"/>
      <c r="CD592" s="119"/>
      <c r="CE592" s="119"/>
      <c r="CF592" s="119"/>
      <c r="CG592" s="119"/>
      <c r="CH592" s="119"/>
      <c r="CI592" s="119"/>
      <c r="CJ592" s="119"/>
      <c r="CK592" s="119"/>
      <c r="CL592" s="119"/>
      <c r="CM592" s="119"/>
      <c r="CN592" s="119"/>
      <c r="CO592" s="119"/>
      <c r="CP592" s="119"/>
      <c r="CQ592" s="119"/>
      <c r="CR592" s="119"/>
      <c r="CS592" s="119"/>
      <c r="CT592" s="119"/>
      <c r="CU592" s="119"/>
      <c r="CV592" s="119"/>
      <c r="CW592" s="119"/>
      <c r="CX592" s="119"/>
      <c r="CY592" s="119"/>
      <c r="CZ592" s="119"/>
      <c r="DA592" s="119"/>
      <c r="DB592" s="119"/>
      <c r="DC592" s="119"/>
      <c r="DD592" s="119"/>
      <c r="DE592" s="119"/>
      <c r="DF592" s="119"/>
      <c r="DG592" s="119"/>
      <c r="DH592" s="119"/>
      <c r="DI592" s="119"/>
      <c r="DJ592" s="119"/>
      <c r="DK592" s="119"/>
      <c r="DL592" s="119"/>
      <c r="DM592" s="119"/>
      <c r="DN592" s="119"/>
      <c r="DO592" s="119"/>
      <c r="DP592" s="119"/>
      <c r="DQ592" s="119"/>
      <c r="DR592" s="119"/>
      <c r="DS592" s="119"/>
      <c r="DT592" s="119"/>
      <c r="DU592" s="119"/>
      <c r="DV592" s="119"/>
      <c r="DW592" s="119"/>
      <c r="DX592" s="119"/>
      <c r="DY592" s="119"/>
      <c r="DZ592" s="119"/>
      <c r="EA592" s="119"/>
      <c r="EB592" s="119"/>
      <c r="EC592" s="119"/>
      <c r="ED592" s="119"/>
      <c r="EE592" s="119"/>
      <c r="EF592" s="119"/>
      <c r="EG592" s="119"/>
      <c r="EH592" s="119"/>
      <c r="EI592" s="119"/>
      <c r="EJ592" s="119"/>
      <c r="EK592" s="119"/>
      <c r="EL592" s="119"/>
      <c r="EM592" s="119"/>
      <c r="EN592" s="119"/>
      <c r="EO592" s="119"/>
      <c r="EP592" s="119"/>
      <c r="EQ592" s="119"/>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row>
    <row r="593" spans="1:390" s="7" customFormat="1" x14ac:dyDescent="0.2">
      <c r="A593" s="5"/>
      <c r="B593" s="3"/>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19"/>
      <c r="BE593" s="119"/>
      <c r="BF593" s="119"/>
      <c r="BG593" s="119"/>
      <c r="BH593" s="119"/>
      <c r="BI593" s="119"/>
      <c r="BJ593" s="119"/>
      <c r="BK593" s="119"/>
      <c r="BL593" s="119"/>
      <c r="BM593" s="119"/>
      <c r="BN593" s="119"/>
      <c r="BO593" s="119"/>
      <c r="BP593" s="119"/>
      <c r="BQ593" s="119"/>
      <c r="BR593" s="119"/>
      <c r="BS593" s="119"/>
      <c r="BT593" s="119"/>
      <c r="BU593" s="119"/>
      <c r="BV593" s="119"/>
      <c r="BW593" s="119"/>
      <c r="BX593" s="119"/>
      <c r="BY593" s="119"/>
      <c r="BZ593" s="119"/>
      <c r="CA593" s="119"/>
      <c r="CB593" s="119"/>
      <c r="CC593" s="119"/>
      <c r="CD593" s="119"/>
      <c r="CE593" s="119"/>
      <c r="CF593" s="119"/>
      <c r="CG593" s="119"/>
      <c r="CH593" s="119"/>
      <c r="CI593" s="119"/>
      <c r="CJ593" s="119"/>
      <c r="CK593" s="119"/>
      <c r="CL593" s="119"/>
      <c r="CM593" s="119"/>
      <c r="CN593" s="119"/>
      <c r="CO593" s="119"/>
      <c r="CP593" s="119"/>
      <c r="CQ593" s="119"/>
      <c r="CR593" s="119"/>
      <c r="CS593" s="119"/>
      <c r="CT593" s="119"/>
      <c r="CU593" s="119"/>
      <c r="CV593" s="119"/>
      <c r="CW593" s="119"/>
      <c r="CX593" s="119"/>
      <c r="CY593" s="119"/>
      <c r="CZ593" s="119"/>
      <c r="DA593" s="119"/>
      <c r="DB593" s="119"/>
      <c r="DC593" s="119"/>
      <c r="DD593" s="119"/>
      <c r="DE593" s="119"/>
      <c r="DF593" s="119"/>
      <c r="DG593" s="119"/>
      <c r="DH593" s="119"/>
      <c r="DI593" s="119"/>
      <c r="DJ593" s="119"/>
      <c r="DK593" s="119"/>
      <c r="DL593" s="119"/>
      <c r="DM593" s="119"/>
      <c r="DN593" s="119"/>
      <c r="DO593" s="119"/>
      <c r="DP593" s="119"/>
      <c r="DQ593" s="119"/>
      <c r="DR593" s="119"/>
      <c r="DS593" s="119"/>
      <c r="DT593" s="119"/>
      <c r="DU593" s="119"/>
      <c r="DV593" s="119"/>
      <c r="DW593" s="119"/>
      <c r="DX593" s="119"/>
      <c r="DY593" s="119"/>
      <c r="DZ593" s="119"/>
      <c r="EA593" s="119"/>
      <c r="EB593" s="119"/>
      <c r="EC593" s="119"/>
      <c r="ED593" s="119"/>
      <c r="EE593" s="119"/>
      <c r="EF593" s="119"/>
      <c r="EG593" s="119"/>
      <c r="EH593" s="119"/>
      <c r="EI593" s="119"/>
      <c r="EJ593" s="119"/>
      <c r="EK593" s="119"/>
      <c r="EL593" s="119"/>
      <c r="EM593" s="119"/>
      <c r="EN593" s="119"/>
      <c r="EO593" s="119"/>
      <c r="EP593" s="119"/>
      <c r="EQ593" s="119"/>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row>
    <row r="594" spans="1:390" s="7" customFormat="1" x14ac:dyDescent="0.2">
      <c r="A594" s="5"/>
      <c r="B594" s="3"/>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119"/>
      <c r="BT594" s="119"/>
      <c r="BU594" s="119"/>
      <c r="BV594" s="119"/>
      <c r="BW594" s="119"/>
      <c r="BX594" s="119"/>
      <c r="BY594" s="119"/>
      <c r="BZ594" s="119"/>
      <c r="CA594" s="119"/>
      <c r="CB594" s="119"/>
      <c r="CC594" s="119"/>
      <c r="CD594" s="119"/>
      <c r="CE594" s="119"/>
      <c r="CF594" s="119"/>
      <c r="CG594" s="119"/>
      <c r="CH594" s="119"/>
      <c r="CI594" s="119"/>
      <c r="CJ594" s="119"/>
      <c r="CK594" s="119"/>
      <c r="CL594" s="119"/>
      <c r="CM594" s="119"/>
      <c r="CN594" s="119"/>
      <c r="CO594" s="119"/>
      <c r="CP594" s="119"/>
      <c r="CQ594" s="119"/>
      <c r="CR594" s="119"/>
      <c r="CS594" s="119"/>
      <c r="CT594" s="119"/>
      <c r="CU594" s="119"/>
      <c r="CV594" s="119"/>
      <c r="CW594" s="119"/>
      <c r="CX594" s="119"/>
      <c r="CY594" s="119"/>
      <c r="CZ594" s="119"/>
      <c r="DA594" s="119"/>
      <c r="DB594" s="119"/>
      <c r="DC594" s="119"/>
      <c r="DD594" s="119"/>
      <c r="DE594" s="119"/>
      <c r="DF594" s="119"/>
      <c r="DG594" s="119"/>
      <c r="DH594" s="119"/>
      <c r="DI594" s="119"/>
      <c r="DJ594" s="119"/>
      <c r="DK594" s="119"/>
      <c r="DL594" s="119"/>
      <c r="DM594" s="119"/>
      <c r="DN594" s="119"/>
      <c r="DO594" s="119"/>
      <c r="DP594" s="119"/>
      <c r="DQ594" s="119"/>
      <c r="DR594" s="119"/>
      <c r="DS594" s="119"/>
      <c r="DT594" s="119"/>
      <c r="DU594" s="119"/>
      <c r="DV594" s="119"/>
      <c r="DW594" s="119"/>
      <c r="DX594" s="119"/>
      <c r="DY594" s="119"/>
      <c r="DZ594" s="119"/>
      <c r="EA594" s="119"/>
      <c r="EB594" s="119"/>
      <c r="EC594" s="119"/>
      <c r="ED594" s="119"/>
      <c r="EE594" s="119"/>
      <c r="EF594" s="119"/>
      <c r="EG594" s="119"/>
      <c r="EH594" s="119"/>
      <c r="EI594" s="119"/>
      <c r="EJ594" s="119"/>
      <c r="EK594" s="119"/>
      <c r="EL594" s="119"/>
      <c r="EM594" s="119"/>
      <c r="EN594" s="119"/>
      <c r="EO594" s="119"/>
      <c r="EP594" s="119"/>
      <c r="EQ594" s="119"/>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row>
    <row r="595" spans="1:390" s="7" customFormat="1" x14ac:dyDescent="0.2">
      <c r="A595" s="5"/>
      <c r="B595" s="3"/>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119"/>
      <c r="BT595" s="119"/>
      <c r="BU595" s="119"/>
      <c r="BV595" s="119"/>
      <c r="BW595" s="119"/>
      <c r="BX595" s="119"/>
      <c r="BY595" s="119"/>
      <c r="BZ595" s="119"/>
      <c r="CA595" s="119"/>
      <c r="CB595" s="119"/>
      <c r="CC595" s="119"/>
      <c r="CD595" s="119"/>
      <c r="CE595" s="119"/>
      <c r="CF595" s="119"/>
      <c r="CG595" s="119"/>
      <c r="CH595" s="119"/>
      <c r="CI595" s="119"/>
      <c r="CJ595" s="119"/>
      <c r="CK595" s="119"/>
      <c r="CL595" s="119"/>
      <c r="CM595" s="119"/>
      <c r="CN595" s="119"/>
      <c r="CO595" s="119"/>
      <c r="CP595" s="119"/>
      <c r="CQ595" s="119"/>
      <c r="CR595" s="119"/>
      <c r="CS595" s="119"/>
      <c r="CT595" s="119"/>
      <c r="CU595" s="119"/>
      <c r="CV595" s="119"/>
      <c r="CW595" s="119"/>
      <c r="CX595" s="119"/>
      <c r="CY595" s="119"/>
      <c r="CZ595" s="119"/>
      <c r="DA595" s="119"/>
      <c r="DB595" s="119"/>
      <c r="DC595" s="119"/>
      <c r="DD595" s="119"/>
      <c r="DE595" s="119"/>
      <c r="DF595" s="119"/>
      <c r="DG595" s="119"/>
      <c r="DH595" s="119"/>
      <c r="DI595" s="119"/>
      <c r="DJ595" s="119"/>
      <c r="DK595" s="119"/>
      <c r="DL595" s="119"/>
      <c r="DM595" s="119"/>
      <c r="DN595" s="119"/>
      <c r="DO595" s="119"/>
      <c r="DP595" s="119"/>
      <c r="DQ595" s="119"/>
      <c r="DR595" s="119"/>
      <c r="DS595" s="119"/>
      <c r="DT595" s="119"/>
      <c r="DU595" s="119"/>
      <c r="DV595" s="119"/>
      <c r="DW595" s="119"/>
      <c r="DX595" s="119"/>
      <c r="DY595" s="119"/>
      <c r="DZ595" s="119"/>
      <c r="EA595" s="119"/>
      <c r="EB595" s="119"/>
      <c r="EC595" s="119"/>
      <c r="ED595" s="119"/>
      <c r="EE595" s="119"/>
      <c r="EF595" s="119"/>
      <c r="EG595" s="119"/>
      <c r="EH595" s="119"/>
      <c r="EI595" s="119"/>
      <c r="EJ595" s="119"/>
      <c r="EK595" s="119"/>
      <c r="EL595" s="119"/>
      <c r="EM595" s="119"/>
      <c r="EN595" s="119"/>
      <c r="EO595" s="119"/>
      <c r="EP595" s="119"/>
      <c r="EQ595" s="119"/>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row>
    <row r="596" spans="1:390" s="7" customFormat="1" x14ac:dyDescent="0.2">
      <c r="A596" s="5"/>
      <c r="B596" s="3"/>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c r="BT596" s="119"/>
      <c r="BU596" s="119"/>
      <c r="BV596" s="119"/>
      <c r="BW596" s="119"/>
      <c r="BX596" s="119"/>
      <c r="BY596" s="119"/>
      <c r="BZ596" s="119"/>
      <c r="CA596" s="119"/>
      <c r="CB596" s="119"/>
      <c r="CC596" s="119"/>
      <c r="CD596" s="119"/>
      <c r="CE596" s="119"/>
      <c r="CF596" s="119"/>
      <c r="CG596" s="119"/>
      <c r="CH596" s="119"/>
      <c r="CI596" s="119"/>
      <c r="CJ596" s="119"/>
      <c r="CK596" s="119"/>
      <c r="CL596" s="119"/>
      <c r="CM596" s="119"/>
      <c r="CN596" s="119"/>
      <c r="CO596" s="119"/>
      <c r="CP596" s="119"/>
      <c r="CQ596" s="119"/>
      <c r="CR596" s="119"/>
      <c r="CS596" s="119"/>
      <c r="CT596" s="119"/>
      <c r="CU596" s="119"/>
      <c r="CV596" s="119"/>
      <c r="CW596" s="119"/>
      <c r="CX596" s="119"/>
      <c r="CY596" s="119"/>
      <c r="CZ596" s="119"/>
      <c r="DA596" s="119"/>
      <c r="DB596" s="119"/>
      <c r="DC596" s="119"/>
      <c r="DD596" s="119"/>
      <c r="DE596" s="119"/>
      <c r="DF596" s="119"/>
      <c r="DG596" s="119"/>
      <c r="DH596" s="119"/>
      <c r="DI596" s="119"/>
      <c r="DJ596" s="119"/>
      <c r="DK596" s="119"/>
      <c r="DL596" s="119"/>
      <c r="DM596" s="119"/>
      <c r="DN596" s="119"/>
      <c r="DO596" s="119"/>
      <c r="DP596" s="119"/>
      <c r="DQ596" s="119"/>
      <c r="DR596" s="119"/>
      <c r="DS596" s="119"/>
      <c r="DT596" s="119"/>
      <c r="DU596" s="119"/>
      <c r="DV596" s="119"/>
      <c r="DW596" s="119"/>
      <c r="DX596" s="119"/>
      <c r="DY596" s="119"/>
      <c r="DZ596" s="119"/>
      <c r="EA596" s="119"/>
      <c r="EB596" s="119"/>
      <c r="EC596" s="119"/>
      <c r="ED596" s="119"/>
      <c r="EE596" s="119"/>
      <c r="EF596" s="119"/>
      <c r="EG596" s="119"/>
      <c r="EH596" s="119"/>
      <c r="EI596" s="119"/>
      <c r="EJ596" s="119"/>
      <c r="EK596" s="119"/>
      <c r="EL596" s="119"/>
      <c r="EM596" s="119"/>
      <c r="EN596" s="119"/>
      <c r="EO596" s="119"/>
      <c r="EP596" s="119"/>
      <c r="EQ596" s="119"/>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row>
    <row r="597" spans="1:390" s="7" customFormat="1" x14ac:dyDescent="0.2">
      <c r="A597" s="5"/>
      <c r="B597" s="3"/>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19"/>
      <c r="BE597" s="119"/>
      <c r="BF597" s="119"/>
      <c r="BG597" s="119"/>
      <c r="BH597" s="119"/>
      <c r="BI597" s="119"/>
      <c r="BJ597" s="119"/>
      <c r="BK597" s="119"/>
      <c r="BL597" s="119"/>
      <c r="BM597" s="119"/>
      <c r="BN597" s="119"/>
      <c r="BO597" s="119"/>
      <c r="BP597" s="119"/>
      <c r="BQ597" s="119"/>
      <c r="BR597" s="119"/>
      <c r="BS597" s="119"/>
      <c r="BT597" s="119"/>
      <c r="BU597" s="119"/>
      <c r="BV597" s="119"/>
      <c r="BW597" s="119"/>
      <c r="BX597" s="119"/>
      <c r="BY597" s="119"/>
      <c r="BZ597" s="119"/>
      <c r="CA597" s="119"/>
      <c r="CB597" s="119"/>
      <c r="CC597" s="119"/>
      <c r="CD597" s="119"/>
      <c r="CE597" s="119"/>
      <c r="CF597" s="119"/>
      <c r="CG597" s="119"/>
      <c r="CH597" s="119"/>
      <c r="CI597" s="119"/>
      <c r="CJ597" s="119"/>
      <c r="CK597" s="119"/>
      <c r="CL597" s="119"/>
      <c r="CM597" s="119"/>
      <c r="CN597" s="119"/>
      <c r="CO597" s="119"/>
      <c r="CP597" s="119"/>
      <c r="CQ597" s="119"/>
      <c r="CR597" s="119"/>
      <c r="CS597" s="119"/>
      <c r="CT597" s="119"/>
      <c r="CU597" s="119"/>
      <c r="CV597" s="119"/>
      <c r="CW597" s="119"/>
      <c r="CX597" s="119"/>
      <c r="CY597" s="119"/>
      <c r="CZ597" s="119"/>
      <c r="DA597" s="119"/>
      <c r="DB597" s="119"/>
      <c r="DC597" s="119"/>
      <c r="DD597" s="119"/>
      <c r="DE597" s="119"/>
      <c r="DF597" s="119"/>
      <c r="DG597" s="119"/>
      <c r="DH597" s="119"/>
      <c r="DI597" s="119"/>
      <c r="DJ597" s="119"/>
      <c r="DK597" s="119"/>
      <c r="DL597" s="119"/>
      <c r="DM597" s="119"/>
      <c r="DN597" s="119"/>
      <c r="DO597" s="119"/>
      <c r="DP597" s="119"/>
      <c r="DQ597" s="119"/>
      <c r="DR597" s="119"/>
      <c r="DS597" s="119"/>
      <c r="DT597" s="119"/>
      <c r="DU597" s="119"/>
      <c r="DV597" s="119"/>
      <c r="DW597" s="119"/>
      <c r="DX597" s="119"/>
      <c r="DY597" s="119"/>
      <c r="DZ597" s="119"/>
      <c r="EA597" s="119"/>
      <c r="EB597" s="119"/>
      <c r="EC597" s="119"/>
      <c r="ED597" s="119"/>
      <c r="EE597" s="119"/>
      <c r="EF597" s="119"/>
      <c r="EG597" s="119"/>
      <c r="EH597" s="119"/>
      <c r="EI597" s="119"/>
      <c r="EJ597" s="119"/>
      <c r="EK597" s="119"/>
      <c r="EL597" s="119"/>
      <c r="EM597" s="119"/>
      <c r="EN597" s="119"/>
      <c r="EO597" s="119"/>
      <c r="EP597" s="119"/>
      <c r="EQ597" s="119"/>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row>
    <row r="598" spans="1:390" s="7" customFormat="1" x14ac:dyDescent="0.2">
      <c r="A598" s="5"/>
      <c r="B598" s="3"/>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119"/>
      <c r="BT598" s="119"/>
      <c r="BU598" s="119"/>
      <c r="BV598" s="119"/>
      <c r="BW598" s="119"/>
      <c r="BX598" s="119"/>
      <c r="BY598" s="119"/>
      <c r="BZ598" s="119"/>
      <c r="CA598" s="119"/>
      <c r="CB598" s="119"/>
      <c r="CC598" s="119"/>
      <c r="CD598" s="119"/>
      <c r="CE598" s="119"/>
      <c r="CF598" s="119"/>
      <c r="CG598" s="119"/>
      <c r="CH598" s="119"/>
      <c r="CI598" s="119"/>
      <c r="CJ598" s="119"/>
      <c r="CK598" s="119"/>
      <c r="CL598" s="119"/>
      <c r="CM598" s="119"/>
      <c r="CN598" s="119"/>
      <c r="CO598" s="119"/>
      <c r="CP598" s="119"/>
      <c r="CQ598" s="119"/>
      <c r="CR598" s="119"/>
      <c r="CS598" s="119"/>
      <c r="CT598" s="119"/>
      <c r="CU598" s="119"/>
      <c r="CV598" s="119"/>
      <c r="CW598" s="119"/>
      <c r="CX598" s="119"/>
      <c r="CY598" s="119"/>
      <c r="CZ598" s="119"/>
      <c r="DA598" s="119"/>
      <c r="DB598" s="119"/>
      <c r="DC598" s="119"/>
      <c r="DD598" s="119"/>
      <c r="DE598" s="119"/>
      <c r="DF598" s="119"/>
      <c r="DG598" s="119"/>
      <c r="DH598" s="119"/>
      <c r="DI598" s="119"/>
      <c r="DJ598" s="119"/>
      <c r="DK598" s="119"/>
      <c r="DL598" s="119"/>
      <c r="DM598" s="119"/>
      <c r="DN598" s="119"/>
      <c r="DO598" s="119"/>
      <c r="DP598" s="119"/>
      <c r="DQ598" s="119"/>
      <c r="DR598" s="119"/>
      <c r="DS598" s="119"/>
      <c r="DT598" s="119"/>
      <c r="DU598" s="119"/>
      <c r="DV598" s="119"/>
      <c r="DW598" s="119"/>
      <c r="DX598" s="119"/>
      <c r="DY598" s="119"/>
      <c r="DZ598" s="119"/>
      <c r="EA598" s="119"/>
      <c r="EB598" s="119"/>
      <c r="EC598" s="119"/>
      <c r="ED598" s="119"/>
      <c r="EE598" s="119"/>
      <c r="EF598" s="119"/>
      <c r="EG598" s="119"/>
      <c r="EH598" s="119"/>
      <c r="EI598" s="119"/>
      <c r="EJ598" s="119"/>
      <c r="EK598" s="119"/>
      <c r="EL598" s="119"/>
      <c r="EM598" s="119"/>
      <c r="EN598" s="119"/>
      <c r="EO598" s="119"/>
      <c r="EP598" s="119"/>
      <c r="EQ598" s="119"/>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row>
    <row r="599" spans="1:390" s="7" customFormat="1" x14ac:dyDescent="0.2">
      <c r="A599" s="5"/>
      <c r="B599" s="3"/>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19"/>
      <c r="BE599" s="119"/>
      <c r="BF599" s="119"/>
      <c r="BG599" s="119"/>
      <c r="BH599" s="119"/>
      <c r="BI599" s="119"/>
      <c r="BJ599" s="119"/>
      <c r="BK599" s="119"/>
      <c r="BL599" s="119"/>
      <c r="BM599" s="119"/>
      <c r="BN599" s="119"/>
      <c r="BO599" s="119"/>
      <c r="BP599" s="119"/>
      <c r="BQ599" s="119"/>
      <c r="BR599" s="119"/>
      <c r="BS599" s="119"/>
      <c r="BT599" s="119"/>
      <c r="BU599" s="119"/>
      <c r="BV599" s="119"/>
      <c r="BW599" s="119"/>
      <c r="BX599" s="119"/>
      <c r="BY599" s="119"/>
      <c r="BZ599" s="119"/>
      <c r="CA599" s="119"/>
      <c r="CB599" s="119"/>
      <c r="CC599" s="119"/>
      <c r="CD599" s="119"/>
      <c r="CE599" s="119"/>
      <c r="CF599" s="119"/>
      <c r="CG599" s="119"/>
      <c r="CH599" s="119"/>
      <c r="CI599" s="119"/>
      <c r="CJ599" s="119"/>
      <c r="CK599" s="119"/>
      <c r="CL599" s="119"/>
      <c r="CM599" s="119"/>
      <c r="CN599" s="119"/>
      <c r="CO599" s="119"/>
      <c r="CP599" s="119"/>
      <c r="CQ599" s="119"/>
      <c r="CR599" s="119"/>
      <c r="CS599" s="119"/>
      <c r="CT599" s="119"/>
      <c r="CU599" s="119"/>
      <c r="CV599" s="119"/>
      <c r="CW599" s="119"/>
      <c r="CX599" s="119"/>
      <c r="CY599" s="119"/>
      <c r="CZ599" s="119"/>
      <c r="DA599" s="119"/>
      <c r="DB599" s="119"/>
      <c r="DC599" s="119"/>
      <c r="DD599" s="119"/>
      <c r="DE599" s="119"/>
      <c r="DF599" s="119"/>
      <c r="DG599" s="119"/>
      <c r="DH599" s="119"/>
      <c r="DI599" s="119"/>
      <c r="DJ599" s="119"/>
      <c r="DK599" s="119"/>
      <c r="DL599" s="119"/>
      <c r="DM599" s="119"/>
      <c r="DN599" s="119"/>
      <c r="DO599" s="119"/>
      <c r="DP599" s="119"/>
      <c r="DQ599" s="119"/>
      <c r="DR599" s="119"/>
      <c r="DS599" s="119"/>
      <c r="DT599" s="119"/>
      <c r="DU599" s="119"/>
      <c r="DV599" s="119"/>
      <c r="DW599" s="119"/>
      <c r="DX599" s="119"/>
      <c r="DY599" s="119"/>
      <c r="DZ599" s="119"/>
      <c r="EA599" s="119"/>
      <c r="EB599" s="119"/>
      <c r="EC599" s="119"/>
      <c r="ED599" s="119"/>
      <c r="EE599" s="119"/>
      <c r="EF599" s="119"/>
      <c r="EG599" s="119"/>
      <c r="EH599" s="119"/>
      <c r="EI599" s="119"/>
      <c r="EJ599" s="119"/>
      <c r="EK599" s="119"/>
      <c r="EL599" s="119"/>
      <c r="EM599" s="119"/>
      <c r="EN599" s="119"/>
      <c r="EO599" s="119"/>
      <c r="EP599" s="119"/>
      <c r="EQ599" s="119"/>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row>
    <row r="600" spans="1:390" s="7" customFormat="1" x14ac:dyDescent="0.2">
      <c r="A600" s="5"/>
      <c r="B600" s="3"/>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c r="BT600" s="119"/>
      <c r="BU600" s="119"/>
      <c r="BV600" s="119"/>
      <c r="BW600" s="119"/>
      <c r="BX600" s="119"/>
      <c r="BY600" s="119"/>
      <c r="BZ600" s="119"/>
      <c r="CA600" s="119"/>
      <c r="CB600" s="119"/>
      <c r="CC600" s="119"/>
      <c r="CD600" s="119"/>
      <c r="CE600" s="119"/>
      <c r="CF600" s="119"/>
      <c r="CG600" s="119"/>
      <c r="CH600" s="119"/>
      <c r="CI600" s="119"/>
      <c r="CJ600" s="119"/>
      <c r="CK600" s="119"/>
      <c r="CL600" s="119"/>
      <c r="CM600" s="119"/>
      <c r="CN600" s="119"/>
      <c r="CO600" s="119"/>
      <c r="CP600" s="119"/>
      <c r="CQ600" s="119"/>
      <c r="CR600" s="119"/>
      <c r="CS600" s="119"/>
      <c r="CT600" s="119"/>
      <c r="CU600" s="119"/>
      <c r="CV600" s="119"/>
      <c r="CW600" s="119"/>
      <c r="CX600" s="119"/>
      <c r="CY600" s="119"/>
      <c r="CZ600" s="119"/>
      <c r="DA600" s="119"/>
      <c r="DB600" s="119"/>
      <c r="DC600" s="119"/>
      <c r="DD600" s="119"/>
      <c r="DE600" s="119"/>
      <c r="DF600" s="119"/>
      <c r="DG600" s="119"/>
      <c r="DH600" s="119"/>
      <c r="DI600" s="119"/>
      <c r="DJ600" s="119"/>
      <c r="DK600" s="119"/>
      <c r="DL600" s="119"/>
      <c r="DM600" s="119"/>
      <c r="DN600" s="119"/>
      <c r="DO600" s="119"/>
      <c r="DP600" s="119"/>
      <c r="DQ600" s="119"/>
      <c r="DR600" s="119"/>
      <c r="DS600" s="119"/>
      <c r="DT600" s="119"/>
      <c r="DU600" s="119"/>
      <c r="DV600" s="119"/>
      <c r="DW600" s="119"/>
      <c r="DX600" s="119"/>
      <c r="DY600" s="119"/>
      <c r="DZ600" s="119"/>
      <c r="EA600" s="119"/>
      <c r="EB600" s="119"/>
      <c r="EC600" s="119"/>
      <c r="ED600" s="119"/>
      <c r="EE600" s="119"/>
      <c r="EF600" s="119"/>
      <c r="EG600" s="119"/>
      <c r="EH600" s="119"/>
      <c r="EI600" s="119"/>
      <c r="EJ600" s="119"/>
      <c r="EK600" s="119"/>
      <c r="EL600" s="119"/>
      <c r="EM600" s="119"/>
      <c r="EN600" s="119"/>
      <c r="EO600" s="119"/>
      <c r="EP600" s="119"/>
      <c r="EQ600" s="119"/>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row>
    <row r="601" spans="1:390" s="7" customFormat="1" x14ac:dyDescent="0.2">
      <c r="A601" s="5"/>
      <c r="B601" s="3"/>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19"/>
      <c r="BE601" s="119"/>
      <c r="BF601" s="119"/>
      <c r="BG601" s="119"/>
      <c r="BH601" s="119"/>
      <c r="BI601" s="119"/>
      <c r="BJ601" s="119"/>
      <c r="BK601" s="119"/>
      <c r="BL601" s="119"/>
      <c r="BM601" s="119"/>
      <c r="BN601" s="119"/>
      <c r="BO601" s="119"/>
      <c r="BP601" s="119"/>
      <c r="BQ601" s="119"/>
      <c r="BR601" s="119"/>
      <c r="BS601" s="119"/>
      <c r="BT601" s="119"/>
      <c r="BU601" s="119"/>
      <c r="BV601" s="119"/>
      <c r="BW601" s="119"/>
      <c r="BX601" s="119"/>
      <c r="BY601" s="119"/>
      <c r="BZ601" s="119"/>
      <c r="CA601" s="119"/>
      <c r="CB601" s="119"/>
      <c r="CC601" s="119"/>
      <c r="CD601" s="119"/>
      <c r="CE601" s="119"/>
      <c r="CF601" s="119"/>
      <c r="CG601" s="119"/>
      <c r="CH601" s="119"/>
      <c r="CI601" s="119"/>
      <c r="CJ601" s="119"/>
      <c r="CK601" s="119"/>
      <c r="CL601" s="119"/>
      <c r="CM601" s="119"/>
      <c r="CN601" s="119"/>
      <c r="CO601" s="119"/>
      <c r="CP601" s="119"/>
      <c r="CQ601" s="119"/>
      <c r="CR601" s="119"/>
      <c r="CS601" s="119"/>
      <c r="CT601" s="119"/>
      <c r="CU601" s="119"/>
      <c r="CV601" s="119"/>
      <c r="CW601" s="119"/>
      <c r="CX601" s="119"/>
      <c r="CY601" s="119"/>
      <c r="CZ601" s="119"/>
      <c r="DA601" s="119"/>
      <c r="DB601" s="119"/>
      <c r="DC601" s="119"/>
      <c r="DD601" s="119"/>
      <c r="DE601" s="119"/>
      <c r="DF601" s="119"/>
      <c r="DG601" s="119"/>
      <c r="DH601" s="119"/>
      <c r="DI601" s="119"/>
      <c r="DJ601" s="119"/>
      <c r="DK601" s="119"/>
      <c r="DL601" s="119"/>
      <c r="DM601" s="119"/>
      <c r="DN601" s="119"/>
      <c r="DO601" s="119"/>
      <c r="DP601" s="119"/>
      <c r="DQ601" s="119"/>
      <c r="DR601" s="119"/>
      <c r="DS601" s="119"/>
      <c r="DT601" s="119"/>
      <c r="DU601" s="119"/>
      <c r="DV601" s="119"/>
      <c r="DW601" s="119"/>
      <c r="DX601" s="119"/>
      <c r="DY601" s="119"/>
      <c r="DZ601" s="119"/>
      <c r="EA601" s="119"/>
      <c r="EB601" s="119"/>
      <c r="EC601" s="119"/>
      <c r="ED601" s="119"/>
      <c r="EE601" s="119"/>
      <c r="EF601" s="119"/>
      <c r="EG601" s="119"/>
      <c r="EH601" s="119"/>
      <c r="EI601" s="119"/>
      <c r="EJ601" s="119"/>
      <c r="EK601" s="119"/>
      <c r="EL601" s="119"/>
      <c r="EM601" s="119"/>
      <c r="EN601" s="119"/>
      <c r="EO601" s="119"/>
      <c r="EP601" s="119"/>
      <c r="EQ601" s="119"/>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row>
    <row r="602" spans="1:390" s="7" customFormat="1" x14ac:dyDescent="0.2">
      <c r="A602" s="5"/>
      <c r="B602" s="3"/>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119"/>
      <c r="BT602" s="119"/>
      <c r="BU602" s="119"/>
      <c r="BV602" s="119"/>
      <c r="BW602" s="119"/>
      <c r="BX602" s="119"/>
      <c r="BY602" s="119"/>
      <c r="BZ602" s="119"/>
      <c r="CA602" s="119"/>
      <c r="CB602" s="119"/>
      <c r="CC602" s="119"/>
      <c r="CD602" s="119"/>
      <c r="CE602" s="119"/>
      <c r="CF602" s="119"/>
      <c r="CG602" s="119"/>
      <c r="CH602" s="119"/>
      <c r="CI602" s="119"/>
      <c r="CJ602" s="119"/>
      <c r="CK602" s="119"/>
      <c r="CL602" s="119"/>
      <c r="CM602" s="119"/>
      <c r="CN602" s="119"/>
      <c r="CO602" s="119"/>
      <c r="CP602" s="119"/>
      <c r="CQ602" s="119"/>
      <c r="CR602" s="119"/>
      <c r="CS602" s="119"/>
      <c r="CT602" s="119"/>
      <c r="CU602" s="119"/>
      <c r="CV602" s="119"/>
      <c r="CW602" s="119"/>
      <c r="CX602" s="119"/>
      <c r="CY602" s="119"/>
      <c r="CZ602" s="119"/>
      <c r="DA602" s="119"/>
      <c r="DB602" s="119"/>
      <c r="DC602" s="119"/>
      <c r="DD602" s="119"/>
      <c r="DE602" s="119"/>
      <c r="DF602" s="119"/>
      <c r="DG602" s="119"/>
      <c r="DH602" s="119"/>
      <c r="DI602" s="119"/>
      <c r="DJ602" s="119"/>
      <c r="DK602" s="119"/>
      <c r="DL602" s="119"/>
      <c r="DM602" s="119"/>
      <c r="DN602" s="119"/>
      <c r="DO602" s="119"/>
      <c r="DP602" s="119"/>
      <c r="DQ602" s="119"/>
      <c r="DR602" s="119"/>
      <c r="DS602" s="119"/>
      <c r="DT602" s="119"/>
      <c r="DU602" s="119"/>
      <c r="DV602" s="119"/>
      <c r="DW602" s="119"/>
      <c r="DX602" s="119"/>
      <c r="DY602" s="119"/>
      <c r="DZ602" s="119"/>
      <c r="EA602" s="119"/>
      <c r="EB602" s="119"/>
      <c r="EC602" s="119"/>
      <c r="ED602" s="119"/>
      <c r="EE602" s="119"/>
      <c r="EF602" s="119"/>
      <c r="EG602" s="119"/>
      <c r="EH602" s="119"/>
      <c r="EI602" s="119"/>
      <c r="EJ602" s="119"/>
      <c r="EK602" s="119"/>
      <c r="EL602" s="119"/>
      <c r="EM602" s="119"/>
      <c r="EN602" s="119"/>
      <c r="EO602" s="119"/>
      <c r="EP602" s="119"/>
      <c r="EQ602" s="119"/>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row>
    <row r="603" spans="1:390" s="7" customFormat="1" x14ac:dyDescent="0.2">
      <c r="A603" s="5"/>
      <c r="B603" s="3"/>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119"/>
      <c r="CD603" s="119"/>
      <c r="CE603" s="119"/>
      <c r="CF603" s="119"/>
      <c r="CG603" s="119"/>
      <c r="CH603" s="119"/>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19"/>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row>
    <row r="604" spans="1:390" s="7" customFormat="1" x14ac:dyDescent="0.2">
      <c r="A604" s="5"/>
      <c r="B604" s="3"/>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19"/>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row>
    <row r="605" spans="1:390" s="7" customFormat="1" x14ac:dyDescent="0.2">
      <c r="A605" s="5"/>
      <c r="B605" s="3"/>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119"/>
      <c r="BT605" s="119"/>
      <c r="BU605" s="119"/>
      <c r="BV605" s="119"/>
      <c r="BW605" s="119"/>
      <c r="BX605" s="119"/>
      <c r="BY605" s="119"/>
      <c r="BZ605" s="119"/>
      <c r="CA605" s="119"/>
      <c r="CB605" s="119"/>
      <c r="CC605" s="119"/>
      <c r="CD605" s="119"/>
      <c r="CE605" s="119"/>
      <c r="CF605" s="119"/>
      <c r="CG605" s="119"/>
      <c r="CH605" s="119"/>
      <c r="CI605" s="119"/>
      <c r="CJ605" s="119"/>
      <c r="CK605" s="119"/>
      <c r="CL605" s="119"/>
      <c r="CM605" s="119"/>
      <c r="CN605" s="119"/>
      <c r="CO605" s="119"/>
      <c r="CP605" s="119"/>
      <c r="CQ605" s="119"/>
      <c r="CR605" s="119"/>
      <c r="CS605" s="119"/>
      <c r="CT605" s="119"/>
      <c r="CU605" s="119"/>
      <c r="CV605" s="119"/>
      <c r="CW605" s="119"/>
      <c r="CX605" s="119"/>
      <c r="CY605" s="119"/>
      <c r="CZ605" s="119"/>
      <c r="DA605" s="119"/>
      <c r="DB605" s="119"/>
      <c r="DC605" s="119"/>
      <c r="DD605" s="119"/>
      <c r="DE605" s="119"/>
      <c r="DF605" s="119"/>
      <c r="DG605" s="119"/>
      <c r="DH605" s="119"/>
      <c r="DI605" s="119"/>
      <c r="DJ605" s="119"/>
      <c r="DK605" s="119"/>
      <c r="DL605" s="119"/>
      <c r="DM605" s="119"/>
      <c r="DN605" s="119"/>
      <c r="DO605" s="119"/>
      <c r="DP605" s="119"/>
      <c r="DQ605" s="119"/>
      <c r="DR605" s="119"/>
      <c r="DS605" s="119"/>
      <c r="DT605" s="119"/>
      <c r="DU605" s="119"/>
      <c r="DV605" s="119"/>
      <c r="DW605" s="119"/>
      <c r="DX605" s="119"/>
      <c r="DY605" s="119"/>
      <c r="DZ605" s="119"/>
      <c r="EA605" s="119"/>
      <c r="EB605" s="119"/>
      <c r="EC605" s="119"/>
      <c r="ED605" s="119"/>
      <c r="EE605" s="119"/>
      <c r="EF605" s="119"/>
      <c r="EG605" s="119"/>
      <c r="EH605" s="119"/>
      <c r="EI605" s="119"/>
      <c r="EJ605" s="119"/>
      <c r="EK605" s="119"/>
      <c r="EL605" s="119"/>
      <c r="EM605" s="119"/>
      <c r="EN605" s="119"/>
      <c r="EO605" s="119"/>
      <c r="EP605" s="119"/>
      <c r="EQ605" s="119"/>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row>
    <row r="606" spans="1:390" s="7" customFormat="1" x14ac:dyDescent="0.2">
      <c r="A606" s="5"/>
      <c r="B606" s="3"/>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119"/>
      <c r="BT606" s="119"/>
      <c r="BU606" s="119"/>
      <c r="BV606" s="119"/>
      <c r="BW606" s="119"/>
      <c r="BX606" s="119"/>
      <c r="BY606" s="119"/>
      <c r="BZ606" s="119"/>
      <c r="CA606" s="119"/>
      <c r="CB606" s="119"/>
      <c r="CC606" s="119"/>
      <c r="CD606" s="119"/>
      <c r="CE606" s="119"/>
      <c r="CF606" s="119"/>
      <c r="CG606" s="119"/>
      <c r="CH606" s="119"/>
      <c r="CI606" s="119"/>
      <c r="CJ606" s="119"/>
      <c r="CK606" s="119"/>
      <c r="CL606" s="119"/>
      <c r="CM606" s="119"/>
      <c r="CN606" s="119"/>
      <c r="CO606" s="119"/>
      <c r="CP606" s="119"/>
      <c r="CQ606" s="119"/>
      <c r="CR606" s="119"/>
      <c r="CS606" s="119"/>
      <c r="CT606" s="119"/>
      <c r="CU606" s="119"/>
      <c r="CV606" s="119"/>
      <c r="CW606" s="119"/>
      <c r="CX606" s="119"/>
      <c r="CY606" s="119"/>
      <c r="CZ606" s="119"/>
      <c r="DA606" s="119"/>
      <c r="DB606" s="119"/>
      <c r="DC606" s="119"/>
      <c r="DD606" s="119"/>
      <c r="DE606" s="119"/>
      <c r="DF606" s="119"/>
      <c r="DG606" s="119"/>
      <c r="DH606" s="119"/>
      <c r="DI606" s="119"/>
      <c r="DJ606" s="119"/>
      <c r="DK606" s="119"/>
      <c r="DL606" s="119"/>
      <c r="DM606" s="119"/>
      <c r="DN606" s="119"/>
      <c r="DO606" s="119"/>
      <c r="DP606" s="119"/>
      <c r="DQ606" s="119"/>
      <c r="DR606" s="119"/>
      <c r="DS606" s="119"/>
      <c r="DT606" s="119"/>
      <c r="DU606" s="119"/>
      <c r="DV606" s="119"/>
      <c r="DW606" s="119"/>
      <c r="DX606" s="119"/>
      <c r="DY606" s="119"/>
      <c r="DZ606" s="119"/>
      <c r="EA606" s="119"/>
      <c r="EB606" s="119"/>
      <c r="EC606" s="119"/>
      <c r="ED606" s="119"/>
      <c r="EE606" s="119"/>
      <c r="EF606" s="119"/>
      <c r="EG606" s="119"/>
      <c r="EH606" s="119"/>
      <c r="EI606" s="119"/>
      <c r="EJ606" s="119"/>
      <c r="EK606" s="119"/>
      <c r="EL606" s="119"/>
      <c r="EM606" s="119"/>
      <c r="EN606" s="119"/>
      <c r="EO606" s="119"/>
      <c r="EP606" s="119"/>
      <c r="EQ606" s="119"/>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row>
    <row r="607" spans="1:390" s="7" customFormat="1" x14ac:dyDescent="0.2">
      <c r="A607" s="5"/>
      <c r="B607" s="3"/>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c r="BT607" s="119"/>
      <c r="BU607" s="119"/>
      <c r="BV607" s="119"/>
      <c r="BW607" s="119"/>
      <c r="BX607" s="119"/>
      <c r="BY607" s="119"/>
      <c r="BZ607" s="119"/>
      <c r="CA607" s="119"/>
      <c r="CB607" s="119"/>
      <c r="CC607" s="119"/>
      <c r="CD607" s="119"/>
      <c r="CE607" s="119"/>
      <c r="CF607" s="119"/>
      <c r="CG607" s="119"/>
      <c r="CH607" s="119"/>
      <c r="CI607" s="119"/>
      <c r="CJ607" s="119"/>
      <c r="CK607" s="119"/>
      <c r="CL607" s="119"/>
      <c r="CM607" s="119"/>
      <c r="CN607" s="119"/>
      <c r="CO607" s="119"/>
      <c r="CP607" s="119"/>
      <c r="CQ607" s="119"/>
      <c r="CR607" s="119"/>
      <c r="CS607" s="119"/>
      <c r="CT607" s="119"/>
      <c r="CU607" s="119"/>
      <c r="CV607" s="119"/>
      <c r="CW607" s="119"/>
      <c r="CX607" s="119"/>
      <c r="CY607" s="119"/>
      <c r="CZ607" s="119"/>
      <c r="DA607" s="119"/>
      <c r="DB607" s="119"/>
      <c r="DC607" s="119"/>
      <c r="DD607" s="119"/>
      <c r="DE607" s="119"/>
      <c r="DF607" s="119"/>
      <c r="DG607" s="119"/>
      <c r="DH607" s="119"/>
      <c r="DI607" s="119"/>
      <c r="DJ607" s="119"/>
      <c r="DK607" s="119"/>
      <c r="DL607" s="119"/>
      <c r="DM607" s="119"/>
      <c r="DN607" s="119"/>
      <c r="DO607" s="119"/>
      <c r="DP607" s="119"/>
      <c r="DQ607" s="119"/>
      <c r="DR607" s="119"/>
      <c r="DS607" s="119"/>
      <c r="DT607" s="119"/>
      <c r="DU607" s="119"/>
      <c r="DV607" s="119"/>
      <c r="DW607" s="119"/>
      <c r="DX607" s="119"/>
      <c r="DY607" s="119"/>
      <c r="DZ607" s="119"/>
      <c r="EA607" s="119"/>
      <c r="EB607" s="119"/>
      <c r="EC607" s="119"/>
      <c r="ED607" s="119"/>
      <c r="EE607" s="119"/>
      <c r="EF607" s="119"/>
      <c r="EG607" s="119"/>
      <c r="EH607" s="119"/>
      <c r="EI607" s="119"/>
      <c r="EJ607" s="119"/>
      <c r="EK607" s="119"/>
      <c r="EL607" s="119"/>
      <c r="EM607" s="119"/>
      <c r="EN607" s="119"/>
      <c r="EO607" s="119"/>
      <c r="EP607" s="119"/>
      <c r="EQ607" s="119"/>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row>
    <row r="608" spans="1:390" s="7" customFormat="1" x14ac:dyDescent="0.2">
      <c r="A608" s="5"/>
      <c r="B608" s="3"/>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119"/>
      <c r="CD608" s="119"/>
      <c r="CE608" s="119"/>
      <c r="CF608" s="119"/>
      <c r="CG608" s="119"/>
      <c r="CH608" s="119"/>
      <c r="CI608" s="119"/>
      <c r="CJ608" s="119"/>
      <c r="CK608" s="119"/>
      <c r="CL608" s="119"/>
      <c r="CM608" s="119"/>
      <c r="CN608" s="119"/>
      <c r="CO608" s="119"/>
      <c r="CP608" s="119"/>
      <c r="CQ608" s="119"/>
      <c r="CR608" s="119"/>
      <c r="CS608" s="119"/>
      <c r="CT608" s="119"/>
      <c r="CU608" s="119"/>
      <c r="CV608" s="119"/>
      <c r="CW608" s="119"/>
      <c r="CX608" s="119"/>
      <c r="CY608" s="119"/>
      <c r="CZ608" s="119"/>
      <c r="DA608" s="119"/>
      <c r="DB608" s="119"/>
      <c r="DC608" s="119"/>
      <c r="DD608" s="119"/>
      <c r="DE608" s="119"/>
      <c r="DF608" s="119"/>
      <c r="DG608" s="119"/>
      <c r="DH608" s="119"/>
      <c r="DI608" s="119"/>
      <c r="DJ608" s="119"/>
      <c r="DK608" s="119"/>
      <c r="DL608" s="119"/>
      <c r="DM608" s="119"/>
      <c r="DN608" s="119"/>
      <c r="DO608" s="119"/>
      <c r="DP608" s="119"/>
      <c r="DQ608" s="119"/>
      <c r="DR608" s="119"/>
      <c r="DS608" s="119"/>
      <c r="DT608" s="119"/>
      <c r="DU608" s="119"/>
      <c r="DV608" s="119"/>
      <c r="DW608" s="119"/>
      <c r="DX608" s="119"/>
      <c r="DY608" s="119"/>
      <c r="DZ608" s="119"/>
      <c r="EA608" s="119"/>
      <c r="EB608" s="119"/>
      <c r="EC608" s="119"/>
      <c r="ED608" s="119"/>
      <c r="EE608" s="119"/>
      <c r="EF608" s="119"/>
      <c r="EG608" s="119"/>
      <c r="EH608" s="119"/>
      <c r="EI608" s="119"/>
      <c r="EJ608" s="119"/>
      <c r="EK608" s="119"/>
      <c r="EL608" s="119"/>
      <c r="EM608" s="119"/>
      <c r="EN608" s="119"/>
      <c r="EO608" s="119"/>
      <c r="EP608" s="119"/>
      <c r="EQ608" s="119"/>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row>
    <row r="609" spans="1:390" s="7" customFormat="1" x14ac:dyDescent="0.2">
      <c r="A609" s="5"/>
      <c r="B609" s="3"/>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c r="BU609" s="119"/>
      <c r="BV609" s="119"/>
      <c r="BW609" s="119"/>
      <c r="BX609" s="119"/>
      <c r="BY609" s="119"/>
      <c r="BZ609" s="119"/>
      <c r="CA609" s="119"/>
      <c r="CB609" s="119"/>
      <c r="CC609" s="119"/>
      <c r="CD609" s="119"/>
      <c r="CE609" s="119"/>
      <c r="CF609" s="119"/>
      <c r="CG609" s="119"/>
      <c r="CH609" s="119"/>
      <c r="CI609" s="119"/>
      <c r="CJ609" s="119"/>
      <c r="CK609" s="119"/>
      <c r="CL609" s="119"/>
      <c r="CM609" s="119"/>
      <c r="CN609" s="119"/>
      <c r="CO609" s="119"/>
      <c r="CP609" s="119"/>
      <c r="CQ609" s="119"/>
      <c r="CR609" s="119"/>
      <c r="CS609" s="119"/>
      <c r="CT609" s="119"/>
      <c r="CU609" s="119"/>
      <c r="CV609" s="119"/>
      <c r="CW609" s="119"/>
      <c r="CX609" s="119"/>
      <c r="CY609" s="119"/>
      <c r="CZ609" s="119"/>
      <c r="DA609" s="119"/>
      <c r="DB609" s="119"/>
      <c r="DC609" s="119"/>
      <c r="DD609" s="119"/>
      <c r="DE609" s="119"/>
      <c r="DF609" s="119"/>
      <c r="DG609" s="119"/>
      <c r="DH609" s="119"/>
      <c r="DI609" s="119"/>
      <c r="DJ609" s="119"/>
      <c r="DK609" s="119"/>
      <c r="DL609" s="119"/>
      <c r="DM609" s="119"/>
      <c r="DN609" s="119"/>
      <c r="DO609" s="119"/>
      <c r="DP609" s="119"/>
      <c r="DQ609" s="119"/>
      <c r="DR609" s="119"/>
      <c r="DS609" s="119"/>
      <c r="DT609" s="119"/>
      <c r="DU609" s="119"/>
      <c r="DV609" s="119"/>
      <c r="DW609" s="119"/>
      <c r="DX609" s="119"/>
      <c r="DY609" s="119"/>
      <c r="DZ609" s="119"/>
      <c r="EA609" s="119"/>
      <c r="EB609" s="119"/>
      <c r="EC609" s="119"/>
      <c r="ED609" s="119"/>
      <c r="EE609" s="119"/>
      <c r="EF609" s="119"/>
      <c r="EG609" s="119"/>
      <c r="EH609" s="119"/>
      <c r="EI609" s="119"/>
      <c r="EJ609" s="119"/>
      <c r="EK609" s="119"/>
      <c r="EL609" s="119"/>
      <c r="EM609" s="119"/>
      <c r="EN609" s="119"/>
      <c r="EO609" s="119"/>
      <c r="EP609" s="119"/>
      <c r="EQ609" s="119"/>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row>
    <row r="610" spans="1:390" s="7" customFormat="1" x14ac:dyDescent="0.2">
      <c r="A610" s="5"/>
      <c r="B610" s="3"/>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119"/>
      <c r="CD610" s="119"/>
      <c r="CE610" s="119"/>
      <c r="CF610" s="119"/>
      <c r="CG610" s="119"/>
      <c r="CH610" s="119"/>
      <c r="CI610" s="119"/>
      <c r="CJ610" s="119"/>
      <c r="CK610" s="119"/>
      <c r="CL610" s="119"/>
      <c r="CM610" s="119"/>
      <c r="CN610" s="119"/>
      <c r="CO610" s="119"/>
      <c r="CP610" s="119"/>
      <c r="CQ610" s="119"/>
      <c r="CR610" s="119"/>
      <c r="CS610" s="119"/>
      <c r="CT610" s="119"/>
      <c r="CU610" s="119"/>
      <c r="CV610" s="119"/>
      <c r="CW610" s="119"/>
      <c r="CX610" s="119"/>
      <c r="CY610" s="119"/>
      <c r="CZ610" s="119"/>
      <c r="DA610" s="119"/>
      <c r="DB610" s="119"/>
      <c r="DC610" s="119"/>
      <c r="DD610" s="119"/>
      <c r="DE610" s="119"/>
      <c r="DF610" s="119"/>
      <c r="DG610" s="119"/>
      <c r="DH610" s="119"/>
      <c r="DI610" s="119"/>
      <c r="DJ610" s="119"/>
      <c r="DK610" s="119"/>
      <c r="DL610" s="119"/>
      <c r="DM610" s="119"/>
      <c r="DN610" s="119"/>
      <c r="DO610" s="119"/>
      <c r="DP610" s="119"/>
      <c r="DQ610" s="119"/>
      <c r="DR610" s="119"/>
      <c r="DS610" s="119"/>
      <c r="DT610" s="119"/>
      <c r="DU610" s="119"/>
      <c r="DV610" s="119"/>
      <c r="DW610" s="119"/>
      <c r="DX610" s="119"/>
      <c r="DY610" s="119"/>
      <c r="DZ610" s="119"/>
      <c r="EA610" s="119"/>
      <c r="EB610" s="119"/>
      <c r="EC610" s="119"/>
      <c r="ED610" s="119"/>
      <c r="EE610" s="119"/>
      <c r="EF610" s="119"/>
      <c r="EG610" s="119"/>
      <c r="EH610" s="119"/>
      <c r="EI610" s="119"/>
      <c r="EJ610" s="119"/>
      <c r="EK610" s="119"/>
      <c r="EL610" s="119"/>
      <c r="EM610" s="119"/>
      <c r="EN610" s="119"/>
      <c r="EO610" s="119"/>
      <c r="EP610" s="119"/>
      <c r="EQ610" s="119"/>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row>
    <row r="611" spans="1:390" s="7" customFormat="1" x14ac:dyDescent="0.2">
      <c r="A611" s="5"/>
      <c r="B611" s="3"/>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119"/>
      <c r="CD611" s="119"/>
      <c r="CE611" s="119"/>
      <c r="CF611" s="119"/>
      <c r="CG611" s="119"/>
      <c r="CH611" s="119"/>
      <c r="CI611" s="119"/>
      <c r="CJ611" s="119"/>
      <c r="CK611" s="119"/>
      <c r="CL611" s="119"/>
      <c r="CM611" s="119"/>
      <c r="CN611" s="119"/>
      <c r="CO611" s="119"/>
      <c r="CP611" s="119"/>
      <c r="CQ611" s="119"/>
      <c r="CR611" s="119"/>
      <c r="CS611" s="119"/>
      <c r="CT611" s="119"/>
      <c r="CU611" s="119"/>
      <c r="CV611" s="119"/>
      <c r="CW611" s="119"/>
      <c r="CX611" s="119"/>
      <c r="CY611" s="119"/>
      <c r="CZ611" s="119"/>
      <c r="DA611" s="119"/>
      <c r="DB611" s="119"/>
      <c r="DC611" s="119"/>
      <c r="DD611" s="119"/>
      <c r="DE611" s="119"/>
      <c r="DF611" s="119"/>
      <c r="DG611" s="119"/>
      <c r="DH611" s="119"/>
      <c r="DI611" s="119"/>
      <c r="DJ611" s="119"/>
      <c r="DK611" s="119"/>
      <c r="DL611" s="119"/>
      <c r="DM611" s="119"/>
      <c r="DN611" s="119"/>
      <c r="DO611" s="119"/>
      <c r="DP611" s="119"/>
      <c r="DQ611" s="119"/>
      <c r="DR611" s="119"/>
      <c r="DS611" s="119"/>
      <c r="DT611" s="119"/>
      <c r="DU611" s="119"/>
      <c r="DV611" s="119"/>
      <c r="DW611" s="119"/>
      <c r="DX611" s="119"/>
      <c r="DY611" s="119"/>
      <c r="DZ611" s="119"/>
      <c r="EA611" s="119"/>
      <c r="EB611" s="119"/>
      <c r="EC611" s="119"/>
      <c r="ED611" s="119"/>
      <c r="EE611" s="119"/>
      <c r="EF611" s="119"/>
      <c r="EG611" s="119"/>
      <c r="EH611" s="119"/>
      <c r="EI611" s="119"/>
      <c r="EJ611" s="119"/>
      <c r="EK611" s="119"/>
      <c r="EL611" s="119"/>
      <c r="EM611" s="119"/>
      <c r="EN611" s="119"/>
      <c r="EO611" s="119"/>
      <c r="EP611" s="119"/>
      <c r="EQ611" s="119"/>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row>
    <row r="612" spans="1:390" s="7" customFormat="1" x14ac:dyDescent="0.2">
      <c r="A612" s="5"/>
      <c r="B612" s="3"/>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119"/>
      <c r="CD612" s="119"/>
      <c r="CE612" s="119"/>
      <c r="CF612" s="119"/>
      <c r="CG612" s="119"/>
      <c r="CH612" s="119"/>
      <c r="CI612" s="119"/>
      <c r="CJ612" s="119"/>
      <c r="CK612" s="119"/>
      <c r="CL612" s="119"/>
      <c r="CM612" s="119"/>
      <c r="CN612" s="119"/>
      <c r="CO612" s="119"/>
      <c r="CP612" s="119"/>
      <c r="CQ612" s="119"/>
      <c r="CR612" s="119"/>
      <c r="CS612" s="119"/>
      <c r="CT612" s="119"/>
      <c r="CU612" s="119"/>
      <c r="CV612" s="119"/>
      <c r="CW612" s="119"/>
      <c r="CX612" s="119"/>
      <c r="CY612" s="119"/>
      <c r="CZ612" s="119"/>
      <c r="DA612" s="119"/>
      <c r="DB612" s="119"/>
      <c r="DC612" s="119"/>
      <c r="DD612" s="119"/>
      <c r="DE612" s="119"/>
      <c r="DF612" s="119"/>
      <c r="DG612" s="119"/>
      <c r="DH612" s="119"/>
      <c r="DI612" s="119"/>
      <c r="DJ612" s="119"/>
      <c r="DK612" s="119"/>
      <c r="DL612" s="119"/>
      <c r="DM612" s="119"/>
      <c r="DN612" s="119"/>
      <c r="DO612" s="119"/>
      <c r="DP612" s="119"/>
      <c r="DQ612" s="119"/>
      <c r="DR612" s="119"/>
      <c r="DS612" s="119"/>
      <c r="DT612" s="119"/>
      <c r="DU612" s="119"/>
      <c r="DV612" s="119"/>
      <c r="DW612" s="119"/>
      <c r="DX612" s="119"/>
      <c r="DY612" s="119"/>
      <c r="DZ612" s="119"/>
      <c r="EA612" s="119"/>
      <c r="EB612" s="119"/>
      <c r="EC612" s="119"/>
      <c r="ED612" s="119"/>
      <c r="EE612" s="119"/>
      <c r="EF612" s="119"/>
      <c r="EG612" s="119"/>
      <c r="EH612" s="119"/>
      <c r="EI612" s="119"/>
      <c r="EJ612" s="119"/>
      <c r="EK612" s="119"/>
      <c r="EL612" s="119"/>
      <c r="EM612" s="119"/>
      <c r="EN612" s="119"/>
      <c r="EO612" s="119"/>
      <c r="EP612" s="119"/>
      <c r="EQ612" s="119"/>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row>
    <row r="613" spans="1:390" s="7" customFormat="1" x14ac:dyDescent="0.2">
      <c r="A613" s="5"/>
      <c r="B613" s="3"/>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19"/>
      <c r="BE613" s="119"/>
      <c r="BF613" s="119"/>
      <c r="BG613" s="119"/>
      <c r="BH613" s="119"/>
      <c r="BI613" s="119"/>
      <c r="BJ613" s="119"/>
      <c r="BK613" s="119"/>
      <c r="BL613" s="119"/>
      <c r="BM613" s="119"/>
      <c r="BN613" s="119"/>
      <c r="BO613" s="119"/>
      <c r="BP613" s="119"/>
      <c r="BQ613" s="119"/>
      <c r="BR613" s="119"/>
      <c r="BS613" s="119"/>
      <c r="BT613" s="119"/>
      <c r="BU613" s="119"/>
      <c r="BV613" s="119"/>
      <c r="BW613" s="119"/>
      <c r="BX613" s="119"/>
      <c r="BY613" s="119"/>
      <c r="BZ613" s="119"/>
      <c r="CA613" s="119"/>
      <c r="CB613" s="119"/>
      <c r="CC613" s="119"/>
      <c r="CD613" s="119"/>
      <c r="CE613" s="119"/>
      <c r="CF613" s="119"/>
      <c r="CG613" s="119"/>
      <c r="CH613" s="119"/>
      <c r="CI613" s="119"/>
      <c r="CJ613" s="119"/>
      <c r="CK613" s="119"/>
      <c r="CL613" s="119"/>
      <c r="CM613" s="119"/>
      <c r="CN613" s="119"/>
      <c r="CO613" s="119"/>
      <c r="CP613" s="119"/>
      <c r="CQ613" s="119"/>
      <c r="CR613" s="119"/>
      <c r="CS613" s="119"/>
      <c r="CT613" s="119"/>
      <c r="CU613" s="119"/>
      <c r="CV613" s="119"/>
      <c r="CW613" s="119"/>
      <c r="CX613" s="119"/>
      <c r="CY613" s="119"/>
      <c r="CZ613" s="119"/>
      <c r="DA613" s="119"/>
      <c r="DB613" s="119"/>
      <c r="DC613" s="119"/>
      <c r="DD613" s="119"/>
      <c r="DE613" s="119"/>
      <c r="DF613" s="119"/>
      <c r="DG613" s="119"/>
      <c r="DH613" s="119"/>
      <c r="DI613" s="119"/>
      <c r="DJ613" s="119"/>
      <c r="DK613" s="119"/>
      <c r="DL613" s="119"/>
      <c r="DM613" s="119"/>
      <c r="DN613" s="119"/>
      <c r="DO613" s="119"/>
      <c r="DP613" s="119"/>
      <c r="DQ613" s="119"/>
      <c r="DR613" s="119"/>
      <c r="DS613" s="119"/>
      <c r="DT613" s="119"/>
      <c r="DU613" s="119"/>
      <c r="DV613" s="119"/>
      <c r="DW613" s="119"/>
      <c r="DX613" s="119"/>
      <c r="DY613" s="119"/>
      <c r="DZ613" s="119"/>
      <c r="EA613" s="119"/>
      <c r="EB613" s="119"/>
      <c r="EC613" s="119"/>
      <c r="ED613" s="119"/>
      <c r="EE613" s="119"/>
      <c r="EF613" s="119"/>
      <c r="EG613" s="119"/>
      <c r="EH613" s="119"/>
      <c r="EI613" s="119"/>
      <c r="EJ613" s="119"/>
      <c r="EK613" s="119"/>
      <c r="EL613" s="119"/>
      <c r="EM613" s="119"/>
      <c r="EN613" s="119"/>
      <c r="EO613" s="119"/>
      <c r="EP613" s="119"/>
      <c r="EQ613" s="119"/>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row>
    <row r="614" spans="1:390" s="7" customFormat="1" x14ac:dyDescent="0.2">
      <c r="A614" s="5"/>
      <c r="B614" s="3"/>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19"/>
      <c r="BE614" s="119"/>
      <c r="BF614" s="119"/>
      <c r="BG614" s="119"/>
      <c r="BH614" s="119"/>
      <c r="BI614" s="119"/>
      <c r="BJ614" s="119"/>
      <c r="BK614" s="119"/>
      <c r="BL614" s="119"/>
      <c r="BM614" s="119"/>
      <c r="BN614" s="119"/>
      <c r="BO614" s="119"/>
      <c r="BP614" s="119"/>
      <c r="BQ614" s="119"/>
      <c r="BR614" s="119"/>
      <c r="BS614" s="119"/>
      <c r="BT614" s="119"/>
      <c r="BU614" s="119"/>
      <c r="BV614" s="119"/>
      <c r="BW614" s="119"/>
      <c r="BX614" s="119"/>
      <c r="BY614" s="119"/>
      <c r="BZ614" s="119"/>
      <c r="CA614" s="119"/>
      <c r="CB614" s="119"/>
      <c r="CC614" s="119"/>
      <c r="CD614" s="119"/>
      <c r="CE614" s="119"/>
      <c r="CF614" s="119"/>
      <c r="CG614" s="119"/>
      <c r="CH614" s="119"/>
      <c r="CI614" s="119"/>
      <c r="CJ614" s="119"/>
      <c r="CK614" s="119"/>
      <c r="CL614" s="119"/>
      <c r="CM614" s="119"/>
      <c r="CN614" s="119"/>
      <c r="CO614" s="119"/>
      <c r="CP614" s="119"/>
      <c r="CQ614" s="119"/>
      <c r="CR614" s="119"/>
      <c r="CS614" s="119"/>
      <c r="CT614" s="119"/>
      <c r="CU614" s="119"/>
      <c r="CV614" s="119"/>
      <c r="CW614" s="119"/>
      <c r="CX614" s="119"/>
      <c r="CY614" s="119"/>
      <c r="CZ614" s="119"/>
      <c r="DA614" s="119"/>
      <c r="DB614" s="119"/>
      <c r="DC614" s="119"/>
      <c r="DD614" s="119"/>
      <c r="DE614" s="119"/>
      <c r="DF614" s="119"/>
      <c r="DG614" s="119"/>
      <c r="DH614" s="119"/>
      <c r="DI614" s="119"/>
      <c r="DJ614" s="119"/>
      <c r="DK614" s="119"/>
      <c r="DL614" s="119"/>
      <c r="DM614" s="119"/>
      <c r="DN614" s="119"/>
      <c r="DO614" s="119"/>
      <c r="DP614" s="119"/>
      <c r="DQ614" s="119"/>
      <c r="DR614" s="119"/>
      <c r="DS614" s="119"/>
      <c r="DT614" s="119"/>
      <c r="DU614" s="119"/>
      <c r="DV614" s="119"/>
      <c r="DW614" s="119"/>
      <c r="DX614" s="119"/>
      <c r="DY614" s="119"/>
      <c r="DZ614" s="119"/>
      <c r="EA614" s="119"/>
      <c r="EB614" s="119"/>
      <c r="EC614" s="119"/>
      <c r="ED614" s="119"/>
      <c r="EE614" s="119"/>
      <c r="EF614" s="119"/>
      <c r="EG614" s="119"/>
      <c r="EH614" s="119"/>
      <c r="EI614" s="119"/>
      <c r="EJ614" s="119"/>
      <c r="EK614" s="119"/>
      <c r="EL614" s="119"/>
      <c r="EM614" s="119"/>
      <c r="EN614" s="119"/>
      <c r="EO614" s="119"/>
      <c r="EP614" s="119"/>
      <c r="EQ614" s="119"/>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row>
    <row r="615" spans="1:390" s="7" customFormat="1" x14ac:dyDescent="0.2">
      <c r="A615" s="5"/>
      <c r="B615" s="3"/>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c r="BU615" s="119"/>
      <c r="BV615" s="119"/>
      <c r="BW615" s="119"/>
      <c r="BX615" s="119"/>
      <c r="BY615" s="119"/>
      <c r="BZ615" s="119"/>
      <c r="CA615" s="119"/>
      <c r="CB615" s="119"/>
      <c r="CC615" s="119"/>
      <c r="CD615" s="119"/>
      <c r="CE615" s="119"/>
      <c r="CF615" s="119"/>
      <c r="CG615" s="119"/>
      <c r="CH615" s="119"/>
      <c r="CI615" s="119"/>
      <c r="CJ615" s="119"/>
      <c r="CK615" s="119"/>
      <c r="CL615" s="119"/>
      <c r="CM615" s="119"/>
      <c r="CN615" s="119"/>
      <c r="CO615" s="119"/>
      <c r="CP615" s="119"/>
      <c r="CQ615" s="119"/>
      <c r="CR615" s="119"/>
      <c r="CS615" s="119"/>
      <c r="CT615" s="119"/>
      <c r="CU615" s="119"/>
      <c r="CV615" s="119"/>
      <c r="CW615" s="119"/>
      <c r="CX615" s="119"/>
      <c r="CY615" s="119"/>
      <c r="CZ615" s="119"/>
      <c r="DA615" s="119"/>
      <c r="DB615" s="119"/>
      <c r="DC615" s="119"/>
      <c r="DD615" s="119"/>
      <c r="DE615" s="119"/>
      <c r="DF615" s="119"/>
      <c r="DG615" s="119"/>
      <c r="DH615" s="119"/>
      <c r="DI615" s="119"/>
      <c r="DJ615" s="119"/>
      <c r="DK615" s="119"/>
      <c r="DL615" s="119"/>
      <c r="DM615" s="119"/>
      <c r="DN615" s="119"/>
      <c r="DO615" s="119"/>
      <c r="DP615" s="119"/>
      <c r="DQ615" s="119"/>
      <c r="DR615" s="119"/>
      <c r="DS615" s="119"/>
      <c r="DT615" s="119"/>
      <c r="DU615" s="119"/>
      <c r="DV615" s="119"/>
      <c r="DW615" s="119"/>
      <c r="DX615" s="119"/>
      <c r="DY615" s="119"/>
      <c r="DZ615" s="119"/>
      <c r="EA615" s="119"/>
      <c r="EB615" s="119"/>
      <c r="EC615" s="119"/>
      <c r="ED615" s="119"/>
      <c r="EE615" s="119"/>
      <c r="EF615" s="119"/>
      <c r="EG615" s="119"/>
      <c r="EH615" s="119"/>
      <c r="EI615" s="119"/>
      <c r="EJ615" s="119"/>
      <c r="EK615" s="119"/>
      <c r="EL615" s="119"/>
      <c r="EM615" s="119"/>
      <c r="EN615" s="119"/>
      <c r="EO615" s="119"/>
      <c r="EP615" s="119"/>
      <c r="EQ615" s="119"/>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row>
    <row r="616" spans="1:390" s="7" customFormat="1" x14ac:dyDescent="0.2">
      <c r="A616" s="5"/>
      <c r="B616" s="3"/>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c r="BT616" s="119"/>
      <c r="BU616" s="119"/>
      <c r="BV616" s="119"/>
      <c r="BW616" s="119"/>
      <c r="BX616" s="119"/>
      <c r="BY616" s="119"/>
      <c r="BZ616" s="119"/>
      <c r="CA616" s="119"/>
      <c r="CB616" s="119"/>
      <c r="CC616" s="119"/>
      <c r="CD616" s="119"/>
      <c r="CE616" s="119"/>
      <c r="CF616" s="119"/>
      <c r="CG616" s="119"/>
      <c r="CH616" s="119"/>
      <c r="CI616" s="119"/>
      <c r="CJ616" s="119"/>
      <c r="CK616" s="119"/>
      <c r="CL616" s="119"/>
      <c r="CM616" s="119"/>
      <c r="CN616" s="119"/>
      <c r="CO616" s="119"/>
      <c r="CP616" s="119"/>
      <c r="CQ616" s="119"/>
      <c r="CR616" s="119"/>
      <c r="CS616" s="119"/>
      <c r="CT616" s="119"/>
      <c r="CU616" s="119"/>
      <c r="CV616" s="119"/>
      <c r="CW616" s="119"/>
      <c r="CX616" s="119"/>
      <c r="CY616" s="119"/>
      <c r="CZ616" s="119"/>
      <c r="DA616" s="119"/>
      <c r="DB616" s="119"/>
      <c r="DC616" s="119"/>
      <c r="DD616" s="119"/>
      <c r="DE616" s="119"/>
      <c r="DF616" s="119"/>
      <c r="DG616" s="119"/>
      <c r="DH616" s="119"/>
      <c r="DI616" s="119"/>
      <c r="DJ616" s="119"/>
      <c r="DK616" s="119"/>
      <c r="DL616" s="119"/>
      <c r="DM616" s="119"/>
      <c r="DN616" s="119"/>
      <c r="DO616" s="119"/>
      <c r="DP616" s="119"/>
      <c r="DQ616" s="119"/>
      <c r="DR616" s="119"/>
      <c r="DS616" s="119"/>
      <c r="DT616" s="119"/>
      <c r="DU616" s="119"/>
      <c r="DV616" s="119"/>
      <c r="DW616" s="119"/>
      <c r="DX616" s="119"/>
      <c r="DY616" s="119"/>
      <c r="DZ616" s="119"/>
      <c r="EA616" s="119"/>
      <c r="EB616" s="119"/>
      <c r="EC616" s="119"/>
      <c r="ED616" s="119"/>
      <c r="EE616" s="119"/>
      <c r="EF616" s="119"/>
      <c r="EG616" s="119"/>
      <c r="EH616" s="119"/>
      <c r="EI616" s="119"/>
      <c r="EJ616" s="119"/>
      <c r="EK616" s="119"/>
      <c r="EL616" s="119"/>
      <c r="EM616" s="119"/>
      <c r="EN616" s="119"/>
      <c r="EO616" s="119"/>
      <c r="EP616" s="119"/>
      <c r="EQ616" s="119"/>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row>
    <row r="617" spans="1:390" s="7" customFormat="1" x14ac:dyDescent="0.2">
      <c r="A617" s="5"/>
      <c r="B617" s="3"/>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19"/>
      <c r="BE617" s="119"/>
      <c r="BF617" s="119"/>
      <c r="BG617" s="119"/>
      <c r="BH617" s="119"/>
      <c r="BI617" s="119"/>
      <c r="BJ617" s="119"/>
      <c r="BK617" s="119"/>
      <c r="BL617" s="119"/>
      <c r="BM617" s="119"/>
      <c r="BN617" s="119"/>
      <c r="BO617" s="119"/>
      <c r="BP617" s="119"/>
      <c r="BQ617" s="119"/>
      <c r="BR617" s="119"/>
      <c r="BS617" s="119"/>
      <c r="BT617" s="119"/>
      <c r="BU617" s="119"/>
      <c r="BV617" s="119"/>
      <c r="BW617" s="119"/>
      <c r="BX617" s="119"/>
      <c r="BY617" s="119"/>
      <c r="BZ617" s="119"/>
      <c r="CA617" s="119"/>
      <c r="CB617" s="119"/>
      <c r="CC617" s="119"/>
      <c r="CD617" s="119"/>
      <c r="CE617" s="119"/>
      <c r="CF617" s="119"/>
      <c r="CG617" s="119"/>
      <c r="CH617" s="119"/>
      <c r="CI617" s="119"/>
      <c r="CJ617" s="119"/>
      <c r="CK617" s="119"/>
      <c r="CL617" s="119"/>
      <c r="CM617" s="119"/>
      <c r="CN617" s="119"/>
      <c r="CO617" s="119"/>
      <c r="CP617" s="119"/>
      <c r="CQ617" s="119"/>
      <c r="CR617" s="119"/>
      <c r="CS617" s="119"/>
      <c r="CT617" s="119"/>
      <c r="CU617" s="119"/>
      <c r="CV617" s="119"/>
      <c r="CW617" s="119"/>
      <c r="CX617" s="119"/>
      <c r="CY617" s="119"/>
      <c r="CZ617" s="119"/>
      <c r="DA617" s="119"/>
      <c r="DB617" s="119"/>
      <c r="DC617" s="119"/>
      <c r="DD617" s="119"/>
      <c r="DE617" s="119"/>
      <c r="DF617" s="119"/>
      <c r="DG617" s="119"/>
      <c r="DH617" s="119"/>
      <c r="DI617" s="119"/>
      <c r="DJ617" s="119"/>
      <c r="DK617" s="119"/>
      <c r="DL617" s="119"/>
      <c r="DM617" s="119"/>
      <c r="DN617" s="119"/>
      <c r="DO617" s="119"/>
      <c r="DP617" s="119"/>
      <c r="DQ617" s="119"/>
      <c r="DR617" s="119"/>
      <c r="DS617" s="119"/>
      <c r="DT617" s="119"/>
      <c r="DU617" s="119"/>
      <c r="DV617" s="119"/>
      <c r="DW617" s="119"/>
      <c r="DX617" s="119"/>
      <c r="DY617" s="119"/>
      <c r="DZ617" s="119"/>
      <c r="EA617" s="119"/>
      <c r="EB617" s="119"/>
      <c r="EC617" s="119"/>
      <c r="ED617" s="119"/>
      <c r="EE617" s="119"/>
      <c r="EF617" s="119"/>
      <c r="EG617" s="119"/>
      <c r="EH617" s="119"/>
      <c r="EI617" s="119"/>
      <c r="EJ617" s="119"/>
      <c r="EK617" s="119"/>
      <c r="EL617" s="119"/>
      <c r="EM617" s="119"/>
      <c r="EN617" s="119"/>
      <c r="EO617" s="119"/>
      <c r="EP617" s="119"/>
      <c r="EQ617" s="119"/>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row>
    <row r="618" spans="1:390" s="7" customFormat="1" x14ac:dyDescent="0.2">
      <c r="A618" s="5"/>
      <c r="B618" s="3"/>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119"/>
      <c r="CD618" s="119"/>
      <c r="CE618" s="119"/>
      <c r="CF618" s="119"/>
      <c r="CG618" s="119"/>
      <c r="CH618" s="119"/>
      <c r="CI618" s="119"/>
      <c r="CJ618" s="119"/>
      <c r="CK618" s="119"/>
      <c r="CL618" s="119"/>
      <c r="CM618" s="119"/>
      <c r="CN618" s="119"/>
      <c r="CO618" s="119"/>
      <c r="CP618" s="119"/>
      <c r="CQ618" s="119"/>
      <c r="CR618" s="119"/>
      <c r="CS618" s="119"/>
      <c r="CT618" s="119"/>
      <c r="CU618" s="119"/>
      <c r="CV618" s="119"/>
      <c r="CW618" s="119"/>
      <c r="CX618" s="119"/>
      <c r="CY618" s="119"/>
      <c r="CZ618" s="119"/>
      <c r="DA618" s="119"/>
      <c r="DB618" s="119"/>
      <c r="DC618" s="119"/>
      <c r="DD618" s="119"/>
      <c r="DE618" s="119"/>
      <c r="DF618" s="119"/>
      <c r="DG618" s="119"/>
      <c r="DH618" s="119"/>
      <c r="DI618" s="119"/>
      <c r="DJ618" s="119"/>
      <c r="DK618" s="119"/>
      <c r="DL618" s="119"/>
      <c r="DM618" s="119"/>
      <c r="DN618" s="119"/>
      <c r="DO618" s="119"/>
      <c r="DP618" s="119"/>
      <c r="DQ618" s="119"/>
      <c r="DR618" s="119"/>
      <c r="DS618" s="119"/>
      <c r="DT618" s="119"/>
      <c r="DU618" s="119"/>
      <c r="DV618" s="119"/>
      <c r="DW618" s="119"/>
      <c r="DX618" s="119"/>
      <c r="DY618" s="119"/>
      <c r="DZ618" s="119"/>
      <c r="EA618" s="119"/>
      <c r="EB618" s="119"/>
      <c r="EC618" s="119"/>
      <c r="ED618" s="119"/>
      <c r="EE618" s="119"/>
      <c r="EF618" s="119"/>
      <c r="EG618" s="119"/>
      <c r="EH618" s="119"/>
      <c r="EI618" s="119"/>
      <c r="EJ618" s="119"/>
      <c r="EK618" s="119"/>
      <c r="EL618" s="119"/>
      <c r="EM618" s="119"/>
      <c r="EN618" s="119"/>
      <c r="EO618" s="119"/>
      <c r="EP618" s="119"/>
      <c r="EQ618" s="119"/>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row>
    <row r="619" spans="1:390" s="7" customFormat="1" x14ac:dyDescent="0.2">
      <c r="A619" s="5"/>
      <c r="B619" s="3"/>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19"/>
      <c r="BE619" s="119"/>
      <c r="BF619" s="119"/>
      <c r="BG619" s="119"/>
      <c r="BH619" s="119"/>
      <c r="BI619" s="119"/>
      <c r="BJ619" s="119"/>
      <c r="BK619" s="119"/>
      <c r="BL619" s="119"/>
      <c r="BM619" s="119"/>
      <c r="BN619" s="119"/>
      <c r="BO619" s="119"/>
      <c r="BP619" s="119"/>
      <c r="BQ619" s="119"/>
      <c r="BR619" s="119"/>
      <c r="BS619" s="119"/>
      <c r="BT619" s="119"/>
      <c r="BU619" s="119"/>
      <c r="BV619" s="119"/>
      <c r="BW619" s="119"/>
      <c r="BX619" s="119"/>
      <c r="BY619" s="119"/>
      <c r="BZ619" s="119"/>
      <c r="CA619" s="119"/>
      <c r="CB619" s="119"/>
      <c r="CC619" s="119"/>
      <c r="CD619" s="119"/>
      <c r="CE619" s="119"/>
      <c r="CF619" s="119"/>
      <c r="CG619" s="119"/>
      <c r="CH619" s="119"/>
      <c r="CI619" s="119"/>
      <c r="CJ619" s="119"/>
      <c r="CK619" s="119"/>
      <c r="CL619" s="119"/>
      <c r="CM619" s="119"/>
      <c r="CN619" s="119"/>
      <c r="CO619" s="119"/>
      <c r="CP619" s="119"/>
      <c r="CQ619" s="119"/>
      <c r="CR619" s="119"/>
      <c r="CS619" s="119"/>
      <c r="CT619" s="119"/>
      <c r="CU619" s="119"/>
      <c r="CV619" s="119"/>
      <c r="CW619" s="119"/>
      <c r="CX619" s="119"/>
      <c r="CY619" s="119"/>
      <c r="CZ619" s="119"/>
      <c r="DA619" s="119"/>
      <c r="DB619" s="119"/>
      <c r="DC619" s="119"/>
      <c r="DD619" s="119"/>
      <c r="DE619" s="119"/>
      <c r="DF619" s="119"/>
      <c r="DG619" s="119"/>
      <c r="DH619" s="119"/>
      <c r="DI619" s="119"/>
      <c r="DJ619" s="119"/>
      <c r="DK619" s="119"/>
      <c r="DL619" s="119"/>
      <c r="DM619" s="119"/>
      <c r="DN619" s="119"/>
      <c r="DO619" s="119"/>
      <c r="DP619" s="119"/>
      <c r="DQ619" s="119"/>
      <c r="DR619" s="119"/>
      <c r="DS619" s="119"/>
      <c r="DT619" s="119"/>
      <c r="DU619" s="119"/>
      <c r="DV619" s="119"/>
      <c r="DW619" s="119"/>
      <c r="DX619" s="119"/>
      <c r="DY619" s="119"/>
      <c r="DZ619" s="119"/>
      <c r="EA619" s="119"/>
      <c r="EB619" s="119"/>
      <c r="EC619" s="119"/>
      <c r="ED619" s="119"/>
      <c r="EE619" s="119"/>
      <c r="EF619" s="119"/>
      <c r="EG619" s="119"/>
      <c r="EH619" s="119"/>
      <c r="EI619" s="119"/>
      <c r="EJ619" s="119"/>
      <c r="EK619" s="119"/>
      <c r="EL619" s="119"/>
      <c r="EM619" s="119"/>
      <c r="EN619" s="119"/>
      <c r="EO619" s="119"/>
      <c r="EP619" s="119"/>
      <c r="EQ619" s="119"/>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row>
    <row r="620" spans="1:390" s="7" customFormat="1" x14ac:dyDescent="0.2">
      <c r="A620" s="5"/>
      <c r="B620" s="3"/>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119"/>
      <c r="CD620" s="119"/>
      <c r="CE620" s="119"/>
      <c r="CF620" s="119"/>
      <c r="CG620" s="119"/>
      <c r="CH620" s="119"/>
      <c r="CI620" s="119"/>
      <c r="CJ620" s="119"/>
      <c r="CK620" s="119"/>
      <c r="CL620" s="119"/>
      <c r="CM620" s="119"/>
      <c r="CN620" s="119"/>
      <c r="CO620" s="119"/>
      <c r="CP620" s="119"/>
      <c r="CQ620" s="119"/>
      <c r="CR620" s="119"/>
      <c r="CS620" s="119"/>
      <c r="CT620" s="119"/>
      <c r="CU620" s="119"/>
      <c r="CV620" s="119"/>
      <c r="CW620" s="119"/>
      <c r="CX620" s="119"/>
      <c r="CY620" s="119"/>
      <c r="CZ620" s="119"/>
      <c r="DA620" s="119"/>
      <c r="DB620" s="119"/>
      <c r="DC620" s="119"/>
      <c r="DD620" s="119"/>
      <c r="DE620" s="119"/>
      <c r="DF620" s="119"/>
      <c r="DG620" s="119"/>
      <c r="DH620" s="119"/>
      <c r="DI620" s="119"/>
      <c r="DJ620" s="119"/>
      <c r="DK620" s="119"/>
      <c r="DL620" s="119"/>
      <c r="DM620" s="119"/>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row>
    <row r="621" spans="1:390" s="7" customFormat="1" x14ac:dyDescent="0.2">
      <c r="A621" s="5"/>
      <c r="B621" s="3"/>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119"/>
      <c r="CD621" s="119"/>
      <c r="CE621" s="119"/>
      <c r="CF621" s="119"/>
      <c r="CG621" s="119"/>
      <c r="CH621" s="119"/>
      <c r="CI621" s="119"/>
      <c r="CJ621" s="119"/>
      <c r="CK621" s="119"/>
      <c r="CL621" s="119"/>
      <c r="CM621" s="119"/>
      <c r="CN621" s="119"/>
      <c r="CO621" s="119"/>
      <c r="CP621" s="119"/>
      <c r="CQ621" s="119"/>
      <c r="CR621" s="119"/>
      <c r="CS621" s="119"/>
      <c r="CT621" s="119"/>
      <c r="CU621" s="119"/>
      <c r="CV621" s="119"/>
      <c r="CW621" s="119"/>
      <c r="CX621" s="119"/>
      <c r="CY621" s="119"/>
      <c r="CZ621" s="119"/>
      <c r="DA621" s="119"/>
      <c r="DB621" s="119"/>
      <c r="DC621" s="119"/>
      <c r="DD621" s="119"/>
      <c r="DE621" s="119"/>
      <c r="DF621" s="119"/>
      <c r="DG621" s="119"/>
      <c r="DH621" s="119"/>
      <c r="DI621" s="119"/>
      <c r="DJ621" s="119"/>
      <c r="DK621" s="119"/>
      <c r="DL621" s="119"/>
      <c r="DM621" s="119"/>
      <c r="DN621" s="119"/>
      <c r="DO621" s="119"/>
      <c r="DP621" s="119"/>
      <c r="DQ621" s="119"/>
      <c r="DR621" s="119"/>
      <c r="DS621" s="119"/>
      <c r="DT621" s="119"/>
      <c r="DU621" s="119"/>
      <c r="DV621" s="119"/>
      <c r="DW621" s="119"/>
      <c r="DX621" s="119"/>
      <c r="DY621" s="119"/>
      <c r="DZ621" s="119"/>
      <c r="EA621" s="119"/>
      <c r="EB621" s="119"/>
      <c r="EC621" s="119"/>
      <c r="ED621" s="119"/>
      <c r="EE621" s="119"/>
      <c r="EF621" s="119"/>
      <c r="EG621" s="119"/>
      <c r="EH621" s="119"/>
      <c r="EI621" s="119"/>
      <c r="EJ621" s="119"/>
      <c r="EK621" s="119"/>
      <c r="EL621" s="119"/>
      <c r="EM621" s="119"/>
      <c r="EN621" s="119"/>
      <c r="EO621" s="119"/>
      <c r="EP621" s="119"/>
      <c r="EQ621" s="119"/>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row>
    <row r="622" spans="1:390" s="7" customFormat="1" x14ac:dyDescent="0.2">
      <c r="A622" s="5"/>
      <c r="B622" s="3"/>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19"/>
      <c r="BE622" s="119"/>
      <c r="BF622" s="119"/>
      <c r="BG622" s="119"/>
      <c r="BH622" s="119"/>
      <c r="BI622" s="119"/>
      <c r="BJ622" s="119"/>
      <c r="BK622" s="119"/>
      <c r="BL622" s="119"/>
      <c r="BM622" s="119"/>
      <c r="BN622" s="119"/>
      <c r="BO622" s="119"/>
      <c r="BP622" s="119"/>
      <c r="BQ622" s="119"/>
      <c r="BR622" s="119"/>
      <c r="BS622" s="119"/>
      <c r="BT622" s="119"/>
      <c r="BU622" s="119"/>
      <c r="BV622" s="119"/>
      <c r="BW622" s="119"/>
      <c r="BX622" s="119"/>
      <c r="BY622" s="119"/>
      <c r="BZ622" s="119"/>
      <c r="CA622" s="119"/>
      <c r="CB622" s="119"/>
      <c r="CC622" s="119"/>
      <c r="CD622" s="119"/>
      <c r="CE622" s="119"/>
      <c r="CF622" s="119"/>
      <c r="CG622" s="119"/>
      <c r="CH622" s="119"/>
      <c r="CI622" s="119"/>
      <c r="CJ622" s="119"/>
      <c r="CK622" s="119"/>
      <c r="CL622" s="119"/>
      <c r="CM622" s="119"/>
      <c r="CN622" s="119"/>
      <c r="CO622" s="119"/>
      <c r="CP622" s="119"/>
      <c r="CQ622" s="119"/>
      <c r="CR622" s="119"/>
      <c r="CS622" s="119"/>
      <c r="CT622" s="119"/>
      <c r="CU622" s="119"/>
      <c r="CV622" s="119"/>
      <c r="CW622" s="119"/>
      <c r="CX622" s="119"/>
      <c r="CY622" s="119"/>
      <c r="CZ622" s="119"/>
      <c r="DA622" s="119"/>
      <c r="DB622" s="119"/>
      <c r="DC622" s="119"/>
      <c r="DD622" s="119"/>
      <c r="DE622" s="119"/>
      <c r="DF622" s="119"/>
      <c r="DG622" s="119"/>
      <c r="DH622" s="119"/>
      <c r="DI622" s="119"/>
      <c r="DJ622" s="119"/>
      <c r="DK622" s="119"/>
      <c r="DL622" s="119"/>
      <c r="DM622" s="119"/>
      <c r="DN622" s="119"/>
      <c r="DO622" s="119"/>
      <c r="DP622" s="119"/>
      <c r="DQ622" s="119"/>
      <c r="DR622" s="119"/>
      <c r="DS622" s="119"/>
      <c r="DT622" s="119"/>
      <c r="DU622" s="119"/>
      <c r="DV622" s="119"/>
      <c r="DW622" s="119"/>
      <c r="DX622" s="119"/>
      <c r="DY622" s="119"/>
      <c r="DZ622" s="119"/>
      <c r="EA622" s="119"/>
      <c r="EB622" s="119"/>
      <c r="EC622" s="119"/>
      <c r="ED622" s="119"/>
      <c r="EE622" s="119"/>
      <c r="EF622" s="119"/>
      <c r="EG622" s="119"/>
      <c r="EH622" s="119"/>
      <c r="EI622" s="119"/>
      <c r="EJ622" s="119"/>
      <c r="EK622" s="119"/>
      <c r="EL622" s="119"/>
      <c r="EM622" s="119"/>
      <c r="EN622" s="119"/>
      <c r="EO622" s="119"/>
      <c r="EP622" s="119"/>
      <c r="EQ622" s="119"/>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row>
    <row r="623" spans="1:390" s="7" customFormat="1" x14ac:dyDescent="0.2">
      <c r="A623" s="5"/>
      <c r="B623" s="3"/>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c r="BT623" s="119"/>
      <c r="BU623" s="119"/>
      <c r="BV623" s="119"/>
      <c r="BW623" s="119"/>
      <c r="BX623" s="119"/>
      <c r="BY623" s="119"/>
      <c r="BZ623" s="119"/>
      <c r="CA623" s="119"/>
      <c r="CB623" s="119"/>
      <c r="CC623" s="119"/>
      <c r="CD623" s="119"/>
      <c r="CE623" s="119"/>
      <c r="CF623" s="119"/>
      <c r="CG623" s="119"/>
      <c r="CH623" s="119"/>
      <c r="CI623" s="119"/>
      <c r="CJ623" s="119"/>
      <c r="CK623" s="119"/>
      <c r="CL623" s="119"/>
      <c r="CM623" s="119"/>
      <c r="CN623" s="119"/>
      <c r="CO623" s="119"/>
      <c r="CP623" s="119"/>
      <c r="CQ623" s="119"/>
      <c r="CR623" s="119"/>
      <c r="CS623" s="119"/>
      <c r="CT623" s="119"/>
      <c r="CU623" s="119"/>
      <c r="CV623" s="119"/>
      <c r="CW623" s="119"/>
      <c r="CX623" s="119"/>
      <c r="CY623" s="119"/>
      <c r="CZ623" s="119"/>
      <c r="DA623" s="119"/>
      <c r="DB623" s="119"/>
      <c r="DC623" s="119"/>
      <c r="DD623" s="119"/>
      <c r="DE623" s="119"/>
      <c r="DF623" s="119"/>
      <c r="DG623" s="119"/>
      <c r="DH623" s="119"/>
      <c r="DI623" s="119"/>
      <c r="DJ623" s="119"/>
      <c r="DK623" s="119"/>
      <c r="DL623" s="119"/>
      <c r="DM623" s="119"/>
      <c r="DN623" s="119"/>
      <c r="DO623" s="119"/>
      <c r="DP623" s="119"/>
      <c r="DQ623" s="119"/>
      <c r="DR623" s="119"/>
      <c r="DS623" s="119"/>
      <c r="DT623" s="119"/>
      <c r="DU623" s="119"/>
      <c r="DV623" s="119"/>
      <c r="DW623" s="119"/>
      <c r="DX623" s="119"/>
      <c r="DY623" s="119"/>
      <c r="DZ623" s="119"/>
      <c r="EA623" s="119"/>
      <c r="EB623" s="119"/>
      <c r="EC623" s="119"/>
      <c r="ED623" s="119"/>
      <c r="EE623" s="119"/>
      <c r="EF623" s="119"/>
      <c r="EG623" s="119"/>
      <c r="EH623" s="119"/>
      <c r="EI623" s="119"/>
      <c r="EJ623" s="119"/>
      <c r="EK623" s="119"/>
      <c r="EL623" s="119"/>
      <c r="EM623" s="119"/>
      <c r="EN623" s="119"/>
      <c r="EO623" s="119"/>
      <c r="EP623" s="119"/>
      <c r="EQ623" s="119"/>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row>
    <row r="624" spans="1:390" s="7" customFormat="1" x14ac:dyDescent="0.2">
      <c r="A624" s="5"/>
      <c r="B624" s="3"/>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row>
    <row r="625" spans="1:390" s="7" customFormat="1" x14ac:dyDescent="0.2">
      <c r="A625" s="5"/>
      <c r="B625" s="3"/>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row>
    <row r="626" spans="1:390" s="7" customFormat="1" x14ac:dyDescent="0.2">
      <c r="A626" s="5"/>
      <c r="B626" s="3"/>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119"/>
      <c r="CD626" s="119"/>
      <c r="CE626" s="119"/>
      <c r="CF626" s="119"/>
      <c r="CG626" s="119"/>
      <c r="CH626" s="119"/>
      <c r="CI626" s="119"/>
      <c r="CJ626" s="119"/>
      <c r="CK626" s="119"/>
      <c r="CL626" s="119"/>
      <c r="CM626" s="119"/>
      <c r="CN626" s="119"/>
      <c r="CO626" s="119"/>
      <c r="CP626" s="119"/>
      <c r="CQ626" s="119"/>
      <c r="CR626" s="119"/>
      <c r="CS626" s="119"/>
      <c r="CT626" s="119"/>
      <c r="CU626" s="119"/>
      <c r="CV626" s="119"/>
      <c r="CW626" s="119"/>
      <c r="CX626" s="119"/>
      <c r="CY626" s="119"/>
      <c r="CZ626" s="119"/>
      <c r="DA626" s="119"/>
      <c r="DB626" s="119"/>
      <c r="DC626" s="119"/>
      <c r="DD626" s="119"/>
      <c r="DE626" s="119"/>
      <c r="DF626" s="119"/>
      <c r="DG626" s="119"/>
      <c r="DH626" s="119"/>
      <c r="DI626" s="119"/>
      <c r="DJ626" s="119"/>
      <c r="DK626" s="119"/>
      <c r="DL626" s="119"/>
      <c r="DM626" s="119"/>
      <c r="DN626" s="119"/>
      <c r="DO626" s="119"/>
      <c r="DP626" s="119"/>
      <c r="DQ626" s="119"/>
      <c r="DR626" s="119"/>
      <c r="DS626" s="119"/>
      <c r="DT626" s="119"/>
      <c r="DU626" s="119"/>
      <c r="DV626" s="119"/>
      <c r="DW626" s="119"/>
      <c r="DX626" s="119"/>
      <c r="DY626" s="119"/>
      <c r="DZ626" s="119"/>
      <c r="EA626" s="119"/>
      <c r="EB626" s="119"/>
      <c r="EC626" s="119"/>
      <c r="ED626" s="119"/>
      <c r="EE626" s="119"/>
      <c r="EF626" s="119"/>
      <c r="EG626" s="119"/>
      <c r="EH626" s="119"/>
      <c r="EI626" s="119"/>
      <c r="EJ626" s="119"/>
      <c r="EK626" s="119"/>
      <c r="EL626" s="119"/>
      <c r="EM626" s="119"/>
      <c r="EN626" s="119"/>
      <c r="EO626" s="119"/>
      <c r="EP626" s="119"/>
      <c r="EQ626" s="119"/>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row>
    <row r="627" spans="1:390" s="7" customFormat="1" x14ac:dyDescent="0.2">
      <c r="A627" s="5"/>
      <c r="B627" s="3"/>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c r="BT627" s="119"/>
      <c r="BU627" s="119"/>
      <c r="BV627" s="119"/>
      <c r="BW627" s="119"/>
      <c r="BX627" s="119"/>
      <c r="BY627" s="119"/>
      <c r="BZ627" s="119"/>
      <c r="CA627" s="119"/>
      <c r="CB627" s="119"/>
      <c r="CC627" s="119"/>
      <c r="CD627" s="119"/>
      <c r="CE627" s="119"/>
      <c r="CF627" s="119"/>
      <c r="CG627" s="119"/>
      <c r="CH627" s="119"/>
      <c r="CI627" s="119"/>
      <c r="CJ627" s="119"/>
      <c r="CK627" s="119"/>
      <c r="CL627" s="119"/>
      <c r="CM627" s="119"/>
      <c r="CN627" s="119"/>
      <c r="CO627" s="119"/>
      <c r="CP627" s="119"/>
      <c r="CQ627" s="119"/>
      <c r="CR627" s="119"/>
      <c r="CS627" s="119"/>
      <c r="CT627" s="119"/>
      <c r="CU627" s="119"/>
      <c r="CV627" s="119"/>
      <c r="CW627" s="119"/>
      <c r="CX627" s="119"/>
      <c r="CY627" s="119"/>
      <c r="CZ627" s="119"/>
      <c r="DA627" s="119"/>
      <c r="DB627" s="119"/>
      <c r="DC627" s="119"/>
      <c r="DD627" s="119"/>
      <c r="DE627" s="119"/>
      <c r="DF627" s="119"/>
      <c r="DG627" s="119"/>
      <c r="DH627" s="119"/>
      <c r="DI627" s="119"/>
      <c r="DJ627" s="119"/>
      <c r="DK627" s="119"/>
      <c r="DL627" s="119"/>
      <c r="DM627" s="119"/>
      <c r="DN627" s="119"/>
      <c r="DO627" s="119"/>
      <c r="DP627" s="119"/>
      <c r="DQ627" s="119"/>
      <c r="DR627" s="119"/>
      <c r="DS627" s="119"/>
      <c r="DT627" s="119"/>
      <c r="DU627" s="119"/>
      <c r="DV627" s="119"/>
      <c r="DW627" s="119"/>
      <c r="DX627" s="119"/>
      <c r="DY627" s="119"/>
      <c r="DZ627" s="119"/>
      <c r="EA627" s="119"/>
      <c r="EB627" s="119"/>
      <c r="EC627" s="119"/>
      <c r="ED627" s="119"/>
      <c r="EE627" s="119"/>
      <c r="EF627" s="119"/>
      <c r="EG627" s="119"/>
      <c r="EH627" s="119"/>
      <c r="EI627" s="119"/>
      <c r="EJ627" s="119"/>
      <c r="EK627" s="119"/>
      <c r="EL627" s="119"/>
      <c r="EM627" s="119"/>
      <c r="EN627" s="119"/>
      <c r="EO627" s="119"/>
      <c r="EP627" s="119"/>
      <c r="EQ627" s="119"/>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row>
    <row r="628" spans="1:390" s="7" customFormat="1" x14ac:dyDescent="0.2">
      <c r="A628" s="5"/>
      <c r="B628" s="3"/>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c r="BT628" s="119"/>
      <c r="BU628" s="119"/>
      <c r="BV628" s="119"/>
      <c r="BW628" s="119"/>
      <c r="BX628" s="119"/>
      <c r="BY628" s="119"/>
      <c r="BZ628" s="119"/>
      <c r="CA628" s="119"/>
      <c r="CB628" s="119"/>
      <c r="CC628" s="119"/>
      <c r="CD628" s="119"/>
      <c r="CE628" s="119"/>
      <c r="CF628" s="119"/>
      <c r="CG628" s="119"/>
      <c r="CH628" s="119"/>
      <c r="CI628" s="119"/>
      <c r="CJ628" s="119"/>
      <c r="CK628" s="119"/>
      <c r="CL628" s="119"/>
      <c r="CM628" s="119"/>
      <c r="CN628" s="119"/>
      <c r="CO628" s="119"/>
      <c r="CP628" s="119"/>
      <c r="CQ628" s="119"/>
      <c r="CR628" s="119"/>
      <c r="CS628" s="119"/>
      <c r="CT628" s="119"/>
      <c r="CU628" s="119"/>
      <c r="CV628" s="119"/>
      <c r="CW628" s="119"/>
      <c r="CX628" s="119"/>
      <c r="CY628" s="119"/>
      <c r="CZ628" s="119"/>
      <c r="DA628" s="119"/>
      <c r="DB628" s="119"/>
      <c r="DC628" s="119"/>
      <c r="DD628" s="119"/>
      <c r="DE628" s="119"/>
      <c r="DF628" s="119"/>
      <c r="DG628" s="119"/>
      <c r="DH628" s="119"/>
      <c r="DI628" s="119"/>
      <c r="DJ628" s="119"/>
      <c r="DK628" s="119"/>
      <c r="DL628" s="119"/>
      <c r="DM628" s="119"/>
      <c r="DN628" s="119"/>
      <c r="DO628" s="119"/>
      <c r="DP628" s="119"/>
      <c r="DQ628" s="119"/>
      <c r="DR628" s="119"/>
      <c r="DS628" s="119"/>
      <c r="DT628" s="119"/>
      <c r="DU628" s="119"/>
      <c r="DV628" s="119"/>
      <c r="DW628" s="119"/>
      <c r="DX628" s="119"/>
      <c r="DY628" s="119"/>
      <c r="DZ628" s="119"/>
      <c r="EA628" s="119"/>
      <c r="EB628" s="119"/>
      <c r="EC628" s="119"/>
      <c r="ED628" s="119"/>
      <c r="EE628" s="119"/>
      <c r="EF628" s="119"/>
      <c r="EG628" s="119"/>
      <c r="EH628" s="119"/>
      <c r="EI628" s="119"/>
      <c r="EJ628" s="119"/>
      <c r="EK628" s="119"/>
      <c r="EL628" s="119"/>
      <c r="EM628" s="119"/>
      <c r="EN628" s="119"/>
      <c r="EO628" s="119"/>
      <c r="EP628" s="119"/>
      <c r="EQ628" s="119"/>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row>
    <row r="629" spans="1:390" s="7" customFormat="1" x14ac:dyDescent="0.2">
      <c r="A629" s="5"/>
      <c r="B629" s="3"/>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19"/>
      <c r="BE629" s="119"/>
      <c r="BF629" s="119"/>
      <c r="BG629" s="119"/>
      <c r="BH629" s="119"/>
      <c r="BI629" s="119"/>
      <c r="BJ629" s="119"/>
      <c r="BK629" s="119"/>
      <c r="BL629" s="119"/>
      <c r="BM629" s="119"/>
      <c r="BN629" s="119"/>
      <c r="BO629" s="119"/>
      <c r="BP629" s="119"/>
      <c r="BQ629" s="119"/>
      <c r="BR629" s="119"/>
      <c r="BS629" s="119"/>
      <c r="BT629" s="119"/>
      <c r="BU629" s="119"/>
      <c r="BV629" s="119"/>
      <c r="BW629" s="119"/>
      <c r="BX629" s="119"/>
      <c r="BY629" s="119"/>
      <c r="BZ629" s="119"/>
      <c r="CA629" s="119"/>
      <c r="CB629" s="119"/>
      <c r="CC629" s="119"/>
      <c r="CD629" s="119"/>
      <c r="CE629" s="119"/>
      <c r="CF629" s="119"/>
      <c r="CG629" s="119"/>
      <c r="CH629" s="119"/>
      <c r="CI629" s="119"/>
      <c r="CJ629" s="119"/>
      <c r="CK629" s="119"/>
      <c r="CL629" s="119"/>
      <c r="CM629" s="119"/>
      <c r="CN629" s="119"/>
      <c r="CO629" s="119"/>
      <c r="CP629" s="119"/>
      <c r="CQ629" s="119"/>
      <c r="CR629" s="119"/>
      <c r="CS629" s="119"/>
      <c r="CT629" s="119"/>
      <c r="CU629" s="119"/>
      <c r="CV629" s="119"/>
      <c r="CW629" s="119"/>
      <c r="CX629" s="119"/>
      <c r="CY629" s="119"/>
      <c r="CZ629" s="119"/>
      <c r="DA629" s="119"/>
      <c r="DB629" s="119"/>
      <c r="DC629" s="119"/>
      <c r="DD629" s="119"/>
      <c r="DE629" s="119"/>
      <c r="DF629" s="119"/>
      <c r="DG629" s="119"/>
      <c r="DH629" s="119"/>
      <c r="DI629" s="119"/>
      <c r="DJ629" s="119"/>
      <c r="DK629" s="119"/>
      <c r="DL629" s="119"/>
      <c r="DM629" s="119"/>
      <c r="DN629" s="119"/>
      <c r="DO629" s="119"/>
      <c r="DP629" s="119"/>
      <c r="DQ629" s="119"/>
      <c r="DR629" s="119"/>
      <c r="DS629" s="119"/>
      <c r="DT629" s="119"/>
      <c r="DU629" s="119"/>
      <c r="DV629" s="119"/>
      <c r="DW629" s="119"/>
      <c r="DX629" s="119"/>
      <c r="DY629" s="119"/>
      <c r="DZ629" s="119"/>
      <c r="EA629" s="119"/>
      <c r="EB629" s="119"/>
      <c r="EC629" s="119"/>
      <c r="ED629" s="119"/>
      <c r="EE629" s="119"/>
      <c r="EF629" s="119"/>
      <c r="EG629" s="119"/>
      <c r="EH629" s="119"/>
      <c r="EI629" s="119"/>
      <c r="EJ629" s="119"/>
      <c r="EK629" s="119"/>
      <c r="EL629" s="119"/>
      <c r="EM629" s="119"/>
      <c r="EN629" s="119"/>
      <c r="EO629" s="119"/>
      <c r="EP629" s="119"/>
      <c r="EQ629" s="119"/>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row>
    <row r="630" spans="1:390" s="7" customFormat="1" x14ac:dyDescent="0.2">
      <c r="A630" s="5"/>
      <c r="B630" s="3"/>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19"/>
      <c r="BE630" s="119"/>
      <c r="BF630" s="119"/>
      <c r="BG630" s="119"/>
      <c r="BH630" s="119"/>
      <c r="BI630" s="119"/>
      <c r="BJ630" s="119"/>
      <c r="BK630" s="119"/>
      <c r="BL630" s="119"/>
      <c r="BM630" s="119"/>
      <c r="BN630" s="119"/>
      <c r="BO630" s="119"/>
      <c r="BP630" s="119"/>
      <c r="BQ630" s="119"/>
      <c r="BR630" s="119"/>
      <c r="BS630" s="119"/>
      <c r="BT630" s="119"/>
      <c r="BU630" s="119"/>
      <c r="BV630" s="119"/>
      <c r="BW630" s="119"/>
      <c r="BX630" s="119"/>
      <c r="BY630" s="119"/>
      <c r="BZ630" s="119"/>
      <c r="CA630" s="119"/>
      <c r="CB630" s="119"/>
      <c r="CC630" s="119"/>
      <c r="CD630" s="119"/>
      <c r="CE630" s="119"/>
      <c r="CF630" s="119"/>
      <c r="CG630" s="119"/>
      <c r="CH630" s="119"/>
      <c r="CI630" s="119"/>
      <c r="CJ630" s="119"/>
      <c r="CK630" s="119"/>
      <c r="CL630" s="119"/>
      <c r="CM630" s="119"/>
      <c r="CN630" s="119"/>
      <c r="CO630" s="119"/>
      <c r="CP630" s="119"/>
      <c r="CQ630" s="119"/>
      <c r="CR630" s="119"/>
      <c r="CS630" s="119"/>
      <c r="CT630" s="119"/>
      <c r="CU630" s="119"/>
      <c r="CV630" s="119"/>
      <c r="CW630" s="119"/>
      <c r="CX630" s="119"/>
      <c r="CY630" s="119"/>
      <c r="CZ630" s="119"/>
      <c r="DA630" s="119"/>
      <c r="DB630" s="119"/>
      <c r="DC630" s="119"/>
      <c r="DD630" s="119"/>
      <c r="DE630" s="119"/>
      <c r="DF630" s="119"/>
      <c r="DG630" s="119"/>
      <c r="DH630" s="119"/>
      <c r="DI630" s="119"/>
      <c r="DJ630" s="119"/>
      <c r="DK630" s="119"/>
      <c r="DL630" s="119"/>
      <c r="DM630" s="119"/>
      <c r="DN630" s="119"/>
      <c r="DO630" s="119"/>
      <c r="DP630" s="119"/>
      <c r="DQ630" s="119"/>
      <c r="DR630" s="119"/>
      <c r="DS630" s="119"/>
      <c r="DT630" s="119"/>
      <c r="DU630" s="119"/>
      <c r="DV630" s="119"/>
      <c r="DW630" s="119"/>
      <c r="DX630" s="119"/>
      <c r="DY630" s="119"/>
      <c r="DZ630" s="119"/>
      <c r="EA630" s="119"/>
      <c r="EB630" s="119"/>
      <c r="EC630" s="119"/>
      <c r="ED630" s="119"/>
      <c r="EE630" s="119"/>
      <c r="EF630" s="119"/>
      <c r="EG630" s="119"/>
      <c r="EH630" s="119"/>
      <c r="EI630" s="119"/>
      <c r="EJ630" s="119"/>
      <c r="EK630" s="119"/>
      <c r="EL630" s="119"/>
      <c r="EM630" s="119"/>
      <c r="EN630" s="119"/>
      <c r="EO630" s="119"/>
      <c r="EP630" s="119"/>
      <c r="EQ630" s="119"/>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row>
    <row r="631" spans="1:390" s="7" customFormat="1" x14ac:dyDescent="0.2">
      <c r="A631" s="5"/>
      <c r="B631" s="3"/>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19"/>
      <c r="BE631" s="119"/>
      <c r="BF631" s="119"/>
      <c r="BG631" s="119"/>
      <c r="BH631" s="119"/>
      <c r="BI631" s="119"/>
      <c r="BJ631" s="119"/>
      <c r="BK631" s="119"/>
      <c r="BL631" s="119"/>
      <c r="BM631" s="119"/>
      <c r="BN631" s="119"/>
      <c r="BO631" s="119"/>
      <c r="BP631" s="119"/>
      <c r="BQ631" s="119"/>
      <c r="BR631" s="119"/>
      <c r="BS631" s="119"/>
      <c r="BT631" s="119"/>
      <c r="BU631" s="119"/>
      <c r="BV631" s="119"/>
      <c r="BW631" s="119"/>
      <c r="BX631" s="119"/>
      <c r="BY631" s="119"/>
      <c r="BZ631" s="119"/>
      <c r="CA631" s="119"/>
      <c r="CB631" s="119"/>
      <c r="CC631" s="119"/>
      <c r="CD631" s="119"/>
      <c r="CE631" s="119"/>
      <c r="CF631" s="119"/>
      <c r="CG631" s="119"/>
      <c r="CH631" s="119"/>
      <c r="CI631" s="119"/>
      <c r="CJ631" s="119"/>
      <c r="CK631" s="119"/>
      <c r="CL631" s="119"/>
      <c r="CM631" s="119"/>
      <c r="CN631" s="119"/>
      <c r="CO631" s="119"/>
      <c r="CP631" s="119"/>
      <c r="CQ631" s="119"/>
      <c r="CR631" s="119"/>
      <c r="CS631" s="119"/>
      <c r="CT631" s="119"/>
      <c r="CU631" s="119"/>
      <c r="CV631" s="119"/>
      <c r="CW631" s="119"/>
      <c r="CX631" s="119"/>
      <c r="CY631" s="119"/>
      <c r="CZ631" s="119"/>
      <c r="DA631" s="119"/>
      <c r="DB631" s="119"/>
      <c r="DC631" s="119"/>
      <c r="DD631" s="119"/>
      <c r="DE631" s="119"/>
      <c r="DF631" s="119"/>
      <c r="DG631" s="119"/>
      <c r="DH631" s="119"/>
      <c r="DI631" s="119"/>
      <c r="DJ631" s="119"/>
      <c r="DK631" s="119"/>
      <c r="DL631" s="119"/>
      <c r="DM631" s="119"/>
      <c r="DN631" s="119"/>
      <c r="DO631" s="119"/>
      <c r="DP631" s="119"/>
      <c r="DQ631" s="119"/>
      <c r="DR631" s="119"/>
      <c r="DS631" s="119"/>
      <c r="DT631" s="119"/>
      <c r="DU631" s="119"/>
      <c r="DV631" s="119"/>
      <c r="DW631" s="119"/>
      <c r="DX631" s="119"/>
      <c r="DY631" s="119"/>
      <c r="DZ631" s="119"/>
      <c r="EA631" s="119"/>
      <c r="EB631" s="119"/>
      <c r="EC631" s="119"/>
      <c r="ED631" s="119"/>
      <c r="EE631" s="119"/>
      <c r="EF631" s="119"/>
      <c r="EG631" s="119"/>
      <c r="EH631" s="119"/>
      <c r="EI631" s="119"/>
      <c r="EJ631" s="119"/>
      <c r="EK631" s="119"/>
      <c r="EL631" s="119"/>
      <c r="EM631" s="119"/>
      <c r="EN631" s="119"/>
      <c r="EO631" s="119"/>
      <c r="EP631" s="119"/>
      <c r="EQ631" s="119"/>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row>
    <row r="632" spans="1:390" s="7" customFormat="1" x14ac:dyDescent="0.2">
      <c r="A632" s="5"/>
      <c r="B632" s="3"/>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c r="BT632" s="119"/>
      <c r="BU632" s="119"/>
      <c r="BV632" s="119"/>
      <c r="BW632" s="119"/>
      <c r="BX632" s="119"/>
      <c r="BY632" s="119"/>
      <c r="BZ632" s="119"/>
      <c r="CA632" s="119"/>
      <c r="CB632" s="119"/>
      <c r="CC632" s="119"/>
      <c r="CD632" s="119"/>
      <c r="CE632" s="119"/>
      <c r="CF632" s="119"/>
      <c r="CG632" s="119"/>
      <c r="CH632" s="119"/>
      <c r="CI632" s="119"/>
      <c r="CJ632" s="119"/>
      <c r="CK632" s="119"/>
      <c r="CL632" s="119"/>
      <c r="CM632" s="119"/>
      <c r="CN632" s="119"/>
      <c r="CO632" s="119"/>
      <c r="CP632" s="119"/>
      <c r="CQ632" s="119"/>
      <c r="CR632" s="119"/>
      <c r="CS632" s="119"/>
      <c r="CT632" s="119"/>
      <c r="CU632" s="119"/>
      <c r="CV632" s="119"/>
      <c r="CW632" s="119"/>
      <c r="CX632" s="119"/>
      <c r="CY632" s="119"/>
      <c r="CZ632" s="119"/>
      <c r="DA632" s="119"/>
      <c r="DB632" s="119"/>
      <c r="DC632" s="119"/>
      <c r="DD632" s="119"/>
      <c r="DE632" s="119"/>
      <c r="DF632" s="119"/>
      <c r="DG632" s="119"/>
      <c r="DH632" s="119"/>
      <c r="DI632" s="119"/>
      <c r="DJ632" s="119"/>
      <c r="DK632" s="119"/>
      <c r="DL632" s="119"/>
      <c r="DM632" s="119"/>
      <c r="DN632" s="119"/>
      <c r="DO632" s="119"/>
      <c r="DP632" s="119"/>
      <c r="DQ632" s="119"/>
      <c r="DR632" s="119"/>
      <c r="DS632" s="119"/>
      <c r="DT632" s="119"/>
      <c r="DU632" s="119"/>
      <c r="DV632" s="119"/>
      <c r="DW632" s="119"/>
      <c r="DX632" s="119"/>
      <c r="DY632" s="119"/>
      <c r="DZ632" s="119"/>
      <c r="EA632" s="119"/>
      <c r="EB632" s="119"/>
      <c r="EC632" s="119"/>
      <c r="ED632" s="119"/>
      <c r="EE632" s="119"/>
      <c r="EF632" s="119"/>
      <c r="EG632" s="119"/>
      <c r="EH632" s="119"/>
      <c r="EI632" s="119"/>
      <c r="EJ632" s="119"/>
      <c r="EK632" s="119"/>
      <c r="EL632" s="119"/>
      <c r="EM632" s="119"/>
      <c r="EN632" s="119"/>
      <c r="EO632" s="119"/>
      <c r="EP632" s="119"/>
      <c r="EQ632" s="119"/>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row>
    <row r="633" spans="1:390" s="7" customFormat="1" x14ac:dyDescent="0.2">
      <c r="A633" s="5"/>
      <c r="B633" s="3"/>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row>
    <row r="634" spans="1:390" s="7" customFormat="1" x14ac:dyDescent="0.2">
      <c r="A634" s="5"/>
      <c r="B634" s="3"/>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row>
    <row r="635" spans="1:390" s="7" customFormat="1" x14ac:dyDescent="0.2">
      <c r="A635" s="5"/>
      <c r="B635" s="3"/>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19"/>
      <c r="BE635" s="119"/>
      <c r="BF635" s="119"/>
      <c r="BG635" s="119"/>
      <c r="BH635" s="119"/>
      <c r="BI635" s="119"/>
      <c r="BJ635" s="119"/>
      <c r="BK635" s="119"/>
      <c r="BL635" s="119"/>
      <c r="BM635" s="119"/>
      <c r="BN635" s="119"/>
      <c r="BO635" s="119"/>
      <c r="BP635" s="119"/>
      <c r="BQ635" s="119"/>
      <c r="BR635" s="119"/>
      <c r="BS635" s="119"/>
      <c r="BT635" s="119"/>
      <c r="BU635" s="119"/>
      <c r="BV635" s="119"/>
      <c r="BW635" s="119"/>
      <c r="BX635" s="119"/>
      <c r="BY635" s="119"/>
      <c r="BZ635" s="119"/>
      <c r="CA635" s="119"/>
      <c r="CB635" s="119"/>
      <c r="CC635" s="119"/>
      <c r="CD635" s="119"/>
      <c r="CE635" s="119"/>
      <c r="CF635" s="119"/>
      <c r="CG635" s="119"/>
      <c r="CH635" s="119"/>
      <c r="CI635" s="119"/>
      <c r="CJ635" s="119"/>
      <c r="CK635" s="119"/>
      <c r="CL635" s="119"/>
      <c r="CM635" s="119"/>
      <c r="CN635" s="119"/>
      <c r="CO635" s="119"/>
      <c r="CP635" s="119"/>
      <c r="CQ635" s="119"/>
      <c r="CR635" s="119"/>
      <c r="CS635" s="119"/>
      <c r="CT635" s="119"/>
      <c r="CU635" s="119"/>
      <c r="CV635" s="119"/>
      <c r="CW635" s="119"/>
      <c r="CX635" s="119"/>
      <c r="CY635" s="119"/>
      <c r="CZ635" s="119"/>
      <c r="DA635" s="119"/>
      <c r="DB635" s="119"/>
      <c r="DC635" s="119"/>
      <c r="DD635" s="119"/>
      <c r="DE635" s="119"/>
      <c r="DF635" s="119"/>
      <c r="DG635" s="119"/>
      <c r="DH635" s="119"/>
      <c r="DI635" s="119"/>
      <c r="DJ635" s="119"/>
      <c r="DK635" s="119"/>
      <c r="DL635" s="119"/>
      <c r="DM635" s="119"/>
      <c r="DN635" s="119"/>
      <c r="DO635" s="119"/>
      <c r="DP635" s="119"/>
      <c r="DQ635" s="119"/>
      <c r="DR635" s="119"/>
      <c r="DS635" s="119"/>
      <c r="DT635" s="119"/>
      <c r="DU635" s="119"/>
      <c r="DV635" s="119"/>
      <c r="DW635" s="119"/>
      <c r="DX635" s="119"/>
      <c r="DY635" s="119"/>
      <c r="DZ635" s="119"/>
      <c r="EA635" s="119"/>
      <c r="EB635" s="119"/>
      <c r="EC635" s="119"/>
      <c r="ED635" s="119"/>
      <c r="EE635" s="119"/>
      <c r="EF635" s="119"/>
      <c r="EG635" s="119"/>
      <c r="EH635" s="119"/>
      <c r="EI635" s="119"/>
      <c r="EJ635" s="119"/>
      <c r="EK635" s="119"/>
      <c r="EL635" s="119"/>
      <c r="EM635" s="119"/>
      <c r="EN635" s="119"/>
      <c r="EO635" s="119"/>
      <c r="EP635" s="119"/>
      <c r="EQ635" s="119"/>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row>
    <row r="636" spans="1:390" s="7" customFormat="1" x14ac:dyDescent="0.2">
      <c r="A636" s="5"/>
      <c r="B636" s="3"/>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19"/>
      <c r="BE636" s="119"/>
      <c r="BF636" s="119"/>
      <c r="BG636" s="119"/>
      <c r="BH636" s="119"/>
      <c r="BI636" s="119"/>
      <c r="BJ636" s="119"/>
      <c r="BK636" s="119"/>
      <c r="BL636" s="119"/>
      <c r="BM636" s="119"/>
      <c r="BN636" s="119"/>
      <c r="BO636" s="119"/>
      <c r="BP636" s="119"/>
      <c r="BQ636" s="119"/>
      <c r="BR636" s="119"/>
      <c r="BS636" s="119"/>
      <c r="BT636" s="119"/>
      <c r="BU636" s="119"/>
      <c r="BV636" s="119"/>
      <c r="BW636" s="119"/>
      <c r="BX636" s="119"/>
      <c r="BY636" s="119"/>
      <c r="BZ636" s="119"/>
      <c r="CA636" s="119"/>
      <c r="CB636" s="119"/>
      <c r="CC636" s="119"/>
      <c r="CD636" s="119"/>
      <c r="CE636" s="119"/>
      <c r="CF636" s="119"/>
      <c r="CG636" s="119"/>
      <c r="CH636" s="119"/>
      <c r="CI636" s="119"/>
      <c r="CJ636" s="119"/>
      <c r="CK636" s="119"/>
      <c r="CL636" s="119"/>
      <c r="CM636" s="119"/>
      <c r="CN636" s="119"/>
      <c r="CO636" s="119"/>
      <c r="CP636" s="119"/>
      <c r="CQ636" s="119"/>
      <c r="CR636" s="119"/>
      <c r="CS636" s="119"/>
      <c r="CT636" s="119"/>
      <c r="CU636" s="119"/>
      <c r="CV636" s="119"/>
      <c r="CW636" s="119"/>
      <c r="CX636" s="119"/>
      <c r="CY636" s="119"/>
      <c r="CZ636" s="119"/>
      <c r="DA636" s="119"/>
      <c r="DB636" s="119"/>
      <c r="DC636" s="119"/>
      <c r="DD636" s="119"/>
      <c r="DE636" s="119"/>
      <c r="DF636" s="119"/>
      <c r="DG636" s="119"/>
      <c r="DH636" s="119"/>
      <c r="DI636" s="119"/>
      <c r="DJ636" s="119"/>
      <c r="DK636" s="119"/>
      <c r="DL636" s="119"/>
      <c r="DM636" s="119"/>
      <c r="DN636" s="119"/>
      <c r="DO636" s="119"/>
      <c r="DP636" s="119"/>
      <c r="DQ636" s="119"/>
      <c r="DR636" s="119"/>
      <c r="DS636" s="119"/>
      <c r="DT636" s="119"/>
      <c r="DU636" s="119"/>
      <c r="DV636" s="119"/>
      <c r="DW636" s="119"/>
      <c r="DX636" s="119"/>
      <c r="DY636" s="119"/>
      <c r="DZ636" s="119"/>
      <c r="EA636" s="119"/>
      <c r="EB636" s="119"/>
      <c r="EC636" s="119"/>
      <c r="ED636" s="119"/>
      <c r="EE636" s="119"/>
      <c r="EF636" s="119"/>
      <c r="EG636" s="119"/>
      <c r="EH636" s="119"/>
      <c r="EI636" s="119"/>
      <c r="EJ636" s="119"/>
      <c r="EK636" s="119"/>
      <c r="EL636" s="119"/>
      <c r="EM636" s="119"/>
      <c r="EN636" s="119"/>
      <c r="EO636" s="119"/>
      <c r="EP636" s="119"/>
      <c r="EQ636" s="119"/>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row>
    <row r="637" spans="1:390" s="7" customFormat="1" x14ac:dyDescent="0.2">
      <c r="A637" s="5"/>
      <c r="B637" s="3"/>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19"/>
      <c r="BE637" s="119"/>
      <c r="BF637" s="119"/>
      <c r="BG637" s="119"/>
      <c r="BH637" s="119"/>
      <c r="BI637" s="119"/>
      <c r="BJ637" s="119"/>
      <c r="BK637" s="119"/>
      <c r="BL637" s="119"/>
      <c r="BM637" s="119"/>
      <c r="BN637" s="119"/>
      <c r="BO637" s="119"/>
      <c r="BP637" s="119"/>
      <c r="BQ637" s="119"/>
      <c r="BR637" s="119"/>
      <c r="BS637" s="119"/>
      <c r="BT637" s="119"/>
      <c r="BU637" s="119"/>
      <c r="BV637" s="119"/>
      <c r="BW637" s="119"/>
      <c r="BX637" s="119"/>
      <c r="BY637" s="119"/>
      <c r="BZ637" s="119"/>
      <c r="CA637" s="119"/>
      <c r="CB637" s="119"/>
      <c r="CC637" s="119"/>
      <c r="CD637" s="119"/>
      <c r="CE637" s="119"/>
      <c r="CF637" s="119"/>
      <c r="CG637" s="119"/>
      <c r="CH637" s="119"/>
      <c r="CI637" s="119"/>
      <c r="CJ637" s="119"/>
      <c r="CK637" s="119"/>
      <c r="CL637" s="119"/>
      <c r="CM637" s="119"/>
      <c r="CN637" s="119"/>
      <c r="CO637" s="119"/>
      <c r="CP637" s="119"/>
      <c r="CQ637" s="119"/>
      <c r="CR637" s="119"/>
      <c r="CS637" s="119"/>
      <c r="CT637" s="119"/>
      <c r="CU637" s="119"/>
      <c r="CV637" s="119"/>
      <c r="CW637" s="119"/>
      <c r="CX637" s="119"/>
      <c r="CY637" s="119"/>
      <c r="CZ637" s="119"/>
      <c r="DA637" s="119"/>
      <c r="DB637" s="119"/>
      <c r="DC637" s="119"/>
      <c r="DD637" s="119"/>
      <c r="DE637" s="119"/>
      <c r="DF637" s="119"/>
      <c r="DG637" s="119"/>
      <c r="DH637" s="119"/>
      <c r="DI637" s="119"/>
      <c r="DJ637" s="119"/>
      <c r="DK637" s="119"/>
      <c r="DL637" s="119"/>
      <c r="DM637" s="119"/>
      <c r="DN637" s="119"/>
      <c r="DO637" s="119"/>
      <c r="DP637" s="119"/>
      <c r="DQ637" s="119"/>
      <c r="DR637" s="119"/>
      <c r="DS637" s="119"/>
      <c r="DT637" s="119"/>
      <c r="DU637" s="119"/>
      <c r="DV637" s="119"/>
      <c r="DW637" s="119"/>
      <c r="DX637" s="119"/>
      <c r="DY637" s="119"/>
      <c r="DZ637" s="119"/>
      <c r="EA637" s="119"/>
      <c r="EB637" s="119"/>
      <c r="EC637" s="119"/>
      <c r="ED637" s="119"/>
      <c r="EE637" s="119"/>
      <c r="EF637" s="119"/>
      <c r="EG637" s="119"/>
      <c r="EH637" s="119"/>
      <c r="EI637" s="119"/>
      <c r="EJ637" s="119"/>
      <c r="EK637" s="119"/>
      <c r="EL637" s="119"/>
      <c r="EM637" s="119"/>
      <c r="EN637" s="119"/>
      <c r="EO637" s="119"/>
      <c r="EP637" s="119"/>
      <c r="EQ637" s="119"/>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row>
    <row r="638" spans="1:390" s="7" customFormat="1" x14ac:dyDescent="0.2">
      <c r="A638" s="5"/>
      <c r="B638" s="3"/>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19"/>
      <c r="BE638" s="119"/>
      <c r="BF638" s="119"/>
      <c r="BG638" s="119"/>
      <c r="BH638" s="119"/>
      <c r="BI638" s="119"/>
      <c r="BJ638" s="119"/>
      <c r="BK638" s="119"/>
      <c r="BL638" s="119"/>
      <c r="BM638" s="119"/>
      <c r="BN638" s="119"/>
      <c r="BO638" s="119"/>
      <c r="BP638" s="119"/>
      <c r="BQ638" s="119"/>
      <c r="BR638" s="119"/>
      <c r="BS638" s="119"/>
      <c r="BT638" s="119"/>
      <c r="BU638" s="119"/>
      <c r="BV638" s="119"/>
      <c r="BW638" s="119"/>
      <c r="BX638" s="119"/>
      <c r="BY638" s="119"/>
      <c r="BZ638" s="119"/>
      <c r="CA638" s="119"/>
      <c r="CB638" s="119"/>
      <c r="CC638" s="119"/>
      <c r="CD638" s="119"/>
      <c r="CE638" s="119"/>
      <c r="CF638" s="119"/>
      <c r="CG638" s="119"/>
      <c r="CH638" s="119"/>
      <c r="CI638" s="119"/>
      <c r="CJ638" s="119"/>
      <c r="CK638" s="119"/>
      <c r="CL638" s="119"/>
      <c r="CM638" s="119"/>
      <c r="CN638" s="119"/>
      <c r="CO638" s="119"/>
      <c r="CP638" s="119"/>
      <c r="CQ638" s="119"/>
      <c r="CR638" s="119"/>
      <c r="CS638" s="119"/>
      <c r="CT638" s="119"/>
      <c r="CU638" s="119"/>
      <c r="CV638" s="119"/>
      <c r="CW638" s="119"/>
      <c r="CX638" s="119"/>
      <c r="CY638" s="119"/>
      <c r="CZ638" s="119"/>
      <c r="DA638" s="119"/>
      <c r="DB638" s="119"/>
      <c r="DC638" s="119"/>
      <c r="DD638" s="119"/>
      <c r="DE638" s="119"/>
      <c r="DF638" s="119"/>
      <c r="DG638" s="119"/>
      <c r="DH638" s="119"/>
      <c r="DI638" s="119"/>
      <c r="DJ638" s="119"/>
      <c r="DK638" s="119"/>
      <c r="DL638" s="119"/>
      <c r="DM638" s="119"/>
      <c r="DN638" s="119"/>
      <c r="DO638" s="119"/>
      <c r="DP638" s="119"/>
      <c r="DQ638" s="119"/>
      <c r="DR638" s="119"/>
      <c r="DS638" s="119"/>
      <c r="DT638" s="119"/>
      <c r="DU638" s="119"/>
      <c r="DV638" s="119"/>
      <c r="DW638" s="119"/>
      <c r="DX638" s="119"/>
      <c r="DY638" s="119"/>
      <c r="DZ638" s="119"/>
      <c r="EA638" s="119"/>
      <c r="EB638" s="119"/>
      <c r="EC638" s="119"/>
      <c r="ED638" s="119"/>
      <c r="EE638" s="119"/>
      <c r="EF638" s="119"/>
      <c r="EG638" s="119"/>
      <c r="EH638" s="119"/>
      <c r="EI638" s="119"/>
      <c r="EJ638" s="119"/>
      <c r="EK638" s="119"/>
      <c r="EL638" s="119"/>
      <c r="EM638" s="119"/>
      <c r="EN638" s="119"/>
      <c r="EO638" s="119"/>
      <c r="EP638" s="119"/>
      <c r="EQ638" s="119"/>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row>
    <row r="639" spans="1:390" s="7" customFormat="1" x14ac:dyDescent="0.2">
      <c r="A639" s="5"/>
      <c r="B639" s="3"/>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19"/>
      <c r="BE639" s="119"/>
      <c r="BF639" s="119"/>
      <c r="BG639" s="119"/>
      <c r="BH639" s="119"/>
      <c r="BI639" s="119"/>
      <c r="BJ639" s="119"/>
      <c r="BK639" s="119"/>
      <c r="BL639" s="119"/>
      <c r="BM639" s="119"/>
      <c r="BN639" s="119"/>
      <c r="BO639" s="119"/>
      <c r="BP639" s="119"/>
      <c r="BQ639" s="119"/>
      <c r="BR639" s="119"/>
      <c r="BS639" s="119"/>
      <c r="BT639" s="119"/>
      <c r="BU639" s="119"/>
      <c r="BV639" s="119"/>
      <c r="BW639" s="119"/>
      <c r="BX639" s="119"/>
      <c r="BY639" s="119"/>
      <c r="BZ639" s="119"/>
      <c r="CA639" s="119"/>
      <c r="CB639" s="119"/>
      <c r="CC639" s="119"/>
      <c r="CD639" s="119"/>
      <c r="CE639" s="119"/>
      <c r="CF639" s="119"/>
      <c r="CG639" s="119"/>
      <c r="CH639" s="119"/>
      <c r="CI639" s="119"/>
      <c r="CJ639" s="119"/>
      <c r="CK639" s="119"/>
      <c r="CL639" s="119"/>
      <c r="CM639" s="119"/>
      <c r="CN639" s="119"/>
      <c r="CO639" s="119"/>
      <c r="CP639" s="119"/>
      <c r="CQ639" s="119"/>
      <c r="CR639" s="119"/>
      <c r="CS639" s="119"/>
      <c r="CT639" s="119"/>
      <c r="CU639" s="119"/>
      <c r="CV639" s="119"/>
      <c r="CW639" s="119"/>
      <c r="CX639" s="119"/>
      <c r="CY639" s="119"/>
      <c r="CZ639" s="119"/>
      <c r="DA639" s="119"/>
      <c r="DB639" s="119"/>
      <c r="DC639" s="119"/>
      <c r="DD639" s="119"/>
      <c r="DE639" s="119"/>
      <c r="DF639" s="119"/>
      <c r="DG639" s="119"/>
      <c r="DH639" s="119"/>
      <c r="DI639" s="119"/>
      <c r="DJ639" s="119"/>
      <c r="DK639" s="119"/>
      <c r="DL639" s="119"/>
      <c r="DM639" s="119"/>
      <c r="DN639" s="119"/>
      <c r="DO639" s="119"/>
      <c r="DP639" s="119"/>
      <c r="DQ639" s="119"/>
      <c r="DR639" s="119"/>
      <c r="DS639" s="119"/>
      <c r="DT639" s="119"/>
      <c r="DU639" s="119"/>
      <c r="DV639" s="119"/>
      <c r="DW639" s="119"/>
      <c r="DX639" s="119"/>
      <c r="DY639" s="119"/>
      <c r="DZ639" s="119"/>
      <c r="EA639" s="119"/>
      <c r="EB639" s="119"/>
      <c r="EC639" s="119"/>
      <c r="ED639" s="119"/>
      <c r="EE639" s="119"/>
      <c r="EF639" s="119"/>
      <c r="EG639" s="119"/>
      <c r="EH639" s="119"/>
      <c r="EI639" s="119"/>
      <c r="EJ639" s="119"/>
      <c r="EK639" s="119"/>
      <c r="EL639" s="119"/>
      <c r="EM639" s="119"/>
      <c r="EN639" s="119"/>
      <c r="EO639" s="119"/>
      <c r="EP639" s="119"/>
      <c r="EQ639" s="119"/>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row>
    <row r="640" spans="1:390" s="7" customFormat="1" x14ac:dyDescent="0.2">
      <c r="A640" s="5"/>
      <c r="B640" s="3"/>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c r="BT640" s="119"/>
      <c r="BU640" s="119"/>
      <c r="BV640" s="119"/>
      <c r="BW640" s="119"/>
      <c r="BX640" s="119"/>
      <c r="BY640" s="119"/>
      <c r="BZ640" s="119"/>
      <c r="CA640" s="119"/>
      <c r="CB640" s="119"/>
      <c r="CC640" s="119"/>
      <c r="CD640" s="119"/>
      <c r="CE640" s="119"/>
      <c r="CF640" s="119"/>
      <c r="CG640" s="119"/>
      <c r="CH640" s="119"/>
      <c r="CI640" s="119"/>
      <c r="CJ640" s="119"/>
      <c r="CK640" s="119"/>
      <c r="CL640" s="119"/>
      <c r="CM640" s="119"/>
      <c r="CN640" s="119"/>
      <c r="CO640" s="119"/>
      <c r="CP640" s="119"/>
      <c r="CQ640" s="119"/>
      <c r="CR640" s="119"/>
      <c r="CS640" s="119"/>
      <c r="CT640" s="119"/>
      <c r="CU640" s="119"/>
      <c r="CV640" s="119"/>
      <c r="CW640" s="119"/>
      <c r="CX640" s="119"/>
      <c r="CY640" s="119"/>
      <c r="CZ640" s="119"/>
      <c r="DA640" s="119"/>
      <c r="DB640" s="119"/>
      <c r="DC640" s="119"/>
      <c r="DD640" s="119"/>
      <c r="DE640" s="119"/>
      <c r="DF640" s="119"/>
      <c r="DG640" s="119"/>
      <c r="DH640" s="119"/>
      <c r="DI640" s="119"/>
      <c r="DJ640" s="119"/>
      <c r="DK640" s="119"/>
      <c r="DL640" s="119"/>
      <c r="DM640" s="119"/>
      <c r="DN640" s="119"/>
      <c r="DO640" s="119"/>
      <c r="DP640" s="119"/>
      <c r="DQ640" s="119"/>
      <c r="DR640" s="119"/>
      <c r="DS640" s="119"/>
      <c r="DT640" s="119"/>
      <c r="DU640" s="119"/>
      <c r="DV640" s="119"/>
      <c r="DW640" s="119"/>
      <c r="DX640" s="119"/>
      <c r="DY640" s="119"/>
      <c r="DZ640" s="119"/>
      <c r="EA640" s="119"/>
      <c r="EB640" s="119"/>
      <c r="EC640" s="119"/>
      <c r="ED640" s="119"/>
      <c r="EE640" s="119"/>
      <c r="EF640" s="119"/>
      <c r="EG640" s="119"/>
      <c r="EH640" s="119"/>
      <c r="EI640" s="119"/>
      <c r="EJ640" s="119"/>
      <c r="EK640" s="119"/>
      <c r="EL640" s="119"/>
      <c r="EM640" s="119"/>
      <c r="EN640" s="119"/>
      <c r="EO640" s="119"/>
      <c r="EP640" s="119"/>
      <c r="EQ640" s="119"/>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row>
    <row r="641" spans="1:390" s="7" customFormat="1" x14ac:dyDescent="0.2">
      <c r="A641" s="5"/>
      <c r="B641" s="3"/>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c r="BT641" s="119"/>
      <c r="BU641" s="119"/>
      <c r="BV641" s="119"/>
      <c r="BW641" s="119"/>
      <c r="BX641" s="119"/>
      <c r="BY641" s="119"/>
      <c r="BZ641" s="119"/>
      <c r="CA641" s="119"/>
      <c r="CB641" s="119"/>
      <c r="CC641" s="119"/>
      <c r="CD641" s="119"/>
      <c r="CE641" s="119"/>
      <c r="CF641" s="119"/>
      <c r="CG641" s="119"/>
      <c r="CH641" s="119"/>
      <c r="CI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19"/>
      <c r="DH641" s="119"/>
      <c r="DI641" s="119"/>
      <c r="DJ641" s="119"/>
      <c r="DK641" s="119"/>
      <c r="DL641" s="119"/>
      <c r="DM641" s="119"/>
      <c r="DN641" s="119"/>
      <c r="DO641" s="119"/>
      <c r="DP641" s="119"/>
      <c r="DQ641" s="119"/>
      <c r="DR641" s="119"/>
      <c r="DS641" s="119"/>
      <c r="DT641" s="119"/>
      <c r="DU641" s="119"/>
      <c r="DV641" s="119"/>
      <c r="DW641" s="119"/>
      <c r="DX641" s="119"/>
      <c r="DY641" s="119"/>
      <c r="DZ641" s="119"/>
      <c r="EA641" s="119"/>
      <c r="EB641" s="119"/>
      <c r="EC641" s="119"/>
      <c r="ED641" s="119"/>
      <c r="EE641" s="119"/>
      <c r="EF641" s="119"/>
      <c r="EG641" s="119"/>
      <c r="EH641" s="119"/>
      <c r="EI641" s="119"/>
      <c r="EJ641" s="119"/>
      <c r="EK641" s="119"/>
      <c r="EL641" s="119"/>
      <c r="EM641" s="119"/>
      <c r="EN641" s="119"/>
      <c r="EO641" s="119"/>
      <c r="EP641" s="119"/>
      <c r="EQ641" s="119"/>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row>
    <row r="642" spans="1:390" s="7" customFormat="1" x14ac:dyDescent="0.2">
      <c r="A642" s="5"/>
      <c r="B642" s="3"/>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19"/>
      <c r="BE642" s="119"/>
      <c r="BF642" s="119"/>
      <c r="BG642" s="119"/>
      <c r="BH642" s="119"/>
      <c r="BI642" s="119"/>
      <c r="BJ642" s="119"/>
      <c r="BK642" s="119"/>
      <c r="BL642" s="119"/>
      <c r="BM642" s="119"/>
      <c r="BN642" s="119"/>
      <c r="BO642" s="119"/>
      <c r="BP642" s="119"/>
      <c r="BQ642" s="119"/>
      <c r="BR642" s="119"/>
      <c r="BS642" s="119"/>
      <c r="BT642" s="119"/>
      <c r="BU642" s="119"/>
      <c r="BV642" s="119"/>
      <c r="BW642" s="119"/>
      <c r="BX642" s="119"/>
      <c r="BY642" s="119"/>
      <c r="BZ642" s="119"/>
      <c r="CA642" s="119"/>
      <c r="CB642" s="119"/>
      <c r="CC642" s="119"/>
      <c r="CD642" s="119"/>
      <c r="CE642" s="119"/>
      <c r="CF642" s="119"/>
      <c r="CG642" s="119"/>
      <c r="CH642" s="119"/>
      <c r="CI642" s="119"/>
      <c r="CJ642" s="119"/>
      <c r="CK642" s="119"/>
      <c r="CL642" s="119"/>
      <c r="CM642" s="119"/>
      <c r="CN642" s="119"/>
      <c r="CO642" s="119"/>
      <c r="CP642" s="119"/>
      <c r="CQ642" s="119"/>
      <c r="CR642" s="119"/>
      <c r="CS642" s="119"/>
      <c r="CT642" s="119"/>
      <c r="CU642" s="119"/>
      <c r="CV642" s="119"/>
      <c r="CW642" s="119"/>
      <c r="CX642" s="119"/>
      <c r="CY642" s="119"/>
      <c r="CZ642" s="119"/>
      <c r="DA642" s="119"/>
      <c r="DB642" s="119"/>
      <c r="DC642" s="119"/>
      <c r="DD642" s="119"/>
      <c r="DE642" s="119"/>
      <c r="DF642" s="119"/>
      <c r="DG642" s="119"/>
      <c r="DH642" s="119"/>
      <c r="DI642" s="119"/>
      <c r="DJ642" s="119"/>
      <c r="DK642" s="119"/>
      <c r="DL642" s="119"/>
      <c r="DM642" s="119"/>
      <c r="DN642" s="119"/>
      <c r="DO642" s="119"/>
      <c r="DP642" s="119"/>
      <c r="DQ642" s="119"/>
      <c r="DR642" s="119"/>
      <c r="DS642" s="119"/>
      <c r="DT642" s="119"/>
      <c r="DU642" s="119"/>
      <c r="DV642" s="119"/>
      <c r="DW642" s="119"/>
      <c r="DX642" s="119"/>
      <c r="DY642" s="119"/>
      <c r="DZ642" s="119"/>
      <c r="EA642" s="119"/>
      <c r="EB642" s="119"/>
      <c r="EC642" s="119"/>
      <c r="ED642" s="119"/>
      <c r="EE642" s="119"/>
      <c r="EF642" s="119"/>
      <c r="EG642" s="119"/>
      <c r="EH642" s="119"/>
      <c r="EI642" s="119"/>
      <c r="EJ642" s="119"/>
      <c r="EK642" s="119"/>
      <c r="EL642" s="119"/>
      <c r="EM642" s="119"/>
      <c r="EN642" s="119"/>
      <c r="EO642" s="119"/>
      <c r="EP642" s="119"/>
      <c r="EQ642" s="119"/>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row>
    <row r="643" spans="1:390" s="7" customFormat="1" x14ac:dyDescent="0.2">
      <c r="A643" s="5"/>
      <c r="B643" s="3"/>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19"/>
      <c r="BE643" s="119"/>
      <c r="BF643" s="119"/>
      <c r="BG643" s="119"/>
      <c r="BH643" s="119"/>
      <c r="BI643" s="119"/>
      <c r="BJ643" s="119"/>
      <c r="BK643" s="119"/>
      <c r="BL643" s="119"/>
      <c r="BM643" s="119"/>
      <c r="BN643" s="119"/>
      <c r="BO643" s="119"/>
      <c r="BP643" s="119"/>
      <c r="BQ643" s="119"/>
      <c r="BR643" s="119"/>
      <c r="BS643" s="119"/>
      <c r="BT643" s="119"/>
      <c r="BU643" s="119"/>
      <c r="BV643" s="119"/>
      <c r="BW643" s="119"/>
      <c r="BX643" s="119"/>
      <c r="BY643" s="119"/>
      <c r="BZ643" s="119"/>
      <c r="CA643" s="119"/>
      <c r="CB643" s="119"/>
      <c r="CC643" s="119"/>
      <c r="CD643" s="119"/>
      <c r="CE643" s="119"/>
      <c r="CF643" s="119"/>
      <c r="CG643" s="119"/>
      <c r="CH643" s="119"/>
      <c r="CI643" s="119"/>
      <c r="CJ643" s="119"/>
      <c r="CK643" s="119"/>
      <c r="CL643" s="119"/>
      <c r="CM643" s="119"/>
      <c r="CN643" s="119"/>
      <c r="CO643" s="119"/>
      <c r="CP643" s="119"/>
      <c r="CQ643" s="119"/>
      <c r="CR643" s="119"/>
      <c r="CS643" s="119"/>
      <c r="CT643" s="119"/>
      <c r="CU643" s="119"/>
      <c r="CV643" s="119"/>
      <c r="CW643" s="119"/>
      <c r="CX643" s="119"/>
      <c r="CY643" s="119"/>
      <c r="CZ643" s="119"/>
      <c r="DA643" s="119"/>
      <c r="DB643" s="119"/>
      <c r="DC643" s="119"/>
      <c r="DD643" s="119"/>
      <c r="DE643" s="119"/>
      <c r="DF643" s="119"/>
      <c r="DG643" s="119"/>
      <c r="DH643" s="119"/>
      <c r="DI643" s="119"/>
      <c r="DJ643" s="119"/>
      <c r="DK643" s="119"/>
      <c r="DL643" s="119"/>
      <c r="DM643" s="119"/>
      <c r="DN643" s="119"/>
      <c r="DO643" s="119"/>
      <c r="DP643" s="119"/>
      <c r="DQ643" s="119"/>
      <c r="DR643" s="119"/>
      <c r="DS643" s="119"/>
      <c r="DT643" s="119"/>
      <c r="DU643" s="119"/>
      <c r="DV643" s="119"/>
      <c r="DW643" s="119"/>
      <c r="DX643" s="119"/>
      <c r="DY643" s="119"/>
      <c r="DZ643" s="119"/>
      <c r="EA643" s="119"/>
      <c r="EB643" s="119"/>
      <c r="EC643" s="119"/>
      <c r="ED643" s="119"/>
      <c r="EE643" s="119"/>
      <c r="EF643" s="119"/>
      <c r="EG643" s="119"/>
      <c r="EH643" s="119"/>
      <c r="EI643" s="119"/>
      <c r="EJ643" s="119"/>
      <c r="EK643" s="119"/>
      <c r="EL643" s="119"/>
      <c r="EM643" s="119"/>
      <c r="EN643" s="119"/>
      <c r="EO643" s="119"/>
      <c r="EP643" s="119"/>
      <c r="EQ643" s="119"/>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row>
    <row r="644" spans="1:390" s="7" customFormat="1" x14ac:dyDescent="0.2">
      <c r="A644" s="5"/>
      <c r="B644" s="3"/>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c r="BT644" s="119"/>
      <c r="BU644" s="119"/>
      <c r="BV644" s="119"/>
      <c r="BW644" s="119"/>
      <c r="BX644" s="119"/>
      <c r="BY644" s="119"/>
      <c r="BZ644" s="119"/>
      <c r="CA644" s="119"/>
      <c r="CB644" s="119"/>
      <c r="CC644" s="119"/>
      <c r="CD644" s="119"/>
      <c r="CE644" s="119"/>
      <c r="CF644" s="119"/>
      <c r="CG644" s="119"/>
      <c r="CH644" s="119"/>
      <c r="CI644" s="119"/>
      <c r="CJ644" s="119"/>
      <c r="CK644" s="119"/>
      <c r="CL644" s="119"/>
      <c r="CM644" s="119"/>
      <c r="CN644" s="119"/>
      <c r="CO644" s="119"/>
      <c r="CP644" s="119"/>
      <c r="CQ644" s="119"/>
      <c r="CR644" s="119"/>
      <c r="CS644" s="119"/>
      <c r="CT644" s="119"/>
      <c r="CU644" s="119"/>
      <c r="CV644" s="119"/>
      <c r="CW644" s="119"/>
      <c r="CX644" s="119"/>
      <c r="CY644" s="119"/>
      <c r="CZ644" s="119"/>
      <c r="DA644" s="119"/>
      <c r="DB644" s="119"/>
      <c r="DC644" s="119"/>
      <c r="DD644" s="119"/>
      <c r="DE644" s="119"/>
      <c r="DF644" s="119"/>
      <c r="DG644" s="119"/>
      <c r="DH644" s="119"/>
      <c r="DI644" s="119"/>
      <c r="DJ644" s="119"/>
      <c r="DK644" s="119"/>
      <c r="DL644" s="119"/>
      <c r="DM644" s="119"/>
      <c r="DN644" s="119"/>
      <c r="DO644" s="119"/>
      <c r="DP644" s="119"/>
      <c r="DQ644" s="119"/>
      <c r="DR644" s="119"/>
      <c r="DS644" s="119"/>
      <c r="DT644" s="119"/>
      <c r="DU644" s="119"/>
      <c r="DV644" s="119"/>
      <c r="DW644" s="119"/>
      <c r="DX644" s="119"/>
      <c r="DY644" s="119"/>
      <c r="DZ644" s="119"/>
      <c r="EA644" s="119"/>
      <c r="EB644" s="119"/>
      <c r="EC644" s="119"/>
      <c r="ED644" s="119"/>
      <c r="EE644" s="119"/>
      <c r="EF644" s="119"/>
      <c r="EG644" s="119"/>
      <c r="EH644" s="119"/>
      <c r="EI644" s="119"/>
      <c r="EJ644" s="119"/>
      <c r="EK644" s="119"/>
      <c r="EL644" s="119"/>
      <c r="EM644" s="119"/>
      <c r="EN644" s="119"/>
      <c r="EO644" s="119"/>
      <c r="EP644" s="119"/>
      <c r="EQ644" s="119"/>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row>
    <row r="645" spans="1:390" s="7" customFormat="1" x14ac:dyDescent="0.2">
      <c r="A645" s="5"/>
      <c r="B645" s="3"/>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119"/>
      <c r="CD645" s="119"/>
      <c r="CE645" s="119"/>
      <c r="CF645" s="119"/>
      <c r="CG645" s="119"/>
      <c r="CH645" s="119"/>
      <c r="CI645" s="119"/>
      <c r="CJ645" s="119"/>
      <c r="CK645" s="119"/>
      <c r="CL645" s="119"/>
      <c r="CM645" s="119"/>
      <c r="CN645" s="119"/>
      <c r="CO645" s="119"/>
      <c r="CP645" s="119"/>
      <c r="CQ645" s="119"/>
      <c r="CR645" s="119"/>
      <c r="CS645" s="119"/>
      <c r="CT645" s="119"/>
      <c r="CU645" s="119"/>
      <c r="CV645" s="119"/>
      <c r="CW645" s="119"/>
      <c r="CX645" s="119"/>
      <c r="CY645" s="119"/>
      <c r="CZ645" s="119"/>
      <c r="DA645" s="119"/>
      <c r="DB645" s="119"/>
      <c r="DC645" s="119"/>
      <c r="DD645" s="119"/>
      <c r="DE645" s="119"/>
      <c r="DF645" s="119"/>
      <c r="DG645" s="119"/>
      <c r="DH645" s="119"/>
      <c r="DI645" s="119"/>
      <c r="DJ645" s="119"/>
      <c r="DK645" s="119"/>
      <c r="DL645" s="119"/>
      <c r="DM645" s="119"/>
      <c r="DN645" s="119"/>
      <c r="DO645" s="119"/>
      <c r="DP645" s="119"/>
      <c r="DQ645" s="119"/>
      <c r="DR645" s="119"/>
      <c r="DS645" s="119"/>
      <c r="DT645" s="119"/>
      <c r="DU645" s="119"/>
      <c r="DV645" s="119"/>
      <c r="DW645" s="119"/>
      <c r="DX645" s="119"/>
      <c r="DY645" s="119"/>
      <c r="DZ645" s="119"/>
      <c r="EA645" s="119"/>
      <c r="EB645" s="119"/>
      <c r="EC645" s="119"/>
      <c r="ED645" s="119"/>
      <c r="EE645" s="119"/>
      <c r="EF645" s="119"/>
      <c r="EG645" s="119"/>
      <c r="EH645" s="119"/>
      <c r="EI645" s="119"/>
      <c r="EJ645" s="119"/>
      <c r="EK645" s="119"/>
      <c r="EL645" s="119"/>
      <c r="EM645" s="119"/>
      <c r="EN645" s="119"/>
      <c r="EO645" s="119"/>
      <c r="EP645" s="119"/>
      <c r="EQ645" s="119"/>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row>
    <row r="646" spans="1:390" s="7" customFormat="1" x14ac:dyDescent="0.2">
      <c r="A646" s="5"/>
      <c r="B646" s="3"/>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row>
    <row r="647" spans="1:390" s="7" customFormat="1" x14ac:dyDescent="0.2">
      <c r="A647" s="5"/>
      <c r="B647" s="3"/>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c r="BT647" s="119"/>
      <c r="BU647" s="119"/>
      <c r="BV647" s="119"/>
      <c r="BW647" s="119"/>
      <c r="BX647" s="119"/>
      <c r="BY647" s="119"/>
      <c r="BZ647" s="119"/>
      <c r="CA647" s="119"/>
      <c r="CB647" s="119"/>
      <c r="CC647" s="119"/>
      <c r="CD647" s="119"/>
      <c r="CE647" s="119"/>
      <c r="CF647" s="119"/>
      <c r="CG647" s="119"/>
      <c r="CH647" s="119"/>
      <c r="CI647" s="119"/>
      <c r="CJ647" s="119"/>
      <c r="CK647" s="119"/>
      <c r="CL647" s="119"/>
      <c r="CM647" s="119"/>
      <c r="CN647" s="119"/>
      <c r="CO647" s="119"/>
      <c r="CP647" s="119"/>
      <c r="CQ647" s="119"/>
      <c r="CR647" s="119"/>
      <c r="CS647" s="119"/>
      <c r="CT647" s="119"/>
      <c r="CU647" s="119"/>
      <c r="CV647" s="119"/>
      <c r="CW647" s="119"/>
      <c r="CX647" s="119"/>
      <c r="CY647" s="119"/>
      <c r="CZ647" s="119"/>
      <c r="DA647" s="119"/>
      <c r="DB647" s="119"/>
      <c r="DC647" s="119"/>
      <c r="DD647" s="119"/>
      <c r="DE647" s="119"/>
      <c r="DF647" s="119"/>
      <c r="DG647" s="119"/>
      <c r="DH647" s="119"/>
      <c r="DI647" s="119"/>
      <c r="DJ647" s="119"/>
      <c r="DK647" s="119"/>
      <c r="DL647" s="119"/>
      <c r="DM647" s="119"/>
      <c r="DN647" s="119"/>
      <c r="DO647" s="119"/>
      <c r="DP647" s="119"/>
      <c r="DQ647" s="119"/>
      <c r="DR647" s="119"/>
      <c r="DS647" s="119"/>
      <c r="DT647" s="119"/>
      <c r="DU647" s="119"/>
      <c r="DV647" s="119"/>
      <c r="DW647" s="119"/>
      <c r="DX647" s="119"/>
      <c r="DY647" s="119"/>
      <c r="DZ647" s="119"/>
      <c r="EA647" s="119"/>
      <c r="EB647" s="119"/>
      <c r="EC647" s="119"/>
      <c r="ED647" s="119"/>
      <c r="EE647" s="119"/>
      <c r="EF647" s="119"/>
      <c r="EG647" s="119"/>
      <c r="EH647" s="119"/>
      <c r="EI647" s="119"/>
      <c r="EJ647" s="119"/>
      <c r="EK647" s="119"/>
      <c r="EL647" s="119"/>
      <c r="EM647" s="119"/>
      <c r="EN647" s="119"/>
      <c r="EO647" s="119"/>
      <c r="EP647" s="119"/>
      <c r="EQ647" s="119"/>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row>
    <row r="648" spans="1:390" s="7" customFormat="1" x14ac:dyDescent="0.2">
      <c r="A648" s="5"/>
      <c r="B648" s="3"/>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c r="BT648" s="119"/>
      <c r="BU648" s="119"/>
      <c r="BV648" s="119"/>
      <c r="BW648" s="119"/>
      <c r="BX648" s="119"/>
      <c r="BY648" s="119"/>
      <c r="BZ648" s="119"/>
      <c r="CA648" s="119"/>
      <c r="CB648" s="119"/>
      <c r="CC648" s="119"/>
      <c r="CD648" s="119"/>
      <c r="CE648" s="119"/>
      <c r="CF648" s="119"/>
      <c r="CG648" s="119"/>
      <c r="CH648" s="119"/>
      <c r="CI648" s="119"/>
      <c r="CJ648" s="119"/>
      <c r="CK648" s="119"/>
      <c r="CL648" s="119"/>
      <c r="CM648" s="119"/>
      <c r="CN648" s="119"/>
      <c r="CO648" s="119"/>
      <c r="CP648" s="119"/>
      <c r="CQ648" s="119"/>
      <c r="CR648" s="119"/>
      <c r="CS648" s="119"/>
      <c r="CT648" s="119"/>
      <c r="CU648" s="119"/>
      <c r="CV648" s="119"/>
      <c r="CW648" s="119"/>
      <c r="CX648" s="119"/>
      <c r="CY648" s="119"/>
      <c r="CZ648" s="119"/>
      <c r="DA648" s="119"/>
      <c r="DB648" s="119"/>
      <c r="DC648" s="119"/>
      <c r="DD648" s="119"/>
      <c r="DE648" s="119"/>
      <c r="DF648" s="119"/>
      <c r="DG648" s="119"/>
      <c r="DH648" s="119"/>
      <c r="DI648" s="119"/>
      <c r="DJ648" s="119"/>
      <c r="DK648" s="119"/>
      <c r="DL648" s="119"/>
      <c r="DM648" s="119"/>
      <c r="DN648" s="119"/>
      <c r="DO648" s="119"/>
      <c r="DP648" s="119"/>
      <c r="DQ648" s="119"/>
      <c r="DR648" s="119"/>
      <c r="DS648" s="119"/>
      <c r="DT648" s="119"/>
      <c r="DU648" s="119"/>
      <c r="DV648" s="119"/>
      <c r="DW648" s="119"/>
      <c r="DX648" s="119"/>
      <c r="DY648" s="119"/>
      <c r="DZ648" s="119"/>
      <c r="EA648" s="119"/>
      <c r="EB648" s="119"/>
      <c r="EC648" s="119"/>
      <c r="ED648" s="119"/>
      <c r="EE648" s="119"/>
      <c r="EF648" s="119"/>
      <c r="EG648" s="119"/>
      <c r="EH648" s="119"/>
      <c r="EI648" s="119"/>
      <c r="EJ648" s="119"/>
      <c r="EK648" s="119"/>
      <c r="EL648" s="119"/>
      <c r="EM648" s="119"/>
      <c r="EN648" s="119"/>
      <c r="EO648" s="119"/>
      <c r="EP648" s="119"/>
      <c r="EQ648" s="119"/>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row>
    <row r="649" spans="1:390" s="7" customFormat="1" x14ac:dyDescent="0.2">
      <c r="A649" s="5"/>
      <c r="B649" s="3"/>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c r="BT649" s="119"/>
      <c r="BU649" s="119"/>
      <c r="BV649" s="119"/>
      <c r="BW649" s="119"/>
      <c r="BX649" s="119"/>
      <c r="BY649" s="119"/>
      <c r="BZ649" s="119"/>
      <c r="CA649" s="119"/>
      <c r="CB649" s="119"/>
      <c r="CC649" s="119"/>
      <c r="CD649" s="119"/>
      <c r="CE649" s="119"/>
      <c r="CF649" s="119"/>
      <c r="CG649" s="119"/>
      <c r="CH649" s="119"/>
      <c r="CI649" s="119"/>
      <c r="CJ649" s="119"/>
      <c r="CK649" s="119"/>
      <c r="CL649" s="119"/>
      <c r="CM649" s="119"/>
      <c r="CN649" s="119"/>
      <c r="CO649" s="119"/>
      <c r="CP649" s="119"/>
      <c r="CQ649" s="119"/>
      <c r="CR649" s="119"/>
      <c r="CS649" s="119"/>
      <c r="CT649" s="119"/>
      <c r="CU649" s="119"/>
      <c r="CV649" s="119"/>
      <c r="CW649" s="119"/>
      <c r="CX649" s="119"/>
      <c r="CY649" s="119"/>
      <c r="CZ649" s="119"/>
      <c r="DA649" s="119"/>
      <c r="DB649" s="119"/>
      <c r="DC649" s="119"/>
      <c r="DD649" s="119"/>
      <c r="DE649" s="119"/>
      <c r="DF649" s="119"/>
      <c r="DG649" s="119"/>
      <c r="DH649" s="119"/>
      <c r="DI649" s="119"/>
      <c r="DJ649" s="119"/>
      <c r="DK649" s="119"/>
      <c r="DL649" s="119"/>
      <c r="DM649" s="119"/>
      <c r="DN649" s="119"/>
      <c r="DO649" s="119"/>
      <c r="DP649" s="119"/>
      <c r="DQ649" s="119"/>
      <c r="DR649" s="119"/>
      <c r="DS649" s="119"/>
      <c r="DT649" s="119"/>
      <c r="DU649" s="119"/>
      <c r="DV649" s="119"/>
      <c r="DW649" s="119"/>
      <c r="DX649" s="119"/>
      <c r="DY649" s="119"/>
      <c r="DZ649" s="119"/>
      <c r="EA649" s="119"/>
      <c r="EB649" s="119"/>
      <c r="EC649" s="119"/>
      <c r="ED649" s="119"/>
      <c r="EE649" s="119"/>
      <c r="EF649" s="119"/>
      <c r="EG649" s="119"/>
      <c r="EH649" s="119"/>
      <c r="EI649" s="119"/>
      <c r="EJ649" s="119"/>
      <c r="EK649" s="119"/>
      <c r="EL649" s="119"/>
      <c r="EM649" s="119"/>
      <c r="EN649" s="119"/>
      <c r="EO649" s="119"/>
      <c r="EP649" s="119"/>
      <c r="EQ649" s="119"/>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row>
    <row r="650" spans="1:390" s="7" customFormat="1" x14ac:dyDescent="0.2">
      <c r="A650" s="5"/>
      <c r="B650" s="3"/>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c r="BH650" s="119"/>
      <c r="BI650" s="119"/>
      <c r="BJ650" s="119"/>
      <c r="BK650" s="119"/>
      <c r="BL650" s="119"/>
      <c r="BM650" s="119"/>
      <c r="BN650" s="119"/>
      <c r="BO650" s="119"/>
      <c r="BP650" s="119"/>
      <c r="BQ650" s="119"/>
      <c r="BR650" s="119"/>
      <c r="BS650" s="119"/>
      <c r="BT650" s="119"/>
      <c r="BU650" s="119"/>
      <c r="BV650" s="119"/>
      <c r="BW650" s="119"/>
      <c r="BX650" s="119"/>
      <c r="BY650" s="119"/>
      <c r="BZ650" s="119"/>
      <c r="CA650" s="119"/>
      <c r="CB650" s="119"/>
      <c r="CC650" s="119"/>
      <c r="CD650" s="119"/>
      <c r="CE650" s="119"/>
      <c r="CF650" s="119"/>
      <c r="CG650" s="119"/>
      <c r="CH650" s="119"/>
      <c r="CI650" s="119"/>
      <c r="CJ650" s="119"/>
      <c r="CK650" s="119"/>
      <c r="CL650" s="119"/>
      <c r="CM650" s="119"/>
      <c r="CN650" s="119"/>
      <c r="CO650" s="119"/>
      <c r="CP650" s="119"/>
      <c r="CQ650" s="119"/>
      <c r="CR650" s="119"/>
      <c r="CS650" s="119"/>
      <c r="CT650" s="119"/>
      <c r="CU650" s="119"/>
      <c r="CV650" s="119"/>
      <c r="CW650" s="119"/>
      <c r="CX650" s="119"/>
      <c r="CY650" s="119"/>
      <c r="CZ650" s="119"/>
      <c r="DA650" s="119"/>
      <c r="DB650" s="119"/>
      <c r="DC650" s="119"/>
      <c r="DD650" s="119"/>
      <c r="DE650" s="119"/>
      <c r="DF650" s="119"/>
      <c r="DG650" s="119"/>
      <c r="DH650" s="119"/>
      <c r="DI650" s="119"/>
      <c r="DJ650" s="119"/>
      <c r="DK650" s="119"/>
      <c r="DL650" s="119"/>
      <c r="DM650" s="119"/>
      <c r="DN650" s="119"/>
      <c r="DO650" s="119"/>
      <c r="DP650" s="119"/>
      <c r="DQ650" s="119"/>
      <c r="DR650" s="119"/>
      <c r="DS650" s="119"/>
      <c r="DT650" s="119"/>
      <c r="DU650" s="119"/>
      <c r="DV650" s="119"/>
      <c r="DW650" s="119"/>
      <c r="DX650" s="119"/>
      <c r="DY650" s="119"/>
      <c r="DZ650" s="119"/>
      <c r="EA650" s="119"/>
      <c r="EB650" s="119"/>
      <c r="EC650" s="119"/>
      <c r="ED650" s="119"/>
      <c r="EE650" s="119"/>
      <c r="EF650" s="119"/>
      <c r="EG650" s="119"/>
      <c r="EH650" s="119"/>
      <c r="EI650" s="119"/>
      <c r="EJ650" s="119"/>
      <c r="EK650" s="119"/>
      <c r="EL650" s="119"/>
      <c r="EM650" s="119"/>
      <c r="EN650" s="119"/>
      <c r="EO650" s="119"/>
      <c r="EP650" s="119"/>
      <c r="EQ650" s="119"/>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row>
    <row r="651" spans="1:390" s="7" customFormat="1" x14ac:dyDescent="0.2">
      <c r="A651" s="5"/>
      <c r="B651" s="3"/>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19"/>
      <c r="BE651" s="119"/>
      <c r="BF651" s="119"/>
      <c r="BG651" s="119"/>
      <c r="BH651" s="119"/>
      <c r="BI651" s="119"/>
      <c r="BJ651" s="119"/>
      <c r="BK651" s="119"/>
      <c r="BL651" s="119"/>
      <c r="BM651" s="119"/>
      <c r="BN651" s="119"/>
      <c r="BO651" s="119"/>
      <c r="BP651" s="119"/>
      <c r="BQ651" s="119"/>
      <c r="BR651" s="119"/>
      <c r="BS651" s="119"/>
      <c r="BT651" s="119"/>
      <c r="BU651" s="119"/>
      <c r="BV651" s="119"/>
      <c r="BW651" s="119"/>
      <c r="BX651" s="119"/>
      <c r="BY651" s="119"/>
      <c r="BZ651" s="119"/>
      <c r="CA651" s="119"/>
      <c r="CB651" s="119"/>
      <c r="CC651" s="119"/>
      <c r="CD651" s="119"/>
      <c r="CE651" s="119"/>
      <c r="CF651" s="119"/>
      <c r="CG651" s="119"/>
      <c r="CH651" s="119"/>
      <c r="CI651" s="119"/>
      <c r="CJ651" s="119"/>
      <c r="CK651" s="119"/>
      <c r="CL651" s="119"/>
      <c r="CM651" s="119"/>
      <c r="CN651" s="119"/>
      <c r="CO651" s="119"/>
      <c r="CP651" s="119"/>
      <c r="CQ651" s="119"/>
      <c r="CR651" s="119"/>
      <c r="CS651" s="119"/>
      <c r="CT651" s="119"/>
      <c r="CU651" s="119"/>
      <c r="CV651" s="119"/>
      <c r="CW651" s="119"/>
      <c r="CX651" s="119"/>
      <c r="CY651" s="119"/>
      <c r="CZ651" s="119"/>
      <c r="DA651" s="119"/>
      <c r="DB651" s="119"/>
      <c r="DC651" s="119"/>
      <c r="DD651" s="119"/>
      <c r="DE651" s="119"/>
      <c r="DF651" s="119"/>
      <c r="DG651" s="119"/>
      <c r="DH651" s="119"/>
      <c r="DI651" s="119"/>
      <c r="DJ651" s="119"/>
      <c r="DK651" s="119"/>
      <c r="DL651" s="119"/>
      <c r="DM651" s="119"/>
      <c r="DN651" s="119"/>
      <c r="DO651" s="119"/>
      <c r="DP651" s="119"/>
      <c r="DQ651" s="119"/>
      <c r="DR651" s="119"/>
      <c r="DS651" s="119"/>
      <c r="DT651" s="119"/>
      <c r="DU651" s="119"/>
      <c r="DV651" s="119"/>
      <c r="DW651" s="119"/>
      <c r="DX651" s="119"/>
      <c r="DY651" s="119"/>
      <c r="DZ651" s="119"/>
      <c r="EA651" s="119"/>
      <c r="EB651" s="119"/>
      <c r="EC651" s="119"/>
      <c r="ED651" s="119"/>
      <c r="EE651" s="119"/>
      <c r="EF651" s="119"/>
      <c r="EG651" s="119"/>
      <c r="EH651" s="119"/>
      <c r="EI651" s="119"/>
      <c r="EJ651" s="119"/>
      <c r="EK651" s="119"/>
      <c r="EL651" s="119"/>
      <c r="EM651" s="119"/>
      <c r="EN651" s="119"/>
      <c r="EO651" s="119"/>
      <c r="EP651" s="119"/>
      <c r="EQ651" s="119"/>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row>
    <row r="652" spans="1:390" s="7" customFormat="1" x14ac:dyDescent="0.2">
      <c r="A652" s="5"/>
      <c r="B652" s="3"/>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c r="BT652" s="119"/>
      <c r="BU652" s="119"/>
      <c r="BV652" s="119"/>
      <c r="BW652" s="119"/>
      <c r="BX652" s="119"/>
      <c r="BY652" s="119"/>
      <c r="BZ652" s="119"/>
      <c r="CA652" s="119"/>
      <c r="CB652" s="119"/>
      <c r="CC652" s="119"/>
      <c r="CD652" s="119"/>
      <c r="CE652" s="119"/>
      <c r="CF652" s="119"/>
      <c r="CG652" s="119"/>
      <c r="CH652" s="119"/>
      <c r="CI652" s="119"/>
      <c r="CJ652" s="119"/>
      <c r="CK652" s="119"/>
      <c r="CL652" s="119"/>
      <c r="CM652" s="119"/>
      <c r="CN652" s="119"/>
      <c r="CO652" s="119"/>
      <c r="CP652" s="119"/>
      <c r="CQ652" s="119"/>
      <c r="CR652" s="119"/>
      <c r="CS652" s="119"/>
      <c r="CT652" s="119"/>
      <c r="CU652" s="119"/>
      <c r="CV652" s="119"/>
      <c r="CW652" s="119"/>
      <c r="CX652" s="119"/>
      <c r="CY652" s="119"/>
      <c r="CZ652" s="119"/>
      <c r="DA652" s="119"/>
      <c r="DB652" s="119"/>
      <c r="DC652" s="119"/>
      <c r="DD652" s="119"/>
      <c r="DE652" s="119"/>
      <c r="DF652" s="119"/>
      <c r="DG652" s="119"/>
      <c r="DH652" s="119"/>
      <c r="DI652" s="119"/>
      <c r="DJ652" s="119"/>
      <c r="DK652" s="119"/>
      <c r="DL652" s="119"/>
      <c r="DM652" s="119"/>
      <c r="DN652" s="119"/>
      <c r="DO652" s="119"/>
      <c r="DP652" s="119"/>
      <c r="DQ652" s="119"/>
      <c r="DR652" s="119"/>
      <c r="DS652" s="119"/>
      <c r="DT652" s="119"/>
      <c r="DU652" s="119"/>
      <c r="DV652" s="119"/>
      <c r="DW652" s="119"/>
      <c r="DX652" s="119"/>
      <c r="DY652" s="119"/>
      <c r="DZ652" s="119"/>
      <c r="EA652" s="119"/>
      <c r="EB652" s="119"/>
      <c r="EC652" s="119"/>
      <c r="ED652" s="119"/>
      <c r="EE652" s="119"/>
      <c r="EF652" s="119"/>
      <c r="EG652" s="119"/>
      <c r="EH652" s="119"/>
      <c r="EI652" s="119"/>
      <c r="EJ652" s="119"/>
      <c r="EK652" s="119"/>
      <c r="EL652" s="119"/>
      <c r="EM652" s="119"/>
      <c r="EN652" s="119"/>
      <c r="EO652" s="119"/>
      <c r="EP652" s="119"/>
      <c r="EQ652" s="119"/>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row>
    <row r="653" spans="1:390" s="7" customFormat="1" x14ac:dyDescent="0.2">
      <c r="A653" s="5"/>
      <c r="B653" s="3"/>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19"/>
      <c r="BE653" s="119"/>
      <c r="BF653" s="119"/>
      <c r="BG653" s="119"/>
      <c r="BH653" s="119"/>
      <c r="BI653" s="119"/>
      <c r="BJ653" s="119"/>
      <c r="BK653" s="119"/>
      <c r="BL653" s="119"/>
      <c r="BM653" s="119"/>
      <c r="BN653" s="119"/>
      <c r="BO653" s="119"/>
      <c r="BP653" s="119"/>
      <c r="BQ653" s="119"/>
      <c r="BR653" s="119"/>
      <c r="BS653" s="119"/>
      <c r="BT653" s="119"/>
      <c r="BU653" s="119"/>
      <c r="BV653" s="119"/>
      <c r="BW653" s="119"/>
      <c r="BX653" s="119"/>
      <c r="BY653" s="119"/>
      <c r="BZ653" s="119"/>
      <c r="CA653" s="119"/>
      <c r="CB653" s="119"/>
      <c r="CC653" s="119"/>
      <c r="CD653" s="119"/>
      <c r="CE653" s="119"/>
      <c r="CF653" s="119"/>
      <c r="CG653" s="119"/>
      <c r="CH653" s="119"/>
      <c r="CI653" s="119"/>
      <c r="CJ653" s="119"/>
      <c r="CK653" s="119"/>
      <c r="CL653" s="119"/>
      <c r="CM653" s="119"/>
      <c r="CN653" s="119"/>
      <c r="CO653" s="119"/>
      <c r="CP653" s="119"/>
      <c r="CQ653" s="119"/>
      <c r="CR653" s="119"/>
      <c r="CS653" s="119"/>
      <c r="CT653" s="119"/>
      <c r="CU653" s="119"/>
      <c r="CV653" s="119"/>
      <c r="CW653" s="119"/>
      <c r="CX653" s="119"/>
      <c r="CY653" s="119"/>
      <c r="CZ653" s="119"/>
      <c r="DA653" s="119"/>
      <c r="DB653" s="119"/>
      <c r="DC653" s="119"/>
      <c r="DD653" s="119"/>
      <c r="DE653" s="119"/>
      <c r="DF653" s="119"/>
      <c r="DG653" s="119"/>
      <c r="DH653" s="119"/>
      <c r="DI653" s="119"/>
      <c r="DJ653" s="119"/>
      <c r="DK653" s="119"/>
      <c r="DL653" s="119"/>
      <c r="DM653" s="119"/>
      <c r="DN653" s="119"/>
      <c r="DO653" s="119"/>
      <c r="DP653" s="119"/>
      <c r="DQ653" s="119"/>
      <c r="DR653" s="119"/>
      <c r="DS653" s="119"/>
      <c r="DT653" s="119"/>
      <c r="DU653" s="119"/>
      <c r="DV653" s="119"/>
      <c r="DW653" s="119"/>
      <c r="DX653" s="119"/>
      <c r="DY653" s="119"/>
      <c r="DZ653" s="119"/>
      <c r="EA653" s="119"/>
      <c r="EB653" s="119"/>
      <c r="EC653" s="119"/>
      <c r="ED653" s="119"/>
      <c r="EE653" s="119"/>
      <c r="EF653" s="119"/>
      <c r="EG653" s="119"/>
      <c r="EH653" s="119"/>
      <c r="EI653" s="119"/>
      <c r="EJ653" s="119"/>
      <c r="EK653" s="119"/>
      <c r="EL653" s="119"/>
      <c r="EM653" s="119"/>
      <c r="EN653" s="119"/>
      <c r="EO653" s="119"/>
      <c r="EP653" s="119"/>
      <c r="EQ653" s="119"/>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row>
    <row r="654" spans="1:390" s="7" customFormat="1" x14ac:dyDescent="0.2">
      <c r="A654" s="5"/>
      <c r="B654" s="3"/>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19"/>
      <c r="BE654" s="119"/>
      <c r="BF654" s="119"/>
      <c r="BG654" s="119"/>
      <c r="BH654" s="119"/>
      <c r="BI654" s="119"/>
      <c r="BJ654" s="119"/>
      <c r="BK654" s="119"/>
      <c r="BL654" s="119"/>
      <c r="BM654" s="119"/>
      <c r="BN654" s="119"/>
      <c r="BO654" s="119"/>
      <c r="BP654" s="119"/>
      <c r="BQ654" s="119"/>
      <c r="BR654" s="119"/>
      <c r="BS654" s="119"/>
      <c r="BT654" s="119"/>
      <c r="BU654" s="119"/>
      <c r="BV654" s="119"/>
      <c r="BW654" s="119"/>
      <c r="BX654" s="119"/>
      <c r="BY654" s="119"/>
      <c r="BZ654" s="119"/>
      <c r="CA654" s="119"/>
      <c r="CB654" s="119"/>
      <c r="CC654" s="119"/>
      <c r="CD654" s="119"/>
      <c r="CE654" s="119"/>
      <c r="CF654" s="119"/>
      <c r="CG654" s="119"/>
      <c r="CH654" s="119"/>
      <c r="CI654" s="119"/>
      <c r="CJ654" s="119"/>
      <c r="CK654" s="119"/>
      <c r="CL654" s="119"/>
      <c r="CM654" s="119"/>
      <c r="CN654" s="119"/>
      <c r="CO654" s="119"/>
      <c r="CP654" s="119"/>
      <c r="CQ654" s="119"/>
      <c r="CR654" s="119"/>
      <c r="CS654" s="119"/>
      <c r="CT654" s="119"/>
      <c r="CU654" s="119"/>
      <c r="CV654" s="119"/>
      <c r="CW654" s="119"/>
      <c r="CX654" s="119"/>
      <c r="CY654" s="119"/>
      <c r="CZ654" s="119"/>
      <c r="DA654" s="119"/>
      <c r="DB654" s="119"/>
      <c r="DC654" s="119"/>
      <c r="DD654" s="119"/>
      <c r="DE654" s="119"/>
      <c r="DF654" s="119"/>
      <c r="DG654" s="119"/>
      <c r="DH654" s="119"/>
      <c r="DI654" s="119"/>
      <c r="DJ654" s="119"/>
      <c r="DK654" s="119"/>
      <c r="DL654" s="119"/>
      <c r="DM654" s="119"/>
      <c r="DN654" s="119"/>
      <c r="DO654" s="119"/>
      <c r="DP654" s="119"/>
      <c r="DQ654" s="119"/>
      <c r="DR654" s="119"/>
      <c r="DS654" s="119"/>
      <c r="DT654" s="119"/>
      <c r="DU654" s="119"/>
      <c r="DV654" s="119"/>
      <c r="DW654" s="119"/>
      <c r="DX654" s="119"/>
      <c r="DY654" s="119"/>
      <c r="DZ654" s="119"/>
      <c r="EA654" s="119"/>
      <c r="EB654" s="119"/>
      <c r="EC654" s="119"/>
      <c r="ED654" s="119"/>
      <c r="EE654" s="119"/>
      <c r="EF654" s="119"/>
      <c r="EG654" s="119"/>
      <c r="EH654" s="119"/>
      <c r="EI654" s="119"/>
      <c r="EJ654" s="119"/>
      <c r="EK654" s="119"/>
      <c r="EL654" s="119"/>
      <c r="EM654" s="119"/>
      <c r="EN654" s="119"/>
      <c r="EO654" s="119"/>
      <c r="EP654" s="119"/>
      <c r="EQ654" s="119"/>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row>
    <row r="655" spans="1:390" s="7" customFormat="1" x14ac:dyDescent="0.2">
      <c r="A655" s="5"/>
      <c r="B655" s="3"/>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19"/>
      <c r="BE655" s="119"/>
      <c r="BF655" s="119"/>
      <c r="BG655" s="119"/>
      <c r="BH655" s="119"/>
      <c r="BI655" s="119"/>
      <c r="BJ655" s="119"/>
      <c r="BK655" s="119"/>
      <c r="BL655" s="119"/>
      <c r="BM655" s="119"/>
      <c r="BN655" s="119"/>
      <c r="BO655" s="119"/>
      <c r="BP655" s="119"/>
      <c r="BQ655" s="119"/>
      <c r="BR655" s="119"/>
      <c r="BS655" s="119"/>
      <c r="BT655" s="119"/>
      <c r="BU655" s="119"/>
      <c r="BV655" s="119"/>
      <c r="BW655" s="119"/>
      <c r="BX655" s="119"/>
      <c r="BY655" s="119"/>
      <c r="BZ655" s="119"/>
      <c r="CA655" s="119"/>
      <c r="CB655" s="119"/>
      <c r="CC655" s="119"/>
      <c r="CD655" s="119"/>
      <c r="CE655" s="119"/>
      <c r="CF655" s="119"/>
      <c r="CG655" s="119"/>
      <c r="CH655" s="119"/>
      <c r="CI655" s="119"/>
      <c r="CJ655" s="119"/>
      <c r="CK655" s="119"/>
      <c r="CL655" s="119"/>
      <c r="CM655" s="119"/>
      <c r="CN655" s="119"/>
      <c r="CO655" s="119"/>
      <c r="CP655" s="119"/>
      <c r="CQ655" s="119"/>
      <c r="CR655" s="119"/>
      <c r="CS655" s="119"/>
      <c r="CT655" s="119"/>
      <c r="CU655" s="119"/>
      <c r="CV655" s="119"/>
      <c r="CW655" s="119"/>
      <c r="CX655" s="119"/>
      <c r="CY655" s="119"/>
      <c r="CZ655" s="119"/>
      <c r="DA655" s="119"/>
      <c r="DB655" s="119"/>
      <c r="DC655" s="119"/>
      <c r="DD655" s="119"/>
      <c r="DE655" s="119"/>
      <c r="DF655" s="119"/>
      <c r="DG655" s="119"/>
      <c r="DH655" s="119"/>
      <c r="DI655" s="119"/>
      <c r="DJ655" s="119"/>
      <c r="DK655" s="119"/>
      <c r="DL655" s="119"/>
      <c r="DM655" s="119"/>
      <c r="DN655" s="119"/>
      <c r="DO655" s="119"/>
      <c r="DP655" s="119"/>
      <c r="DQ655" s="119"/>
      <c r="DR655" s="119"/>
      <c r="DS655" s="119"/>
      <c r="DT655" s="119"/>
      <c r="DU655" s="119"/>
      <c r="DV655" s="119"/>
      <c r="DW655" s="119"/>
      <c r="DX655" s="119"/>
      <c r="DY655" s="119"/>
      <c r="DZ655" s="119"/>
      <c r="EA655" s="119"/>
      <c r="EB655" s="119"/>
      <c r="EC655" s="119"/>
      <c r="ED655" s="119"/>
      <c r="EE655" s="119"/>
      <c r="EF655" s="119"/>
      <c r="EG655" s="119"/>
      <c r="EH655" s="119"/>
      <c r="EI655" s="119"/>
      <c r="EJ655" s="119"/>
      <c r="EK655" s="119"/>
      <c r="EL655" s="119"/>
      <c r="EM655" s="119"/>
      <c r="EN655" s="119"/>
      <c r="EO655" s="119"/>
      <c r="EP655" s="119"/>
      <c r="EQ655" s="119"/>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row>
    <row r="656" spans="1:390" s="7" customFormat="1" x14ac:dyDescent="0.2">
      <c r="A656" s="5"/>
      <c r="B656" s="3"/>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c r="BT656" s="119"/>
      <c r="BU656" s="119"/>
      <c r="BV656" s="119"/>
      <c r="BW656" s="119"/>
      <c r="BX656" s="119"/>
      <c r="BY656" s="119"/>
      <c r="BZ656" s="119"/>
      <c r="CA656" s="119"/>
      <c r="CB656" s="119"/>
      <c r="CC656" s="119"/>
      <c r="CD656" s="119"/>
      <c r="CE656" s="119"/>
      <c r="CF656" s="119"/>
      <c r="CG656" s="119"/>
      <c r="CH656" s="119"/>
      <c r="CI656" s="119"/>
      <c r="CJ656" s="119"/>
      <c r="CK656" s="119"/>
      <c r="CL656" s="119"/>
      <c r="CM656" s="119"/>
      <c r="CN656" s="119"/>
      <c r="CO656" s="119"/>
      <c r="CP656" s="119"/>
      <c r="CQ656" s="119"/>
      <c r="CR656" s="119"/>
      <c r="CS656" s="119"/>
      <c r="CT656" s="119"/>
      <c r="CU656" s="119"/>
      <c r="CV656" s="119"/>
      <c r="CW656" s="119"/>
      <c r="CX656" s="119"/>
      <c r="CY656" s="119"/>
      <c r="CZ656" s="119"/>
      <c r="DA656" s="119"/>
      <c r="DB656" s="119"/>
      <c r="DC656" s="119"/>
      <c r="DD656" s="119"/>
      <c r="DE656" s="119"/>
      <c r="DF656" s="119"/>
      <c r="DG656" s="119"/>
      <c r="DH656" s="119"/>
      <c r="DI656" s="119"/>
      <c r="DJ656" s="119"/>
      <c r="DK656" s="119"/>
      <c r="DL656" s="119"/>
      <c r="DM656" s="119"/>
      <c r="DN656" s="119"/>
      <c r="DO656" s="119"/>
      <c r="DP656" s="119"/>
      <c r="DQ656" s="119"/>
      <c r="DR656" s="119"/>
      <c r="DS656" s="119"/>
      <c r="DT656" s="119"/>
      <c r="DU656" s="119"/>
      <c r="DV656" s="119"/>
      <c r="DW656" s="119"/>
      <c r="DX656" s="119"/>
      <c r="DY656" s="119"/>
      <c r="DZ656" s="119"/>
      <c r="EA656" s="119"/>
      <c r="EB656" s="119"/>
      <c r="EC656" s="119"/>
      <c r="ED656" s="119"/>
      <c r="EE656" s="119"/>
      <c r="EF656" s="119"/>
      <c r="EG656" s="119"/>
      <c r="EH656" s="119"/>
      <c r="EI656" s="119"/>
      <c r="EJ656" s="119"/>
      <c r="EK656" s="119"/>
      <c r="EL656" s="119"/>
      <c r="EM656" s="119"/>
      <c r="EN656" s="119"/>
      <c r="EO656" s="119"/>
      <c r="EP656" s="119"/>
      <c r="EQ656" s="119"/>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row>
    <row r="657" spans="1:390" s="7" customFormat="1" x14ac:dyDescent="0.2">
      <c r="A657" s="5"/>
      <c r="B657" s="3"/>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c r="BT657" s="119"/>
      <c r="BU657" s="119"/>
      <c r="BV657" s="119"/>
      <c r="BW657" s="119"/>
      <c r="BX657" s="119"/>
      <c r="BY657" s="119"/>
      <c r="BZ657" s="119"/>
      <c r="CA657" s="119"/>
      <c r="CB657" s="119"/>
      <c r="CC657" s="119"/>
      <c r="CD657" s="119"/>
      <c r="CE657" s="119"/>
      <c r="CF657" s="119"/>
      <c r="CG657" s="119"/>
      <c r="CH657" s="119"/>
      <c r="CI657" s="119"/>
      <c r="CJ657" s="119"/>
      <c r="CK657" s="119"/>
      <c r="CL657" s="119"/>
      <c r="CM657" s="119"/>
      <c r="CN657" s="119"/>
      <c r="CO657" s="119"/>
      <c r="CP657" s="119"/>
      <c r="CQ657" s="119"/>
      <c r="CR657" s="119"/>
      <c r="CS657" s="119"/>
      <c r="CT657" s="119"/>
      <c r="CU657" s="119"/>
      <c r="CV657" s="119"/>
      <c r="CW657" s="119"/>
      <c r="CX657" s="119"/>
      <c r="CY657" s="119"/>
      <c r="CZ657" s="119"/>
      <c r="DA657" s="119"/>
      <c r="DB657" s="119"/>
      <c r="DC657" s="119"/>
      <c r="DD657" s="119"/>
      <c r="DE657" s="119"/>
      <c r="DF657" s="119"/>
      <c r="DG657" s="119"/>
      <c r="DH657" s="119"/>
      <c r="DI657" s="119"/>
      <c r="DJ657" s="119"/>
      <c r="DK657" s="119"/>
      <c r="DL657" s="119"/>
      <c r="DM657" s="119"/>
      <c r="DN657" s="119"/>
      <c r="DO657" s="119"/>
      <c r="DP657" s="119"/>
      <c r="DQ657" s="119"/>
      <c r="DR657" s="119"/>
      <c r="DS657" s="119"/>
      <c r="DT657" s="119"/>
      <c r="DU657" s="119"/>
      <c r="DV657" s="119"/>
      <c r="DW657" s="119"/>
      <c r="DX657" s="119"/>
      <c r="DY657" s="119"/>
      <c r="DZ657" s="119"/>
      <c r="EA657" s="119"/>
      <c r="EB657" s="119"/>
      <c r="EC657" s="119"/>
      <c r="ED657" s="119"/>
      <c r="EE657" s="119"/>
      <c r="EF657" s="119"/>
      <c r="EG657" s="119"/>
      <c r="EH657" s="119"/>
      <c r="EI657" s="119"/>
      <c r="EJ657" s="119"/>
      <c r="EK657" s="119"/>
      <c r="EL657" s="119"/>
      <c r="EM657" s="119"/>
      <c r="EN657" s="119"/>
      <c r="EO657" s="119"/>
      <c r="EP657" s="119"/>
      <c r="EQ657" s="119"/>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row>
    <row r="658" spans="1:390" s="7" customFormat="1" x14ac:dyDescent="0.2">
      <c r="A658" s="5"/>
      <c r="B658" s="3"/>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19"/>
      <c r="BE658" s="119"/>
      <c r="BF658" s="119"/>
      <c r="BG658" s="119"/>
      <c r="BH658" s="119"/>
      <c r="BI658" s="119"/>
      <c r="BJ658" s="119"/>
      <c r="BK658" s="119"/>
      <c r="BL658" s="119"/>
      <c r="BM658" s="119"/>
      <c r="BN658" s="119"/>
      <c r="BO658" s="119"/>
      <c r="BP658" s="119"/>
      <c r="BQ658" s="119"/>
      <c r="BR658" s="119"/>
      <c r="BS658" s="119"/>
      <c r="BT658" s="119"/>
      <c r="BU658" s="119"/>
      <c r="BV658" s="119"/>
      <c r="BW658" s="119"/>
      <c r="BX658" s="119"/>
      <c r="BY658" s="119"/>
      <c r="BZ658" s="119"/>
      <c r="CA658" s="119"/>
      <c r="CB658" s="119"/>
      <c r="CC658" s="119"/>
      <c r="CD658" s="119"/>
      <c r="CE658" s="119"/>
      <c r="CF658" s="119"/>
      <c r="CG658" s="119"/>
      <c r="CH658" s="119"/>
      <c r="CI658" s="119"/>
      <c r="CJ658" s="119"/>
      <c r="CK658" s="119"/>
      <c r="CL658" s="119"/>
      <c r="CM658" s="119"/>
      <c r="CN658" s="119"/>
      <c r="CO658" s="119"/>
      <c r="CP658" s="119"/>
      <c r="CQ658" s="119"/>
      <c r="CR658" s="119"/>
      <c r="CS658" s="119"/>
      <c r="CT658" s="119"/>
      <c r="CU658" s="119"/>
      <c r="CV658" s="119"/>
      <c r="CW658" s="119"/>
      <c r="CX658" s="119"/>
      <c r="CY658" s="119"/>
      <c r="CZ658" s="119"/>
      <c r="DA658" s="119"/>
      <c r="DB658" s="119"/>
      <c r="DC658" s="119"/>
      <c r="DD658" s="119"/>
      <c r="DE658" s="119"/>
      <c r="DF658" s="119"/>
      <c r="DG658" s="119"/>
      <c r="DH658" s="119"/>
      <c r="DI658" s="119"/>
      <c r="DJ658" s="119"/>
      <c r="DK658" s="119"/>
      <c r="DL658" s="119"/>
      <c r="DM658" s="119"/>
      <c r="DN658" s="119"/>
      <c r="DO658" s="119"/>
      <c r="DP658" s="119"/>
      <c r="DQ658" s="119"/>
      <c r="DR658" s="119"/>
      <c r="DS658" s="119"/>
      <c r="DT658" s="119"/>
      <c r="DU658" s="119"/>
      <c r="DV658" s="119"/>
      <c r="DW658" s="119"/>
      <c r="DX658" s="119"/>
      <c r="DY658" s="119"/>
      <c r="DZ658" s="119"/>
      <c r="EA658" s="119"/>
      <c r="EB658" s="119"/>
      <c r="EC658" s="119"/>
      <c r="ED658" s="119"/>
      <c r="EE658" s="119"/>
      <c r="EF658" s="119"/>
      <c r="EG658" s="119"/>
      <c r="EH658" s="119"/>
      <c r="EI658" s="119"/>
      <c r="EJ658" s="119"/>
      <c r="EK658" s="119"/>
      <c r="EL658" s="119"/>
      <c r="EM658" s="119"/>
      <c r="EN658" s="119"/>
      <c r="EO658" s="119"/>
      <c r="EP658" s="119"/>
      <c r="EQ658" s="119"/>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row>
    <row r="659" spans="1:390" s="7" customFormat="1" x14ac:dyDescent="0.2">
      <c r="A659" s="5"/>
      <c r="B659" s="3"/>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19"/>
      <c r="BE659" s="119"/>
      <c r="BF659" s="119"/>
      <c r="BG659" s="119"/>
      <c r="BH659" s="119"/>
      <c r="BI659" s="119"/>
      <c r="BJ659" s="119"/>
      <c r="BK659" s="119"/>
      <c r="BL659" s="119"/>
      <c r="BM659" s="119"/>
      <c r="BN659" s="119"/>
      <c r="BO659" s="119"/>
      <c r="BP659" s="119"/>
      <c r="BQ659" s="119"/>
      <c r="BR659" s="119"/>
      <c r="BS659" s="119"/>
      <c r="BT659" s="119"/>
      <c r="BU659" s="119"/>
      <c r="BV659" s="119"/>
      <c r="BW659" s="119"/>
      <c r="BX659" s="119"/>
      <c r="BY659" s="119"/>
      <c r="BZ659" s="119"/>
      <c r="CA659" s="119"/>
      <c r="CB659" s="119"/>
      <c r="CC659" s="119"/>
      <c r="CD659" s="119"/>
      <c r="CE659" s="119"/>
      <c r="CF659" s="119"/>
      <c r="CG659" s="119"/>
      <c r="CH659" s="119"/>
      <c r="CI659" s="119"/>
      <c r="CJ659" s="119"/>
      <c r="CK659" s="119"/>
      <c r="CL659" s="119"/>
      <c r="CM659" s="119"/>
      <c r="CN659" s="119"/>
      <c r="CO659" s="119"/>
      <c r="CP659" s="119"/>
      <c r="CQ659" s="119"/>
      <c r="CR659" s="119"/>
      <c r="CS659" s="119"/>
      <c r="CT659" s="119"/>
      <c r="CU659" s="119"/>
      <c r="CV659" s="119"/>
      <c r="CW659" s="119"/>
      <c r="CX659" s="119"/>
      <c r="CY659" s="119"/>
      <c r="CZ659" s="119"/>
      <c r="DA659" s="119"/>
      <c r="DB659" s="119"/>
      <c r="DC659" s="119"/>
      <c r="DD659" s="119"/>
      <c r="DE659" s="119"/>
      <c r="DF659" s="119"/>
      <c r="DG659" s="119"/>
      <c r="DH659" s="119"/>
      <c r="DI659" s="119"/>
      <c r="DJ659" s="119"/>
      <c r="DK659" s="119"/>
      <c r="DL659" s="119"/>
      <c r="DM659" s="119"/>
      <c r="DN659" s="119"/>
      <c r="DO659" s="119"/>
      <c r="DP659" s="119"/>
      <c r="DQ659" s="119"/>
      <c r="DR659" s="119"/>
      <c r="DS659" s="119"/>
      <c r="DT659" s="119"/>
      <c r="DU659" s="119"/>
      <c r="DV659" s="119"/>
      <c r="DW659" s="119"/>
      <c r="DX659" s="119"/>
      <c r="DY659" s="119"/>
      <c r="DZ659" s="119"/>
      <c r="EA659" s="119"/>
      <c r="EB659" s="119"/>
      <c r="EC659" s="119"/>
      <c r="ED659" s="119"/>
      <c r="EE659" s="119"/>
      <c r="EF659" s="119"/>
      <c r="EG659" s="119"/>
      <c r="EH659" s="119"/>
      <c r="EI659" s="119"/>
      <c r="EJ659" s="119"/>
      <c r="EK659" s="119"/>
      <c r="EL659" s="119"/>
      <c r="EM659" s="119"/>
      <c r="EN659" s="119"/>
      <c r="EO659" s="119"/>
      <c r="EP659" s="119"/>
      <c r="EQ659" s="119"/>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row>
    <row r="660" spans="1:390" s="7" customFormat="1" x14ac:dyDescent="0.2">
      <c r="A660" s="5"/>
      <c r="B660" s="3"/>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c r="BT660" s="119"/>
      <c r="BU660" s="119"/>
      <c r="BV660" s="119"/>
      <c r="BW660" s="119"/>
      <c r="BX660" s="119"/>
      <c r="BY660" s="119"/>
      <c r="BZ660" s="119"/>
      <c r="CA660" s="119"/>
      <c r="CB660" s="119"/>
      <c r="CC660" s="119"/>
      <c r="CD660" s="119"/>
      <c r="CE660" s="119"/>
      <c r="CF660" s="119"/>
      <c r="CG660" s="119"/>
      <c r="CH660" s="119"/>
      <c r="CI660" s="119"/>
      <c r="CJ660" s="119"/>
      <c r="CK660" s="119"/>
      <c r="CL660" s="119"/>
      <c r="CM660" s="119"/>
      <c r="CN660" s="119"/>
      <c r="CO660" s="119"/>
      <c r="CP660" s="119"/>
      <c r="CQ660" s="119"/>
      <c r="CR660" s="119"/>
      <c r="CS660" s="119"/>
      <c r="CT660" s="119"/>
      <c r="CU660" s="119"/>
      <c r="CV660" s="119"/>
      <c r="CW660" s="119"/>
      <c r="CX660" s="119"/>
      <c r="CY660" s="119"/>
      <c r="CZ660" s="119"/>
      <c r="DA660" s="119"/>
      <c r="DB660" s="119"/>
      <c r="DC660" s="119"/>
      <c r="DD660" s="119"/>
      <c r="DE660" s="119"/>
      <c r="DF660" s="119"/>
      <c r="DG660" s="119"/>
      <c r="DH660" s="119"/>
      <c r="DI660" s="119"/>
      <c r="DJ660" s="119"/>
      <c r="DK660" s="119"/>
      <c r="DL660" s="119"/>
      <c r="DM660" s="119"/>
      <c r="DN660" s="119"/>
      <c r="DO660" s="119"/>
      <c r="DP660" s="119"/>
      <c r="DQ660" s="119"/>
      <c r="DR660" s="119"/>
      <c r="DS660" s="119"/>
      <c r="DT660" s="119"/>
      <c r="DU660" s="119"/>
      <c r="DV660" s="119"/>
      <c r="DW660" s="119"/>
      <c r="DX660" s="119"/>
      <c r="DY660" s="119"/>
      <c r="DZ660" s="119"/>
      <c r="EA660" s="119"/>
      <c r="EB660" s="119"/>
      <c r="EC660" s="119"/>
      <c r="ED660" s="119"/>
      <c r="EE660" s="119"/>
      <c r="EF660" s="119"/>
      <c r="EG660" s="119"/>
      <c r="EH660" s="119"/>
      <c r="EI660" s="119"/>
      <c r="EJ660" s="119"/>
      <c r="EK660" s="119"/>
      <c r="EL660" s="119"/>
      <c r="EM660" s="119"/>
      <c r="EN660" s="119"/>
      <c r="EO660" s="119"/>
      <c r="EP660" s="119"/>
      <c r="EQ660" s="119"/>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row>
    <row r="661" spans="1:390" s="7" customFormat="1" x14ac:dyDescent="0.2">
      <c r="A661" s="5"/>
      <c r="B661" s="3"/>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19"/>
      <c r="BE661" s="119"/>
      <c r="BF661" s="119"/>
      <c r="BG661" s="119"/>
      <c r="BH661" s="119"/>
      <c r="BI661" s="119"/>
      <c r="BJ661" s="119"/>
      <c r="BK661" s="119"/>
      <c r="BL661" s="119"/>
      <c r="BM661" s="119"/>
      <c r="BN661" s="119"/>
      <c r="BO661" s="119"/>
      <c r="BP661" s="119"/>
      <c r="BQ661" s="119"/>
      <c r="BR661" s="119"/>
      <c r="BS661" s="119"/>
      <c r="BT661" s="119"/>
      <c r="BU661" s="119"/>
      <c r="BV661" s="119"/>
      <c r="BW661" s="119"/>
      <c r="BX661" s="119"/>
      <c r="BY661" s="119"/>
      <c r="BZ661" s="119"/>
      <c r="CA661" s="119"/>
      <c r="CB661" s="119"/>
      <c r="CC661" s="119"/>
      <c r="CD661" s="119"/>
      <c r="CE661" s="119"/>
      <c r="CF661" s="119"/>
      <c r="CG661" s="119"/>
      <c r="CH661" s="119"/>
      <c r="CI661" s="119"/>
      <c r="CJ661" s="119"/>
      <c r="CK661" s="119"/>
      <c r="CL661" s="119"/>
      <c r="CM661" s="119"/>
      <c r="CN661" s="119"/>
      <c r="CO661" s="119"/>
      <c r="CP661" s="119"/>
      <c r="CQ661" s="119"/>
      <c r="CR661" s="119"/>
      <c r="CS661" s="119"/>
      <c r="CT661" s="119"/>
      <c r="CU661" s="119"/>
      <c r="CV661" s="119"/>
      <c r="CW661" s="119"/>
      <c r="CX661" s="119"/>
      <c r="CY661" s="119"/>
      <c r="CZ661" s="119"/>
      <c r="DA661" s="119"/>
      <c r="DB661" s="119"/>
      <c r="DC661" s="119"/>
      <c r="DD661" s="119"/>
      <c r="DE661" s="119"/>
      <c r="DF661" s="119"/>
      <c r="DG661" s="119"/>
      <c r="DH661" s="119"/>
      <c r="DI661" s="119"/>
      <c r="DJ661" s="119"/>
      <c r="DK661" s="119"/>
      <c r="DL661" s="119"/>
      <c r="DM661" s="119"/>
      <c r="DN661" s="119"/>
      <c r="DO661" s="119"/>
      <c r="DP661" s="119"/>
      <c r="DQ661" s="119"/>
      <c r="DR661" s="119"/>
      <c r="DS661" s="119"/>
      <c r="DT661" s="119"/>
      <c r="DU661" s="119"/>
      <c r="DV661" s="119"/>
      <c r="DW661" s="119"/>
      <c r="DX661" s="119"/>
      <c r="DY661" s="119"/>
      <c r="DZ661" s="119"/>
      <c r="EA661" s="119"/>
      <c r="EB661" s="119"/>
      <c r="EC661" s="119"/>
      <c r="ED661" s="119"/>
      <c r="EE661" s="119"/>
      <c r="EF661" s="119"/>
      <c r="EG661" s="119"/>
      <c r="EH661" s="119"/>
      <c r="EI661" s="119"/>
      <c r="EJ661" s="119"/>
      <c r="EK661" s="119"/>
      <c r="EL661" s="119"/>
      <c r="EM661" s="119"/>
      <c r="EN661" s="119"/>
      <c r="EO661" s="119"/>
      <c r="EP661" s="119"/>
      <c r="EQ661" s="119"/>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row>
    <row r="662" spans="1:390" s="7" customFormat="1" x14ac:dyDescent="0.2">
      <c r="A662" s="5"/>
      <c r="B662" s="3"/>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19"/>
      <c r="BE662" s="119"/>
      <c r="BF662" s="119"/>
      <c r="BG662" s="119"/>
      <c r="BH662" s="119"/>
      <c r="BI662" s="119"/>
      <c r="BJ662" s="119"/>
      <c r="BK662" s="119"/>
      <c r="BL662" s="119"/>
      <c r="BM662" s="119"/>
      <c r="BN662" s="119"/>
      <c r="BO662" s="119"/>
      <c r="BP662" s="119"/>
      <c r="BQ662" s="119"/>
      <c r="BR662" s="119"/>
      <c r="BS662" s="119"/>
      <c r="BT662" s="119"/>
      <c r="BU662" s="119"/>
      <c r="BV662" s="119"/>
      <c r="BW662" s="119"/>
      <c r="BX662" s="119"/>
      <c r="BY662" s="119"/>
      <c r="BZ662" s="119"/>
      <c r="CA662" s="119"/>
      <c r="CB662" s="119"/>
      <c r="CC662" s="119"/>
      <c r="CD662" s="119"/>
      <c r="CE662" s="119"/>
      <c r="CF662" s="119"/>
      <c r="CG662" s="119"/>
      <c r="CH662" s="119"/>
      <c r="CI662" s="119"/>
      <c r="CJ662" s="119"/>
      <c r="CK662" s="119"/>
      <c r="CL662" s="119"/>
      <c r="CM662" s="119"/>
      <c r="CN662" s="119"/>
      <c r="CO662" s="119"/>
      <c r="CP662" s="119"/>
      <c r="CQ662" s="119"/>
      <c r="CR662" s="119"/>
      <c r="CS662" s="119"/>
      <c r="CT662" s="119"/>
      <c r="CU662" s="119"/>
      <c r="CV662" s="119"/>
      <c r="CW662" s="119"/>
      <c r="CX662" s="119"/>
      <c r="CY662" s="119"/>
      <c r="CZ662" s="119"/>
      <c r="DA662" s="119"/>
      <c r="DB662" s="119"/>
      <c r="DC662" s="119"/>
      <c r="DD662" s="119"/>
      <c r="DE662" s="119"/>
      <c r="DF662" s="119"/>
      <c r="DG662" s="119"/>
      <c r="DH662" s="119"/>
      <c r="DI662" s="119"/>
      <c r="DJ662" s="119"/>
      <c r="DK662" s="119"/>
      <c r="DL662" s="119"/>
      <c r="DM662" s="119"/>
      <c r="DN662" s="119"/>
      <c r="DO662" s="119"/>
      <c r="DP662" s="119"/>
      <c r="DQ662" s="119"/>
      <c r="DR662" s="119"/>
      <c r="DS662" s="119"/>
      <c r="DT662" s="119"/>
      <c r="DU662" s="119"/>
      <c r="DV662" s="119"/>
      <c r="DW662" s="119"/>
      <c r="DX662" s="119"/>
      <c r="DY662" s="119"/>
      <c r="DZ662" s="119"/>
      <c r="EA662" s="119"/>
      <c r="EB662" s="119"/>
      <c r="EC662" s="119"/>
      <c r="ED662" s="119"/>
      <c r="EE662" s="119"/>
      <c r="EF662" s="119"/>
      <c r="EG662" s="119"/>
      <c r="EH662" s="119"/>
      <c r="EI662" s="119"/>
      <c r="EJ662" s="119"/>
      <c r="EK662" s="119"/>
      <c r="EL662" s="119"/>
      <c r="EM662" s="119"/>
      <c r="EN662" s="119"/>
      <c r="EO662" s="119"/>
      <c r="EP662" s="119"/>
      <c r="EQ662" s="119"/>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row>
    <row r="663" spans="1:390" s="7" customFormat="1" x14ac:dyDescent="0.2">
      <c r="A663" s="5"/>
      <c r="B663" s="3"/>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19"/>
      <c r="BE663" s="119"/>
      <c r="BF663" s="119"/>
      <c r="BG663" s="119"/>
      <c r="BH663" s="119"/>
      <c r="BI663" s="119"/>
      <c r="BJ663" s="119"/>
      <c r="BK663" s="119"/>
      <c r="BL663" s="119"/>
      <c r="BM663" s="119"/>
      <c r="BN663" s="119"/>
      <c r="BO663" s="119"/>
      <c r="BP663" s="119"/>
      <c r="BQ663" s="119"/>
      <c r="BR663" s="119"/>
      <c r="BS663" s="119"/>
      <c r="BT663" s="119"/>
      <c r="BU663" s="119"/>
      <c r="BV663" s="119"/>
      <c r="BW663" s="119"/>
      <c r="BX663" s="119"/>
      <c r="BY663" s="119"/>
      <c r="BZ663" s="119"/>
      <c r="CA663" s="119"/>
      <c r="CB663" s="119"/>
      <c r="CC663" s="119"/>
      <c r="CD663" s="119"/>
      <c r="CE663" s="119"/>
      <c r="CF663" s="119"/>
      <c r="CG663" s="119"/>
      <c r="CH663" s="119"/>
      <c r="CI663" s="119"/>
      <c r="CJ663" s="119"/>
      <c r="CK663" s="119"/>
      <c r="CL663" s="119"/>
      <c r="CM663" s="119"/>
      <c r="CN663" s="119"/>
      <c r="CO663" s="119"/>
      <c r="CP663" s="119"/>
      <c r="CQ663" s="119"/>
      <c r="CR663" s="119"/>
      <c r="CS663" s="119"/>
      <c r="CT663" s="119"/>
      <c r="CU663" s="119"/>
      <c r="CV663" s="119"/>
      <c r="CW663" s="119"/>
      <c r="CX663" s="119"/>
      <c r="CY663" s="119"/>
      <c r="CZ663" s="119"/>
      <c r="DA663" s="119"/>
      <c r="DB663" s="119"/>
      <c r="DC663" s="119"/>
      <c r="DD663" s="119"/>
      <c r="DE663" s="119"/>
      <c r="DF663" s="119"/>
      <c r="DG663" s="119"/>
      <c r="DH663" s="119"/>
      <c r="DI663" s="119"/>
      <c r="DJ663" s="119"/>
      <c r="DK663" s="119"/>
      <c r="DL663" s="119"/>
      <c r="DM663" s="119"/>
      <c r="DN663" s="119"/>
      <c r="DO663" s="119"/>
      <c r="DP663" s="119"/>
      <c r="DQ663" s="119"/>
      <c r="DR663" s="119"/>
      <c r="DS663" s="119"/>
      <c r="DT663" s="119"/>
      <c r="DU663" s="119"/>
      <c r="DV663" s="119"/>
      <c r="DW663" s="119"/>
      <c r="DX663" s="119"/>
      <c r="DY663" s="119"/>
      <c r="DZ663" s="119"/>
      <c r="EA663" s="119"/>
      <c r="EB663" s="119"/>
      <c r="EC663" s="119"/>
      <c r="ED663" s="119"/>
      <c r="EE663" s="119"/>
      <c r="EF663" s="119"/>
      <c r="EG663" s="119"/>
      <c r="EH663" s="119"/>
      <c r="EI663" s="119"/>
      <c r="EJ663" s="119"/>
      <c r="EK663" s="119"/>
      <c r="EL663" s="119"/>
      <c r="EM663" s="119"/>
      <c r="EN663" s="119"/>
      <c r="EO663" s="119"/>
      <c r="EP663" s="119"/>
      <c r="EQ663" s="119"/>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row>
    <row r="664" spans="1:390" s="7" customFormat="1" x14ac:dyDescent="0.2">
      <c r="A664" s="5"/>
      <c r="B664" s="3"/>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c r="BT664" s="119"/>
      <c r="BU664" s="119"/>
      <c r="BV664" s="119"/>
      <c r="BW664" s="119"/>
      <c r="BX664" s="119"/>
      <c r="BY664" s="119"/>
      <c r="BZ664" s="119"/>
      <c r="CA664" s="119"/>
      <c r="CB664" s="119"/>
      <c r="CC664" s="119"/>
      <c r="CD664" s="119"/>
      <c r="CE664" s="119"/>
      <c r="CF664" s="119"/>
      <c r="CG664" s="119"/>
      <c r="CH664" s="119"/>
      <c r="CI664" s="119"/>
      <c r="CJ664" s="119"/>
      <c r="CK664" s="119"/>
      <c r="CL664" s="119"/>
      <c r="CM664" s="119"/>
      <c r="CN664" s="119"/>
      <c r="CO664" s="119"/>
      <c r="CP664" s="119"/>
      <c r="CQ664" s="119"/>
      <c r="CR664" s="119"/>
      <c r="CS664" s="119"/>
      <c r="CT664" s="119"/>
      <c r="CU664" s="119"/>
      <c r="CV664" s="119"/>
      <c r="CW664" s="119"/>
      <c r="CX664" s="119"/>
      <c r="CY664" s="119"/>
      <c r="CZ664" s="119"/>
      <c r="DA664" s="119"/>
      <c r="DB664" s="119"/>
      <c r="DC664" s="119"/>
      <c r="DD664" s="119"/>
      <c r="DE664" s="119"/>
      <c r="DF664" s="119"/>
      <c r="DG664" s="119"/>
      <c r="DH664" s="119"/>
      <c r="DI664" s="119"/>
      <c r="DJ664" s="119"/>
      <c r="DK664" s="119"/>
      <c r="DL664" s="119"/>
      <c r="DM664" s="119"/>
      <c r="DN664" s="119"/>
      <c r="DO664" s="119"/>
      <c r="DP664" s="119"/>
      <c r="DQ664" s="119"/>
      <c r="DR664" s="119"/>
      <c r="DS664" s="119"/>
      <c r="DT664" s="119"/>
      <c r="DU664" s="119"/>
      <c r="DV664" s="119"/>
      <c r="DW664" s="119"/>
      <c r="DX664" s="119"/>
      <c r="DY664" s="119"/>
      <c r="DZ664" s="119"/>
      <c r="EA664" s="119"/>
      <c r="EB664" s="119"/>
      <c r="EC664" s="119"/>
      <c r="ED664" s="119"/>
      <c r="EE664" s="119"/>
      <c r="EF664" s="119"/>
      <c r="EG664" s="119"/>
      <c r="EH664" s="119"/>
      <c r="EI664" s="119"/>
      <c r="EJ664" s="119"/>
      <c r="EK664" s="119"/>
      <c r="EL664" s="119"/>
      <c r="EM664" s="119"/>
      <c r="EN664" s="119"/>
      <c r="EO664" s="119"/>
      <c r="EP664" s="119"/>
      <c r="EQ664" s="119"/>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row>
    <row r="665" spans="1:390" s="7" customFormat="1" x14ac:dyDescent="0.2">
      <c r="A665" s="5"/>
      <c r="B665" s="3"/>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19"/>
      <c r="BE665" s="119"/>
      <c r="BF665" s="119"/>
      <c r="BG665" s="119"/>
      <c r="BH665" s="119"/>
      <c r="BI665" s="119"/>
      <c r="BJ665" s="119"/>
      <c r="BK665" s="119"/>
      <c r="BL665" s="119"/>
      <c r="BM665" s="119"/>
      <c r="BN665" s="119"/>
      <c r="BO665" s="119"/>
      <c r="BP665" s="119"/>
      <c r="BQ665" s="119"/>
      <c r="BR665" s="119"/>
      <c r="BS665" s="119"/>
      <c r="BT665" s="119"/>
      <c r="BU665" s="119"/>
      <c r="BV665" s="119"/>
      <c r="BW665" s="119"/>
      <c r="BX665" s="119"/>
      <c r="BY665" s="119"/>
      <c r="BZ665" s="119"/>
      <c r="CA665" s="119"/>
      <c r="CB665" s="119"/>
      <c r="CC665" s="119"/>
      <c r="CD665" s="119"/>
      <c r="CE665" s="119"/>
      <c r="CF665" s="119"/>
      <c r="CG665" s="119"/>
      <c r="CH665" s="119"/>
      <c r="CI665" s="119"/>
      <c r="CJ665" s="119"/>
      <c r="CK665" s="119"/>
      <c r="CL665" s="119"/>
      <c r="CM665" s="119"/>
      <c r="CN665" s="119"/>
      <c r="CO665" s="119"/>
      <c r="CP665" s="119"/>
      <c r="CQ665" s="119"/>
      <c r="CR665" s="119"/>
      <c r="CS665" s="119"/>
      <c r="CT665" s="119"/>
      <c r="CU665" s="119"/>
      <c r="CV665" s="119"/>
      <c r="CW665" s="119"/>
      <c r="CX665" s="119"/>
      <c r="CY665" s="119"/>
      <c r="CZ665" s="119"/>
      <c r="DA665" s="119"/>
      <c r="DB665" s="119"/>
      <c r="DC665" s="119"/>
      <c r="DD665" s="119"/>
      <c r="DE665" s="119"/>
      <c r="DF665" s="119"/>
      <c r="DG665" s="119"/>
      <c r="DH665" s="119"/>
      <c r="DI665" s="119"/>
      <c r="DJ665" s="119"/>
      <c r="DK665" s="119"/>
      <c r="DL665" s="119"/>
      <c r="DM665" s="119"/>
      <c r="DN665" s="119"/>
      <c r="DO665" s="119"/>
      <c r="DP665" s="119"/>
      <c r="DQ665" s="119"/>
      <c r="DR665" s="119"/>
      <c r="DS665" s="119"/>
      <c r="DT665" s="119"/>
      <c r="DU665" s="119"/>
      <c r="DV665" s="119"/>
      <c r="DW665" s="119"/>
      <c r="DX665" s="119"/>
      <c r="DY665" s="119"/>
      <c r="DZ665" s="119"/>
      <c r="EA665" s="119"/>
      <c r="EB665" s="119"/>
      <c r="EC665" s="119"/>
      <c r="ED665" s="119"/>
      <c r="EE665" s="119"/>
      <c r="EF665" s="119"/>
      <c r="EG665" s="119"/>
      <c r="EH665" s="119"/>
      <c r="EI665" s="119"/>
      <c r="EJ665" s="119"/>
      <c r="EK665" s="119"/>
      <c r="EL665" s="119"/>
      <c r="EM665" s="119"/>
      <c r="EN665" s="119"/>
      <c r="EO665" s="119"/>
      <c r="EP665" s="119"/>
      <c r="EQ665" s="119"/>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row>
    <row r="666" spans="1:390" s="7" customFormat="1" x14ac:dyDescent="0.2">
      <c r="A666" s="5"/>
      <c r="B666" s="3"/>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c r="BT666" s="119"/>
      <c r="BU666" s="119"/>
      <c r="BV666" s="119"/>
      <c r="BW666" s="119"/>
      <c r="BX666" s="119"/>
      <c r="BY666" s="119"/>
      <c r="BZ666" s="119"/>
      <c r="CA666" s="119"/>
      <c r="CB666" s="119"/>
      <c r="CC666" s="119"/>
      <c r="CD666" s="119"/>
      <c r="CE666" s="119"/>
      <c r="CF666" s="119"/>
      <c r="CG666" s="119"/>
      <c r="CH666" s="119"/>
      <c r="CI666" s="119"/>
      <c r="CJ666" s="119"/>
      <c r="CK666" s="119"/>
      <c r="CL666" s="119"/>
      <c r="CM666" s="119"/>
      <c r="CN666" s="119"/>
      <c r="CO666" s="119"/>
      <c r="CP666" s="119"/>
      <c r="CQ666" s="119"/>
      <c r="CR666" s="119"/>
      <c r="CS666" s="119"/>
      <c r="CT666" s="119"/>
      <c r="CU666" s="119"/>
      <c r="CV666" s="119"/>
      <c r="CW666" s="119"/>
      <c r="CX666" s="119"/>
      <c r="CY666" s="119"/>
      <c r="CZ666" s="119"/>
      <c r="DA666" s="119"/>
      <c r="DB666" s="119"/>
      <c r="DC666" s="119"/>
      <c r="DD666" s="119"/>
      <c r="DE666" s="119"/>
      <c r="DF666" s="119"/>
      <c r="DG666" s="119"/>
      <c r="DH666" s="119"/>
      <c r="DI666" s="119"/>
      <c r="DJ666" s="119"/>
      <c r="DK666" s="119"/>
      <c r="DL666" s="119"/>
      <c r="DM666" s="119"/>
      <c r="DN666" s="119"/>
      <c r="DO666" s="119"/>
      <c r="DP666" s="119"/>
      <c r="DQ666" s="119"/>
      <c r="DR666" s="119"/>
      <c r="DS666" s="119"/>
      <c r="DT666" s="119"/>
      <c r="DU666" s="119"/>
      <c r="DV666" s="119"/>
      <c r="DW666" s="119"/>
      <c r="DX666" s="119"/>
      <c r="DY666" s="119"/>
      <c r="DZ666" s="119"/>
      <c r="EA666" s="119"/>
      <c r="EB666" s="119"/>
      <c r="EC666" s="119"/>
      <c r="ED666" s="119"/>
      <c r="EE666" s="119"/>
      <c r="EF666" s="119"/>
      <c r="EG666" s="119"/>
      <c r="EH666" s="119"/>
      <c r="EI666" s="119"/>
      <c r="EJ666" s="119"/>
      <c r="EK666" s="119"/>
      <c r="EL666" s="119"/>
      <c r="EM666" s="119"/>
      <c r="EN666" s="119"/>
      <c r="EO666" s="119"/>
      <c r="EP666" s="119"/>
      <c r="EQ666" s="119"/>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row>
    <row r="667" spans="1:390" s="7" customFormat="1" x14ac:dyDescent="0.2">
      <c r="A667" s="5"/>
      <c r="B667" s="3"/>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19"/>
      <c r="BE667" s="119"/>
      <c r="BF667" s="119"/>
      <c r="BG667" s="119"/>
      <c r="BH667" s="119"/>
      <c r="BI667" s="119"/>
      <c r="BJ667" s="119"/>
      <c r="BK667" s="119"/>
      <c r="BL667" s="119"/>
      <c r="BM667" s="119"/>
      <c r="BN667" s="119"/>
      <c r="BO667" s="119"/>
      <c r="BP667" s="119"/>
      <c r="BQ667" s="119"/>
      <c r="BR667" s="119"/>
      <c r="BS667" s="119"/>
      <c r="BT667" s="119"/>
      <c r="BU667" s="119"/>
      <c r="BV667" s="119"/>
      <c r="BW667" s="119"/>
      <c r="BX667" s="119"/>
      <c r="BY667" s="119"/>
      <c r="BZ667" s="119"/>
      <c r="CA667" s="119"/>
      <c r="CB667" s="119"/>
      <c r="CC667" s="119"/>
      <c r="CD667" s="119"/>
      <c r="CE667" s="119"/>
      <c r="CF667" s="119"/>
      <c r="CG667" s="119"/>
      <c r="CH667" s="119"/>
      <c r="CI667" s="119"/>
      <c r="CJ667" s="119"/>
      <c r="CK667" s="119"/>
      <c r="CL667" s="119"/>
      <c r="CM667" s="119"/>
      <c r="CN667" s="119"/>
      <c r="CO667" s="119"/>
      <c r="CP667" s="119"/>
      <c r="CQ667" s="119"/>
      <c r="CR667" s="119"/>
      <c r="CS667" s="119"/>
      <c r="CT667" s="119"/>
      <c r="CU667" s="119"/>
      <c r="CV667" s="119"/>
      <c r="CW667" s="119"/>
      <c r="CX667" s="119"/>
      <c r="CY667" s="119"/>
      <c r="CZ667" s="119"/>
      <c r="DA667" s="119"/>
      <c r="DB667" s="119"/>
      <c r="DC667" s="119"/>
      <c r="DD667" s="119"/>
      <c r="DE667" s="119"/>
      <c r="DF667" s="119"/>
      <c r="DG667" s="119"/>
      <c r="DH667" s="119"/>
      <c r="DI667" s="119"/>
      <c r="DJ667" s="119"/>
      <c r="DK667" s="119"/>
      <c r="DL667" s="119"/>
      <c r="DM667" s="119"/>
      <c r="DN667" s="119"/>
      <c r="DO667" s="119"/>
      <c r="DP667" s="119"/>
      <c r="DQ667" s="119"/>
      <c r="DR667" s="119"/>
      <c r="DS667" s="119"/>
      <c r="DT667" s="119"/>
      <c r="DU667" s="119"/>
      <c r="DV667" s="119"/>
      <c r="DW667" s="119"/>
      <c r="DX667" s="119"/>
      <c r="DY667" s="119"/>
      <c r="DZ667" s="119"/>
      <c r="EA667" s="119"/>
      <c r="EB667" s="119"/>
      <c r="EC667" s="119"/>
      <c r="ED667" s="119"/>
      <c r="EE667" s="119"/>
      <c r="EF667" s="119"/>
      <c r="EG667" s="119"/>
      <c r="EH667" s="119"/>
      <c r="EI667" s="119"/>
      <c r="EJ667" s="119"/>
      <c r="EK667" s="119"/>
      <c r="EL667" s="119"/>
      <c r="EM667" s="119"/>
      <c r="EN667" s="119"/>
      <c r="EO667" s="119"/>
      <c r="EP667" s="119"/>
      <c r="EQ667" s="119"/>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row>
    <row r="668" spans="1:390" s="7" customFormat="1" x14ac:dyDescent="0.2">
      <c r="A668" s="5"/>
      <c r="B668" s="3"/>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19"/>
      <c r="BE668" s="119"/>
      <c r="BF668" s="119"/>
      <c r="BG668" s="119"/>
      <c r="BH668" s="119"/>
      <c r="BI668" s="119"/>
      <c r="BJ668" s="119"/>
      <c r="BK668" s="119"/>
      <c r="BL668" s="119"/>
      <c r="BM668" s="119"/>
      <c r="BN668" s="119"/>
      <c r="BO668" s="119"/>
      <c r="BP668" s="119"/>
      <c r="BQ668" s="119"/>
      <c r="BR668" s="119"/>
      <c r="BS668" s="119"/>
      <c r="BT668" s="119"/>
      <c r="BU668" s="119"/>
      <c r="BV668" s="119"/>
      <c r="BW668" s="119"/>
      <c r="BX668" s="119"/>
      <c r="BY668" s="119"/>
      <c r="BZ668" s="119"/>
      <c r="CA668" s="119"/>
      <c r="CB668" s="119"/>
      <c r="CC668" s="119"/>
      <c r="CD668" s="119"/>
      <c r="CE668" s="119"/>
      <c r="CF668" s="119"/>
      <c r="CG668" s="119"/>
      <c r="CH668" s="119"/>
      <c r="CI668" s="119"/>
      <c r="CJ668" s="119"/>
      <c r="CK668" s="119"/>
      <c r="CL668" s="119"/>
      <c r="CM668" s="119"/>
      <c r="CN668" s="119"/>
      <c r="CO668" s="119"/>
      <c r="CP668" s="119"/>
      <c r="CQ668" s="119"/>
      <c r="CR668" s="119"/>
      <c r="CS668" s="119"/>
      <c r="CT668" s="119"/>
      <c r="CU668" s="119"/>
      <c r="CV668" s="119"/>
      <c r="CW668" s="119"/>
      <c r="CX668" s="119"/>
      <c r="CY668" s="119"/>
      <c r="CZ668" s="119"/>
      <c r="DA668" s="119"/>
      <c r="DB668" s="119"/>
      <c r="DC668" s="119"/>
      <c r="DD668" s="119"/>
      <c r="DE668" s="119"/>
      <c r="DF668" s="119"/>
      <c r="DG668" s="119"/>
      <c r="DH668" s="119"/>
      <c r="DI668" s="119"/>
      <c r="DJ668" s="119"/>
      <c r="DK668" s="119"/>
      <c r="DL668" s="119"/>
      <c r="DM668" s="119"/>
      <c r="DN668" s="119"/>
      <c r="DO668" s="119"/>
      <c r="DP668" s="119"/>
      <c r="DQ668" s="119"/>
      <c r="DR668" s="119"/>
      <c r="DS668" s="119"/>
      <c r="DT668" s="119"/>
      <c r="DU668" s="119"/>
      <c r="DV668" s="119"/>
      <c r="DW668" s="119"/>
      <c r="DX668" s="119"/>
      <c r="DY668" s="119"/>
      <c r="DZ668" s="119"/>
      <c r="EA668" s="119"/>
      <c r="EB668" s="119"/>
      <c r="EC668" s="119"/>
      <c r="ED668" s="119"/>
      <c r="EE668" s="119"/>
      <c r="EF668" s="119"/>
      <c r="EG668" s="119"/>
      <c r="EH668" s="119"/>
      <c r="EI668" s="119"/>
      <c r="EJ668" s="119"/>
      <c r="EK668" s="119"/>
      <c r="EL668" s="119"/>
      <c r="EM668" s="119"/>
      <c r="EN668" s="119"/>
      <c r="EO668" s="119"/>
      <c r="EP668" s="119"/>
      <c r="EQ668" s="119"/>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row>
    <row r="669" spans="1:390" s="7" customFormat="1" x14ac:dyDescent="0.2">
      <c r="A669" s="5"/>
      <c r="B669" s="3"/>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c r="BH669" s="119"/>
      <c r="BI669" s="119"/>
      <c r="BJ669" s="119"/>
      <c r="BK669" s="119"/>
      <c r="BL669" s="119"/>
      <c r="BM669" s="119"/>
      <c r="BN669" s="119"/>
      <c r="BO669" s="119"/>
      <c r="BP669" s="119"/>
      <c r="BQ669" s="119"/>
      <c r="BR669" s="119"/>
      <c r="BS669" s="119"/>
      <c r="BT669" s="119"/>
      <c r="BU669" s="119"/>
      <c r="BV669" s="119"/>
      <c r="BW669" s="119"/>
      <c r="BX669" s="119"/>
      <c r="BY669" s="119"/>
      <c r="BZ669" s="119"/>
      <c r="CA669" s="119"/>
      <c r="CB669" s="119"/>
      <c r="CC669" s="119"/>
      <c r="CD669" s="119"/>
      <c r="CE669" s="119"/>
      <c r="CF669" s="119"/>
      <c r="CG669" s="119"/>
      <c r="CH669" s="119"/>
      <c r="CI669" s="119"/>
      <c r="CJ669" s="119"/>
      <c r="CK669" s="119"/>
      <c r="CL669" s="119"/>
      <c r="CM669" s="119"/>
      <c r="CN669" s="119"/>
      <c r="CO669" s="119"/>
      <c r="CP669" s="119"/>
      <c r="CQ669" s="119"/>
      <c r="CR669" s="119"/>
      <c r="CS669" s="119"/>
      <c r="CT669" s="119"/>
      <c r="CU669" s="119"/>
      <c r="CV669" s="119"/>
      <c r="CW669" s="119"/>
      <c r="CX669" s="119"/>
      <c r="CY669" s="119"/>
      <c r="CZ669" s="119"/>
      <c r="DA669" s="119"/>
      <c r="DB669" s="119"/>
      <c r="DC669" s="119"/>
      <c r="DD669" s="119"/>
      <c r="DE669" s="119"/>
      <c r="DF669" s="119"/>
      <c r="DG669" s="119"/>
      <c r="DH669" s="119"/>
      <c r="DI669" s="119"/>
      <c r="DJ669" s="119"/>
      <c r="DK669" s="119"/>
      <c r="DL669" s="119"/>
      <c r="DM669" s="119"/>
      <c r="DN669" s="119"/>
      <c r="DO669" s="119"/>
      <c r="DP669" s="119"/>
      <c r="DQ669" s="119"/>
      <c r="DR669" s="119"/>
      <c r="DS669" s="119"/>
      <c r="DT669" s="119"/>
      <c r="DU669" s="119"/>
      <c r="DV669" s="119"/>
      <c r="DW669" s="119"/>
      <c r="DX669" s="119"/>
      <c r="DY669" s="119"/>
      <c r="DZ669" s="119"/>
      <c r="EA669" s="119"/>
      <c r="EB669" s="119"/>
      <c r="EC669" s="119"/>
      <c r="ED669" s="119"/>
      <c r="EE669" s="119"/>
      <c r="EF669" s="119"/>
      <c r="EG669" s="119"/>
      <c r="EH669" s="119"/>
      <c r="EI669" s="119"/>
      <c r="EJ669" s="119"/>
      <c r="EK669" s="119"/>
      <c r="EL669" s="119"/>
      <c r="EM669" s="119"/>
      <c r="EN669" s="119"/>
      <c r="EO669" s="119"/>
      <c r="EP669" s="119"/>
      <c r="EQ669" s="119"/>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row>
    <row r="670" spans="1:390" s="7" customFormat="1" x14ac:dyDescent="0.2">
      <c r="A670" s="5"/>
      <c r="B670" s="3"/>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19"/>
      <c r="BE670" s="119"/>
      <c r="BF670" s="119"/>
      <c r="BG670" s="119"/>
      <c r="BH670" s="119"/>
      <c r="BI670" s="119"/>
      <c r="BJ670" s="119"/>
      <c r="BK670" s="119"/>
      <c r="BL670" s="119"/>
      <c r="BM670" s="119"/>
      <c r="BN670" s="119"/>
      <c r="BO670" s="119"/>
      <c r="BP670" s="119"/>
      <c r="BQ670" s="119"/>
      <c r="BR670" s="119"/>
      <c r="BS670" s="119"/>
      <c r="BT670" s="119"/>
      <c r="BU670" s="119"/>
      <c r="BV670" s="119"/>
      <c r="BW670" s="119"/>
      <c r="BX670" s="119"/>
      <c r="BY670" s="119"/>
      <c r="BZ670" s="119"/>
      <c r="CA670" s="119"/>
      <c r="CB670" s="119"/>
      <c r="CC670" s="119"/>
      <c r="CD670" s="119"/>
      <c r="CE670" s="119"/>
      <c r="CF670" s="119"/>
      <c r="CG670" s="119"/>
      <c r="CH670" s="119"/>
      <c r="CI670" s="119"/>
      <c r="CJ670" s="119"/>
      <c r="CK670" s="119"/>
      <c r="CL670" s="119"/>
      <c r="CM670" s="119"/>
      <c r="CN670" s="119"/>
      <c r="CO670" s="119"/>
      <c r="CP670" s="119"/>
      <c r="CQ670" s="119"/>
      <c r="CR670" s="119"/>
      <c r="CS670" s="119"/>
      <c r="CT670" s="119"/>
      <c r="CU670" s="119"/>
      <c r="CV670" s="119"/>
      <c r="CW670" s="119"/>
      <c r="CX670" s="119"/>
      <c r="CY670" s="119"/>
      <c r="CZ670" s="119"/>
      <c r="DA670" s="119"/>
      <c r="DB670" s="119"/>
      <c r="DC670" s="119"/>
      <c r="DD670" s="119"/>
      <c r="DE670" s="119"/>
      <c r="DF670" s="119"/>
      <c r="DG670" s="119"/>
      <c r="DH670" s="119"/>
      <c r="DI670" s="119"/>
      <c r="DJ670" s="119"/>
      <c r="DK670" s="119"/>
      <c r="DL670" s="119"/>
      <c r="DM670" s="119"/>
      <c r="DN670" s="119"/>
      <c r="DO670" s="119"/>
      <c r="DP670" s="119"/>
      <c r="DQ670" s="119"/>
      <c r="DR670" s="119"/>
      <c r="DS670" s="119"/>
      <c r="DT670" s="119"/>
      <c r="DU670" s="119"/>
      <c r="DV670" s="119"/>
      <c r="DW670" s="119"/>
      <c r="DX670" s="119"/>
      <c r="DY670" s="119"/>
      <c r="DZ670" s="119"/>
      <c r="EA670" s="119"/>
      <c r="EB670" s="119"/>
      <c r="EC670" s="119"/>
      <c r="ED670" s="119"/>
      <c r="EE670" s="119"/>
      <c r="EF670" s="119"/>
      <c r="EG670" s="119"/>
      <c r="EH670" s="119"/>
      <c r="EI670" s="119"/>
      <c r="EJ670" s="119"/>
      <c r="EK670" s="119"/>
      <c r="EL670" s="119"/>
      <c r="EM670" s="119"/>
      <c r="EN670" s="119"/>
      <c r="EO670" s="119"/>
      <c r="EP670" s="119"/>
      <c r="EQ670" s="119"/>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row>
    <row r="671" spans="1:390" s="7" customFormat="1" x14ac:dyDescent="0.2">
      <c r="A671" s="5"/>
      <c r="B671" s="3"/>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19"/>
      <c r="BE671" s="119"/>
      <c r="BF671" s="119"/>
      <c r="BG671" s="119"/>
      <c r="BH671" s="119"/>
      <c r="BI671" s="119"/>
      <c r="BJ671" s="119"/>
      <c r="BK671" s="119"/>
      <c r="BL671" s="119"/>
      <c r="BM671" s="119"/>
      <c r="BN671" s="119"/>
      <c r="BO671" s="119"/>
      <c r="BP671" s="119"/>
      <c r="BQ671" s="119"/>
      <c r="BR671" s="119"/>
      <c r="BS671" s="119"/>
      <c r="BT671" s="119"/>
      <c r="BU671" s="119"/>
      <c r="BV671" s="119"/>
      <c r="BW671" s="119"/>
      <c r="BX671" s="119"/>
      <c r="BY671" s="119"/>
      <c r="BZ671" s="119"/>
      <c r="CA671" s="119"/>
      <c r="CB671" s="119"/>
      <c r="CC671" s="119"/>
      <c r="CD671" s="119"/>
      <c r="CE671" s="119"/>
      <c r="CF671" s="119"/>
      <c r="CG671" s="119"/>
      <c r="CH671" s="119"/>
      <c r="CI671" s="119"/>
      <c r="CJ671" s="119"/>
      <c r="CK671" s="119"/>
      <c r="CL671" s="119"/>
      <c r="CM671" s="119"/>
      <c r="CN671" s="119"/>
      <c r="CO671" s="119"/>
      <c r="CP671" s="119"/>
      <c r="CQ671" s="119"/>
      <c r="CR671" s="119"/>
      <c r="CS671" s="119"/>
      <c r="CT671" s="119"/>
      <c r="CU671" s="119"/>
      <c r="CV671" s="119"/>
      <c r="CW671" s="119"/>
      <c r="CX671" s="119"/>
      <c r="CY671" s="119"/>
      <c r="CZ671" s="119"/>
      <c r="DA671" s="119"/>
      <c r="DB671" s="119"/>
      <c r="DC671" s="119"/>
      <c r="DD671" s="119"/>
      <c r="DE671" s="119"/>
      <c r="DF671" s="119"/>
      <c r="DG671" s="119"/>
      <c r="DH671" s="119"/>
      <c r="DI671" s="119"/>
      <c r="DJ671" s="119"/>
      <c r="DK671" s="119"/>
      <c r="DL671" s="119"/>
      <c r="DM671" s="119"/>
      <c r="DN671" s="119"/>
      <c r="DO671" s="119"/>
      <c r="DP671" s="119"/>
      <c r="DQ671" s="119"/>
      <c r="DR671" s="119"/>
      <c r="DS671" s="119"/>
      <c r="DT671" s="119"/>
      <c r="DU671" s="119"/>
      <c r="DV671" s="119"/>
      <c r="DW671" s="119"/>
      <c r="DX671" s="119"/>
      <c r="DY671" s="119"/>
      <c r="DZ671" s="119"/>
      <c r="EA671" s="119"/>
      <c r="EB671" s="119"/>
      <c r="EC671" s="119"/>
      <c r="ED671" s="119"/>
      <c r="EE671" s="119"/>
      <c r="EF671" s="119"/>
      <c r="EG671" s="119"/>
      <c r="EH671" s="119"/>
      <c r="EI671" s="119"/>
      <c r="EJ671" s="119"/>
      <c r="EK671" s="119"/>
      <c r="EL671" s="119"/>
      <c r="EM671" s="119"/>
      <c r="EN671" s="119"/>
      <c r="EO671" s="119"/>
      <c r="EP671" s="119"/>
      <c r="EQ671" s="119"/>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row>
    <row r="672" spans="1:390" s="7" customFormat="1" x14ac:dyDescent="0.2">
      <c r="A672" s="5"/>
      <c r="B672" s="3"/>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119"/>
      <c r="CD672" s="119"/>
      <c r="CE672" s="119"/>
      <c r="CF672" s="119"/>
      <c r="CG672" s="119"/>
      <c r="CH672" s="119"/>
      <c r="CI672" s="119"/>
      <c r="CJ672" s="119"/>
      <c r="CK672" s="119"/>
      <c r="CL672" s="119"/>
      <c r="CM672" s="119"/>
      <c r="CN672" s="119"/>
      <c r="CO672" s="119"/>
      <c r="CP672" s="119"/>
      <c r="CQ672" s="119"/>
      <c r="CR672" s="119"/>
      <c r="CS672" s="119"/>
      <c r="CT672" s="119"/>
      <c r="CU672" s="119"/>
      <c r="CV672" s="119"/>
      <c r="CW672" s="119"/>
      <c r="CX672" s="119"/>
      <c r="CY672" s="119"/>
      <c r="CZ672" s="119"/>
      <c r="DA672" s="119"/>
      <c r="DB672" s="119"/>
      <c r="DC672" s="119"/>
      <c r="DD672" s="119"/>
      <c r="DE672" s="119"/>
      <c r="DF672" s="119"/>
      <c r="DG672" s="119"/>
      <c r="DH672" s="119"/>
      <c r="DI672" s="119"/>
      <c r="DJ672" s="119"/>
      <c r="DK672" s="119"/>
      <c r="DL672" s="119"/>
      <c r="DM672" s="119"/>
      <c r="DN672" s="119"/>
      <c r="DO672" s="119"/>
      <c r="DP672" s="119"/>
      <c r="DQ672" s="119"/>
      <c r="DR672" s="119"/>
      <c r="DS672" s="119"/>
      <c r="DT672" s="119"/>
      <c r="DU672" s="119"/>
      <c r="DV672" s="119"/>
      <c r="DW672" s="119"/>
      <c r="DX672" s="119"/>
      <c r="DY672" s="119"/>
      <c r="DZ672" s="119"/>
      <c r="EA672" s="119"/>
      <c r="EB672" s="119"/>
      <c r="EC672" s="119"/>
      <c r="ED672" s="119"/>
      <c r="EE672" s="119"/>
      <c r="EF672" s="119"/>
      <c r="EG672" s="119"/>
      <c r="EH672" s="119"/>
      <c r="EI672" s="119"/>
      <c r="EJ672" s="119"/>
      <c r="EK672" s="119"/>
      <c r="EL672" s="119"/>
      <c r="EM672" s="119"/>
      <c r="EN672" s="119"/>
      <c r="EO672" s="119"/>
      <c r="EP672" s="119"/>
      <c r="EQ672" s="119"/>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row>
    <row r="673" spans="1:390" s="7" customFormat="1" x14ac:dyDescent="0.2">
      <c r="A673" s="5"/>
      <c r="B673" s="3"/>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19"/>
      <c r="BE673" s="119"/>
      <c r="BF673" s="119"/>
      <c r="BG673" s="119"/>
      <c r="BH673" s="119"/>
      <c r="BI673" s="119"/>
      <c r="BJ673" s="119"/>
      <c r="BK673" s="119"/>
      <c r="BL673" s="119"/>
      <c r="BM673" s="119"/>
      <c r="BN673" s="119"/>
      <c r="BO673" s="119"/>
      <c r="BP673" s="119"/>
      <c r="BQ673" s="119"/>
      <c r="BR673" s="119"/>
      <c r="BS673" s="119"/>
      <c r="BT673" s="119"/>
      <c r="BU673" s="119"/>
      <c r="BV673" s="119"/>
      <c r="BW673" s="119"/>
      <c r="BX673" s="119"/>
      <c r="BY673" s="119"/>
      <c r="BZ673" s="119"/>
      <c r="CA673" s="119"/>
      <c r="CB673" s="119"/>
      <c r="CC673" s="119"/>
      <c r="CD673" s="119"/>
      <c r="CE673" s="119"/>
      <c r="CF673" s="119"/>
      <c r="CG673" s="119"/>
      <c r="CH673" s="119"/>
      <c r="CI673" s="119"/>
      <c r="CJ673" s="119"/>
      <c r="CK673" s="119"/>
      <c r="CL673" s="119"/>
      <c r="CM673" s="119"/>
      <c r="CN673" s="119"/>
      <c r="CO673" s="119"/>
      <c r="CP673" s="119"/>
      <c r="CQ673" s="119"/>
      <c r="CR673" s="119"/>
      <c r="CS673" s="119"/>
      <c r="CT673" s="119"/>
      <c r="CU673" s="119"/>
      <c r="CV673" s="119"/>
      <c r="CW673" s="119"/>
      <c r="CX673" s="119"/>
      <c r="CY673" s="119"/>
      <c r="CZ673" s="119"/>
      <c r="DA673" s="119"/>
      <c r="DB673" s="119"/>
      <c r="DC673" s="119"/>
      <c r="DD673" s="119"/>
      <c r="DE673" s="119"/>
      <c r="DF673" s="119"/>
      <c r="DG673" s="119"/>
      <c r="DH673" s="119"/>
      <c r="DI673" s="119"/>
      <c r="DJ673" s="119"/>
      <c r="DK673" s="119"/>
      <c r="DL673" s="119"/>
      <c r="DM673" s="119"/>
      <c r="DN673" s="119"/>
      <c r="DO673" s="119"/>
      <c r="DP673" s="119"/>
      <c r="DQ673" s="119"/>
      <c r="DR673" s="119"/>
      <c r="DS673" s="119"/>
      <c r="DT673" s="119"/>
      <c r="DU673" s="119"/>
      <c r="DV673" s="119"/>
      <c r="DW673" s="119"/>
      <c r="DX673" s="119"/>
      <c r="DY673" s="119"/>
      <c r="DZ673" s="119"/>
      <c r="EA673" s="119"/>
      <c r="EB673" s="119"/>
      <c r="EC673" s="119"/>
      <c r="ED673" s="119"/>
      <c r="EE673" s="119"/>
      <c r="EF673" s="119"/>
      <c r="EG673" s="119"/>
      <c r="EH673" s="119"/>
      <c r="EI673" s="119"/>
      <c r="EJ673" s="119"/>
      <c r="EK673" s="119"/>
      <c r="EL673" s="119"/>
      <c r="EM673" s="119"/>
      <c r="EN673" s="119"/>
      <c r="EO673" s="119"/>
      <c r="EP673" s="119"/>
      <c r="EQ673" s="119"/>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row>
    <row r="674" spans="1:390" s="7" customFormat="1" x14ac:dyDescent="0.2">
      <c r="A674" s="5"/>
      <c r="B674" s="3"/>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19"/>
      <c r="BE674" s="119"/>
      <c r="BF674" s="119"/>
      <c r="BG674" s="119"/>
      <c r="BH674" s="119"/>
      <c r="BI674" s="119"/>
      <c r="BJ674" s="119"/>
      <c r="BK674" s="119"/>
      <c r="BL674" s="119"/>
      <c r="BM674" s="119"/>
      <c r="BN674" s="119"/>
      <c r="BO674" s="119"/>
      <c r="BP674" s="119"/>
      <c r="BQ674" s="119"/>
      <c r="BR674" s="119"/>
      <c r="BS674" s="119"/>
      <c r="BT674" s="119"/>
      <c r="BU674" s="119"/>
      <c r="BV674" s="119"/>
      <c r="BW674" s="119"/>
      <c r="BX674" s="119"/>
      <c r="BY674" s="119"/>
      <c r="BZ674" s="119"/>
      <c r="CA674" s="119"/>
      <c r="CB674" s="119"/>
      <c r="CC674" s="119"/>
      <c r="CD674" s="119"/>
      <c r="CE674" s="119"/>
      <c r="CF674" s="119"/>
      <c r="CG674" s="119"/>
      <c r="CH674" s="119"/>
      <c r="CI674" s="119"/>
      <c r="CJ674" s="119"/>
      <c r="CK674" s="119"/>
      <c r="CL674" s="119"/>
      <c r="CM674" s="119"/>
      <c r="CN674" s="119"/>
      <c r="CO674" s="119"/>
      <c r="CP674" s="119"/>
      <c r="CQ674" s="119"/>
      <c r="CR674" s="119"/>
      <c r="CS674" s="119"/>
      <c r="CT674" s="119"/>
      <c r="CU674" s="119"/>
      <c r="CV674" s="119"/>
      <c r="CW674" s="119"/>
      <c r="CX674" s="119"/>
      <c r="CY674" s="119"/>
      <c r="CZ674" s="119"/>
      <c r="DA674" s="119"/>
      <c r="DB674" s="119"/>
      <c r="DC674" s="119"/>
      <c r="DD674" s="119"/>
      <c r="DE674" s="119"/>
      <c r="DF674" s="119"/>
      <c r="DG674" s="119"/>
      <c r="DH674" s="119"/>
      <c r="DI674" s="119"/>
      <c r="DJ674" s="119"/>
      <c r="DK674" s="119"/>
      <c r="DL674" s="119"/>
      <c r="DM674" s="119"/>
      <c r="DN674" s="119"/>
      <c r="DO674" s="119"/>
      <c r="DP674" s="119"/>
      <c r="DQ674" s="119"/>
      <c r="DR674" s="119"/>
      <c r="DS674" s="119"/>
      <c r="DT674" s="119"/>
      <c r="DU674" s="119"/>
      <c r="DV674" s="119"/>
      <c r="DW674" s="119"/>
      <c r="DX674" s="119"/>
      <c r="DY674" s="119"/>
      <c r="DZ674" s="119"/>
      <c r="EA674" s="119"/>
      <c r="EB674" s="119"/>
      <c r="EC674" s="119"/>
      <c r="ED674" s="119"/>
      <c r="EE674" s="119"/>
      <c r="EF674" s="119"/>
      <c r="EG674" s="119"/>
      <c r="EH674" s="119"/>
      <c r="EI674" s="119"/>
      <c r="EJ674" s="119"/>
      <c r="EK674" s="119"/>
      <c r="EL674" s="119"/>
      <c r="EM674" s="119"/>
      <c r="EN674" s="119"/>
      <c r="EO674" s="119"/>
      <c r="EP674" s="119"/>
      <c r="EQ674" s="119"/>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row>
    <row r="675" spans="1:390" s="7" customFormat="1" x14ac:dyDescent="0.2">
      <c r="A675" s="5"/>
      <c r="B675" s="3"/>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19"/>
      <c r="BE675" s="119"/>
      <c r="BF675" s="119"/>
      <c r="BG675" s="119"/>
      <c r="BH675" s="119"/>
      <c r="BI675" s="119"/>
      <c r="BJ675" s="119"/>
      <c r="BK675" s="119"/>
      <c r="BL675" s="119"/>
      <c r="BM675" s="119"/>
      <c r="BN675" s="119"/>
      <c r="BO675" s="119"/>
      <c r="BP675" s="119"/>
      <c r="BQ675" s="119"/>
      <c r="BR675" s="119"/>
      <c r="BS675" s="119"/>
      <c r="BT675" s="119"/>
      <c r="BU675" s="119"/>
      <c r="BV675" s="119"/>
      <c r="BW675" s="119"/>
      <c r="BX675" s="119"/>
      <c r="BY675" s="119"/>
      <c r="BZ675" s="119"/>
      <c r="CA675" s="119"/>
      <c r="CB675" s="119"/>
      <c r="CC675" s="119"/>
      <c r="CD675" s="119"/>
      <c r="CE675" s="119"/>
      <c r="CF675" s="119"/>
      <c r="CG675" s="119"/>
      <c r="CH675" s="119"/>
      <c r="CI675" s="119"/>
      <c r="CJ675" s="119"/>
      <c r="CK675" s="119"/>
      <c r="CL675" s="119"/>
      <c r="CM675" s="119"/>
      <c r="CN675" s="119"/>
      <c r="CO675" s="119"/>
      <c r="CP675" s="119"/>
      <c r="CQ675" s="119"/>
      <c r="CR675" s="119"/>
      <c r="CS675" s="119"/>
      <c r="CT675" s="119"/>
      <c r="CU675" s="119"/>
      <c r="CV675" s="119"/>
      <c r="CW675" s="119"/>
      <c r="CX675" s="119"/>
      <c r="CY675" s="119"/>
      <c r="CZ675" s="119"/>
      <c r="DA675" s="119"/>
      <c r="DB675" s="119"/>
      <c r="DC675" s="119"/>
      <c r="DD675" s="119"/>
      <c r="DE675" s="119"/>
      <c r="DF675" s="119"/>
      <c r="DG675" s="119"/>
      <c r="DH675" s="119"/>
      <c r="DI675" s="119"/>
      <c r="DJ675" s="119"/>
      <c r="DK675" s="119"/>
      <c r="DL675" s="119"/>
      <c r="DM675" s="119"/>
      <c r="DN675" s="119"/>
      <c r="DO675" s="119"/>
      <c r="DP675" s="119"/>
      <c r="DQ675" s="119"/>
      <c r="DR675" s="119"/>
      <c r="DS675" s="119"/>
      <c r="DT675" s="119"/>
      <c r="DU675" s="119"/>
      <c r="DV675" s="119"/>
      <c r="DW675" s="119"/>
      <c r="DX675" s="119"/>
      <c r="DY675" s="119"/>
      <c r="DZ675" s="119"/>
      <c r="EA675" s="119"/>
      <c r="EB675" s="119"/>
      <c r="EC675" s="119"/>
      <c r="ED675" s="119"/>
      <c r="EE675" s="119"/>
      <c r="EF675" s="119"/>
      <c r="EG675" s="119"/>
      <c r="EH675" s="119"/>
      <c r="EI675" s="119"/>
      <c r="EJ675" s="119"/>
      <c r="EK675" s="119"/>
      <c r="EL675" s="119"/>
      <c r="EM675" s="119"/>
      <c r="EN675" s="119"/>
      <c r="EO675" s="119"/>
      <c r="EP675" s="119"/>
      <c r="EQ675" s="119"/>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row>
    <row r="676" spans="1:390" s="7" customFormat="1" x14ac:dyDescent="0.2">
      <c r="A676" s="5"/>
      <c r="B676" s="3"/>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19"/>
      <c r="BE676" s="119"/>
      <c r="BF676" s="119"/>
      <c r="BG676" s="119"/>
      <c r="BH676" s="119"/>
      <c r="BI676" s="119"/>
      <c r="BJ676" s="119"/>
      <c r="BK676" s="119"/>
      <c r="BL676" s="119"/>
      <c r="BM676" s="119"/>
      <c r="BN676" s="119"/>
      <c r="BO676" s="119"/>
      <c r="BP676" s="119"/>
      <c r="BQ676" s="119"/>
      <c r="BR676" s="119"/>
      <c r="BS676" s="119"/>
      <c r="BT676" s="119"/>
      <c r="BU676" s="119"/>
      <c r="BV676" s="119"/>
      <c r="BW676" s="119"/>
      <c r="BX676" s="119"/>
      <c r="BY676" s="119"/>
      <c r="BZ676" s="119"/>
      <c r="CA676" s="119"/>
      <c r="CB676" s="119"/>
      <c r="CC676" s="119"/>
      <c r="CD676" s="119"/>
      <c r="CE676" s="119"/>
      <c r="CF676" s="119"/>
      <c r="CG676" s="119"/>
      <c r="CH676" s="119"/>
      <c r="CI676" s="119"/>
      <c r="CJ676" s="119"/>
      <c r="CK676" s="119"/>
      <c r="CL676" s="119"/>
      <c r="CM676" s="119"/>
      <c r="CN676" s="119"/>
      <c r="CO676" s="119"/>
      <c r="CP676" s="119"/>
      <c r="CQ676" s="119"/>
      <c r="CR676" s="119"/>
      <c r="CS676" s="119"/>
      <c r="CT676" s="119"/>
      <c r="CU676" s="119"/>
      <c r="CV676" s="119"/>
      <c r="CW676" s="119"/>
      <c r="CX676" s="119"/>
      <c r="CY676" s="119"/>
      <c r="CZ676" s="119"/>
      <c r="DA676" s="119"/>
      <c r="DB676" s="119"/>
      <c r="DC676" s="119"/>
      <c r="DD676" s="119"/>
      <c r="DE676" s="119"/>
      <c r="DF676" s="119"/>
      <c r="DG676" s="119"/>
      <c r="DH676" s="119"/>
      <c r="DI676" s="119"/>
      <c r="DJ676" s="119"/>
      <c r="DK676" s="119"/>
      <c r="DL676" s="119"/>
      <c r="DM676" s="119"/>
      <c r="DN676" s="119"/>
      <c r="DO676" s="119"/>
      <c r="DP676" s="119"/>
      <c r="DQ676" s="119"/>
      <c r="DR676" s="119"/>
      <c r="DS676" s="119"/>
      <c r="DT676" s="119"/>
      <c r="DU676" s="119"/>
      <c r="DV676" s="119"/>
      <c r="DW676" s="119"/>
      <c r="DX676" s="119"/>
      <c r="DY676" s="119"/>
      <c r="DZ676" s="119"/>
      <c r="EA676" s="119"/>
      <c r="EB676" s="119"/>
      <c r="EC676" s="119"/>
      <c r="ED676" s="119"/>
      <c r="EE676" s="119"/>
      <c r="EF676" s="119"/>
      <c r="EG676" s="119"/>
      <c r="EH676" s="119"/>
      <c r="EI676" s="119"/>
      <c r="EJ676" s="119"/>
      <c r="EK676" s="119"/>
      <c r="EL676" s="119"/>
      <c r="EM676" s="119"/>
      <c r="EN676" s="119"/>
      <c r="EO676" s="119"/>
      <c r="EP676" s="119"/>
      <c r="EQ676" s="119"/>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row>
    <row r="677" spans="1:390" s="7" customFormat="1" x14ac:dyDescent="0.2">
      <c r="A677" s="5"/>
      <c r="B677" s="3"/>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19"/>
      <c r="BE677" s="119"/>
      <c r="BF677" s="119"/>
      <c r="BG677" s="119"/>
      <c r="BH677" s="119"/>
      <c r="BI677" s="119"/>
      <c r="BJ677" s="119"/>
      <c r="BK677" s="119"/>
      <c r="BL677" s="119"/>
      <c r="BM677" s="119"/>
      <c r="BN677" s="119"/>
      <c r="BO677" s="119"/>
      <c r="BP677" s="119"/>
      <c r="BQ677" s="119"/>
      <c r="BR677" s="119"/>
      <c r="BS677" s="119"/>
      <c r="BT677" s="119"/>
      <c r="BU677" s="119"/>
      <c r="BV677" s="119"/>
      <c r="BW677" s="119"/>
      <c r="BX677" s="119"/>
      <c r="BY677" s="119"/>
      <c r="BZ677" s="119"/>
      <c r="CA677" s="119"/>
      <c r="CB677" s="119"/>
      <c r="CC677" s="119"/>
      <c r="CD677" s="119"/>
      <c r="CE677" s="119"/>
      <c r="CF677" s="119"/>
      <c r="CG677" s="119"/>
      <c r="CH677" s="119"/>
      <c r="CI677" s="119"/>
      <c r="CJ677" s="119"/>
      <c r="CK677" s="119"/>
      <c r="CL677" s="119"/>
      <c r="CM677" s="119"/>
      <c r="CN677" s="119"/>
      <c r="CO677" s="119"/>
      <c r="CP677" s="119"/>
      <c r="CQ677" s="119"/>
      <c r="CR677" s="119"/>
      <c r="CS677" s="119"/>
      <c r="CT677" s="119"/>
      <c r="CU677" s="119"/>
      <c r="CV677" s="119"/>
      <c r="CW677" s="119"/>
      <c r="CX677" s="119"/>
      <c r="CY677" s="119"/>
      <c r="CZ677" s="119"/>
      <c r="DA677" s="119"/>
      <c r="DB677" s="119"/>
      <c r="DC677" s="119"/>
      <c r="DD677" s="119"/>
      <c r="DE677" s="119"/>
      <c r="DF677" s="119"/>
      <c r="DG677" s="119"/>
      <c r="DH677" s="119"/>
      <c r="DI677" s="119"/>
      <c r="DJ677" s="119"/>
      <c r="DK677" s="119"/>
      <c r="DL677" s="119"/>
      <c r="DM677" s="119"/>
      <c r="DN677" s="119"/>
      <c r="DO677" s="119"/>
      <c r="DP677" s="119"/>
      <c r="DQ677" s="119"/>
      <c r="DR677" s="119"/>
      <c r="DS677" s="119"/>
      <c r="DT677" s="119"/>
      <c r="DU677" s="119"/>
      <c r="DV677" s="119"/>
      <c r="DW677" s="119"/>
      <c r="DX677" s="119"/>
      <c r="DY677" s="119"/>
      <c r="DZ677" s="119"/>
      <c r="EA677" s="119"/>
      <c r="EB677" s="119"/>
      <c r="EC677" s="119"/>
      <c r="ED677" s="119"/>
      <c r="EE677" s="119"/>
      <c r="EF677" s="119"/>
      <c r="EG677" s="119"/>
      <c r="EH677" s="119"/>
      <c r="EI677" s="119"/>
      <c r="EJ677" s="119"/>
      <c r="EK677" s="119"/>
      <c r="EL677" s="119"/>
      <c r="EM677" s="119"/>
      <c r="EN677" s="119"/>
      <c r="EO677" s="119"/>
      <c r="EP677" s="119"/>
      <c r="EQ677" s="119"/>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row>
    <row r="678" spans="1:390" s="7" customFormat="1" x14ac:dyDescent="0.2">
      <c r="A678" s="5"/>
      <c r="B678" s="3"/>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19"/>
      <c r="BE678" s="119"/>
      <c r="BF678" s="119"/>
      <c r="BG678" s="119"/>
      <c r="BH678" s="119"/>
      <c r="BI678" s="119"/>
      <c r="BJ678" s="119"/>
      <c r="BK678" s="119"/>
      <c r="BL678" s="119"/>
      <c r="BM678" s="119"/>
      <c r="BN678" s="119"/>
      <c r="BO678" s="119"/>
      <c r="BP678" s="119"/>
      <c r="BQ678" s="119"/>
      <c r="BR678" s="119"/>
      <c r="BS678" s="119"/>
      <c r="BT678" s="119"/>
      <c r="BU678" s="119"/>
      <c r="BV678" s="119"/>
      <c r="BW678" s="119"/>
      <c r="BX678" s="119"/>
      <c r="BY678" s="119"/>
      <c r="BZ678" s="119"/>
      <c r="CA678" s="119"/>
      <c r="CB678" s="119"/>
      <c r="CC678" s="119"/>
      <c r="CD678" s="119"/>
      <c r="CE678" s="119"/>
      <c r="CF678" s="119"/>
      <c r="CG678" s="119"/>
      <c r="CH678" s="119"/>
      <c r="CI678" s="119"/>
      <c r="CJ678" s="119"/>
      <c r="CK678" s="119"/>
      <c r="CL678" s="119"/>
      <c r="CM678" s="119"/>
      <c r="CN678" s="119"/>
      <c r="CO678" s="119"/>
      <c r="CP678" s="119"/>
      <c r="CQ678" s="119"/>
      <c r="CR678" s="119"/>
      <c r="CS678" s="119"/>
      <c r="CT678" s="119"/>
      <c r="CU678" s="119"/>
      <c r="CV678" s="119"/>
      <c r="CW678" s="119"/>
      <c r="CX678" s="119"/>
      <c r="CY678" s="119"/>
      <c r="CZ678" s="119"/>
      <c r="DA678" s="119"/>
      <c r="DB678" s="119"/>
      <c r="DC678" s="119"/>
      <c r="DD678" s="119"/>
      <c r="DE678" s="119"/>
      <c r="DF678" s="119"/>
      <c r="DG678" s="119"/>
      <c r="DH678" s="119"/>
      <c r="DI678" s="119"/>
      <c r="DJ678" s="119"/>
      <c r="DK678" s="119"/>
      <c r="DL678" s="119"/>
      <c r="DM678" s="119"/>
      <c r="DN678" s="119"/>
      <c r="DO678" s="119"/>
      <c r="DP678" s="119"/>
      <c r="DQ678" s="119"/>
      <c r="DR678" s="119"/>
      <c r="DS678" s="119"/>
      <c r="DT678" s="119"/>
      <c r="DU678" s="119"/>
      <c r="DV678" s="119"/>
      <c r="DW678" s="119"/>
      <c r="DX678" s="119"/>
      <c r="DY678" s="119"/>
      <c r="DZ678" s="119"/>
      <c r="EA678" s="119"/>
      <c r="EB678" s="119"/>
      <c r="EC678" s="119"/>
      <c r="ED678" s="119"/>
      <c r="EE678" s="119"/>
      <c r="EF678" s="119"/>
      <c r="EG678" s="119"/>
      <c r="EH678" s="119"/>
      <c r="EI678" s="119"/>
      <c r="EJ678" s="119"/>
      <c r="EK678" s="119"/>
      <c r="EL678" s="119"/>
      <c r="EM678" s="119"/>
      <c r="EN678" s="119"/>
      <c r="EO678" s="119"/>
      <c r="EP678" s="119"/>
      <c r="EQ678" s="119"/>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row>
    <row r="679" spans="1:390" s="7" customFormat="1" x14ac:dyDescent="0.2">
      <c r="A679" s="5"/>
      <c r="B679" s="3"/>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19"/>
      <c r="BE679" s="119"/>
      <c r="BF679" s="119"/>
      <c r="BG679" s="119"/>
      <c r="BH679" s="119"/>
      <c r="BI679" s="119"/>
      <c r="BJ679" s="119"/>
      <c r="BK679" s="119"/>
      <c r="BL679" s="119"/>
      <c r="BM679" s="119"/>
      <c r="BN679" s="119"/>
      <c r="BO679" s="119"/>
      <c r="BP679" s="119"/>
      <c r="BQ679" s="119"/>
      <c r="BR679" s="119"/>
      <c r="BS679" s="119"/>
      <c r="BT679" s="119"/>
      <c r="BU679" s="119"/>
      <c r="BV679" s="119"/>
      <c r="BW679" s="119"/>
      <c r="BX679" s="119"/>
      <c r="BY679" s="119"/>
      <c r="BZ679" s="119"/>
      <c r="CA679" s="119"/>
      <c r="CB679" s="119"/>
      <c r="CC679" s="119"/>
      <c r="CD679" s="119"/>
      <c r="CE679" s="119"/>
      <c r="CF679" s="119"/>
      <c r="CG679" s="119"/>
      <c r="CH679" s="119"/>
      <c r="CI679" s="119"/>
      <c r="CJ679" s="119"/>
      <c r="CK679" s="119"/>
      <c r="CL679" s="119"/>
      <c r="CM679" s="119"/>
      <c r="CN679" s="119"/>
      <c r="CO679" s="119"/>
      <c r="CP679" s="119"/>
      <c r="CQ679" s="119"/>
      <c r="CR679" s="119"/>
      <c r="CS679" s="119"/>
      <c r="CT679" s="119"/>
      <c r="CU679" s="119"/>
      <c r="CV679" s="119"/>
      <c r="CW679" s="119"/>
      <c r="CX679" s="119"/>
      <c r="CY679" s="119"/>
      <c r="CZ679" s="119"/>
      <c r="DA679" s="119"/>
      <c r="DB679" s="119"/>
      <c r="DC679" s="119"/>
      <c r="DD679" s="119"/>
      <c r="DE679" s="119"/>
      <c r="DF679" s="119"/>
      <c r="DG679" s="119"/>
      <c r="DH679" s="119"/>
      <c r="DI679" s="119"/>
      <c r="DJ679" s="119"/>
      <c r="DK679" s="119"/>
      <c r="DL679" s="119"/>
      <c r="DM679" s="119"/>
      <c r="DN679" s="119"/>
      <c r="DO679" s="119"/>
      <c r="DP679" s="119"/>
      <c r="DQ679" s="119"/>
      <c r="DR679" s="119"/>
      <c r="DS679" s="119"/>
      <c r="DT679" s="119"/>
      <c r="DU679" s="119"/>
      <c r="DV679" s="119"/>
      <c r="DW679" s="119"/>
      <c r="DX679" s="119"/>
      <c r="DY679" s="119"/>
      <c r="DZ679" s="119"/>
      <c r="EA679" s="119"/>
      <c r="EB679" s="119"/>
      <c r="EC679" s="119"/>
      <c r="ED679" s="119"/>
      <c r="EE679" s="119"/>
      <c r="EF679" s="119"/>
      <c r="EG679" s="119"/>
      <c r="EH679" s="119"/>
      <c r="EI679" s="119"/>
      <c r="EJ679" s="119"/>
      <c r="EK679" s="119"/>
      <c r="EL679" s="119"/>
      <c r="EM679" s="119"/>
      <c r="EN679" s="119"/>
      <c r="EO679" s="119"/>
      <c r="EP679" s="119"/>
      <c r="EQ679" s="119"/>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row>
    <row r="680" spans="1:390" s="7" customFormat="1" x14ac:dyDescent="0.2">
      <c r="A680" s="5"/>
      <c r="B680" s="3"/>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19"/>
      <c r="BE680" s="119"/>
      <c r="BF680" s="119"/>
      <c r="BG680" s="119"/>
      <c r="BH680" s="119"/>
      <c r="BI680" s="119"/>
      <c r="BJ680" s="119"/>
      <c r="BK680" s="119"/>
      <c r="BL680" s="119"/>
      <c r="BM680" s="119"/>
      <c r="BN680" s="119"/>
      <c r="BO680" s="119"/>
      <c r="BP680" s="119"/>
      <c r="BQ680" s="119"/>
      <c r="BR680" s="119"/>
      <c r="BS680" s="119"/>
      <c r="BT680" s="119"/>
      <c r="BU680" s="119"/>
      <c r="BV680" s="119"/>
      <c r="BW680" s="119"/>
      <c r="BX680" s="119"/>
      <c r="BY680" s="119"/>
      <c r="BZ680" s="119"/>
      <c r="CA680" s="119"/>
      <c r="CB680" s="119"/>
      <c r="CC680" s="119"/>
      <c r="CD680" s="119"/>
      <c r="CE680" s="119"/>
      <c r="CF680" s="119"/>
      <c r="CG680" s="119"/>
      <c r="CH680" s="119"/>
      <c r="CI680" s="119"/>
      <c r="CJ680" s="119"/>
      <c r="CK680" s="119"/>
      <c r="CL680" s="119"/>
      <c r="CM680" s="119"/>
      <c r="CN680" s="119"/>
      <c r="CO680" s="119"/>
      <c r="CP680" s="119"/>
      <c r="CQ680" s="119"/>
      <c r="CR680" s="119"/>
      <c r="CS680" s="119"/>
      <c r="CT680" s="119"/>
      <c r="CU680" s="119"/>
      <c r="CV680" s="119"/>
      <c r="CW680" s="119"/>
      <c r="CX680" s="119"/>
      <c r="CY680" s="119"/>
      <c r="CZ680" s="119"/>
      <c r="DA680" s="119"/>
      <c r="DB680" s="119"/>
      <c r="DC680" s="119"/>
      <c r="DD680" s="119"/>
      <c r="DE680" s="119"/>
      <c r="DF680" s="119"/>
      <c r="DG680" s="119"/>
      <c r="DH680" s="119"/>
      <c r="DI680" s="119"/>
      <c r="DJ680" s="119"/>
      <c r="DK680" s="119"/>
      <c r="DL680" s="119"/>
      <c r="DM680" s="119"/>
      <c r="DN680" s="119"/>
      <c r="DO680" s="119"/>
      <c r="DP680" s="119"/>
      <c r="DQ680" s="119"/>
      <c r="DR680" s="119"/>
      <c r="DS680" s="119"/>
      <c r="DT680" s="119"/>
      <c r="DU680" s="119"/>
      <c r="DV680" s="119"/>
      <c r="DW680" s="119"/>
      <c r="DX680" s="119"/>
      <c r="DY680" s="119"/>
      <c r="DZ680" s="119"/>
      <c r="EA680" s="119"/>
      <c r="EB680" s="119"/>
      <c r="EC680" s="119"/>
      <c r="ED680" s="119"/>
      <c r="EE680" s="119"/>
      <c r="EF680" s="119"/>
      <c r="EG680" s="119"/>
      <c r="EH680" s="119"/>
      <c r="EI680" s="119"/>
      <c r="EJ680" s="119"/>
      <c r="EK680" s="119"/>
      <c r="EL680" s="119"/>
      <c r="EM680" s="119"/>
      <c r="EN680" s="119"/>
      <c r="EO680" s="119"/>
      <c r="EP680" s="119"/>
      <c r="EQ680" s="119"/>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row>
    <row r="681" spans="1:390" s="7" customFormat="1" x14ac:dyDescent="0.2">
      <c r="A681" s="5"/>
      <c r="B681" s="3"/>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c r="BT681" s="119"/>
      <c r="BU681" s="119"/>
      <c r="BV681" s="119"/>
      <c r="BW681" s="119"/>
      <c r="BX681" s="119"/>
      <c r="BY681" s="119"/>
      <c r="BZ681" s="119"/>
      <c r="CA681" s="119"/>
      <c r="CB681" s="119"/>
      <c r="CC681" s="119"/>
      <c r="CD681" s="119"/>
      <c r="CE681" s="119"/>
      <c r="CF681" s="119"/>
      <c r="CG681" s="119"/>
      <c r="CH681" s="119"/>
      <c r="CI681" s="119"/>
      <c r="CJ681" s="119"/>
      <c r="CK681" s="119"/>
      <c r="CL681" s="119"/>
      <c r="CM681" s="119"/>
      <c r="CN681" s="119"/>
      <c r="CO681" s="119"/>
      <c r="CP681" s="119"/>
      <c r="CQ681" s="119"/>
      <c r="CR681" s="119"/>
      <c r="CS681" s="119"/>
      <c r="CT681" s="119"/>
      <c r="CU681" s="119"/>
      <c r="CV681" s="119"/>
      <c r="CW681" s="119"/>
      <c r="CX681" s="119"/>
      <c r="CY681" s="119"/>
      <c r="CZ681" s="119"/>
      <c r="DA681" s="119"/>
      <c r="DB681" s="119"/>
      <c r="DC681" s="119"/>
      <c r="DD681" s="119"/>
      <c r="DE681" s="119"/>
      <c r="DF681" s="119"/>
      <c r="DG681" s="119"/>
      <c r="DH681" s="119"/>
      <c r="DI681" s="119"/>
      <c r="DJ681" s="119"/>
      <c r="DK681" s="119"/>
      <c r="DL681" s="119"/>
      <c r="DM681" s="119"/>
      <c r="DN681" s="119"/>
      <c r="DO681" s="119"/>
      <c r="DP681" s="119"/>
      <c r="DQ681" s="119"/>
      <c r="DR681" s="119"/>
      <c r="DS681" s="119"/>
      <c r="DT681" s="119"/>
      <c r="DU681" s="119"/>
      <c r="DV681" s="119"/>
      <c r="DW681" s="119"/>
      <c r="DX681" s="119"/>
      <c r="DY681" s="119"/>
      <c r="DZ681" s="119"/>
      <c r="EA681" s="119"/>
      <c r="EB681" s="119"/>
      <c r="EC681" s="119"/>
      <c r="ED681" s="119"/>
      <c r="EE681" s="119"/>
      <c r="EF681" s="119"/>
      <c r="EG681" s="119"/>
      <c r="EH681" s="119"/>
      <c r="EI681" s="119"/>
      <c r="EJ681" s="119"/>
      <c r="EK681" s="119"/>
      <c r="EL681" s="119"/>
      <c r="EM681" s="119"/>
      <c r="EN681" s="119"/>
      <c r="EO681" s="119"/>
      <c r="EP681" s="119"/>
      <c r="EQ681" s="119"/>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row>
    <row r="682" spans="1:390" s="7" customFormat="1" x14ac:dyDescent="0.2">
      <c r="A682" s="5"/>
      <c r="B682" s="3"/>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c r="BH682" s="119"/>
      <c r="BI682" s="119"/>
      <c r="BJ682" s="119"/>
      <c r="BK682" s="119"/>
      <c r="BL682" s="119"/>
      <c r="BM682" s="119"/>
      <c r="BN682" s="119"/>
      <c r="BO682" s="119"/>
      <c r="BP682" s="119"/>
      <c r="BQ682" s="119"/>
      <c r="BR682" s="119"/>
      <c r="BS682" s="119"/>
      <c r="BT682" s="119"/>
      <c r="BU682" s="119"/>
      <c r="BV682" s="119"/>
      <c r="BW682" s="119"/>
      <c r="BX682" s="119"/>
      <c r="BY682" s="119"/>
      <c r="BZ682" s="119"/>
      <c r="CA682" s="119"/>
      <c r="CB682" s="119"/>
      <c r="CC682" s="119"/>
      <c r="CD682" s="119"/>
      <c r="CE682" s="119"/>
      <c r="CF682" s="119"/>
      <c r="CG682" s="119"/>
      <c r="CH682" s="119"/>
      <c r="CI682" s="119"/>
      <c r="CJ682" s="119"/>
      <c r="CK682" s="119"/>
      <c r="CL682" s="119"/>
      <c r="CM682" s="119"/>
      <c r="CN682" s="119"/>
      <c r="CO682" s="119"/>
      <c r="CP682" s="119"/>
      <c r="CQ682" s="119"/>
      <c r="CR682" s="119"/>
      <c r="CS682" s="119"/>
      <c r="CT682" s="119"/>
      <c r="CU682" s="119"/>
      <c r="CV682" s="119"/>
      <c r="CW682" s="119"/>
      <c r="CX682" s="119"/>
      <c r="CY682" s="119"/>
      <c r="CZ682" s="119"/>
      <c r="DA682" s="119"/>
      <c r="DB682" s="119"/>
      <c r="DC682" s="119"/>
      <c r="DD682" s="119"/>
      <c r="DE682" s="119"/>
      <c r="DF682" s="119"/>
      <c r="DG682" s="119"/>
      <c r="DH682" s="119"/>
      <c r="DI682" s="119"/>
      <c r="DJ682" s="119"/>
      <c r="DK682" s="119"/>
      <c r="DL682" s="119"/>
      <c r="DM682" s="119"/>
      <c r="DN682" s="119"/>
      <c r="DO682" s="119"/>
      <c r="DP682" s="119"/>
      <c r="DQ682" s="119"/>
      <c r="DR682" s="119"/>
      <c r="DS682" s="119"/>
      <c r="DT682" s="119"/>
      <c r="DU682" s="119"/>
      <c r="DV682" s="119"/>
      <c r="DW682" s="119"/>
      <c r="DX682" s="119"/>
      <c r="DY682" s="119"/>
      <c r="DZ682" s="119"/>
      <c r="EA682" s="119"/>
      <c r="EB682" s="119"/>
      <c r="EC682" s="119"/>
      <c r="ED682" s="119"/>
      <c r="EE682" s="119"/>
      <c r="EF682" s="119"/>
      <c r="EG682" s="119"/>
      <c r="EH682" s="119"/>
      <c r="EI682" s="119"/>
      <c r="EJ682" s="119"/>
      <c r="EK682" s="119"/>
      <c r="EL682" s="119"/>
      <c r="EM682" s="119"/>
      <c r="EN682" s="119"/>
      <c r="EO682" s="119"/>
      <c r="EP682" s="119"/>
      <c r="EQ682" s="119"/>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row>
    <row r="683" spans="1:390" s="7" customFormat="1" x14ac:dyDescent="0.2">
      <c r="A683" s="5"/>
      <c r="B683" s="3"/>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c r="BT683" s="119"/>
      <c r="BU683" s="119"/>
      <c r="BV683" s="119"/>
      <c r="BW683" s="119"/>
      <c r="BX683" s="119"/>
      <c r="BY683" s="119"/>
      <c r="BZ683" s="119"/>
      <c r="CA683" s="119"/>
      <c r="CB683" s="119"/>
      <c r="CC683" s="119"/>
      <c r="CD683" s="119"/>
      <c r="CE683" s="119"/>
      <c r="CF683" s="119"/>
      <c r="CG683" s="119"/>
      <c r="CH683" s="119"/>
      <c r="CI683" s="119"/>
      <c r="CJ683" s="119"/>
      <c r="CK683" s="119"/>
      <c r="CL683" s="119"/>
      <c r="CM683" s="119"/>
      <c r="CN683" s="119"/>
      <c r="CO683" s="119"/>
      <c r="CP683" s="119"/>
      <c r="CQ683" s="119"/>
      <c r="CR683" s="119"/>
      <c r="CS683" s="119"/>
      <c r="CT683" s="119"/>
      <c r="CU683" s="119"/>
      <c r="CV683" s="119"/>
      <c r="CW683" s="119"/>
      <c r="CX683" s="119"/>
      <c r="CY683" s="119"/>
      <c r="CZ683" s="119"/>
      <c r="DA683" s="119"/>
      <c r="DB683" s="119"/>
      <c r="DC683" s="119"/>
      <c r="DD683" s="119"/>
      <c r="DE683" s="119"/>
      <c r="DF683" s="119"/>
      <c r="DG683" s="119"/>
      <c r="DH683" s="119"/>
      <c r="DI683" s="119"/>
      <c r="DJ683" s="119"/>
      <c r="DK683" s="119"/>
      <c r="DL683" s="119"/>
      <c r="DM683" s="119"/>
      <c r="DN683" s="119"/>
      <c r="DO683" s="119"/>
      <c r="DP683" s="119"/>
      <c r="DQ683" s="119"/>
      <c r="DR683" s="119"/>
      <c r="DS683" s="119"/>
      <c r="DT683" s="119"/>
      <c r="DU683" s="119"/>
      <c r="DV683" s="119"/>
      <c r="DW683" s="119"/>
      <c r="DX683" s="119"/>
      <c r="DY683" s="119"/>
      <c r="DZ683" s="119"/>
      <c r="EA683" s="119"/>
      <c r="EB683" s="119"/>
      <c r="EC683" s="119"/>
      <c r="ED683" s="119"/>
      <c r="EE683" s="119"/>
      <c r="EF683" s="119"/>
      <c r="EG683" s="119"/>
      <c r="EH683" s="119"/>
      <c r="EI683" s="119"/>
      <c r="EJ683" s="119"/>
      <c r="EK683" s="119"/>
      <c r="EL683" s="119"/>
      <c r="EM683" s="119"/>
      <c r="EN683" s="119"/>
      <c r="EO683" s="119"/>
      <c r="EP683" s="119"/>
      <c r="EQ683" s="119"/>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row>
    <row r="684" spans="1:390" s="7" customFormat="1" x14ac:dyDescent="0.2">
      <c r="A684" s="5"/>
      <c r="B684" s="3"/>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c r="BT684" s="119"/>
      <c r="BU684" s="119"/>
      <c r="BV684" s="119"/>
      <c r="BW684" s="119"/>
      <c r="BX684" s="119"/>
      <c r="BY684" s="119"/>
      <c r="BZ684" s="119"/>
      <c r="CA684" s="119"/>
      <c r="CB684" s="119"/>
      <c r="CC684" s="119"/>
      <c r="CD684" s="119"/>
      <c r="CE684" s="119"/>
      <c r="CF684" s="119"/>
      <c r="CG684" s="119"/>
      <c r="CH684" s="119"/>
      <c r="CI684" s="119"/>
      <c r="CJ684" s="119"/>
      <c r="CK684" s="119"/>
      <c r="CL684" s="119"/>
      <c r="CM684" s="119"/>
      <c r="CN684" s="119"/>
      <c r="CO684" s="119"/>
      <c r="CP684" s="119"/>
      <c r="CQ684" s="119"/>
      <c r="CR684" s="119"/>
      <c r="CS684" s="119"/>
      <c r="CT684" s="119"/>
      <c r="CU684" s="119"/>
      <c r="CV684" s="119"/>
      <c r="CW684" s="119"/>
      <c r="CX684" s="119"/>
      <c r="CY684" s="119"/>
      <c r="CZ684" s="119"/>
      <c r="DA684" s="119"/>
      <c r="DB684" s="119"/>
      <c r="DC684" s="119"/>
      <c r="DD684" s="119"/>
      <c r="DE684" s="119"/>
      <c r="DF684" s="119"/>
      <c r="DG684" s="119"/>
      <c r="DH684" s="119"/>
      <c r="DI684" s="119"/>
      <c r="DJ684" s="119"/>
      <c r="DK684" s="119"/>
      <c r="DL684" s="119"/>
      <c r="DM684" s="119"/>
      <c r="DN684" s="119"/>
      <c r="DO684" s="119"/>
      <c r="DP684" s="119"/>
      <c r="DQ684" s="119"/>
      <c r="DR684" s="119"/>
      <c r="DS684" s="119"/>
      <c r="DT684" s="119"/>
      <c r="DU684" s="119"/>
      <c r="DV684" s="119"/>
      <c r="DW684" s="119"/>
      <c r="DX684" s="119"/>
      <c r="DY684" s="119"/>
      <c r="DZ684" s="119"/>
      <c r="EA684" s="119"/>
      <c r="EB684" s="119"/>
      <c r="EC684" s="119"/>
      <c r="ED684" s="119"/>
      <c r="EE684" s="119"/>
      <c r="EF684" s="119"/>
      <c r="EG684" s="119"/>
      <c r="EH684" s="119"/>
      <c r="EI684" s="119"/>
      <c r="EJ684" s="119"/>
      <c r="EK684" s="119"/>
      <c r="EL684" s="119"/>
      <c r="EM684" s="119"/>
      <c r="EN684" s="119"/>
      <c r="EO684" s="119"/>
      <c r="EP684" s="119"/>
      <c r="EQ684" s="119"/>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row>
    <row r="685" spans="1:390" s="7" customFormat="1" x14ac:dyDescent="0.2">
      <c r="A685" s="5"/>
      <c r="B685" s="3"/>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c r="BT685" s="119"/>
      <c r="BU685" s="119"/>
      <c r="BV685" s="119"/>
      <c r="BW685" s="119"/>
      <c r="BX685" s="119"/>
      <c r="BY685" s="119"/>
      <c r="BZ685" s="119"/>
      <c r="CA685" s="119"/>
      <c r="CB685" s="119"/>
      <c r="CC685" s="119"/>
      <c r="CD685" s="119"/>
      <c r="CE685" s="119"/>
      <c r="CF685" s="119"/>
      <c r="CG685" s="119"/>
      <c r="CH685" s="119"/>
      <c r="CI685" s="119"/>
      <c r="CJ685" s="119"/>
      <c r="CK685" s="119"/>
      <c r="CL685" s="119"/>
      <c r="CM685" s="119"/>
      <c r="CN685" s="119"/>
      <c r="CO685" s="119"/>
      <c r="CP685" s="119"/>
      <c r="CQ685" s="119"/>
      <c r="CR685" s="119"/>
      <c r="CS685" s="119"/>
      <c r="CT685" s="119"/>
      <c r="CU685" s="119"/>
      <c r="CV685" s="119"/>
      <c r="CW685" s="119"/>
      <c r="CX685" s="119"/>
      <c r="CY685" s="119"/>
      <c r="CZ685" s="119"/>
      <c r="DA685" s="119"/>
      <c r="DB685" s="119"/>
      <c r="DC685" s="119"/>
      <c r="DD685" s="119"/>
      <c r="DE685" s="119"/>
      <c r="DF685" s="119"/>
      <c r="DG685" s="119"/>
      <c r="DH685" s="119"/>
      <c r="DI685" s="119"/>
      <c r="DJ685" s="119"/>
      <c r="DK685" s="119"/>
      <c r="DL685" s="119"/>
      <c r="DM685" s="119"/>
      <c r="DN685" s="119"/>
      <c r="DO685" s="119"/>
      <c r="DP685" s="119"/>
      <c r="DQ685" s="119"/>
      <c r="DR685" s="119"/>
      <c r="DS685" s="119"/>
      <c r="DT685" s="119"/>
      <c r="DU685" s="119"/>
      <c r="DV685" s="119"/>
      <c r="DW685" s="119"/>
      <c r="DX685" s="119"/>
      <c r="DY685" s="119"/>
      <c r="DZ685" s="119"/>
      <c r="EA685" s="119"/>
      <c r="EB685" s="119"/>
      <c r="EC685" s="119"/>
      <c r="ED685" s="119"/>
      <c r="EE685" s="119"/>
      <c r="EF685" s="119"/>
      <c r="EG685" s="119"/>
      <c r="EH685" s="119"/>
      <c r="EI685" s="119"/>
      <c r="EJ685" s="119"/>
      <c r="EK685" s="119"/>
      <c r="EL685" s="119"/>
      <c r="EM685" s="119"/>
      <c r="EN685" s="119"/>
      <c r="EO685" s="119"/>
      <c r="EP685" s="119"/>
      <c r="EQ685" s="119"/>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row>
    <row r="686" spans="1:390" s="7" customFormat="1" x14ac:dyDescent="0.2">
      <c r="A686" s="5"/>
      <c r="B686" s="3"/>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c r="BT686" s="119"/>
      <c r="BU686" s="119"/>
      <c r="BV686" s="119"/>
      <c r="BW686" s="119"/>
      <c r="BX686" s="119"/>
      <c r="BY686" s="119"/>
      <c r="BZ686" s="119"/>
      <c r="CA686" s="119"/>
      <c r="CB686" s="119"/>
      <c r="CC686" s="119"/>
      <c r="CD686" s="119"/>
      <c r="CE686" s="119"/>
      <c r="CF686" s="119"/>
      <c r="CG686" s="119"/>
      <c r="CH686" s="119"/>
      <c r="CI686" s="119"/>
      <c r="CJ686" s="119"/>
      <c r="CK686" s="119"/>
      <c r="CL686" s="119"/>
      <c r="CM686" s="119"/>
      <c r="CN686" s="119"/>
      <c r="CO686" s="119"/>
      <c r="CP686" s="119"/>
      <c r="CQ686" s="119"/>
      <c r="CR686" s="119"/>
      <c r="CS686" s="119"/>
      <c r="CT686" s="119"/>
      <c r="CU686" s="119"/>
      <c r="CV686" s="119"/>
      <c r="CW686" s="119"/>
      <c r="CX686" s="119"/>
      <c r="CY686" s="119"/>
      <c r="CZ686" s="119"/>
      <c r="DA686" s="119"/>
      <c r="DB686" s="119"/>
      <c r="DC686" s="119"/>
      <c r="DD686" s="119"/>
      <c r="DE686" s="119"/>
      <c r="DF686" s="119"/>
      <c r="DG686" s="119"/>
      <c r="DH686" s="119"/>
      <c r="DI686" s="119"/>
      <c r="DJ686" s="119"/>
      <c r="DK686" s="119"/>
      <c r="DL686" s="119"/>
      <c r="DM686" s="119"/>
      <c r="DN686" s="119"/>
      <c r="DO686" s="119"/>
      <c r="DP686" s="119"/>
      <c r="DQ686" s="119"/>
      <c r="DR686" s="119"/>
      <c r="DS686" s="119"/>
      <c r="DT686" s="119"/>
      <c r="DU686" s="119"/>
      <c r="DV686" s="119"/>
      <c r="DW686" s="119"/>
      <c r="DX686" s="119"/>
      <c r="DY686" s="119"/>
      <c r="DZ686" s="119"/>
      <c r="EA686" s="119"/>
      <c r="EB686" s="119"/>
      <c r="EC686" s="119"/>
      <c r="ED686" s="119"/>
      <c r="EE686" s="119"/>
      <c r="EF686" s="119"/>
      <c r="EG686" s="119"/>
      <c r="EH686" s="119"/>
      <c r="EI686" s="119"/>
      <c r="EJ686" s="119"/>
      <c r="EK686" s="119"/>
      <c r="EL686" s="119"/>
      <c r="EM686" s="119"/>
      <c r="EN686" s="119"/>
      <c r="EO686" s="119"/>
      <c r="EP686" s="119"/>
      <c r="EQ686" s="119"/>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row>
    <row r="687" spans="1:390" s="7" customFormat="1" x14ac:dyDescent="0.2">
      <c r="A687" s="5"/>
      <c r="B687" s="3"/>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c r="BU687" s="119"/>
      <c r="BV687" s="119"/>
      <c r="BW687" s="119"/>
      <c r="BX687" s="119"/>
      <c r="BY687" s="119"/>
      <c r="BZ687" s="119"/>
      <c r="CA687" s="119"/>
      <c r="CB687" s="119"/>
      <c r="CC687" s="119"/>
      <c r="CD687" s="119"/>
      <c r="CE687" s="119"/>
      <c r="CF687" s="119"/>
      <c r="CG687" s="119"/>
      <c r="CH687" s="119"/>
      <c r="CI687" s="119"/>
      <c r="CJ687" s="119"/>
      <c r="CK687" s="119"/>
      <c r="CL687" s="119"/>
      <c r="CM687" s="119"/>
      <c r="CN687" s="119"/>
      <c r="CO687" s="119"/>
      <c r="CP687" s="119"/>
      <c r="CQ687" s="119"/>
      <c r="CR687" s="119"/>
      <c r="CS687" s="119"/>
      <c r="CT687" s="119"/>
      <c r="CU687" s="119"/>
      <c r="CV687" s="119"/>
      <c r="CW687" s="119"/>
      <c r="CX687" s="119"/>
      <c r="CY687" s="119"/>
      <c r="CZ687" s="119"/>
      <c r="DA687" s="119"/>
      <c r="DB687" s="119"/>
      <c r="DC687" s="119"/>
      <c r="DD687" s="119"/>
      <c r="DE687" s="119"/>
      <c r="DF687" s="119"/>
      <c r="DG687" s="119"/>
      <c r="DH687" s="119"/>
      <c r="DI687" s="119"/>
      <c r="DJ687" s="119"/>
      <c r="DK687" s="119"/>
      <c r="DL687" s="119"/>
      <c r="DM687" s="119"/>
      <c r="DN687" s="119"/>
      <c r="DO687" s="119"/>
      <c r="DP687" s="119"/>
      <c r="DQ687" s="119"/>
      <c r="DR687" s="119"/>
      <c r="DS687" s="119"/>
      <c r="DT687" s="119"/>
      <c r="DU687" s="119"/>
      <c r="DV687" s="119"/>
      <c r="DW687" s="119"/>
      <c r="DX687" s="119"/>
      <c r="DY687" s="119"/>
      <c r="DZ687" s="119"/>
      <c r="EA687" s="119"/>
      <c r="EB687" s="119"/>
      <c r="EC687" s="119"/>
      <c r="ED687" s="119"/>
      <c r="EE687" s="119"/>
      <c r="EF687" s="119"/>
      <c r="EG687" s="119"/>
      <c r="EH687" s="119"/>
      <c r="EI687" s="119"/>
      <c r="EJ687" s="119"/>
      <c r="EK687" s="119"/>
      <c r="EL687" s="119"/>
      <c r="EM687" s="119"/>
      <c r="EN687" s="119"/>
      <c r="EO687" s="119"/>
      <c r="EP687" s="119"/>
      <c r="EQ687" s="119"/>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row>
    <row r="688" spans="1:390" s="7" customFormat="1" x14ac:dyDescent="0.2">
      <c r="A688" s="5"/>
      <c r="B688" s="3"/>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c r="BH688" s="119"/>
      <c r="BI688" s="119"/>
      <c r="BJ688" s="119"/>
      <c r="BK688" s="119"/>
      <c r="BL688" s="119"/>
      <c r="BM688" s="119"/>
      <c r="BN688" s="119"/>
      <c r="BO688" s="119"/>
      <c r="BP688" s="119"/>
      <c r="BQ688" s="119"/>
      <c r="BR688" s="119"/>
      <c r="BS688" s="119"/>
      <c r="BT688" s="119"/>
      <c r="BU688" s="119"/>
      <c r="BV688" s="119"/>
      <c r="BW688" s="119"/>
      <c r="BX688" s="119"/>
      <c r="BY688" s="119"/>
      <c r="BZ688" s="119"/>
      <c r="CA688" s="119"/>
      <c r="CB688" s="119"/>
      <c r="CC688" s="119"/>
      <c r="CD688" s="119"/>
      <c r="CE688" s="119"/>
      <c r="CF688" s="119"/>
      <c r="CG688" s="119"/>
      <c r="CH688" s="119"/>
      <c r="CI688" s="119"/>
      <c r="CJ688" s="119"/>
      <c r="CK688" s="119"/>
      <c r="CL688" s="119"/>
      <c r="CM688" s="119"/>
      <c r="CN688" s="119"/>
      <c r="CO688" s="119"/>
      <c r="CP688" s="119"/>
      <c r="CQ688" s="119"/>
      <c r="CR688" s="119"/>
      <c r="CS688" s="119"/>
      <c r="CT688" s="119"/>
      <c r="CU688" s="119"/>
      <c r="CV688" s="119"/>
      <c r="CW688" s="119"/>
      <c r="CX688" s="119"/>
      <c r="CY688" s="119"/>
      <c r="CZ688" s="119"/>
      <c r="DA688" s="119"/>
      <c r="DB688" s="119"/>
      <c r="DC688" s="119"/>
      <c r="DD688" s="119"/>
      <c r="DE688" s="119"/>
      <c r="DF688" s="119"/>
      <c r="DG688" s="119"/>
      <c r="DH688" s="119"/>
      <c r="DI688" s="119"/>
      <c r="DJ688" s="119"/>
      <c r="DK688" s="119"/>
      <c r="DL688" s="119"/>
      <c r="DM688" s="119"/>
      <c r="DN688" s="119"/>
      <c r="DO688" s="119"/>
      <c r="DP688" s="119"/>
      <c r="DQ688" s="119"/>
      <c r="DR688" s="119"/>
      <c r="DS688" s="119"/>
      <c r="DT688" s="119"/>
      <c r="DU688" s="119"/>
      <c r="DV688" s="119"/>
      <c r="DW688" s="119"/>
      <c r="DX688" s="119"/>
      <c r="DY688" s="119"/>
      <c r="DZ688" s="119"/>
      <c r="EA688" s="119"/>
      <c r="EB688" s="119"/>
      <c r="EC688" s="119"/>
      <c r="ED688" s="119"/>
      <c r="EE688" s="119"/>
      <c r="EF688" s="119"/>
      <c r="EG688" s="119"/>
      <c r="EH688" s="119"/>
      <c r="EI688" s="119"/>
      <c r="EJ688" s="119"/>
      <c r="EK688" s="119"/>
      <c r="EL688" s="119"/>
      <c r="EM688" s="119"/>
      <c r="EN688" s="119"/>
      <c r="EO688" s="119"/>
      <c r="EP688" s="119"/>
      <c r="EQ688" s="119"/>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row>
    <row r="689" spans="1:390" s="7" customFormat="1" x14ac:dyDescent="0.2">
      <c r="A689" s="5"/>
      <c r="B689" s="3"/>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c r="BH689" s="119"/>
      <c r="BI689" s="119"/>
      <c r="BJ689" s="119"/>
      <c r="BK689" s="119"/>
      <c r="BL689" s="119"/>
      <c r="BM689" s="119"/>
      <c r="BN689" s="119"/>
      <c r="BO689" s="119"/>
      <c r="BP689" s="119"/>
      <c r="BQ689" s="119"/>
      <c r="BR689" s="119"/>
      <c r="BS689" s="119"/>
      <c r="BT689" s="119"/>
      <c r="BU689" s="119"/>
      <c r="BV689" s="119"/>
      <c r="BW689" s="119"/>
      <c r="BX689" s="119"/>
      <c r="BY689" s="119"/>
      <c r="BZ689" s="119"/>
      <c r="CA689" s="119"/>
      <c r="CB689" s="119"/>
      <c r="CC689" s="119"/>
      <c r="CD689" s="119"/>
      <c r="CE689" s="119"/>
      <c r="CF689" s="119"/>
      <c r="CG689" s="119"/>
      <c r="CH689" s="119"/>
      <c r="CI689" s="119"/>
      <c r="CJ689" s="119"/>
      <c r="CK689" s="119"/>
      <c r="CL689" s="119"/>
      <c r="CM689" s="119"/>
      <c r="CN689" s="119"/>
      <c r="CO689" s="119"/>
      <c r="CP689" s="119"/>
      <c r="CQ689" s="119"/>
      <c r="CR689" s="119"/>
      <c r="CS689" s="119"/>
      <c r="CT689" s="119"/>
      <c r="CU689" s="119"/>
      <c r="CV689" s="119"/>
      <c r="CW689" s="119"/>
      <c r="CX689" s="119"/>
      <c r="CY689" s="119"/>
      <c r="CZ689" s="119"/>
      <c r="DA689" s="119"/>
      <c r="DB689" s="119"/>
      <c r="DC689" s="119"/>
      <c r="DD689" s="119"/>
      <c r="DE689" s="119"/>
      <c r="DF689" s="119"/>
      <c r="DG689" s="119"/>
      <c r="DH689" s="119"/>
      <c r="DI689" s="119"/>
      <c r="DJ689" s="119"/>
      <c r="DK689" s="119"/>
      <c r="DL689" s="119"/>
      <c r="DM689" s="119"/>
      <c r="DN689" s="119"/>
      <c r="DO689" s="119"/>
      <c r="DP689" s="119"/>
      <c r="DQ689" s="119"/>
      <c r="DR689" s="119"/>
      <c r="DS689" s="119"/>
      <c r="DT689" s="119"/>
      <c r="DU689" s="119"/>
      <c r="DV689" s="119"/>
      <c r="DW689" s="119"/>
      <c r="DX689" s="119"/>
      <c r="DY689" s="119"/>
      <c r="DZ689" s="119"/>
      <c r="EA689" s="119"/>
      <c r="EB689" s="119"/>
      <c r="EC689" s="119"/>
      <c r="ED689" s="119"/>
      <c r="EE689" s="119"/>
      <c r="EF689" s="119"/>
      <c r="EG689" s="119"/>
      <c r="EH689" s="119"/>
      <c r="EI689" s="119"/>
      <c r="EJ689" s="119"/>
      <c r="EK689" s="119"/>
      <c r="EL689" s="119"/>
      <c r="EM689" s="119"/>
      <c r="EN689" s="119"/>
      <c r="EO689" s="119"/>
      <c r="EP689" s="119"/>
      <c r="EQ689" s="119"/>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row>
    <row r="690" spans="1:390" s="7" customFormat="1" x14ac:dyDescent="0.2">
      <c r="A690" s="5"/>
      <c r="B690" s="3"/>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c r="BH690" s="119"/>
      <c r="BI690" s="119"/>
      <c r="BJ690" s="119"/>
      <c r="BK690" s="119"/>
      <c r="BL690" s="119"/>
      <c r="BM690" s="119"/>
      <c r="BN690" s="119"/>
      <c r="BO690" s="119"/>
      <c r="BP690" s="119"/>
      <c r="BQ690" s="119"/>
      <c r="BR690" s="119"/>
      <c r="BS690" s="119"/>
      <c r="BT690" s="119"/>
      <c r="BU690" s="119"/>
      <c r="BV690" s="119"/>
      <c r="BW690" s="119"/>
      <c r="BX690" s="119"/>
      <c r="BY690" s="119"/>
      <c r="BZ690" s="119"/>
      <c r="CA690" s="119"/>
      <c r="CB690" s="119"/>
      <c r="CC690" s="119"/>
      <c r="CD690" s="119"/>
      <c r="CE690" s="119"/>
      <c r="CF690" s="119"/>
      <c r="CG690" s="119"/>
      <c r="CH690" s="119"/>
      <c r="CI690" s="119"/>
      <c r="CJ690" s="119"/>
      <c r="CK690" s="119"/>
      <c r="CL690" s="119"/>
      <c r="CM690" s="119"/>
      <c r="CN690" s="119"/>
      <c r="CO690" s="119"/>
      <c r="CP690" s="119"/>
      <c r="CQ690" s="119"/>
      <c r="CR690" s="119"/>
      <c r="CS690" s="119"/>
      <c r="CT690" s="119"/>
      <c r="CU690" s="119"/>
      <c r="CV690" s="119"/>
      <c r="CW690" s="119"/>
      <c r="CX690" s="119"/>
      <c r="CY690" s="119"/>
      <c r="CZ690" s="119"/>
      <c r="DA690" s="119"/>
      <c r="DB690" s="119"/>
      <c r="DC690" s="119"/>
      <c r="DD690" s="119"/>
      <c r="DE690" s="119"/>
      <c r="DF690" s="119"/>
      <c r="DG690" s="119"/>
      <c r="DH690" s="119"/>
      <c r="DI690" s="119"/>
      <c r="DJ690" s="119"/>
      <c r="DK690" s="119"/>
      <c r="DL690" s="119"/>
      <c r="DM690" s="119"/>
      <c r="DN690" s="119"/>
      <c r="DO690" s="119"/>
      <c r="DP690" s="119"/>
      <c r="DQ690" s="119"/>
      <c r="DR690" s="119"/>
      <c r="DS690" s="119"/>
      <c r="DT690" s="119"/>
      <c r="DU690" s="119"/>
      <c r="DV690" s="119"/>
      <c r="DW690" s="119"/>
      <c r="DX690" s="119"/>
      <c r="DY690" s="119"/>
      <c r="DZ690" s="119"/>
      <c r="EA690" s="119"/>
      <c r="EB690" s="119"/>
      <c r="EC690" s="119"/>
      <c r="ED690" s="119"/>
      <c r="EE690" s="119"/>
      <c r="EF690" s="119"/>
      <c r="EG690" s="119"/>
      <c r="EH690" s="119"/>
      <c r="EI690" s="119"/>
      <c r="EJ690" s="119"/>
      <c r="EK690" s="119"/>
      <c r="EL690" s="119"/>
      <c r="EM690" s="119"/>
      <c r="EN690" s="119"/>
      <c r="EO690" s="119"/>
      <c r="EP690" s="119"/>
      <c r="EQ690" s="119"/>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row>
    <row r="691" spans="1:390" s="7" customFormat="1" x14ac:dyDescent="0.2">
      <c r="A691" s="5"/>
      <c r="B691" s="3"/>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c r="BH691" s="119"/>
      <c r="BI691" s="119"/>
      <c r="BJ691" s="119"/>
      <c r="BK691" s="119"/>
      <c r="BL691" s="119"/>
      <c r="BM691" s="119"/>
      <c r="BN691" s="119"/>
      <c r="BO691" s="119"/>
      <c r="BP691" s="119"/>
      <c r="BQ691" s="119"/>
      <c r="BR691" s="119"/>
      <c r="BS691" s="119"/>
      <c r="BT691" s="119"/>
      <c r="BU691" s="119"/>
      <c r="BV691" s="119"/>
      <c r="BW691" s="119"/>
      <c r="BX691" s="119"/>
      <c r="BY691" s="119"/>
      <c r="BZ691" s="119"/>
      <c r="CA691" s="119"/>
      <c r="CB691" s="119"/>
      <c r="CC691" s="119"/>
      <c r="CD691" s="119"/>
      <c r="CE691" s="119"/>
      <c r="CF691" s="119"/>
      <c r="CG691" s="119"/>
      <c r="CH691" s="119"/>
      <c r="CI691" s="119"/>
      <c r="CJ691" s="119"/>
      <c r="CK691" s="119"/>
      <c r="CL691" s="119"/>
      <c r="CM691" s="119"/>
      <c r="CN691" s="119"/>
      <c r="CO691" s="119"/>
      <c r="CP691" s="119"/>
      <c r="CQ691" s="119"/>
      <c r="CR691" s="119"/>
      <c r="CS691" s="119"/>
      <c r="CT691" s="119"/>
      <c r="CU691" s="119"/>
      <c r="CV691" s="119"/>
      <c r="CW691" s="119"/>
      <c r="CX691" s="119"/>
      <c r="CY691" s="119"/>
      <c r="CZ691" s="119"/>
      <c r="DA691" s="119"/>
      <c r="DB691" s="119"/>
      <c r="DC691" s="119"/>
      <c r="DD691" s="119"/>
      <c r="DE691" s="119"/>
      <c r="DF691" s="119"/>
      <c r="DG691" s="119"/>
      <c r="DH691" s="119"/>
      <c r="DI691" s="119"/>
      <c r="DJ691" s="119"/>
      <c r="DK691" s="119"/>
      <c r="DL691" s="119"/>
      <c r="DM691" s="119"/>
      <c r="DN691" s="119"/>
      <c r="DO691" s="119"/>
      <c r="DP691" s="119"/>
      <c r="DQ691" s="119"/>
      <c r="DR691" s="119"/>
      <c r="DS691" s="119"/>
      <c r="DT691" s="119"/>
      <c r="DU691" s="119"/>
      <c r="DV691" s="119"/>
      <c r="DW691" s="119"/>
      <c r="DX691" s="119"/>
      <c r="DY691" s="119"/>
      <c r="DZ691" s="119"/>
      <c r="EA691" s="119"/>
      <c r="EB691" s="119"/>
      <c r="EC691" s="119"/>
      <c r="ED691" s="119"/>
      <c r="EE691" s="119"/>
      <c r="EF691" s="119"/>
      <c r="EG691" s="119"/>
      <c r="EH691" s="119"/>
      <c r="EI691" s="119"/>
      <c r="EJ691" s="119"/>
      <c r="EK691" s="119"/>
      <c r="EL691" s="119"/>
      <c r="EM691" s="119"/>
      <c r="EN691" s="119"/>
      <c r="EO691" s="119"/>
      <c r="EP691" s="119"/>
      <c r="EQ691" s="119"/>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row>
    <row r="692" spans="1:390" s="7" customFormat="1" x14ac:dyDescent="0.2">
      <c r="A692" s="5"/>
      <c r="B692" s="3"/>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19"/>
      <c r="BE692" s="119"/>
      <c r="BF692" s="119"/>
      <c r="BG692" s="119"/>
      <c r="BH692" s="119"/>
      <c r="BI692" s="119"/>
      <c r="BJ692" s="119"/>
      <c r="BK692" s="119"/>
      <c r="BL692" s="119"/>
      <c r="BM692" s="119"/>
      <c r="BN692" s="119"/>
      <c r="BO692" s="119"/>
      <c r="BP692" s="119"/>
      <c r="BQ692" s="119"/>
      <c r="BR692" s="119"/>
      <c r="BS692" s="119"/>
      <c r="BT692" s="119"/>
      <c r="BU692" s="119"/>
      <c r="BV692" s="119"/>
      <c r="BW692" s="119"/>
      <c r="BX692" s="119"/>
      <c r="BY692" s="119"/>
      <c r="BZ692" s="119"/>
      <c r="CA692" s="119"/>
      <c r="CB692" s="119"/>
      <c r="CC692" s="119"/>
      <c r="CD692" s="119"/>
      <c r="CE692" s="119"/>
      <c r="CF692" s="119"/>
      <c r="CG692" s="119"/>
      <c r="CH692" s="119"/>
      <c r="CI692" s="119"/>
      <c r="CJ692" s="119"/>
      <c r="CK692" s="119"/>
      <c r="CL692" s="119"/>
      <c r="CM692" s="119"/>
      <c r="CN692" s="119"/>
      <c r="CO692" s="119"/>
      <c r="CP692" s="119"/>
      <c r="CQ692" s="119"/>
      <c r="CR692" s="119"/>
      <c r="CS692" s="119"/>
      <c r="CT692" s="119"/>
      <c r="CU692" s="119"/>
      <c r="CV692" s="119"/>
      <c r="CW692" s="119"/>
      <c r="CX692" s="119"/>
      <c r="CY692" s="119"/>
      <c r="CZ692" s="119"/>
      <c r="DA692" s="119"/>
      <c r="DB692" s="119"/>
      <c r="DC692" s="119"/>
      <c r="DD692" s="119"/>
      <c r="DE692" s="119"/>
      <c r="DF692" s="119"/>
      <c r="DG692" s="119"/>
      <c r="DH692" s="119"/>
      <c r="DI692" s="119"/>
      <c r="DJ692" s="119"/>
      <c r="DK692" s="119"/>
      <c r="DL692" s="119"/>
      <c r="DM692" s="119"/>
      <c r="DN692" s="119"/>
      <c r="DO692" s="119"/>
      <c r="DP692" s="119"/>
      <c r="DQ692" s="119"/>
      <c r="DR692" s="119"/>
      <c r="DS692" s="119"/>
      <c r="DT692" s="119"/>
      <c r="DU692" s="119"/>
      <c r="DV692" s="119"/>
      <c r="DW692" s="119"/>
      <c r="DX692" s="119"/>
      <c r="DY692" s="119"/>
      <c r="DZ692" s="119"/>
      <c r="EA692" s="119"/>
      <c r="EB692" s="119"/>
      <c r="EC692" s="119"/>
      <c r="ED692" s="119"/>
      <c r="EE692" s="119"/>
      <c r="EF692" s="119"/>
      <c r="EG692" s="119"/>
      <c r="EH692" s="119"/>
      <c r="EI692" s="119"/>
      <c r="EJ692" s="119"/>
      <c r="EK692" s="119"/>
      <c r="EL692" s="119"/>
      <c r="EM692" s="119"/>
      <c r="EN692" s="119"/>
      <c r="EO692" s="119"/>
      <c r="EP692" s="119"/>
      <c r="EQ692" s="119"/>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row>
    <row r="693" spans="1:390" s="7" customFormat="1" x14ac:dyDescent="0.2">
      <c r="A693" s="5"/>
      <c r="B693" s="3"/>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19"/>
      <c r="BE693" s="119"/>
      <c r="BF693" s="119"/>
      <c r="BG693" s="119"/>
      <c r="BH693" s="119"/>
      <c r="BI693" s="119"/>
      <c r="BJ693" s="119"/>
      <c r="BK693" s="119"/>
      <c r="BL693" s="119"/>
      <c r="BM693" s="119"/>
      <c r="BN693" s="119"/>
      <c r="BO693" s="119"/>
      <c r="BP693" s="119"/>
      <c r="BQ693" s="119"/>
      <c r="BR693" s="119"/>
      <c r="BS693" s="119"/>
      <c r="BT693" s="119"/>
      <c r="BU693" s="119"/>
      <c r="BV693" s="119"/>
      <c r="BW693" s="119"/>
      <c r="BX693" s="119"/>
      <c r="BY693" s="119"/>
      <c r="BZ693" s="119"/>
      <c r="CA693" s="119"/>
      <c r="CB693" s="119"/>
      <c r="CC693" s="119"/>
      <c r="CD693" s="119"/>
      <c r="CE693" s="119"/>
      <c r="CF693" s="119"/>
      <c r="CG693" s="119"/>
      <c r="CH693" s="119"/>
      <c r="CI693" s="119"/>
      <c r="CJ693" s="119"/>
      <c r="CK693" s="119"/>
      <c r="CL693" s="119"/>
      <c r="CM693" s="119"/>
      <c r="CN693" s="119"/>
      <c r="CO693" s="119"/>
      <c r="CP693" s="119"/>
      <c r="CQ693" s="119"/>
      <c r="CR693" s="119"/>
      <c r="CS693" s="119"/>
      <c r="CT693" s="119"/>
      <c r="CU693" s="119"/>
      <c r="CV693" s="119"/>
      <c r="CW693" s="119"/>
      <c r="CX693" s="119"/>
      <c r="CY693" s="119"/>
      <c r="CZ693" s="119"/>
      <c r="DA693" s="119"/>
      <c r="DB693" s="119"/>
      <c r="DC693" s="119"/>
      <c r="DD693" s="119"/>
      <c r="DE693" s="119"/>
      <c r="DF693" s="119"/>
      <c r="DG693" s="119"/>
      <c r="DH693" s="119"/>
      <c r="DI693" s="119"/>
      <c r="DJ693" s="119"/>
      <c r="DK693" s="119"/>
      <c r="DL693" s="119"/>
      <c r="DM693" s="119"/>
      <c r="DN693" s="119"/>
      <c r="DO693" s="119"/>
      <c r="DP693" s="119"/>
      <c r="DQ693" s="119"/>
      <c r="DR693" s="119"/>
      <c r="DS693" s="119"/>
      <c r="DT693" s="119"/>
      <c r="DU693" s="119"/>
      <c r="DV693" s="119"/>
      <c r="DW693" s="119"/>
      <c r="DX693" s="119"/>
      <c r="DY693" s="119"/>
      <c r="DZ693" s="119"/>
      <c r="EA693" s="119"/>
      <c r="EB693" s="119"/>
      <c r="EC693" s="119"/>
      <c r="ED693" s="119"/>
      <c r="EE693" s="119"/>
      <c r="EF693" s="119"/>
      <c r="EG693" s="119"/>
      <c r="EH693" s="119"/>
      <c r="EI693" s="119"/>
      <c r="EJ693" s="119"/>
      <c r="EK693" s="119"/>
      <c r="EL693" s="119"/>
      <c r="EM693" s="119"/>
      <c r="EN693" s="119"/>
      <c r="EO693" s="119"/>
      <c r="EP693" s="119"/>
      <c r="EQ693" s="119"/>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row>
    <row r="694" spans="1:390" s="7" customFormat="1" x14ac:dyDescent="0.2">
      <c r="A694" s="5"/>
      <c r="B694" s="3"/>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19"/>
      <c r="BE694" s="119"/>
      <c r="BF694" s="119"/>
      <c r="BG694" s="119"/>
      <c r="BH694" s="119"/>
      <c r="BI694" s="119"/>
      <c r="BJ694" s="119"/>
      <c r="BK694" s="119"/>
      <c r="BL694" s="119"/>
      <c r="BM694" s="119"/>
      <c r="BN694" s="119"/>
      <c r="BO694" s="119"/>
      <c r="BP694" s="119"/>
      <c r="BQ694" s="119"/>
      <c r="BR694" s="119"/>
      <c r="BS694" s="119"/>
      <c r="BT694" s="119"/>
      <c r="BU694" s="119"/>
      <c r="BV694" s="119"/>
      <c r="BW694" s="119"/>
      <c r="BX694" s="119"/>
      <c r="BY694" s="119"/>
      <c r="BZ694" s="119"/>
      <c r="CA694" s="119"/>
      <c r="CB694" s="119"/>
      <c r="CC694" s="119"/>
      <c r="CD694" s="119"/>
      <c r="CE694" s="119"/>
      <c r="CF694" s="119"/>
      <c r="CG694" s="119"/>
      <c r="CH694" s="119"/>
      <c r="CI694" s="119"/>
      <c r="CJ694" s="119"/>
      <c r="CK694" s="119"/>
      <c r="CL694" s="119"/>
      <c r="CM694" s="119"/>
      <c r="CN694" s="119"/>
      <c r="CO694" s="119"/>
      <c r="CP694" s="119"/>
      <c r="CQ694" s="119"/>
      <c r="CR694" s="119"/>
      <c r="CS694" s="119"/>
      <c r="CT694" s="119"/>
      <c r="CU694" s="119"/>
      <c r="CV694" s="119"/>
      <c r="CW694" s="119"/>
      <c r="CX694" s="119"/>
      <c r="CY694" s="119"/>
      <c r="CZ694" s="119"/>
      <c r="DA694" s="119"/>
      <c r="DB694" s="119"/>
      <c r="DC694" s="119"/>
      <c r="DD694" s="119"/>
      <c r="DE694" s="119"/>
      <c r="DF694" s="119"/>
      <c r="DG694" s="119"/>
      <c r="DH694" s="119"/>
      <c r="DI694" s="119"/>
      <c r="DJ694" s="119"/>
      <c r="DK694" s="119"/>
      <c r="DL694" s="119"/>
      <c r="DM694" s="119"/>
      <c r="DN694" s="119"/>
      <c r="DO694" s="119"/>
      <c r="DP694" s="119"/>
      <c r="DQ694" s="119"/>
      <c r="DR694" s="119"/>
      <c r="DS694" s="119"/>
      <c r="DT694" s="119"/>
      <c r="DU694" s="119"/>
      <c r="DV694" s="119"/>
      <c r="DW694" s="119"/>
      <c r="DX694" s="119"/>
      <c r="DY694" s="119"/>
      <c r="DZ694" s="119"/>
      <c r="EA694" s="119"/>
      <c r="EB694" s="119"/>
      <c r="EC694" s="119"/>
      <c r="ED694" s="119"/>
      <c r="EE694" s="119"/>
      <c r="EF694" s="119"/>
      <c r="EG694" s="119"/>
      <c r="EH694" s="119"/>
      <c r="EI694" s="119"/>
      <c r="EJ694" s="119"/>
      <c r="EK694" s="119"/>
      <c r="EL694" s="119"/>
      <c r="EM694" s="119"/>
      <c r="EN694" s="119"/>
      <c r="EO694" s="119"/>
      <c r="EP694" s="119"/>
      <c r="EQ694" s="119"/>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row>
    <row r="695" spans="1:390" s="7" customFormat="1" x14ac:dyDescent="0.2">
      <c r="A695" s="5"/>
      <c r="B695" s="3"/>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19"/>
      <c r="BE695" s="119"/>
      <c r="BF695" s="119"/>
      <c r="BG695" s="119"/>
      <c r="BH695" s="119"/>
      <c r="BI695" s="119"/>
      <c r="BJ695" s="119"/>
      <c r="BK695" s="119"/>
      <c r="BL695" s="119"/>
      <c r="BM695" s="119"/>
      <c r="BN695" s="119"/>
      <c r="BO695" s="119"/>
      <c r="BP695" s="119"/>
      <c r="BQ695" s="119"/>
      <c r="BR695" s="119"/>
      <c r="BS695" s="119"/>
      <c r="BT695" s="119"/>
      <c r="BU695" s="119"/>
      <c r="BV695" s="119"/>
      <c r="BW695" s="119"/>
      <c r="BX695" s="119"/>
      <c r="BY695" s="119"/>
      <c r="BZ695" s="119"/>
      <c r="CA695" s="119"/>
      <c r="CB695" s="119"/>
      <c r="CC695" s="119"/>
      <c r="CD695" s="119"/>
      <c r="CE695" s="119"/>
      <c r="CF695" s="119"/>
      <c r="CG695" s="119"/>
      <c r="CH695" s="119"/>
      <c r="CI695" s="119"/>
      <c r="CJ695" s="119"/>
      <c r="CK695" s="119"/>
      <c r="CL695" s="119"/>
      <c r="CM695" s="119"/>
      <c r="CN695" s="119"/>
      <c r="CO695" s="119"/>
      <c r="CP695" s="119"/>
      <c r="CQ695" s="119"/>
      <c r="CR695" s="119"/>
      <c r="CS695" s="119"/>
      <c r="CT695" s="119"/>
      <c r="CU695" s="119"/>
      <c r="CV695" s="119"/>
      <c r="CW695" s="119"/>
      <c r="CX695" s="119"/>
      <c r="CY695" s="119"/>
      <c r="CZ695" s="119"/>
      <c r="DA695" s="119"/>
      <c r="DB695" s="119"/>
      <c r="DC695" s="119"/>
      <c r="DD695" s="119"/>
      <c r="DE695" s="119"/>
      <c r="DF695" s="119"/>
      <c r="DG695" s="119"/>
      <c r="DH695" s="119"/>
      <c r="DI695" s="119"/>
      <c r="DJ695" s="119"/>
      <c r="DK695" s="119"/>
      <c r="DL695" s="119"/>
      <c r="DM695" s="119"/>
      <c r="DN695" s="119"/>
      <c r="DO695" s="119"/>
      <c r="DP695" s="119"/>
      <c r="DQ695" s="119"/>
      <c r="DR695" s="119"/>
      <c r="DS695" s="119"/>
      <c r="DT695" s="119"/>
      <c r="DU695" s="119"/>
      <c r="DV695" s="119"/>
      <c r="DW695" s="119"/>
      <c r="DX695" s="119"/>
      <c r="DY695" s="119"/>
      <c r="DZ695" s="119"/>
      <c r="EA695" s="119"/>
      <c r="EB695" s="119"/>
      <c r="EC695" s="119"/>
      <c r="ED695" s="119"/>
      <c r="EE695" s="119"/>
      <c r="EF695" s="119"/>
      <c r="EG695" s="119"/>
      <c r="EH695" s="119"/>
      <c r="EI695" s="119"/>
      <c r="EJ695" s="119"/>
      <c r="EK695" s="119"/>
      <c r="EL695" s="119"/>
      <c r="EM695" s="119"/>
      <c r="EN695" s="119"/>
      <c r="EO695" s="119"/>
      <c r="EP695" s="119"/>
      <c r="EQ695" s="119"/>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row>
    <row r="696" spans="1:390" s="7" customFormat="1" x14ac:dyDescent="0.2">
      <c r="A696" s="5"/>
      <c r="B696" s="3"/>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19"/>
      <c r="BE696" s="119"/>
      <c r="BF696" s="119"/>
      <c r="BG696" s="119"/>
      <c r="BH696" s="119"/>
      <c r="BI696" s="119"/>
      <c r="BJ696" s="119"/>
      <c r="BK696" s="119"/>
      <c r="BL696" s="119"/>
      <c r="BM696" s="119"/>
      <c r="BN696" s="119"/>
      <c r="BO696" s="119"/>
      <c r="BP696" s="119"/>
      <c r="BQ696" s="119"/>
      <c r="BR696" s="119"/>
      <c r="BS696" s="119"/>
      <c r="BT696" s="119"/>
      <c r="BU696" s="119"/>
      <c r="BV696" s="119"/>
      <c r="BW696" s="119"/>
      <c r="BX696" s="119"/>
      <c r="BY696" s="119"/>
      <c r="BZ696" s="119"/>
      <c r="CA696" s="119"/>
      <c r="CB696" s="119"/>
      <c r="CC696" s="119"/>
      <c r="CD696" s="119"/>
      <c r="CE696" s="119"/>
      <c r="CF696" s="119"/>
      <c r="CG696" s="119"/>
      <c r="CH696" s="119"/>
      <c r="CI696" s="119"/>
      <c r="CJ696" s="119"/>
      <c r="CK696" s="119"/>
      <c r="CL696" s="119"/>
      <c r="CM696" s="119"/>
      <c r="CN696" s="119"/>
      <c r="CO696" s="119"/>
      <c r="CP696" s="119"/>
      <c r="CQ696" s="119"/>
      <c r="CR696" s="119"/>
      <c r="CS696" s="119"/>
      <c r="CT696" s="119"/>
      <c r="CU696" s="119"/>
      <c r="CV696" s="119"/>
      <c r="CW696" s="119"/>
      <c r="CX696" s="119"/>
      <c r="CY696" s="119"/>
      <c r="CZ696" s="119"/>
      <c r="DA696" s="119"/>
      <c r="DB696" s="119"/>
      <c r="DC696" s="119"/>
      <c r="DD696" s="119"/>
      <c r="DE696" s="119"/>
      <c r="DF696" s="119"/>
      <c r="DG696" s="119"/>
      <c r="DH696" s="119"/>
      <c r="DI696" s="119"/>
      <c r="DJ696" s="119"/>
      <c r="DK696" s="119"/>
      <c r="DL696" s="119"/>
      <c r="DM696" s="119"/>
      <c r="DN696" s="119"/>
      <c r="DO696" s="119"/>
      <c r="DP696" s="119"/>
      <c r="DQ696" s="119"/>
      <c r="DR696" s="119"/>
      <c r="DS696" s="119"/>
      <c r="DT696" s="119"/>
      <c r="DU696" s="119"/>
      <c r="DV696" s="119"/>
      <c r="DW696" s="119"/>
      <c r="DX696" s="119"/>
      <c r="DY696" s="119"/>
      <c r="DZ696" s="119"/>
      <c r="EA696" s="119"/>
      <c r="EB696" s="119"/>
      <c r="EC696" s="119"/>
      <c r="ED696" s="119"/>
      <c r="EE696" s="119"/>
      <c r="EF696" s="119"/>
      <c r="EG696" s="119"/>
      <c r="EH696" s="119"/>
      <c r="EI696" s="119"/>
      <c r="EJ696" s="119"/>
      <c r="EK696" s="119"/>
      <c r="EL696" s="119"/>
      <c r="EM696" s="119"/>
      <c r="EN696" s="119"/>
      <c r="EO696" s="119"/>
      <c r="EP696" s="119"/>
      <c r="EQ696" s="119"/>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row>
    <row r="697" spans="1:390" s="7" customFormat="1" x14ac:dyDescent="0.2">
      <c r="A697" s="5"/>
      <c r="B697" s="3"/>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19"/>
      <c r="BE697" s="119"/>
      <c r="BF697" s="119"/>
      <c r="BG697" s="119"/>
      <c r="BH697" s="119"/>
      <c r="BI697" s="119"/>
      <c r="BJ697" s="119"/>
      <c r="BK697" s="119"/>
      <c r="BL697" s="119"/>
      <c r="BM697" s="119"/>
      <c r="BN697" s="119"/>
      <c r="BO697" s="119"/>
      <c r="BP697" s="119"/>
      <c r="BQ697" s="119"/>
      <c r="BR697" s="119"/>
      <c r="BS697" s="119"/>
      <c r="BT697" s="119"/>
      <c r="BU697" s="119"/>
      <c r="BV697" s="119"/>
      <c r="BW697" s="119"/>
      <c r="BX697" s="119"/>
      <c r="BY697" s="119"/>
      <c r="BZ697" s="119"/>
      <c r="CA697" s="119"/>
      <c r="CB697" s="119"/>
      <c r="CC697" s="119"/>
      <c r="CD697" s="119"/>
      <c r="CE697" s="119"/>
      <c r="CF697" s="119"/>
      <c r="CG697" s="119"/>
      <c r="CH697" s="119"/>
      <c r="CI697" s="119"/>
      <c r="CJ697" s="119"/>
      <c r="CK697" s="119"/>
      <c r="CL697" s="119"/>
      <c r="CM697" s="119"/>
      <c r="CN697" s="119"/>
      <c r="CO697" s="119"/>
      <c r="CP697" s="119"/>
      <c r="CQ697" s="119"/>
      <c r="CR697" s="119"/>
      <c r="CS697" s="119"/>
      <c r="CT697" s="119"/>
      <c r="CU697" s="119"/>
      <c r="CV697" s="119"/>
      <c r="CW697" s="119"/>
      <c r="CX697" s="119"/>
      <c r="CY697" s="119"/>
      <c r="CZ697" s="119"/>
      <c r="DA697" s="119"/>
      <c r="DB697" s="119"/>
      <c r="DC697" s="119"/>
      <c r="DD697" s="119"/>
      <c r="DE697" s="119"/>
      <c r="DF697" s="119"/>
      <c r="DG697" s="119"/>
      <c r="DH697" s="119"/>
      <c r="DI697" s="119"/>
      <c r="DJ697" s="119"/>
      <c r="DK697" s="119"/>
      <c r="DL697" s="119"/>
      <c r="DM697" s="119"/>
      <c r="DN697" s="119"/>
      <c r="DO697" s="119"/>
      <c r="DP697" s="119"/>
      <c r="DQ697" s="119"/>
      <c r="DR697" s="119"/>
      <c r="DS697" s="119"/>
      <c r="DT697" s="119"/>
      <c r="DU697" s="119"/>
      <c r="DV697" s="119"/>
      <c r="DW697" s="119"/>
      <c r="DX697" s="119"/>
      <c r="DY697" s="119"/>
      <c r="DZ697" s="119"/>
      <c r="EA697" s="119"/>
      <c r="EB697" s="119"/>
      <c r="EC697" s="119"/>
      <c r="ED697" s="119"/>
      <c r="EE697" s="119"/>
      <c r="EF697" s="119"/>
      <c r="EG697" s="119"/>
      <c r="EH697" s="119"/>
      <c r="EI697" s="119"/>
      <c r="EJ697" s="119"/>
      <c r="EK697" s="119"/>
      <c r="EL697" s="119"/>
      <c r="EM697" s="119"/>
      <c r="EN697" s="119"/>
      <c r="EO697" s="119"/>
      <c r="EP697" s="119"/>
      <c r="EQ697" s="119"/>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row>
    <row r="698" spans="1:390" s="7" customFormat="1" x14ac:dyDescent="0.2">
      <c r="A698" s="5"/>
      <c r="B698" s="3"/>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19"/>
      <c r="BE698" s="119"/>
      <c r="BF698" s="119"/>
      <c r="BG698" s="119"/>
      <c r="BH698" s="119"/>
      <c r="BI698" s="119"/>
      <c r="BJ698" s="119"/>
      <c r="BK698" s="119"/>
      <c r="BL698" s="119"/>
      <c r="BM698" s="119"/>
      <c r="BN698" s="119"/>
      <c r="BO698" s="119"/>
      <c r="BP698" s="119"/>
      <c r="BQ698" s="119"/>
      <c r="BR698" s="119"/>
      <c r="BS698" s="119"/>
      <c r="BT698" s="119"/>
      <c r="BU698" s="119"/>
      <c r="BV698" s="119"/>
      <c r="BW698" s="119"/>
      <c r="BX698" s="119"/>
      <c r="BY698" s="119"/>
      <c r="BZ698" s="119"/>
      <c r="CA698" s="119"/>
      <c r="CB698" s="119"/>
      <c r="CC698" s="119"/>
      <c r="CD698" s="119"/>
      <c r="CE698" s="119"/>
      <c r="CF698" s="119"/>
      <c r="CG698" s="119"/>
      <c r="CH698" s="119"/>
      <c r="CI698" s="119"/>
      <c r="CJ698" s="119"/>
      <c r="CK698" s="119"/>
      <c r="CL698" s="119"/>
      <c r="CM698" s="119"/>
      <c r="CN698" s="119"/>
      <c r="CO698" s="119"/>
      <c r="CP698" s="119"/>
      <c r="CQ698" s="119"/>
      <c r="CR698" s="119"/>
      <c r="CS698" s="119"/>
      <c r="CT698" s="119"/>
      <c r="CU698" s="119"/>
      <c r="CV698" s="119"/>
      <c r="CW698" s="119"/>
      <c r="CX698" s="119"/>
      <c r="CY698" s="119"/>
      <c r="CZ698" s="119"/>
      <c r="DA698" s="119"/>
      <c r="DB698" s="119"/>
      <c r="DC698" s="119"/>
      <c r="DD698" s="119"/>
      <c r="DE698" s="119"/>
      <c r="DF698" s="119"/>
      <c r="DG698" s="119"/>
      <c r="DH698" s="119"/>
      <c r="DI698" s="119"/>
      <c r="DJ698" s="119"/>
      <c r="DK698" s="119"/>
      <c r="DL698" s="119"/>
      <c r="DM698" s="119"/>
      <c r="DN698" s="119"/>
      <c r="DO698" s="119"/>
      <c r="DP698" s="119"/>
      <c r="DQ698" s="119"/>
      <c r="DR698" s="119"/>
      <c r="DS698" s="119"/>
      <c r="DT698" s="119"/>
      <c r="DU698" s="119"/>
      <c r="DV698" s="119"/>
      <c r="DW698" s="119"/>
      <c r="DX698" s="119"/>
      <c r="DY698" s="119"/>
      <c r="DZ698" s="119"/>
      <c r="EA698" s="119"/>
      <c r="EB698" s="119"/>
      <c r="EC698" s="119"/>
      <c r="ED698" s="119"/>
      <c r="EE698" s="119"/>
      <c r="EF698" s="119"/>
      <c r="EG698" s="119"/>
      <c r="EH698" s="119"/>
      <c r="EI698" s="119"/>
      <c r="EJ698" s="119"/>
      <c r="EK698" s="119"/>
      <c r="EL698" s="119"/>
      <c r="EM698" s="119"/>
      <c r="EN698" s="119"/>
      <c r="EO698" s="119"/>
      <c r="EP698" s="119"/>
      <c r="EQ698" s="119"/>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row>
    <row r="699" spans="1:390" s="7" customFormat="1" x14ac:dyDescent="0.2">
      <c r="A699" s="5"/>
      <c r="B699" s="3"/>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19"/>
      <c r="BE699" s="119"/>
      <c r="BF699" s="119"/>
      <c r="BG699" s="119"/>
      <c r="BH699" s="119"/>
      <c r="BI699" s="119"/>
      <c r="BJ699" s="119"/>
      <c r="BK699" s="119"/>
      <c r="BL699" s="119"/>
      <c r="BM699" s="119"/>
      <c r="BN699" s="119"/>
      <c r="BO699" s="119"/>
      <c r="BP699" s="119"/>
      <c r="BQ699" s="119"/>
      <c r="BR699" s="119"/>
      <c r="BS699" s="119"/>
      <c r="BT699" s="119"/>
      <c r="BU699" s="119"/>
      <c r="BV699" s="119"/>
      <c r="BW699" s="119"/>
      <c r="BX699" s="119"/>
      <c r="BY699" s="119"/>
      <c r="BZ699" s="119"/>
      <c r="CA699" s="119"/>
      <c r="CB699" s="119"/>
      <c r="CC699" s="119"/>
      <c r="CD699" s="119"/>
      <c r="CE699" s="119"/>
      <c r="CF699" s="119"/>
      <c r="CG699" s="119"/>
      <c r="CH699" s="119"/>
      <c r="CI699" s="119"/>
      <c r="CJ699" s="119"/>
      <c r="CK699" s="119"/>
      <c r="CL699" s="119"/>
      <c r="CM699" s="119"/>
      <c r="CN699" s="119"/>
      <c r="CO699" s="119"/>
      <c r="CP699" s="119"/>
      <c r="CQ699" s="119"/>
      <c r="CR699" s="119"/>
      <c r="CS699" s="119"/>
      <c r="CT699" s="119"/>
      <c r="CU699" s="119"/>
      <c r="CV699" s="119"/>
      <c r="CW699" s="119"/>
      <c r="CX699" s="119"/>
      <c r="CY699" s="119"/>
      <c r="CZ699" s="119"/>
      <c r="DA699" s="119"/>
      <c r="DB699" s="119"/>
      <c r="DC699" s="119"/>
      <c r="DD699" s="119"/>
      <c r="DE699" s="119"/>
      <c r="DF699" s="119"/>
      <c r="DG699" s="119"/>
      <c r="DH699" s="119"/>
      <c r="DI699" s="119"/>
      <c r="DJ699" s="119"/>
      <c r="DK699" s="119"/>
      <c r="DL699" s="119"/>
      <c r="DM699" s="119"/>
      <c r="DN699" s="119"/>
      <c r="DO699" s="119"/>
      <c r="DP699" s="119"/>
      <c r="DQ699" s="119"/>
      <c r="DR699" s="119"/>
      <c r="DS699" s="119"/>
      <c r="DT699" s="119"/>
      <c r="DU699" s="119"/>
      <c r="DV699" s="119"/>
      <c r="DW699" s="119"/>
      <c r="DX699" s="119"/>
      <c r="DY699" s="119"/>
      <c r="DZ699" s="119"/>
      <c r="EA699" s="119"/>
      <c r="EB699" s="119"/>
      <c r="EC699" s="119"/>
      <c r="ED699" s="119"/>
      <c r="EE699" s="119"/>
      <c r="EF699" s="119"/>
      <c r="EG699" s="119"/>
      <c r="EH699" s="119"/>
      <c r="EI699" s="119"/>
      <c r="EJ699" s="119"/>
      <c r="EK699" s="119"/>
      <c r="EL699" s="119"/>
      <c r="EM699" s="119"/>
      <c r="EN699" s="119"/>
      <c r="EO699" s="119"/>
      <c r="EP699" s="119"/>
      <c r="EQ699" s="119"/>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row>
    <row r="700" spans="1:390" s="7" customFormat="1" x14ac:dyDescent="0.2">
      <c r="A700" s="5"/>
      <c r="B700" s="3"/>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c r="BH700" s="119"/>
      <c r="BI700" s="119"/>
      <c r="BJ700" s="119"/>
      <c r="BK700" s="119"/>
      <c r="BL700" s="119"/>
      <c r="BM700" s="119"/>
      <c r="BN700" s="119"/>
      <c r="BO700" s="119"/>
      <c r="BP700" s="119"/>
      <c r="BQ700" s="119"/>
      <c r="BR700" s="119"/>
      <c r="BS700" s="119"/>
      <c r="BT700" s="119"/>
      <c r="BU700" s="119"/>
      <c r="BV700" s="119"/>
      <c r="BW700" s="119"/>
      <c r="BX700" s="119"/>
      <c r="BY700" s="119"/>
      <c r="BZ700" s="119"/>
      <c r="CA700" s="119"/>
      <c r="CB700" s="119"/>
      <c r="CC700" s="119"/>
      <c r="CD700" s="119"/>
      <c r="CE700" s="119"/>
      <c r="CF700" s="119"/>
      <c r="CG700" s="119"/>
      <c r="CH700" s="119"/>
      <c r="CI700" s="119"/>
      <c r="CJ700" s="119"/>
      <c r="CK700" s="119"/>
      <c r="CL700" s="119"/>
      <c r="CM700" s="119"/>
      <c r="CN700" s="119"/>
      <c r="CO700" s="119"/>
      <c r="CP700" s="119"/>
      <c r="CQ700" s="119"/>
      <c r="CR700" s="119"/>
      <c r="CS700" s="119"/>
      <c r="CT700" s="119"/>
      <c r="CU700" s="119"/>
      <c r="CV700" s="119"/>
      <c r="CW700" s="119"/>
      <c r="CX700" s="119"/>
      <c r="CY700" s="119"/>
      <c r="CZ700" s="119"/>
      <c r="DA700" s="119"/>
      <c r="DB700" s="119"/>
      <c r="DC700" s="119"/>
      <c r="DD700" s="119"/>
      <c r="DE700" s="119"/>
      <c r="DF700" s="119"/>
      <c r="DG700" s="119"/>
      <c r="DH700" s="119"/>
      <c r="DI700" s="119"/>
      <c r="DJ700" s="119"/>
      <c r="DK700" s="119"/>
      <c r="DL700" s="119"/>
      <c r="DM700" s="119"/>
      <c r="DN700" s="119"/>
      <c r="DO700" s="119"/>
      <c r="DP700" s="119"/>
      <c r="DQ700" s="119"/>
      <c r="DR700" s="119"/>
      <c r="DS700" s="119"/>
      <c r="DT700" s="119"/>
      <c r="DU700" s="119"/>
      <c r="DV700" s="119"/>
      <c r="DW700" s="119"/>
      <c r="DX700" s="119"/>
      <c r="DY700" s="119"/>
      <c r="DZ700" s="119"/>
      <c r="EA700" s="119"/>
      <c r="EB700" s="119"/>
      <c r="EC700" s="119"/>
      <c r="ED700" s="119"/>
      <c r="EE700" s="119"/>
      <c r="EF700" s="119"/>
      <c r="EG700" s="119"/>
      <c r="EH700" s="119"/>
      <c r="EI700" s="119"/>
      <c r="EJ700" s="119"/>
      <c r="EK700" s="119"/>
      <c r="EL700" s="119"/>
      <c r="EM700" s="119"/>
      <c r="EN700" s="119"/>
      <c r="EO700" s="119"/>
      <c r="EP700" s="119"/>
      <c r="EQ700" s="119"/>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row>
    <row r="701" spans="1:390" s="7" customFormat="1" x14ac:dyDescent="0.2">
      <c r="A701" s="5"/>
      <c r="B701" s="3"/>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c r="BH701" s="119"/>
      <c r="BI701" s="119"/>
      <c r="BJ701" s="119"/>
      <c r="BK701" s="119"/>
      <c r="BL701" s="119"/>
      <c r="BM701" s="119"/>
      <c r="BN701" s="119"/>
      <c r="BO701" s="119"/>
      <c r="BP701" s="119"/>
      <c r="BQ701" s="119"/>
      <c r="BR701" s="119"/>
      <c r="BS701" s="119"/>
      <c r="BT701" s="119"/>
      <c r="BU701" s="119"/>
      <c r="BV701" s="119"/>
      <c r="BW701" s="119"/>
      <c r="BX701" s="119"/>
      <c r="BY701" s="119"/>
      <c r="BZ701" s="119"/>
      <c r="CA701" s="119"/>
      <c r="CB701" s="119"/>
      <c r="CC701" s="119"/>
      <c r="CD701" s="119"/>
      <c r="CE701" s="119"/>
      <c r="CF701" s="119"/>
      <c r="CG701" s="119"/>
      <c r="CH701" s="119"/>
      <c r="CI701" s="119"/>
      <c r="CJ701" s="119"/>
      <c r="CK701" s="119"/>
      <c r="CL701" s="119"/>
      <c r="CM701" s="119"/>
      <c r="CN701" s="119"/>
      <c r="CO701" s="119"/>
      <c r="CP701" s="119"/>
      <c r="CQ701" s="119"/>
      <c r="CR701" s="119"/>
      <c r="CS701" s="119"/>
      <c r="CT701" s="119"/>
      <c r="CU701" s="119"/>
      <c r="CV701" s="119"/>
      <c r="CW701" s="119"/>
      <c r="CX701" s="119"/>
      <c r="CY701" s="119"/>
      <c r="CZ701" s="119"/>
      <c r="DA701" s="119"/>
      <c r="DB701" s="119"/>
      <c r="DC701" s="119"/>
      <c r="DD701" s="119"/>
      <c r="DE701" s="119"/>
      <c r="DF701" s="119"/>
      <c r="DG701" s="119"/>
      <c r="DH701" s="119"/>
      <c r="DI701" s="119"/>
      <c r="DJ701" s="119"/>
      <c r="DK701" s="119"/>
      <c r="DL701" s="119"/>
      <c r="DM701" s="119"/>
      <c r="DN701" s="119"/>
      <c r="DO701" s="119"/>
      <c r="DP701" s="119"/>
      <c r="DQ701" s="119"/>
      <c r="DR701" s="119"/>
      <c r="DS701" s="119"/>
      <c r="DT701" s="119"/>
      <c r="DU701" s="119"/>
      <c r="DV701" s="119"/>
      <c r="DW701" s="119"/>
      <c r="DX701" s="119"/>
      <c r="DY701" s="119"/>
      <c r="DZ701" s="119"/>
      <c r="EA701" s="119"/>
      <c r="EB701" s="119"/>
      <c r="EC701" s="119"/>
      <c r="ED701" s="119"/>
      <c r="EE701" s="119"/>
      <c r="EF701" s="119"/>
      <c r="EG701" s="119"/>
      <c r="EH701" s="119"/>
      <c r="EI701" s="119"/>
      <c r="EJ701" s="119"/>
      <c r="EK701" s="119"/>
      <c r="EL701" s="119"/>
      <c r="EM701" s="119"/>
      <c r="EN701" s="119"/>
      <c r="EO701" s="119"/>
      <c r="EP701" s="119"/>
      <c r="EQ701" s="119"/>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row>
    <row r="702" spans="1:390" s="7" customFormat="1" x14ac:dyDescent="0.2">
      <c r="A702" s="5"/>
      <c r="B702" s="3"/>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19"/>
      <c r="BE702" s="119"/>
      <c r="BF702" s="119"/>
      <c r="BG702" s="119"/>
      <c r="BH702" s="119"/>
      <c r="BI702" s="119"/>
      <c r="BJ702" s="119"/>
      <c r="BK702" s="119"/>
      <c r="BL702" s="119"/>
      <c r="BM702" s="119"/>
      <c r="BN702" s="119"/>
      <c r="BO702" s="119"/>
      <c r="BP702" s="119"/>
      <c r="BQ702" s="119"/>
      <c r="BR702" s="119"/>
      <c r="BS702" s="119"/>
      <c r="BT702" s="119"/>
      <c r="BU702" s="119"/>
      <c r="BV702" s="119"/>
      <c r="BW702" s="119"/>
      <c r="BX702" s="119"/>
      <c r="BY702" s="119"/>
      <c r="BZ702" s="119"/>
      <c r="CA702" s="119"/>
      <c r="CB702" s="119"/>
      <c r="CC702" s="119"/>
      <c r="CD702" s="119"/>
      <c r="CE702" s="119"/>
      <c r="CF702" s="119"/>
      <c r="CG702" s="119"/>
      <c r="CH702" s="119"/>
      <c r="CI702" s="119"/>
      <c r="CJ702" s="119"/>
      <c r="CK702" s="119"/>
      <c r="CL702" s="119"/>
      <c r="CM702" s="119"/>
      <c r="CN702" s="119"/>
      <c r="CO702" s="119"/>
      <c r="CP702" s="119"/>
      <c r="CQ702" s="119"/>
      <c r="CR702" s="119"/>
      <c r="CS702" s="119"/>
      <c r="CT702" s="119"/>
      <c r="CU702" s="119"/>
      <c r="CV702" s="119"/>
      <c r="CW702" s="119"/>
      <c r="CX702" s="119"/>
      <c r="CY702" s="119"/>
      <c r="CZ702" s="119"/>
      <c r="DA702" s="119"/>
      <c r="DB702" s="119"/>
      <c r="DC702" s="119"/>
      <c r="DD702" s="119"/>
      <c r="DE702" s="119"/>
      <c r="DF702" s="119"/>
      <c r="DG702" s="119"/>
      <c r="DH702" s="119"/>
      <c r="DI702" s="119"/>
      <c r="DJ702" s="119"/>
      <c r="DK702" s="119"/>
      <c r="DL702" s="119"/>
      <c r="DM702" s="119"/>
      <c r="DN702" s="119"/>
      <c r="DO702" s="119"/>
      <c r="DP702" s="119"/>
      <c r="DQ702" s="119"/>
      <c r="DR702" s="119"/>
      <c r="DS702" s="119"/>
      <c r="DT702" s="119"/>
      <c r="DU702" s="119"/>
      <c r="DV702" s="119"/>
      <c r="DW702" s="119"/>
      <c r="DX702" s="119"/>
      <c r="DY702" s="119"/>
      <c r="DZ702" s="119"/>
      <c r="EA702" s="119"/>
      <c r="EB702" s="119"/>
      <c r="EC702" s="119"/>
      <c r="ED702" s="119"/>
      <c r="EE702" s="119"/>
      <c r="EF702" s="119"/>
      <c r="EG702" s="119"/>
      <c r="EH702" s="119"/>
      <c r="EI702" s="119"/>
      <c r="EJ702" s="119"/>
      <c r="EK702" s="119"/>
      <c r="EL702" s="119"/>
      <c r="EM702" s="119"/>
      <c r="EN702" s="119"/>
      <c r="EO702" s="119"/>
      <c r="EP702" s="119"/>
      <c r="EQ702" s="119"/>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row>
    <row r="703" spans="1:390" s="7" customFormat="1" x14ac:dyDescent="0.2">
      <c r="A703" s="5"/>
      <c r="B703" s="3"/>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c r="BH703" s="119"/>
      <c r="BI703" s="119"/>
      <c r="BJ703" s="119"/>
      <c r="BK703" s="119"/>
      <c r="BL703" s="119"/>
      <c r="BM703" s="119"/>
      <c r="BN703" s="119"/>
      <c r="BO703" s="119"/>
      <c r="BP703" s="119"/>
      <c r="BQ703" s="119"/>
      <c r="BR703" s="119"/>
      <c r="BS703" s="119"/>
      <c r="BT703" s="119"/>
      <c r="BU703" s="119"/>
      <c r="BV703" s="119"/>
      <c r="BW703" s="119"/>
      <c r="BX703" s="119"/>
      <c r="BY703" s="119"/>
      <c r="BZ703" s="119"/>
      <c r="CA703" s="119"/>
      <c r="CB703" s="119"/>
      <c r="CC703" s="119"/>
      <c r="CD703" s="119"/>
      <c r="CE703" s="119"/>
      <c r="CF703" s="119"/>
      <c r="CG703" s="119"/>
      <c r="CH703" s="119"/>
      <c r="CI703" s="119"/>
      <c r="CJ703" s="119"/>
      <c r="CK703" s="119"/>
      <c r="CL703" s="119"/>
      <c r="CM703" s="119"/>
      <c r="CN703" s="119"/>
      <c r="CO703" s="119"/>
      <c r="CP703" s="119"/>
      <c r="CQ703" s="119"/>
      <c r="CR703" s="119"/>
      <c r="CS703" s="119"/>
      <c r="CT703" s="119"/>
      <c r="CU703" s="119"/>
      <c r="CV703" s="119"/>
      <c r="CW703" s="119"/>
      <c r="CX703" s="119"/>
      <c r="CY703" s="119"/>
      <c r="CZ703" s="119"/>
      <c r="DA703" s="119"/>
      <c r="DB703" s="119"/>
      <c r="DC703" s="119"/>
      <c r="DD703" s="119"/>
      <c r="DE703" s="119"/>
      <c r="DF703" s="119"/>
      <c r="DG703" s="119"/>
      <c r="DH703" s="119"/>
      <c r="DI703" s="119"/>
      <c r="DJ703" s="119"/>
      <c r="DK703" s="119"/>
      <c r="DL703" s="119"/>
      <c r="DM703" s="119"/>
      <c r="DN703" s="119"/>
      <c r="DO703" s="119"/>
      <c r="DP703" s="119"/>
      <c r="DQ703" s="119"/>
      <c r="DR703" s="119"/>
      <c r="DS703" s="119"/>
      <c r="DT703" s="119"/>
      <c r="DU703" s="119"/>
      <c r="DV703" s="119"/>
      <c r="DW703" s="119"/>
      <c r="DX703" s="119"/>
      <c r="DY703" s="119"/>
      <c r="DZ703" s="119"/>
      <c r="EA703" s="119"/>
      <c r="EB703" s="119"/>
      <c r="EC703" s="119"/>
      <c r="ED703" s="119"/>
      <c r="EE703" s="119"/>
      <c r="EF703" s="119"/>
      <c r="EG703" s="119"/>
      <c r="EH703" s="119"/>
      <c r="EI703" s="119"/>
      <c r="EJ703" s="119"/>
      <c r="EK703" s="119"/>
      <c r="EL703" s="119"/>
      <c r="EM703" s="119"/>
      <c r="EN703" s="119"/>
      <c r="EO703" s="119"/>
      <c r="EP703" s="119"/>
      <c r="EQ703" s="119"/>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row>
    <row r="704" spans="1:390" s="7" customFormat="1" x14ac:dyDescent="0.2">
      <c r="A704" s="5"/>
      <c r="B704" s="3"/>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c r="BH704" s="119"/>
      <c r="BI704" s="119"/>
      <c r="BJ704" s="119"/>
      <c r="BK704" s="119"/>
      <c r="BL704" s="119"/>
      <c r="BM704" s="119"/>
      <c r="BN704" s="119"/>
      <c r="BO704" s="119"/>
      <c r="BP704" s="119"/>
      <c r="BQ704" s="119"/>
      <c r="BR704" s="119"/>
      <c r="BS704" s="119"/>
      <c r="BT704" s="119"/>
      <c r="BU704" s="119"/>
      <c r="BV704" s="119"/>
      <c r="BW704" s="119"/>
      <c r="BX704" s="119"/>
      <c r="BY704" s="119"/>
      <c r="BZ704" s="119"/>
      <c r="CA704" s="119"/>
      <c r="CB704" s="119"/>
      <c r="CC704" s="119"/>
      <c r="CD704" s="119"/>
      <c r="CE704" s="119"/>
      <c r="CF704" s="119"/>
      <c r="CG704" s="119"/>
      <c r="CH704" s="119"/>
      <c r="CI704" s="119"/>
      <c r="CJ704" s="119"/>
      <c r="CK704" s="119"/>
      <c r="CL704" s="119"/>
      <c r="CM704" s="119"/>
      <c r="CN704" s="119"/>
      <c r="CO704" s="119"/>
      <c r="CP704" s="119"/>
      <c r="CQ704" s="119"/>
      <c r="CR704" s="119"/>
      <c r="CS704" s="119"/>
      <c r="CT704" s="119"/>
      <c r="CU704" s="119"/>
      <c r="CV704" s="119"/>
      <c r="CW704" s="119"/>
      <c r="CX704" s="119"/>
      <c r="CY704" s="119"/>
      <c r="CZ704" s="119"/>
      <c r="DA704" s="119"/>
      <c r="DB704" s="119"/>
      <c r="DC704" s="119"/>
      <c r="DD704" s="119"/>
      <c r="DE704" s="119"/>
      <c r="DF704" s="119"/>
      <c r="DG704" s="119"/>
      <c r="DH704" s="119"/>
      <c r="DI704" s="119"/>
      <c r="DJ704" s="119"/>
      <c r="DK704" s="119"/>
      <c r="DL704" s="119"/>
      <c r="DM704" s="119"/>
      <c r="DN704" s="119"/>
      <c r="DO704" s="119"/>
      <c r="DP704" s="119"/>
      <c r="DQ704" s="119"/>
      <c r="DR704" s="119"/>
      <c r="DS704" s="119"/>
      <c r="DT704" s="119"/>
      <c r="DU704" s="119"/>
      <c r="DV704" s="119"/>
      <c r="DW704" s="119"/>
      <c r="DX704" s="119"/>
      <c r="DY704" s="119"/>
      <c r="DZ704" s="119"/>
      <c r="EA704" s="119"/>
      <c r="EB704" s="119"/>
      <c r="EC704" s="119"/>
      <c r="ED704" s="119"/>
      <c r="EE704" s="119"/>
      <c r="EF704" s="119"/>
      <c r="EG704" s="119"/>
      <c r="EH704" s="119"/>
      <c r="EI704" s="119"/>
      <c r="EJ704" s="119"/>
      <c r="EK704" s="119"/>
      <c r="EL704" s="119"/>
      <c r="EM704" s="119"/>
      <c r="EN704" s="119"/>
      <c r="EO704" s="119"/>
      <c r="EP704" s="119"/>
      <c r="EQ704" s="119"/>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row>
    <row r="705" spans="1:390" s="7" customFormat="1" x14ac:dyDescent="0.2">
      <c r="A705" s="5"/>
      <c r="B705" s="3"/>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19"/>
      <c r="BE705" s="119"/>
      <c r="BF705" s="119"/>
      <c r="BG705" s="119"/>
      <c r="BH705" s="119"/>
      <c r="BI705" s="119"/>
      <c r="BJ705" s="119"/>
      <c r="BK705" s="119"/>
      <c r="BL705" s="119"/>
      <c r="BM705" s="119"/>
      <c r="BN705" s="119"/>
      <c r="BO705" s="119"/>
      <c r="BP705" s="119"/>
      <c r="BQ705" s="119"/>
      <c r="BR705" s="119"/>
      <c r="BS705" s="119"/>
      <c r="BT705" s="119"/>
      <c r="BU705" s="119"/>
      <c r="BV705" s="119"/>
      <c r="BW705" s="119"/>
      <c r="BX705" s="119"/>
      <c r="BY705" s="119"/>
      <c r="BZ705" s="119"/>
      <c r="CA705" s="119"/>
      <c r="CB705" s="119"/>
      <c r="CC705" s="119"/>
      <c r="CD705" s="119"/>
      <c r="CE705" s="119"/>
      <c r="CF705" s="119"/>
      <c r="CG705" s="119"/>
      <c r="CH705" s="119"/>
      <c r="CI705" s="119"/>
      <c r="CJ705" s="119"/>
      <c r="CK705" s="119"/>
      <c r="CL705" s="119"/>
      <c r="CM705" s="119"/>
      <c r="CN705" s="119"/>
      <c r="CO705" s="119"/>
      <c r="CP705" s="119"/>
      <c r="CQ705" s="119"/>
      <c r="CR705" s="119"/>
      <c r="CS705" s="119"/>
      <c r="CT705" s="119"/>
      <c r="CU705" s="119"/>
      <c r="CV705" s="119"/>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119"/>
      <c r="EE705" s="119"/>
      <c r="EF705" s="119"/>
      <c r="EG705" s="119"/>
      <c r="EH705" s="119"/>
      <c r="EI705" s="119"/>
      <c r="EJ705" s="119"/>
      <c r="EK705" s="119"/>
      <c r="EL705" s="119"/>
      <c r="EM705" s="119"/>
      <c r="EN705" s="119"/>
      <c r="EO705" s="119"/>
      <c r="EP705" s="119"/>
      <c r="EQ705" s="119"/>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row>
    <row r="706" spans="1:390" s="7" customFormat="1" x14ac:dyDescent="0.2">
      <c r="A706" s="5"/>
      <c r="B706" s="3"/>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119"/>
      <c r="CD706" s="119"/>
      <c r="CE706" s="119"/>
      <c r="CF706" s="119"/>
      <c r="CG706" s="119"/>
      <c r="CH706" s="119"/>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19"/>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row>
    <row r="707" spans="1:390" s="7" customFormat="1" x14ac:dyDescent="0.2">
      <c r="A707" s="5"/>
      <c r="B707" s="3"/>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c r="BT707" s="119"/>
      <c r="BU707" s="119"/>
      <c r="BV707" s="119"/>
      <c r="BW707" s="119"/>
      <c r="BX707" s="119"/>
      <c r="BY707" s="119"/>
      <c r="BZ707" s="119"/>
      <c r="CA707" s="119"/>
      <c r="CB707" s="119"/>
      <c r="CC707" s="119"/>
      <c r="CD707" s="119"/>
      <c r="CE707" s="119"/>
      <c r="CF707" s="119"/>
      <c r="CG707" s="119"/>
      <c r="CH707" s="119"/>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19"/>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row>
    <row r="708" spans="1:390" s="7" customFormat="1" x14ac:dyDescent="0.2">
      <c r="A708" s="5"/>
      <c r="B708" s="3"/>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c r="BT708" s="119"/>
      <c r="BU708" s="119"/>
      <c r="BV708" s="119"/>
      <c r="BW708" s="119"/>
      <c r="BX708" s="119"/>
      <c r="BY708" s="119"/>
      <c r="BZ708" s="119"/>
      <c r="CA708" s="119"/>
      <c r="CB708" s="119"/>
      <c r="CC708" s="119"/>
      <c r="CD708" s="119"/>
      <c r="CE708" s="119"/>
      <c r="CF708" s="119"/>
      <c r="CG708" s="119"/>
      <c r="CH708" s="119"/>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19"/>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row>
    <row r="709" spans="1:390" s="7" customFormat="1" x14ac:dyDescent="0.2">
      <c r="A709" s="5"/>
      <c r="B709" s="3"/>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row>
    <row r="710" spans="1:390" s="7" customFormat="1" x14ac:dyDescent="0.2">
      <c r="A710" s="5"/>
      <c r="B710" s="3"/>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c r="BH710" s="119"/>
      <c r="BI710" s="119"/>
      <c r="BJ710" s="119"/>
      <c r="BK710" s="119"/>
      <c r="BL710" s="119"/>
      <c r="BM710" s="119"/>
      <c r="BN710" s="119"/>
      <c r="BO710" s="119"/>
      <c r="BP710" s="119"/>
      <c r="BQ710" s="119"/>
      <c r="BR710" s="119"/>
      <c r="BS710" s="119"/>
      <c r="BT710" s="119"/>
      <c r="BU710" s="119"/>
      <c r="BV710" s="119"/>
      <c r="BW710" s="119"/>
      <c r="BX710" s="119"/>
      <c r="BY710" s="119"/>
      <c r="BZ710" s="119"/>
      <c r="CA710" s="119"/>
      <c r="CB710" s="119"/>
      <c r="CC710" s="119"/>
      <c r="CD710" s="119"/>
      <c r="CE710" s="119"/>
      <c r="CF710" s="119"/>
      <c r="CG710" s="119"/>
      <c r="CH710" s="119"/>
      <c r="CI710" s="119"/>
      <c r="CJ710" s="119"/>
      <c r="CK710" s="119"/>
      <c r="CL710" s="119"/>
      <c r="CM710" s="119"/>
      <c r="CN710" s="119"/>
      <c r="CO710" s="119"/>
      <c r="CP710" s="119"/>
      <c r="CQ710" s="119"/>
      <c r="CR710" s="119"/>
      <c r="CS710" s="119"/>
      <c r="CT710" s="119"/>
      <c r="CU710" s="119"/>
      <c r="CV710" s="119"/>
      <c r="CW710" s="119"/>
      <c r="CX710" s="119"/>
      <c r="CY710" s="119"/>
      <c r="CZ710" s="119"/>
      <c r="DA710" s="119"/>
      <c r="DB710" s="119"/>
      <c r="DC710" s="119"/>
      <c r="DD710" s="119"/>
      <c r="DE710" s="119"/>
      <c r="DF710" s="119"/>
      <c r="DG710" s="119"/>
      <c r="DH710" s="119"/>
      <c r="DI710" s="119"/>
      <c r="DJ710" s="119"/>
      <c r="DK710" s="119"/>
      <c r="DL710" s="119"/>
      <c r="DM710" s="119"/>
      <c r="DN710" s="119"/>
      <c r="DO710" s="119"/>
      <c r="DP710" s="119"/>
      <c r="DQ710" s="119"/>
      <c r="DR710" s="119"/>
      <c r="DS710" s="119"/>
      <c r="DT710" s="119"/>
      <c r="DU710" s="119"/>
      <c r="DV710" s="119"/>
      <c r="DW710" s="119"/>
      <c r="DX710" s="119"/>
      <c r="DY710" s="119"/>
      <c r="DZ710" s="119"/>
      <c r="EA710" s="119"/>
      <c r="EB710" s="119"/>
      <c r="EC710" s="119"/>
      <c r="ED710" s="119"/>
      <c r="EE710" s="119"/>
      <c r="EF710" s="119"/>
      <c r="EG710" s="119"/>
      <c r="EH710" s="119"/>
      <c r="EI710" s="119"/>
      <c r="EJ710" s="119"/>
      <c r="EK710" s="119"/>
      <c r="EL710" s="119"/>
      <c r="EM710" s="119"/>
      <c r="EN710" s="119"/>
      <c r="EO710" s="119"/>
      <c r="EP710" s="119"/>
      <c r="EQ710" s="119"/>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row>
    <row r="711" spans="1:390" s="7" customFormat="1" x14ac:dyDescent="0.2">
      <c r="A711" s="5"/>
      <c r="B711" s="3"/>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19"/>
      <c r="BE711" s="119"/>
      <c r="BF711" s="119"/>
      <c r="BG711" s="119"/>
      <c r="BH711" s="119"/>
      <c r="BI711" s="119"/>
      <c r="BJ711" s="119"/>
      <c r="BK711" s="119"/>
      <c r="BL711" s="119"/>
      <c r="BM711" s="119"/>
      <c r="BN711" s="119"/>
      <c r="BO711" s="119"/>
      <c r="BP711" s="119"/>
      <c r="BQ711" s="119"/>
      <c r="BR711" s="119"/>
      <c r="BS711" s="119"/>
      <c r="BT711" s="119"/>
      <c r="BU711" s="119"/>
      <c r="BV711" s="119"/>
      <c r="BW711" s="119"/>
      <c r="BX711" s="119"/>
      <c r="BY711" s="119"/>
      <c r="BZ711" s="119"/>
      <c r="CA711" s="119"/>
      <c r="CB711" s="119"/>
      <c r="CC711" s="119"/>
      <c r="CD711" s="119"/>
      <c r="CE711" s="119"/>
      <c r="CF711" s="119"/>
      <c r="CG711" s="119"/>
      <c r="CH711" s="119"/>
      <c r="CI711" s="119"/>
      <c r="CJ711" s="119"/>
      <c r="CK711" s="119"/>
      <c r="CL711" s="119"/>
      <c r="CM711" s="119"/>
      <c r="CN711" s="119"/>
      <c r="CO711" s="119"/>
      <c r="CP711" s="119"/>
      <c r="CQ711" s="119"/>
      <c r="CR711" s="119"/>
      <c r="CS711" s="119"/>
      <c r="CT711" s="119"/>
      <c r="CU711" s="119"/>
      <c r="CV711" s="119"/>
      <c r="CW711" s="119"/>
      <c r="CX711" s="119"/>
      <c r="CY711" s="119"/>
      <c r="CZ711" s="119"/>
      <c r="DA711" s="119"/>
      <c r="DB711" s="119"/>
      <c r="DC711" s="119"/>
      <c r="DD711" s="119"/>
      <c r="DE711" s="119"/>
      <c r="DF711" s="119"/>
      <c r="DG711" s="119"/>
      <c r="DH711" s="119"/>
      <c r="DI711" s="119"/>
      <c r="DJ711" s="119"/>
      <c r="DK711" s="119"/>
      <c r="DL711" s="119"/>
      <c r="DM711" s="119"/>
      <c r="DN711" s="119"/>
      <c r="DO711" s="119"/>
      <c r="DP711" s="119"/>
      <c r="DQ711" s="119"/>
      <c r="DR711" s="119"/>
      <c r="DS711" s="119"/>
      <c r="DT711" s="119"/>
      <c r="DU711" s="119"/>
      <c r="DV711" s="119"/>
      <c r="DW711" s="119"/>
      <c r="DX711" s="119"/>
      <c r="DY711" s="119"/>
      <c r="DZ711" s="119"/>
      <c r="EA711" s="119"/>
      <c r="EB711" s="119"/>
      <c r="EC711" s="119"/>
      <c r="ED711" s="119"/>
      <c r="EE711" s="119"/>
      <c r="EF711" s="119"/>
      <c r="EG711" s="119"/>
      <c r="EH711" s="119"/>
      <c r="EI711" s="119"/>
      <c r="EJ711" s="119"/>
      <c r="EK711" s="119"/>
      <c r="EL711" s="119"/>
      <c r="EM711" s="119"/>
      <c r="EN711" s="119"/>
      <c r="EO711" s="119"/>
      <c r="EP711" s="119"/>
      <c r="EQ711" s="119"/>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row>
    <row r="712" spans="1:390" s="7" customFormat="1" x14ac:dyDescent="0.2">
      <c r="A712" s="5"/>
      <c r="B712" s="3"/>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19"/>
      <c r="BE712" s="119"/>
      <c r="BF712" s="119"/>
      <c r="BG712" s="119"/>
      <c r="BH712" s="119"/>
      <c r="BI712" s="119"/>
      <c r="BJ712" s="119"/>
      <c r="BK712" s="119"/>
      <c r="BL712" s="119"/>
      <c r="BM712" s="119"/>
      <c r="BN712" s="119"/>
      <c r="BO712" s="119"/>
      <c r="BP712" s="119"/>
      <c r="BQ712" s="119"/>
      <c r="BR712" s="119"/>
      <c r="BS712" s="119"/>
      <c r="BT712" s="119"/>
      <c r="BU712" s="119"/>
      <c r="BV712" s="119"/>
      <c r="BW712" s="119"/>
      <c r="BX712" s="119"/>
      <c r="BY712" s="119"/>
      <c r="BZ712" s="119"/>
      <c r="CA712" s="119"/>
      <c r="CB712" s="119"/>
      <c r="CC712" s="119"/>
      <c r="CD712" s="119"/>
      <c r="CE712" s="119"/>
      <c r="CF712" s="119"/>
      <c r="CG712" s="119"/>
      <c r="CH712" s="119"/>
      <c r="CI712" s="119"/>
      <c r="CJ712" s="119"/>
      <c r="CK712" s="119"/>
      <c r="CL712" s="119"/>
      <c r="CM712" s="119"/>
      <c r="CN712" s="119"/>
      <c r="CO712" s="119"/>
      <c r="CP712" s="119"/>
      <c r="CQ712" s="119"/>
      <c r="CR712" s="119"/>
      <c r="CS712" s="119"/>
      <c r="CT712" s="119"/>
      <c r="CU712" s="119"/>
      <c r="CV712" s="119"/>
      <c r="CW712" s="119"/>
      <c r="CX712" s="119"/>
      <c r="CY712" s="119"/>
      <c r="CZ712" s="119"/>
      <c r="DA712" s="119"/>
      <c r="DB712" s="119"/>
      <c r="DC712" s="119"/>
      <c r="DD712" s="119"/>
      <c r="DE712" s="119"/>
      <c r="DF712" s="119"/>
      <c r="DG712" s="119"/>
      <c r="DH712" s="119"/>
      <c r="DI712" s="119"/>
      <c r="DJ712" s="119"/>
      <c r="DK712" s="119"/>
      <c r="DL712" s="119"/>
      <c r="DM712" s="119"/>
      <c r="DN712" s="119"/>
      <c r="DO712" s="119"/>
      <c r="DP712" s="119"/>
      <c r="DQ712" s="119"/>
      <c r="DR712" s="119"/>
      <c r="DS712" s="119"/>
      <c r="DT712" s="119"/>
      <c r="DU712" s="119"/>
      <c r="DV712" s="119"/>
      <c r="DW712" s="119"/>
      <c r="DX712" s="119"/>
      <c r="DY712" s="119"/>
      <c r="DZ712" s="119"/>
      <c r="EA712" s="119"/>
      <c r="EB712" s="119"/>
      <c r="EC712" s="119"/>
      <c r="ED712" s="119"/>
      <c r="EE712" s="119"/>
      <c r="EF712" s="119"/>
      <c r="EG712" s="119"/>
      <c r="EH712" s="119"/>
      <c r="EI712" s="119"/>
      <c r="EJ712" s="119"/>
      <c r="EK712" s="119"/>
      <c r="EL712" s="119"/>
      <c r="EM712" s="119"/>
      <c r="EN712" s="119"/>
      <c r="EO712" s="119"/>
      <c r="EP712" s="119"/>
      <c r="EQ712" s="119"/>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row>
    <row r="713" spans="1:390" s="7" customFormat="1" x14ac:dyDescent="0.2">
      <c r="A713" s="5"/>
      <c r="B713" s="3"/>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19"/>
      <c r="BE713" s="119"/>
      <c r="BF713" s="119"/>
      <c r="BG713" s="119"/>
      <c r="BH713" s="119"/>
      <c r="BI713" s="119"/>
      <c r="BJ713" s="119"/>
      <c r="BK713" s="119"/>
      <c r="BL713" s="119"/>
      <c r="BM713" s="119"/>
      <c r="BN713" s="119"/>
      <c r="BO713" s="119"/>
      <c r="BP713" s="119"/>
      <c r="BQ713" s="119"/>
      <c r="BR713" s="119"/>
      <c r="BS713" s="119"/>
      <c r="BT713" s="119"/>
      <c r="BU713" s="119"/>
      <c r="BV713" s="119"/>
      <c r="BW713" s="119"/>
      <c r="BX713" s="119"/>
      <c r="BY713" s="119"/>
      <c r="BZ713" s="119"/>
      <c r="CA713" s="119"/>
      <c r="CB713" s="119"/>
      <c r="CC713" s="119"/>
      <c r="CD713" s="119"/>
      <c r="CE713" s="119"/>
      <c r="CF713" s="119"/>
      <c r="CG713" s="119"/>
      <c r="CH713" s="119"/>
      <c r="CI713" s="119"/>
      <c r="CJ713" s="119"/>
      <c r="CK713" s="119"/>
      <c r="CL713" s="119"/>
      <c r="CM713" s="119"/>
      <c r="CN713" s="119"/>
      <c r="CO713" s="119"/>
      <c r="CP713" s="119"/>
      <c r="CQ713" s="119"/>
      <c r="CR713" s="119"/>
      <c r="CS713" s="119"/>
      <c r="CT713" s="119"/>
      <c r="CU713" s="119"/>
      <c r="CV713" s="119"/>
      <c r="CW713" s="119"/>
      <c r="CX713" s="119"/>
      <c r="CY713" s="119"/>
      <c r="CZ713" s="119"/>
      <c r="DA713" s="119"/>
      <c r="DB713" s="119"/>
      <c r="DC713" s="119"/>
      <c r="DD713" s="119"/>
      <c r="DE713" s="119"/>
      <c r="DF713" s="119"/>
      <c r="DG713" s="119"/>
      <c r="DH713" s="119"/>
      <c r="DI713" s="119"/>
      <c r="DJ713" s="119"/>
      <c r="DK713" s="119"/>
      <c r="DL713" s="119"/>
      <c r="DM713" s="119"/>
      <c r="DN713" s="119"/>
      <c r="DO713" s="119"/>
      <c r="DP713" s="119"/>
      <c r="DQ713" s="119"/>
      <c r="DR713" s="119"/>
      <c r="DS713" s="119"/>
      <c r="DT713" s="119"/>
      <c r="DU713" s="119"/>
      <c r="DV713" s="119"/>
      <c r="DW713" s="119"/>
      <c r="DX713" s="119"/>
      <c r="DY713" s="119"/>
      <c r="DZ713" s="119"/>
      <c r="EA713" s="119"/>
      <c r="EB713" s="119"/>
      <c r="EC713" s="119"/>
      <c r="ED713" s="119"/>
      <c r="EE713" s="119"/>
      <c r="EF713" s="119"/>
      <c r="EG713" s="119"/>
      <c r="EH713" s="119"/>
      <c r="EI713" s="119"/>
      <c r="EJ713" s="119"/>
      <c r="EK713" s="119"/>
      <c r="EL713" s="119"/>
      <c r="EM713" s="119"/>
      <c r="EN713" s="119"/>
      <c r="EO713" s="119"/>
      <c r="EP713" s="119"/>
      <c r="EQ713" s="119"/>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row>
    <row r="714" spans="1:390" s="7" customFormat="1" x14ac:dyDescent="0.2">
      <c r="A714" s="5"/>
      <c r="B714" s="3"/>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19"/>
      <c r="BE714" s="119"/>
      <c r="BF714" s="119"/>
      <c r="BG714" s="119"/>
      <c r="BH714" s="119"/>
      <c r="BI714" s="119"/>
      <c r="BJ714" s="119"/>
      <c r="BK714" s="119"/>
      <c r="BL714" s="119"/>
      <c r="BM714" s="119"/>
      <c r="BN714" s="119"/>
      <c r="BO714" s="119"/>
      <c r="BP714" s="119"/>
      <c r="BQ714" s="119"/>
      <c r="BR714" s="119"/>
      <c r="BS714" s="119"/>
      <c r="BT714" s="119"/>
      <c r="BU714" s="119"/>
      <c r="BV714" s="119"/>
      <c r="BW714" s="119"/>
      <c r="BX714" s="119"/>
      <c r="BY714" s="119"/>
      <c r="BZ714" s="119"/>
      <c r="CA714" s="119"/>
      <c r="CB714" s="119"/>
      <c r="CC714" s="119"/>
      <c r="CD714" s="119"/>
      <c r="CE714" s="119"/>
      <c r="CF714" s="119"/>
      <c r="CG714" s="119"/>
      <c r="CH714" s="119"/>
      <c r="CI714" s="119"/>
      <c r="CJ714" s="119"/>
      <c r="CK714" s="119"/>
      <c r="CL714" s="119"/>
      <c r="CM714" s="119"/>
      <c r="CN714" s="119"/>
      <c r="CO714" s="119"/>
      <c r="CP714" s="119"/>
      <c r="CQ714" s="119"/>
      <c r="CR714" s="119"/>
      <c r="CS714" s="119"/>
      <c r="CT714" s="119"/>
      <c r="CU714" s="119"/>
      <c r="CV714" s="119"/>
      <c r="CW714" s="119"/>
      <c r="CX714" s="119"/>
      <c r="CY714" s="119"/>
      <c r="CZ714" s="119"/>
      <c r="DA714" s="119"/>
      <c r="DB714" s="119"/>
      <c r="DC714" s="119"/>
      <c r="DD714" s="119"/>
      <c r="DE714" s="119"/>
      <c r="DF714" s="119"/>
      <c r="DG714" s="119"/>
      <c r="DH714" s="119"/>
      <c r="DI714" s="119"/>
      <c r="DJ714" s="119"/>
      <c r="DK714" s="119"/>
      <c r="DL714" s="119"/>
      <c r="DM714" s="119"/>
      <c r="DN714" s="119"/>
      <c r="DO714" s="119"/>
      <c r="DP714" s="119"/>
      <c r="DQ714" s="119"/>
      <c r="DR714" s="119"/>
      <c r="DS714" s="119"/>
      <c r="DT714" s="119"/>
      <c r="DU714" s="119"/>
      <c r="DV714" s="119"/>
      <c r="DW714" s="119"/>
      <c r="DX714" s="119"/>
      <c r="DY714" s="119"/>
      <c r="DZ714" s="119"/>
      <c r="EA714" s="119"/>
      <c r="EB714" s="119"/>
      <c r="EC714" s="119"/>
      <c r="ED714" s="119"/>
      <c r="EE714" s="119"/>
      <c r="EF714" s="119"/>
      <c r="EG714" s="119"/>
      <c r="EH714" s="119"/>
      <c r="EI714" s="119"/>
      <c r="EJ714" s="119"/>
      <c r="EK714" s="119"/>
      <c r="EL714" s="119"/>
      <c r="EM714" s="119"/>
      <c r="EN714" s="119"/>
      <c r="EO714" s="119"/>
      <c r="EP714" s="119"/>
      <c r="EQ714" s="119"/>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row>
    <row r="715" spans="1:390" s="7" customFormat="1" x14ac:dyDescent="0.2">
      <c r="A715" s="5"/>
      <c r="B715" s="3"/>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19"/>
      <c r="BE715" s="119"/>
      <c r="BF715" s="119"/>
      <c r="BG715" s="119"/>
      <c r="BH715" s="119"/>
      <c r="BI715" s="119"/>
      <c r="BJ715" s="119"/>
      <c r="BK715" s="119"/>
      <c r="BL715" s="119"/>
      <c r="BM715" s="119"/>
      <c r="BN715" s="119"/>
      <c r="BO715" s="119"/>
      <c r="BP715" s="119"/>
      <c r="BQ715" s="119"/>
      <c r="BR715" s="119"/>
      <c r="BS715" s="119"/>
      <c r="BT715" s="119"/>
      <c r="BU715" s="119"/>
      <c r="BV715" s="119"/>
      <c r="BW715" s="119"/>
      <c r="BX715" s="119"/>
      <c r="BY715" s="119"/>
      <c r="BZ715" s="119"/>
      <c r="CA715" s="119"/>
      <c r="CB715" s="119"/>
      <c r="CC715" s="119"/>
      <c r="CD715" s="119"/>
      <c r="CE715" s="119"/>
      <c r="CF715" s="119"/>
      <c r="CG715" s="119"/>
      <c r="CH715" s="119"/>
      <c r="CI715" s="119"/>
      <c r="CJ715" s="119"/>
      <c r="CK715" s="119"/>
      <c r="CL715" s="119"/>
      <c r="CM715" s="119"/>
      <c r="CN715" s="119"/>
      <c r="CO715" s="119"/>
      <c r="CP715" s="119"/>
      <c r="CQ715" s="119"/>
      <c r="CR715" s="119"/>
      <c r="CS715" s="119"/>
      <c r="CT715" s="119"/>
      <c r="CU715" s="119"/>
      <c r="CV715" s="119"/>
      <c r="CW715" s="119"/>
      <c r="CX715" s="119"/>
      <c r="CY715" s="119"/>
      <c r="CZ715" s="119"/>
      <c r="DA715" s="119"/>
      <c r="DB715" s="119"/>
      <c r="DC715" s="119"/>
      <c r="DD715" s="119"/>
      <c r="DE715" s="119"/>
      <c r="DF715" s="119"/>
      <c r="DG715" s="119"/>
      <c r="DH715" s="119"/>
      <c r="DI715" s="119"/>
      <c r="DJ715" s="119"/>
      <c r="DK715" s="119"/>
      <c r="DL715" s="119"/>
      <c r="DM715" s="119"/>
      <c r="DN715" s="119"/>
      <c r="DO715" s="119"/>
      <c r="DP715" s="119"/>
      <c r="DQ715" s="119"/>
      <c r="DR715" s="119"/>
      <c r="DS715" s="119"/>
      <c r="DT715" s="119"/>
      <c r="DU715" s="119"/>
      <c r="DV715" s="119"/>
      <c r="DW715" s="119"/>
      <c r="DX715" s="119"/>
      <c r="DY715" s="119"/>
      <c r="DZ715" s="119"/>
      <c r="EA715" s="119"/>
      <c r="EB715" s="119"/>
      <c r="EC715" s="119"/>
      <c r="ED715" s="119"/>
      <c r="EE715" s="119"/>
      <c r="EF715" s="119"/>
      <c r="EG715" s="119"/>
      <c r="EH715" s="119"/>
      <c r="EI715" s="119"/>
      <c r="EJ715" s="119"/>
      <c r="EK715" s="119"/>
      <c r="EL715" s="119"/>
      <c r="EM715" s="119"/>
      <c r="EN715" s="119"/>
      <c r="EO715" s="119"/>
      <c r="EP715" s="119"/>
      <c r="EQ715" s="119"/>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row>
    <row r="716" spans="1:390" s="7" customFormat="1" x14ac:dyDescent="0.2">
      <c r="A716" s="5"/>
      <c r="B716" s="3"/>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19"/>
      <c r="BE716" s="119"/>
      <c r="BF716" s="119"/>
      <c r="BG716" s="119"/>
      <c r="BH716" s="119"/>
      <c r="BI716" s="119"/>
      <c r="BJ716" s="119"/>
      <c r="BK716" s="119"/>
      <c r="BL716" s="119"/>
      <c r="BM716" s="119"/>
      <c r="BN716" s="119"/>
      <c r="BO716" s="119"/>
      <c r="BP716" s="119"/>
      <c r="BQ716" s="119"/>
      <c r="BR716" s="119"/>
      <c r="BS716" s="119"/>
      <c r="BT716" s="119"/>
      <c r="BU716" s="119"/>
      <c r="BV716" s="119"/>
      <c r="BW716" s="119"/>
      <c r="BX716" s="119"/>
      <c r="BY716" s="119"/>
      <c r="BZ716" s="119"/>
      <c r="CA716" s="119"/>
      <c r="CB716" s="119"/>
      <c r="CC716" s="119"/>
      <c r="CD716" s="119"/>
      <c r="CE716" s="119"/>
      <c r="CF716" s="119"/>
      <c r="CG716" s="119"/>
      <c r="CH716" s="119"/>
      <c r="CI716" s="119"/>
      <c r="CJ716" s="119"/>
      <c r="CK716" s="119"/>
      <c r="CL716" s="119"/>
      <c r="CM716" s="119"/>
      <c r="CN716" s="119"/>
      <c r="CO716" s="119"/>
      <c r="CP716" s="119"/>
      <c r="CQ716" s="119"/>
      <c r="CR716" s="119"/>
      <c r="CS716" s="119"/>
      <c r="CT716" s="119"/>
      <c r="CU716" s="119"/>
      <c r="CV716" s="119"/>
      <c r="CW716" s="119"/>
      <c r="CX716" s="119"/>
      <c r="CY716" s="119"/>
      <c r="CZ716" s="119"/>
      <c r="DA716" s="119"/>
      <c r="DB716" s="119"/>
      <c r="DC716" s="119"/>
      <c r="DD716" s="119"/>
      <c r="DE716" s="119"/>
      <c r="DF716" s="119"/>
      <c r="DG716" s="119"/>
      <c r="DH716" s="119"/>
      <c r="DI716" s="119"/>
      <c r="DJ716" s="119"/>
      <c r="DK716" s="119"/>
      <c r="DL716" s="119"/>
      <c r="DM716" s="119"/>
      <c r="DN716" s="119"/>
      <c r="DO716" s="119"/>
      <c r="DP716" s="119"/>
      <c r="DQ716" s="119"/>
      <c r="DR716" s="119"/>
      <c r="DS716" s="119"/>
      <c r="DT716" s="119"/>
      <c r="DU716" s="119"/>
      <c r="DV716" s="119"/>
      <c r="DW716" s="119"/>
      <c r="DX716" s="119"/>
      <c r="DY716" s="119"/>
      <c r="DZ716" s="119"/>
      <c r="EA716" s="119"/>
      <c r="EB716" s="119"/>
      <c r="EC716" s="119"/>
      <c r="ED716" s="119"/>
      <c r="EE716" s="119"/>
      <c r="EF716" s="119"/>
      <c r="EG716" s="119"/>
      <c r="EH716" s="119"/>
      <c r="EI716" s="119"/>
      <c r="EJ716" s="119"/>
      <c r="EK716" s="119"/>
      <c r="EL716" s="119"/>
      <c r="EM716" s="119"/>
      <c r="EN716" s="119"/>
      <c r="EO716" s="119"/>
      <c r="EP716" s="119"/>
      <c r="EQ716" s="119"/>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row>
  </sheetData>
  <sortState xmlns:xlrd2="http://schemas.microsoft.com/office/spreadsheetml/2017/richdata2" columnSort="1" ref="D4:M426">
    <sortCondition ref="D4:M4"/>
  </sortState>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dimension ref="A1:VD668"/>
  <sheetViews>
    <sheetView showGridLines="0" zoomScaleNormal="100" workbookViewId="0">
      <pane xSplit="3" ySplit="4" topLeftCell="D5" activePane="bottomRight" state="frozen"/>
      <selection activeCell="D341" sqref="D341"/>
      <selection pane="topRight" activeCell="D341" sqref="D341"/>
      <selection pane="bottomLeft" activeCell="D341" sqref="D341"/>
      <selection pane="bottomRight" activeCell="D5" sqref="D5"/>
    </sheetView>
  </sheetViews>
  <sheetFormatPr defaultColWidth="9.109375" defaultRowHeight="11.4" x14ac:dyDescent="0.2"/>
  <cols>
    <col min="1" max="1" width="55.88671875" style="4" customWidth="1"/>
    <col min="2" max="2" width="29.33203125" style="1" bestFit="1" customWidth="1"/>
    <col min="3" max="3" width="10.33203125" style="7" bestFit="1" customWidth="1"/>
    <col min="4" max="4" width="16.21875" style="7" bestFit="1" customWidth="1"/>
    <col min="5" max="5" width="9.33203125" style="7" bestFit="1" customWidth="1"/>
    <col min="6" max="6" width="11.33203125" style="7" bestFit="1" customWidth="1"/>
    <col min="7" max="7" width="12.5546875" style="7" bestFit="1" customWidth="1"/>
    <col min="8" max="8" width="14.109375" style="7" bestFit="1" customWidth="1"/>
    <col min="9" max="9" width="13.109375" style="7" bestFit="1" customWidth="1"/>
    <col min="10" max="10" width="8.88671875" style="7" bestFit="1" customWidth="1"/>
    <col min="11" max="12" width="11" style="7" bestFit="1" customWidth="1"/>
    <col min="13" max="13" width="11.6640625" style="7" bestFit="1" customWidth="1"/>
    <col min="14" max="14" width="14.88671875" style="7" bestFit="1" customWidth="1"/>
    <col min="15" max="15" width="10.77734375" style="7" bestFit="1" customWidth="1"/>
    <col min="16" max="16" width="13.21875" style="7" bestFit="1" customWidth="1"/>
    <col min="17" max="17" width="13.5546875" style="7" bestFit="1" customWidth="1"/>
    <col min="18" max="18" width="13.88671875" style="7" bestFit="1" customWidth="1"/>
    <col min="19" max="19" width="17.77734375" style="7" bestFit="1" customWidth="1"/>
    <col min="20" max="20" width="11.5546875" style="7" bestFit="1" customWidth="1"/>
    <col min="21" max="21" width="9.6640625" style="7" bestFit="1" customWidth="1"/>
    <col min="22" max="22" width="12.5546875" style="7" bestFit="1" customWidth="1"/>
    <col min="23" max="23" width="13.88671875" style="7" bestFit="1" customWidth="1"/>
    <col min="24" max="24" width="15.77734375" style="7" bestFit="1" customWidth="1"/>
    <col min="25" max="25" width="12.109375" style="7" bestFit="1" customWidth="1"/>
    <col min="26" max="26" width="8.88671875" style="7" bestFit="1" customWidth="1"/>
    <col min="27" max="27" width="10.109375" style="7" bestFit="1" customWidth="1"/>
    <col min="28" max="28" width="12.21875" style="7" bestFit="1" customWidth="1"/>
    <col min="29" max="29" width="10.33203125" style="7" bestFit="1" customWidth="1"/>
    <col min="30" max="30" width="11.77734375" style="7" bestFit="1" customWidth="1"/>
    <col min="31" max="31" width="10.77734375" style="7" bestFit="1" customWidth="1"/>
    <col min="32" max="32" width="9.21875" style="7" bestFit="1" customWidth="1"/>
    <col min="33" max="33" width="12.88671875" style="7" bestFit="1" customWidth="1"/>
    <col min="34" max="34" width="15.21875" style="7" bestFit="1" customWidth="1"/>
    <col min="35" max="35" width="8.88671875" style="7" bestFit="1" customWidth="1"/>
    <col min="36" max="36" width="17.6640625" style="7" bestFit="1" customWidth="1"/>
    <col min="37" max="37" width="17.77734375" style="7" bestFit="1" customWidth="1"/>
    <col min="38" max="38" width="17.33203125" style="7" bestFit="1" customWidth="1"/>
    <col min="39" max="39" width="16.44140625" style="7" bestFit="1" customWidth="1"/>
    <col min="40" max="40" width="14.5546875" style="7" bestFit="1" customWidth="1"/>
    <col min="41" max="41" width="14.33203125" style="7" bestFit="1" customWidth="1"/>
    <col min="42" max="42" width="12.21875" style="7" bestFit="1" customWidth="1"/>
    <col min="43" max="45" width="8.88671875" style="7" bestFit="1" customWidth="1"/>
    <col min="46" max="46" width="9.77734375" style="7" bestFit="1" customWidth="1"/>
    <col min="47" max="47" width="11.88671875" style="7" bestFit="1" customWidth="1"/>
    <col min="48" max="48" width="12.109375" style="7" bestFit="1" customWidth="1"/>
    <col min="49" max="49" width="9.33203125" style="7" bestFit="1" customWidth="1"/>
    <col min="50" max="50" width="11.5546875" style="7" bestFit="1" customWidth="1"/>
    <col min="51" max="51" width="10.77734375" style="7" bestFit="1" customWidth="1"/>
    <col min="52" max="52" width="18.109375" style="7" bestFit="1" customWidth="1"/>
    <col min="53" max="53" width="11.77734375" style="7" bestFit="1" customWidth="1"/>
    <col min="54" max="54" width="14" style="7" bestFit="1" customWidth="1"/>
    <col min="55" max="55" width="12.21875" style="7" bestFit="1" customWidth="1"/>
    <col min="56" max="56" width="12.77734375" style="7" bestFit="1" customWidth="1"/>
    <col min="57" max="57" width="9.5546875" style="7" bestFit="1" customWidth="1"/>
    <col min="58" max="58" width="13.6640625" style="7" bestFit="1" customWidth="1"/>
    <col min="59" max="59" width="18.77734375" style="7" bestFit="1" customWidth="1"/>
    <col min="60" max="60" width="15.44140625" style="7" bestFit="1" customWidth="1"/>
    <col min="61" max="61" width="13.21875" style="7" bestFit="1" customWidth="1"/>
    <col min="62" max="62" width="15.21875" style="7" bestFit="1" customWidth="1"/>
    <col min="63" max="63" width="10.88671875" style="7" bestFit="1" customWidth="1"/>
    <col min="64" max="64" width="9.21875" style="7" bestFit="1" customWidth="1"/>
    <col min="65" max="65" width="14.21875" style="7" bestFit="1" customWidth="1"/>
    <col min="66" max="66" width="14.109375" style="7" bestFit="1" customWidth="1"/>
    <col min="67" max="67" width="8.88671875" style="7" bestFit="1" customWidth="1"/>
    <col min="68" max="68" width="12" style="7" bestFit="1" customWidth="1"/>
    <col min="69" max="69" width="11.88671875" style="7" bestFit="1" customWidth="1"/>
    <col min="70" max="70" width="15.77734375" style="7" bestFit="1" customWidth="1"/>
    <col min="71" max="71" width="9.21875" style="7" bestFit="1" customWidth="1"/>
    <col min="72" max="72" width="11.44140625" style="7" bestFit="1" customWidth="1"/>
    <col min="73" max="73" width="14.88671875" style="7" bestFit="1" customWidth="1"/>
    <col min="74" max="74" width="9.21875" style="7" bestFit="1" customWidth="1"/>
    <col min="75" max="75" width="13.33203125" style="7" bestFit="1" customWidth="1"/>
    <col min="76" max="76" width="9.21875" style="7" bestFit="1" customWidth="1"/>
    <col min="77" max="77" width="9.88671875" style="7" bestFit="1" customWidth="1"/>
    <col min="78" max="78" width="9.33203125" style="7" bestFit="1" customWidth="1"/>
    <col min="79" max="79" width="12.5546875" style="7" bestFit="1" customWidth="1"/>
    <col min="80" max="80" width="15.21875" style="7" bestFit="1" customWidth="1"/>
    <col min="81" max="81" width="18" style="7" bestFit="1" customWidth="1"/>
    <col min="82" max="82" width="19.5546875" style="7" bestFit="1" customWidth="1"/>
    <col min="83" max="83" width="12.77734375" style="7" bestFit="1" customWidth="1"/>
    <col min="84" max="84" width="16.33203125" style="7" bestFit="1" customWidth="1"/>
    <col min="85" max="85" width="12.5546875" style="7" bestFit="1" customWidth="1"/>
    <col min="86" max="86" width="11.33203125" style="7" bestFit="1" customWidth="1"/>
    <col min="87" max="87" width="10.6640625" style="7" bestFit="1" customWidth="1"/>
    <col min="88" max="88" width="10.109375" style="7" bestFit="1" customWidth="1"/>
    <col min="89" max="89" width="10.33203125" style="7" bestFit="1" customWidth="1"/>
    <col min="90" max="90" width="21.6640625" style="7" bestFit="1" customWidth="1"/>
    <col min="91" max="91" width="18.21875" style="7" bestFit="1" customWidth="1"/>
    <col min="92" max="92" width="14.109375" style="7" bestFit="1" customWidth="1"/>
    <col min="93" max="93" width="9.33203125" style="7" bestFit="1" customWidth="1"/>
    <col min="94" max="94" width="11" style="7" bestFit="1" customWidth="1"/>
    <col min="95" max="95" width="12.21875" style="7" bestFit="1" customWidth="1"/>
    <col min="96" max="96" width="21.5546875" style="7" bestFit="1" customWidth="1"/>
    <col min="97" max="97" width="11.88671875" style="7" bestFit="1" customWidth="1"/>
    <col min="98" max="98" width="10.33203125" style="7" customWidth="1"/>
    <col min="99" max="99" width="10" style="7" customWidth="1"/>
    <col min="100" max="100" width="10.44140625" style="7" customWidth="1"/>
    <col min="101" max="101" width="10.33203125" style="7" customWidth="1"/>
    <col min="102" max="102" width="10" style="7" customWidth="1"/>
    <col min="103" max="103" width="22.6640625" style="7" customWidth="1"/>
    <col min="104" max="104" width="16.109375" style="7" customWidth="1"/>
    <col min="105" max="148" width="9.109375" style="7"/>
    <col min="149" max="151" width="9.6640625" style="7" customWidth="1"/>
    <col min="152" max="152" width="9.44140625" style="7" customWidth="1"/>
    <col min="153" max="154" width="9.6640625" style="7" customWidth="1"/>
    <col min="155" max="155" width="11.5546875" style="7" customWidth="1"/>
    <col min="156" max="161" width="9.109375" style="7"/>
    <col min="162" max="162" width="9.6640625" style="7" customWidth="1"/>
    <col min="163" max="163" width="10.109375" style="7" customWidth="1"/>
    <col min="164" max="164" width="9.88671875" style="7" customWidth="1"/>
    <col min="165" max="166" width="9.6640625" style="7" customWidth="1"/>
    <col min="167" max="167" width="9.88671875" style="7" customWidth="1"/>
    <col min="168" max="168" width="10" style="7" customWidth="1"/>
    <col min="169" max="169" width="9.44140625" style="7" customWidth="1"/>
    <col min="170" max="170" width="9.109375" style="7"/>
    <col min="171" max="171" width="10.44140625" style="7" customWidth="1"/>
    <col min="172" max="173" width="9.88671875" style="7" customWidth="1"/>
    <col min="174" max="176" width="9.6640625" style="7" customWidth="1"/>
    <col min="177" max="177" width="9.44140625" style="7" customWidth="1"/>
    <col min="178" max="178" width="9.109375" style="7"/>
    <col min="179" max="179" width="9.6640625" style="7" customWidth="1"/>
    <col min="180" max="180" width="9.44140625" style="7" customWidth="1"/>
    <col min="181" max="181" width="10.109375" style="7" customWidth="1"/>
    <col min="182" max="182" width="10.5546875" style="7" customWidth="1"/>
    <col min="183" max="184" width="10.33203125" style="7" customWidth="1"/>
    <col min="185" max="185" width="10.6640625" style="7" customWidth="1"/>
    <col min="186" max="187" width="9.88671875" style="7" customWidth="1"/>
    <col min="188" max="188" width="10.33203125" style="7" customWidth="1"/>
    <col min="189" max="189" width="9.6640625" style="7" customWidth="1"/>
    <col min="190" max="190" width="9.109375" style="7"/>
    <col min="191" max="191" width="9.5546875" style="7" customWidth="1"/>
    <col min="192" max="198" width="9.109375" style="7"/>
    <col min="199" max="205" width="11.5546875" style="7" customWidth="1"/>
    <col min="206" max="212" width="11.33203125" style="7" customWidth="1"/>
    <col min="213" max="219" width="9.109375" style="7"/>
    <col min="220" max="220" width="11.6640625" style="7" customWidth="1"/>
    <col min="221" max="221" width="10.33203125" style="7" customWidth="1"/>
    <col min="222" max="222" width="13" style="7" customWidth="1"/>
    <col min="223" max="223" width="10.6640625" style="7" customWidth="1"/>
    <col min="224" max="224" width="11.88671875" style="7" customWidth="1"/>
    <col min="225" max="225" width="11.33203125" style="7" customWidth="1"/>
    <col min="226" max="576" width="9.109375" style="7"/>
    <col min="577" max="16384" width="9.109375" style="1"/>
  </cols>
  <sheetData>
    <row r="1" spans="1:576" ht="27" customHeight="1" x14ac:dyDescent="0.45">
      <c r="A1" s="23" t="s">
        <v>352</v>
      </c>
    </row>
    <row r="2" spans="1:576" ht="20.25" customHeight="1" x14ac:dyDescent="0.45">
      <c r="A2" s="22" t="s">
        <v>199</v>
      </c>
      <c r="B2" s="2"/>
    </row>
    <row r="3" spans="1:576" s="12" customFormat="1" ht="18.75" customHeight="1" x14ac:dyDescent="0.45">
      <c r="A3" s="24" t="s">
        <v>79</v>
      </c>
      <c r="B3" s="44"/>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4"/>
    </row>
    <row r="4" spans="1:576" s="10" customFormat="1" ht="14.4" x14ac:dyDescent="0.3">
      <c r="A4" s="25"/>
      <c r="B4" s="26"/>
      <c r="C4" s="27" t="s">
        <v>159</v>
      </c>
      <c r="D4" s="26" t="s">
        <v>201</v>
      </c>
      <c r="E4" s="26" t="s">
        <v>203</v>
      </c>
      <c r="F4" s="26" t="s">
        <v>204</v>
      </c>
      <c r="G4" s="26" t="s">
        <v>205</v>
      </c>
      <c r="H4" s="26" t="s">
        <v>206</v>
      </c>
      <c r="I4" s="26" t="s">
        <v>207</v>
      </c>
      <c r="J4" s="26" t="s">
        <v>208</v>
      </c>
      <c r="K4" s="26" t="s">
        <v>209</v>
      </c>
      <c r="L4" s="26" t="s">
        <v>210</v>
      </c>
      <c r="M4" s="26" t="s">
        <v>211</v>
      </c>
      <c r="N4" s="26" t="s">
        <v>212</v>
      </c>
      <c r="O4" s="26" t="s">
        <v>213</v>
      </c>
      <c r="P4" s="26" t="s">
        <v>214</v>
      </c>
      <c r="Q4" s="26" t="s">
        <v>215</v>
      </c>
      <c r="R4" s="26" t="s">
        <v>216</v>
      </c>
      <c r="S4" s="26" t="s">
        <v>217</v>
      </c>
      <c r="T4" s="26" t="s">
        <v>218</v>
      </c>
      <c r="U4" s="26" t="s">
        <v>219</v>
      </c>
      <c r="V4" s="26" t="s">
        <v>220</v>
      </c>
      <c r="W4" s="26" t="s">
        <v>221</v>
      </c>
      <c r="X4" s="26" t="s">
        <v>222</v>
      </c>
      <c r="Y4" s="26" t="s">
        <v>223</v>
      </c>
      <c r="Z4" s="26" t="s">
        <v>224</v>
      </c>
      <c r="AA4" s="26" t="s">
        <v>225</v>
      </c>
      <c r="AB4" s="26" t="s">
        <v>226</v>
      </c>
      <c r="AC4" s="26" t="s">
        <v>227</v>
      </c>
      <c r="AD4" s="26" t="s">
        <v>228</v>
      </c>
      <c r="AE4" s="26" t="s">
        <v>229</v>
      </c>
      <c r="AF4" s="26" t="s">
        <v>230</v>
      </c>
      <c r="AG4" s="26" t="s">
        <v>231</v>
      </c>
      <c r="AH4" s="26" t="s">
        <v>258</v>
      </c>
      <c r="AI4" s="26" t="s">
        <v>259</v>
      </c>
      <c r="AJ4" s="26" t="s">
        <v>260</v>
      </c>
      <c r="AK4" s="26" t="s">
        <v>261</v>
      </c>
      <c r="AL4" s="26" t="s">
        <v>262</v>
      </c>
      <c r="AM4" s="26" t="s">
        <v>263</v>
      </c>
      <c r="AN4" s="26" t="s">
        <v>233</v>
      </c>
      <c r="AO4" s="26" t="s">
        <v>234</v>
      </c>
      <c r="AP4" s="26" t="s">
        <v>235</v>
      </c>
      <c r="AQ4" s="26" t="s">
        <v>236</v>
      </c>
      <c r="AR4" s="26" t="s">
        <v>237</v>
      </c>
      <c r="AS4" s="26" t="s">
        <v>238</v>
      </c>
      <c r="AT4" s="26" t="s">
        <v>239</v>
      </c>
      <c r="AU4" s="26" t="s">
        <v>240</v>
      </c>
      <c r="AV4" s="26" t="s">
        <v>241</v>
      </c>
      <c r="AW4" s="26" t="s">
        <v>242</v>
      </c>
      <c r="AX4" s="26" t="s">
        <v>243</v>
      </c>
      <c r="AY4" s="26" t="s">
        <v>244</v>
      </c>
      <c r="AZ4" s="26" t="s">
        <v>245</v>
      </c>
      <c r="BA4" s="26" t="s">
        <v>246</v>
      </c>
      <c r="BB4" s="26" t="s">
        <v>247</v>
      </c>
      <c r="BC4" s="26" t="s">
        <v>276</v>
      </c>
      <c r="BD4" s="26" t="s">
        <v>277</v>
      </c>
      <c r="BE4" s="26" t="s">
        <v>278</v>
      </c>
      <c r="BF4" s="26" t="s">
        <v>279</v>
      </c>
      <c r="BG4" s="26" t="s">
        <v>280</v>
      </c>
      <c r="BH4" s="26" t="s">
        <v>281</v>
      </c>
      <c r="BI4" s="26" t="s">
        <v>282</v>
      </c>
      <c r="BJ4" s="26" t="s">
        <v>283</v>
      </c>
      <c r="BK4" s="26" t="s">
        <v>284</v>
      </c>
      <c r="BL4" s="26" t="s">
        <v>285</v>
      </c>
      <c r="BM4" s="26" t="s">
        <v>286</v>
      </c>
      <c r="BN4" s="26" t="s">
        <v>287</v>
      </c>
      <c r="BO4" s="26" t="s">
        <v>288</v>
      </c>
      <c r="BP4" s="26" t="s">
        <v>289</v>
      </c>
      <c r="BQ4" s="26" t="s">
        <v>290</v>
      </c>
      <c r="BR4" s="26" t="s">
        <v>291</v>
      </c>
      <c r="BS4" s="26" t="s">
        <v>292</v>
      </c>
      <c r="BT4" s="26" t="s">
        <v>293</v>
      </c>
      <c r="BU4" s="26" t="s">
        <v>294</v>
      </c>
      <c r="BV4" s="26" t="s">
        <v>295</v>
      </c>
      <c r="BW4" s="26" t="s">
        <v>296</v>
      </c>
      <c r="BX4" s="26" t="s">
        <v>297</v>
      </c>
      <c r="BY4" s="26" t="s">
        <v>298</v>
      </c>
      <c r="BZ4" s="26" t="s">
        <v>299</v>
      </c>
      <c r="CA4" s="26" t="s">
        <v>264</v>
      </c>
      <c r="CB4" s="26" t="s">
        <v>265</v>
      </c>
      <c r="CC4" s="26" t="s">
        <v>266</v>
      </c>
      <c r="CD4" s="26" t="s">
        <v>267</v>
      </c>
      <c r="CE4" s="26" t="s">
        <v>268</v>
      </c>
      <c r="CF4" s="26" t="s">
        <v>269</v>
      </c>
      <c r="CG4" s="26" t="s">
        <v>270</v>
      </c>
      <c r="CH4" s="26" t="s">
        <v>271</v>
      </c>
      <c r="CI4" s="26" t="s">
        <v>272</v>
      </c>
      <c r="CJ4" s="26" t="s">
        <v>273</v>
      </c>
      <c r="CK4" s="26" t="s">
        <v>274</v>
      </c>
      <c r="CL4" s="26" t="s">
        <v>248</v>
      </c>
      <c r="CM4" s="26" t="s">
        <v>249</v>
      </c>
      <c r="CN4" s="26" t="s">
        <v>250</v>
      </c>
      <c r="CO4" s="26" t="s">
        <v>251</v>
      </c>
      <c r="CP4" s="26" t="s">
        <v>252</v>
      </c>
      <c r="CQ4" s="26" t="s">
        <v>254</v>
      </c>
      <c r="CR4" s="26" t="s">
        <v>255</v>
      </c>
      <c r="CS4" s="26" t="s">
        <v>256</v>
      </c>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9"/>
    </row>
    <row r="5" spans="1:576" ht="18.75" customHeight="1" thickBot="1" x14ac:dyDescent="0.45">
      <c r="A5" s="30" t="str">
        <f>GBG!A5</f>
        <v>Folkmängd 2024</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2"/>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row>
    <row r="6" spans="1:576" customFormat="1" ht="19.5" customHeight="1" x14ac:dyDescent="0.25">
      <c r="A6" s="49" t="s">
        <v>80</v>
      </c>
      <c r="B6" s="34" t="s">
        <v>19</v>
      </c>
      <c r="C6" s="118">
        <v>3464</v>
      </c>
      <c r="D6" s="84">
        <v>61</v>
      </c>
      <c r="E6" s="55">
        <v>19</v>
      </c>
      <c r="F6" s="84">
        <v>60</v>
      </c>
      <c r="G6" s="55">
        <v>40</v>
      </c>
      <c r="H6" s="84">
        <v>79</v>
      </c>
      <c r="I6" s="55">
        <v>2</v>
      </c>
      <c r="J6" s="84">
        <v>11</v>
      </c>
      <c r="K6" s="55">
        <v>20</v>
      </c>
      <c r="L6" s="84">
        <v>83</v>
      </c>
      <c r="M6" s="55">
        <v>74</v>
      </c>
      <c r="N6" s="84">
        <v>35</v>
      </c>
      <c r="O6" s="55">
        <v>19</v>
      </c>
      <c r="P6" s="84">
        <v>54</v>
      </c>
      <c r="Q6" s="55">
        <v>6</v>
      </c>
      <c r="R6" s="84">
        <v>36</v>
      </c>
      <c r="S6" s="55">
        <v>19</v>
      </c>
      <c r="T6" s="84">
        <v>44</v>
      </c>
      <c r="U6" s="55">
        <v>20</v>
      </c>
      <c r="V6" s="84">
        <v>39</v>
      </c>
      <c r="W6" s="55">
        <v>29</v>
      </c>
      <c r="X6" s="84">
        <v>23</v>
      </c>
      <c r="Y6" s="55">
        <v>39</v>
      </c>
      <c r="Z6" s="84">
        <v>16</v>
      </c>
      <c r="AA6" s="55">
        <v>7</v>
      </c>
      <c r="AB6" s="84">
        <v>27</v>
      </c>
      <c r="AC6" s="55">
        <v>73</v>
      </c>
      <c r="AD6" s="84">
        <v>11</v>
      </c>
      <c r="AE6" s="55">
        <v>71</v>
      </c>
      <c r="AF6" s="84">
        <v>18</v>
      </c>
      <c r="AG6" s="55">
        <v>57</v>
      </c>
      <c r="AH6" s="84">
        <v>93</v>
      </c>
      <c r="AI6" s="55">
        <v>48</v>
      </c>
      <c r="AJ6" s="84">
        <v>49</v>
      </c>
      <c r="AK6" s="55">
        <v>57</v>
      </c>
      <c r="AL6" s="84">
        <v>48</v>
      </c>
      <c r="AM6" s="55">
        <v>83</v>
      </c>
      <c r="AN6" s="84">
        <v>91</v>
      </c>
      <c r="AO6" s="55">
        <v>36</v>
      </c>
      <c r="AP6" s="84">
        <v>21</v>
      </c>
      <c r="AQ6" s="55">
        <v>69</v>
      </c>
      <c r="AR6" s="84">
        <v>10</v>
      </c>
      <c r="AS6" s="55">
        <v>37</v>
      </c>
      <c r="AT6" s="84">
        <v>9</v>
      </c>
      <c r="AU6" s="55">
        <v>25</v>
      </c>
      <c r="AV6" s="84">
        <v>39</v>
      </c>
      <c r="AW6" s="55">
        <v>51</v>
      </c>
      <c r="AX6" s="84">
        <v>63</v>
      </c>
      <c r="AY6" s="55">
        <v>49</v>
      </c>
      <c r="AZ6" s="84">
        <v>67</v>
      </c>
      <c r="BA6" s="55">
        <v>58</v>
      </c>
      <c r="BB6" s="84">
        <v>38</v>
      </c>
      <c r="BC6" s="55">
        <v>21</v>
      </c>
      <c r="BD6" s="84">
        <v>7</v>
      </c>
      <c r="BE6" s="55">
        <v>27</v>
      </c>
      <c r="BF6" s="84">
        <v>15</v>
      </c>
      <c r="BG6" s="55">
        <v>13</v>
      </c>
      <c r="BH6" s="84">
        <v>10</v>
      </c>
      <c r="BI6" s="55">
        <v>8</v>
      </c>
      <c r="BJ6" s="84">
        <v>12</v>
      </c>
      <c r="BK6" s="55">
        <v>27</v>
      </c>
      <c r="BL6" s="84">
        <v>36</v>
      </c>
      <c r="BM6" s="55">
        <v>32</v>
      </c>
      <c r="BN6" s="84">
        <v>49</v>
      </c>
      <c r="BO6" s="55">
        <v>14</v>
      </c>
      <c r="BP6" s="84">
        <v>21</v>
      </c>
      <c r="BQ6" s="55">
        <v>20</v>
      </c>
      <c r="BR6" s="84">
        <v>53</v>
      </c>
      <c r="BS6" s="55">
        <v>20</v>
      </c>
      <c r="BT6" s="84">
        <v>16</v>
      </c>
      <c r="BU6" s="55">
        <v>24</v>
      </c>
      <c r="BV6" s="84">
        <v>24</v>
      </c>
      <c r="BW6" s="55">
        <v>23</v>
      </c>
      <c r="BX6" s="84">
        <v>80</v>
      </c>
      <c r="BY6" s="55">
        <v>21</v>
      </c>
      <c r="BZ6" s="84">
        <v>76</v>
      </c>
      <c r="CA6" s="55">
        <v>61</v>
      </c>
      <c r="CB6" s="84">
        <v>25</v>
      </c>
      <c r="CC6" s="55">
        <v>71</v>
      </c>
      <c r="CD6" s="84">
        <v>25</v>
      </c>
      <c r="CE6" s="55">
        <v>10</v>
      </c>
      <c r="CF6" s="84">
        <v>61</v>
      </c>
      <c r="CG6" s="55">
        <v>2</v>
      </c>
      <c r="CH6" s="84">
        <v>10</v>
      </c>
      <c r="CI6" s="55">
        <v>28</v>
      </c>
      <c r="CJ6" s="84">
        <v>45</v>
      </c>
      <c r="CK6" s="55">
        <v>21</v>
      </c>
      <c r="CL6" s="84">
        <v>51</v>
      </c>
      <c r="CM6" s="55">
        <v>35</v>
      </c>
      <c r="CN6" s="84">
        <v>24</v>
      </c>
      <c r="CO6" s="55">
        <v>25</v>
      </c>
      <c r="CP6" s="84">
        <v>51</v>
      </c>
      <c r="CQ6" s="55">
        <v>35</v>
      </c>
      <c r="CR6" s="84">
        <v>50</v>
      </c>
      <c r="CS6" s="55">
        <v>45</v>
      </c>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8"/>
      <c r="RG6" s="8"/>
      <c r="RH6" s="8"/>
      <c r="RI6" s="8"/>
      <c r="RJ6" s="8"/>
      <c r="RK6" s="8"/>
    </row>
    <row r="7" spans="1:576" s="6" customFormat="1" ht="12.75" customHeight="1" x14ac:dyDescent="0.2">
      <c r="A7" s="50"/>
      <c r="B7" s="34" t="s">
        <v>20</v>
      </c>
      <c r="C7" s="118">
        <v>16559</v>
      </c>
      <c r="D7" s="85">
        <v>215</v>
      </c>
      <c r="E7" s="56">
        <v>70</v>
      </c>
      <c r="F7" s="85">
        <v>260</v>
      </c>
      <c r="G7" s="56">
        <v>210</v>
      </c>
      <c r="H7" s="85">
        <v>260</v>
      </c>
      <c r="I7" s="56">
        <v>29</v>
      </c>
      <c r="J7" s="85">
        <v>56</v>
      </c>
      <c r="K7" s="56">
        <v>76</v>
      </c>
      <c r="L7" s="85">
        <v>221</v>
      </c>
      <c r="M7" s="56">
        <v>292</v>
      </c>
      <c r="N7" s="85">
        <v>107</v>
      </c>
      <c r="O7" s="56">
        <v>82</v>
      </c>
      <c r="P7" s="85">
        <v>224</v>
      </c>
      <c r="Q7" s="56">
        <v>19</v>
      </c>
      <c r="R7" s="85">
        <v>107</v>
      </c>
      <c r="S7" s="56">
        <v>60</v>
      </c>
      <c r="T7" s="85">
        <v>137</v>
      </c>
      <c r="U7" s="56">
        <v>94</v>
      </c>
      <c r="V7" s="85">
        <v>103</v>
      </c>
      <c r="W7" s="56">
        <v>70</v>
      </c>
      <c r="X7" s="85">
        <v>81</v>
      </c>
      <c r="Y7" s="56">
        <v>136</v>
      </c>
      <c r="Z7" s="85">
        <v>97</v>
      </c>
      <c r="AA7" s="56">
        <v>60</v>
      </c>
      <c r="AB7" s="85">
        <v>91</v>
      </c>
      <c r="AC7" s="56">
        <v>253</v>
      </c>
      <c r="AD7" s="85">
        <v>52</v>
      </c>
      <c r="AE7" s="56">
        <v>258</v>
      </c>
      <c r="AF7" s="85">
        <v>101</v>
      </c>
      <c r="AG7" s="56">
        <v>310</v>
      </c>
      <c r="AH7" s="85">
        <v>301</v>
      </c>
      <c r="AI7" s="56">
        <v>278</v>
      </c>
      <c r="AJ7" s="85">
        <v>263</v>
      </c>
      <c r="AK7" s="56">
        <v>268</v>
      </c>
      <c r="AL7" s="85">
        <v>281</v>
      </c>
      <c r="AM7" s="56">
        <v>389</v>
      </c>
      <c r="AN7" s="85">
        <v>364</v>
      </c>
      <c r="AO7" s="56">
        <v>113</v>
      </c>
      <c r="AP7" s="85">
        <v>155</v>
      </c>
      <c r="AQ7" s="56">
        <v>346</v>
      </c>
      <c r="AR7" s="85">
        <v>83</v>
      </c>
      <c r="AS7" s="56">
        <v>324</v>
      </c>
      <c r="AT7" s="85">
        <v>31</v>
      </c>
      <c r="AU7" s="56">
        <v>149</v>
      </c>
      <c r="AV7" s="85">
        <v>179</v>
      </c>
      <c r="AW7" s="56">
        <v>229</v>
      </c>
      <c r="AX7" s="85">
        <v>308</v>
      </c>
      <c r="AY7" s="56">
        <v>184</v>
      </c>
      <c r="AZ7" s="85">
        <v>265</v>
      </c>
      <c r="BA7" s="56">
        <v>226</v>
      </c>
      <c r="BB7" s="85">
        <v>104</v>
      </c>
      <c r="BC7" s="56">
        <v>213</v>
      </c>
      <c r="BD7" s="85">
        <v>40</v>
      </c>
      <c r="BE7" s="56">
        <v>152</v>
      </c>
      <c r="BF7" s="85">
        <v>119</v>
      </c>
      <c r="BG7" s="56">
        <v>110</v>
      </c>
      <c r="BH7" s="85">
        <v>73</v>
      </c>
      <c r="BI7" s="56">
        <v>54</v>
      </c>
      <c r="BJ7" s="85">
        <v>110</v>
      </c>
      <c r="BK7" s="56">
        <v>118</v>
      </c>
      <c r="BL7" s="85">
        <v>158</v>
      </c>
      <c r="BM7" s="56">
        <v>190</v>
      </c>
      <c r="BN7" s="85">
        <v>211</v>
      </c>
      <c r="BO7" s="56">
        <v>53</v>
      </c>
      <c r="BP7" s="85">
        <v>67</v>
      </c>
      <c r="BQ7" s="56">
        <v>100</v>
      </c>
      <c r="BR7" s="85">
        <v>262</v>
      </c>
      <c r="BS7" s="56">
        <v>116</v>
      </c>
      <c r="BT7" s="85">
        <v>121</v>
      </c>
      <c r="BU7" s="56">
        <v>142</v>
      </c>
      <c r="BV7" s="85">
        <v>165</v>
      </c>
      <c r="BW7" s="56">
        <v>113</v>
      </c>
      <c r="BX7" s="85">
        <v>411</v>
      </c>
      <c r="BY7" s="56">
        <v>84</v>
      </c>
      <c r="BZ7" s="85">
        <v>508</v>
      </c>
      <c r="CA7" s="56">
        <v>307</v>
      </c>
      <c r="CB7" s="85">
        <v>174</v>
      </c>
      <c r="CC7" s="56">
        <v>394</v>
      </c>
      <c r="CD7" s="85">
        <v>150</v>
      </c>
      <c r="CE7" s="56">
        <v>25</v>
      </c>
      <c r="CF7" s="85">
        <v>284</v>
      </c>
      <c r="CG7" s="56">
        <v>9</v>
      </c>
      <c r="CH7" s="85">
        <v>56</v>
      </c>
      <c r="CI7" s="56">
        <v>157</v>
      </c>
      <c r="CJ7" s="85">
        <v>248</v>
      </c>
      <c r="CK7" s="56">
        <v>76</v>
      </c>
      <c r="CL7" s="85">
        <v>234</v>
      </c>
      <c r="CM7" s="56">
        <v>193</v>
      </c>
      <c r="CN7" s="85">
        <v>139</v>
      </c>
      <c r="CO7" s="56">
        <v>228</v>
      </c>
      <c r="CP7" s="85">
        <v>356</v>
      </c>
      <c r="CQ7" s="56">
        <v>260</v>
      </c>
      <c r="CR7" s="85">
        <v>296</v>
      </c>
      <c r="CS7" s="56">
        <v>272</v>
      </c>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9"/>
      <c r="RG7" s="9"/>
      <c r="RH7" s="9"/>
      <c r="RI7" s="9"/>
      <c r="RJ7" s="9"/>
      <c r="RK7" s="9"/>
    </row>
    <row r="8" spans="1:576" s="3" customFormat="1" x14ac:dyDescent="0.2">
      <c r="A8" s="50"/>
      <c r="B8" s="34" t="s">
        <v>81</v>
      </c>
      <c r="C8" s="118">
        <v>3208</v>
      </c>
      <c r="D8" s="86">
        <v>47</v>
      </c>
      <c r="E8" s="57">
        <v>11</v>
      </c>
      <c r="F8" s="86">
        <v>45</v>
      </c>
      <c r="G8" s="57">
        <v>42</v>
      </c>
      <c r="H8" s="86">
        <v>43</v>
      </c>
      <c r="I8" s="57">
        <v>5</v>
      </c>
      <c r="J8" s="86">
        <v>16</v>
      </c>
      <c r="K8" s="57">
        <v>15</v>
      </c>
      <c r="L8" s="86">
        <v>25</v>
      </c>
      <c r="M8" s="57">
        <v>30</v>
      </c>
      <c r="N8" s="86">
        <v>10</v>
      </c>
      <c r="O8" s="57">
        <v>18</v>
      </c>
      <c r="P8" s="86">
        <v>31</v>
      </c>
      <c r="Q8" s="57">
        <v>2</v>
      </c>
      <c r="R8" s="86">
        <v>23</v>
      </c>
      <c r="S8" s="57">
        <v>2</v>
      </c>
      <c r="T8" s="86">
        <v>18</v>
      </c>
      <c r="U8" s="57">
        <v>13</v>
      </c>
      <c r="V8" s="86">
        <v>13</v>
      </c>
      <c r="W8" s="57">
        <v>7</v>
      </c>
      <c r="X8" s="86">
        <v>9</v>
      </c>
      <c r="Y8" s="57">
        <v>25</v>
      </c>
      <c r="Z8" s="86">
        <v>24</v>
      </c>
      <c r="AA8" s="57">
        <v>11</v>
      </c>
      <c r="AB8" s="86">
        <v>15</v>
      </c>
      <c r="AC8" s="57">
        <v>38</v>
      </c>
      <c r="AD8" s="86">
        <v>10</v>
      </c>
      <c r="AE8" s="57">
        <v>32</v>
      </c>
      <c r="AF8" s="86">
        <v>22</v>
      </c>
      <c r="AG8" s="57">
        <v>45</v>
      </c>
      <c r="AH8" s="86">
        <v>50</v>
      </c>
      <c r="AI8" s="57">
        <v>40</v>
      </c>
      <c r="AJ8" s="86">
        <v>54</v>
      </c>
      <c r="AK8" s="57">
        <v>48</v>
      </c>
      <c r="AL8" s="86">
        <v>62</v>
      </c>
      <c r="AM8" s="57">
        <v>87</v>
      </c>
      <c r="AN8" s="86">
        <v>60</v>
      </c>
      <c r="AO8" s="57">
        <v>19</v>
      </c>
      <c r="AP8" s="86">
        <v>41</v>
      </c>
      <c r="AQ8" s="57">
        <v>75</v>
      </c>
      <c r="AR8" s="86">
        <v>17</v>
      </c>
      <c r="AS8" s="57">
        <v>72</v>
      </c>
      <c r="AT8" s="86">
        <v>8</v>
      </c>
      <c r="AU8" s="57">
        <v>32</v>
      </c>
      <c r="AV8" s="86">
        <v>36</v>
      </c>
      <c r="AW8" s="57">
        <v>45</v>
      </c>
      <c r="AX8" s="86">
        <v>44</v>
      </c>
      <c r="AY8" s="57">
        <v>48</v>
      </c>
      <c r="AZ8" s="86">
        <v>41</v>
      </c>
      <c r="BA8" s="57">
        <v>37</v>
      </c>
      <c r="BB8" s="86">
        <v>16</v>
      </c>
      <c r="BC8" s="57">
        <v>49</v>
      </c>
      <c r="BD8" s="86">
        <v>11</v>
      </c>
      <c r="BE8" s="57">
        <v>41</v>
      </c>
      <c r="BF8" s="86">
        <v>33</v>
      </c>
      <c r="BG8" s="57">
        <v>24</v>
      </c>
      <c r="BH8" s="86">
        <v>26</v>
      </c>
      <c r="BI8" s="57">
        <v>11</v>
      </c>
      <c r="BJ8" s="86">
        <v>25</v>
      </c>
      <c r="BK8" s="57">
        <v>26</v>
      </c>
      <c r="BL8" s="86">
        <v>34</v>
      </c>
      <c r="BM8" s="57">
        <v>28</v>
      </c>
      <c r="BN8" s="86">
        <v>37</v>
      </c>
      <c r="BO8" s="57">
        <v>8</v>
      </c>
      <c r="BP8" s="86">
        <v>12</v>
      </c>
      <c r="BQ8" s="57">
        <v>10</v>
      </c>
      <c r="BR8" s="86">
        <v>45</v>
      </c>
      <c r="BS8" s="57">
        <v>20</v>
      </c>
      <c r="BT8" s="86">
        <v>22</v>
      </c>
      <c r="BU8" s="57">
        <v>39</v>
      </c>
      <c r="BV8" s="86">
        <v>50</v>
      </c>
      <c r="BW8" s="57">
        <v>27</v>
      </c>
      <c r="BX8" s="86">
        <v>96</v>
      </c>
      <c r="BY8" s="57">
        <v>22</v>
      </c>
      <c r="BZ8" s="86">
        <v>104</v>
      </c>
      <c r="CA8" s="57">
        <v>66</v>
      </c>
      <c r="CB8" s="86">
        <v>30</v>
      </c>
      <c r="CC8" s="57">
        <v>78</v>
      </c>
      <c r="CD8" s="86">
        <v>21</v>
      </c>
      <c r="CE8" s="57">
        <v>8</v>
      </c>
      <c r="CF8" s="86">
        <v>63</v>
      </c>
      <c r="CG8" s="57">
        <v>5</v>
      </c>
      <c r="CH8" s="86">
        <v>18</v>
      </c>
      <c r="CI8" s="57">
        <v>30</v>
      </c>
      <c r="CJ8" s="86">
        <v>42</v>
      </c>
      <c r="CK8" s="57">
        <v>23</v>
      </c>
      <c r="CL8" s="86">
        <v>44</v>
      </c>
      <c r="CM8" s="57">
        <v>55</v>
      </c>
      <c r="CN8" s="86">
        <v>21</v>
      </c>
      <c r="CO8" s="57">
        <v>58</v>
      </c>
      <c r="CP8" s="86">
        <v>75</v>
      </c>
      <c r="CQ8" s="57">
        <v>58</v>
      </c>
      <c r="CR8" s="86">
        <v>73</v>
      </c>
      <c r="CS8" s="57">
        <v>47</v>
      </c>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7"/>
      <c r="RG8" s="7"/>
      <c r="RH8" s="7"/>
      <c r="RI8" s="7"/>
      <c r="RJ8" s="7"/>
      <c r="RK8" s="7"/>
    </row>
    <row r="9" spans="1:576" s="3" customFormat="1" x14ac:dyDescent="0.2">
      <c r="A9" s="50"/>
      <c r="B9" s="34" t="s">
        <v>82</v>
      </c>
      <c r="C9" s="118">
        <v>9694</v>
      </c>
      <c r="D9" s="84">
        <v>148</v>
      </c>
      <c r="E9" s="55">
        <v>26</v>
      </c>
      <c r="F9" s="84">
        <v>123</v>
      </c>
      <c r="G9" s="55">
        <v>110</v>
      </c>
      <c r="H9" s="84">
        <v>120</v>
      </c>
      <c r="I9" s="55">
        <v>24</v>
      </c>
      <c r="J9" s="84">
        <v>37</v>
      </c>
      <c r="K9" s="55">
        <v>37</v>
      </c>
      <c r="L9" s="84">
        <v>90</v>
      </c>
      <c r="M9" s="55">
        <v>107</v>
      </c>
      <c r="N9" s="84">
        <v>41</v>
      </c>
      <c r="O9" s="55">
        <v>29</v>
      </c>
      <c r="P9" s="84">
        <v>102</v>
      </c>
      <c r="Q9" s="55">
        <v>20</v>
      </c>
      <c r="R9" s="84">
        <v>55</v>
      </c>
      <c r="S9" s="55">
        <v>27</v>
      </c>
      <c r="T9" s="84">
        <v>48</v>
      </c>
      <c r="U9" s="55">
        <v>37</v>
      </c>
      <c r="V9" s="84">
        <v>47</v>
      </c>
      <c r="W9" s="55">
        <v>35</v>
      </c>
      <c r="X9" s="84">
        <v>28</v>
      </c>
      <c r="Y9" s="55">
        <v>79</v>
      </c>
      <c r="Z9" s="84">
        <v>82</v>
      </c>
      <c r="AA9" s="55">
        <v>52</v>
      </c>
      <c r="AB9" s="84">
        <v>49</v>
      </c>
      <c r="AC9" s="55">
        <v>109</v>
      </c>
      <c r="AD9" s="84">
        <v>29</v>
      </c>
      <c r="AE9" s="55">
        <v>104</v>
      </c>
      <c r="AF9" s="84">
        <v>83</v>
      </c>
      <c r="AG9" s="55">
        <v>172</v>
      </c>
      <c r="AH9" s="84">
        <v>140</v>
      </c>
      <c r="AI9" s="55">
        <v>165</v>
      </c>
      <c r="AJ9" s="84">
        <v>172</v>
      </c>
      <c r="AK9" s="55">
        <v>130</v>
      </c>
      <c r="AL9" s="84">
        <v>155</v>
      </c>
      <c r="AM9" s="55">
        <v>237</v>
      </c>
      <c r="AN9" s="84">
        <v>154</v>
      </c>
      <c r="AO9" s="55">
        <v>60</v>
      </c>
      <c r="AP9" s="84">
        <v>137</v>
      </c>
      <c r="AQ9" s="55">
        <v>242</v>
      </c>
      <c r="AR9" s="84">
        <v>59</v>
      </c>
      <c r="AS9" s="55">
        <v>198</v>
      </c>
      <c r="AT9" s="84">
        <v>25</v>
      </c>
      <c r="AU9" s="55">
        <v>57</v>
      </c>
      <c r="AV9" s="84">
        <v>149</v>
      </c>
      <c r="AW9" s="55">
        <v>151</v>
      </c>
      <c r="AX9" s="84">
        <v>158</v>
      </c>
      <c r="AY9" s="55">
        <v>114</v>
      </c>
      <c r="AZ9" s="84">
        <v>99</v>
      </c>
      <c r="BA9" s="55">
        <v>104</v>
      </c>
      <c r="BB9" s="84">
        <v>41</v>
      </c>
      <c r="BC9" s="55">
        <v>149</v>
      </c>
      <c r="BD9" s="84">
        <v>40</v>
      </c>
      <c r="BE9" s="55">
        <v>131</v>
      </c>
      <c r="BF9" s="84">
        <v>87</v>
      </c>
      <c r="BG9" s="55">
        <v>78</v>
      </c>
      <c r="BH9" s="84">
        <v>65</v>
      </c>
      <c r="BI9" s="55">
        <v>37</v>
      </c>
      <c r="BJ9" s="84">
        <v>54</v>
      </c>
      <c r="BK9" s="55">
        <v>55</v>
      </c>
      <c r="BL9" s="84">
        <v>87</v>
      </c>
      <c r="BM9" s="55">
        <v>119</v>
      </c>
      <c r="BN9" s="84">
        <v>87</v>
      </c>
      <c r="BO9" s="55">
        <v>25</v>
      </c>
      <c r="BP9" s="84">
        <v>17</v>
      </c>
      <c r="BQ9" s="55">
        <v>70</v>
      </c>
      <c r="BR9" s="84">
        <v>131</v>
      </c>
      <c r="BS9" s="55">
        <v>80</v>
      </c>
      <c r="BT9" s="84">
        <v>90</v>
      </c>
      <c r="BU9" s="55">
        <v>94</v>
      </c>
      <c r="BV9" s="84">
        <v>155</v>
      </c>
      <c r="BW9" s="55">
        <v>73</v>
      </c>
      <c r="BX9" s="84">
        <v>245</v>
      </c>
      <c r="BY9" s="55">
        <v>66</v>
      </c>
      <c r="BZ9" s="84">
        <v>336</v>
      </c>
      <c r="CA9" s="55">
        <v>203</v>
      </c>
      <c r="CB9" s="84">
        <v>110</v>
      </c>
      <c r="CC9" s="55">
        <v>215</v>
      </c>
      <c r="CD9" s="84">
        <v>87</v>
      </c>
      <c r="CE9" s="55">
        <v>16</v>
      </c>
      <c r="CF9" s="84">
        <v>160</v>
      </c>
      <c r="CG9" s="55">
        <v>10</v>
      </c>
      <c r="CH9" s="84">
        <v>47</v>
      </c>
      <c r="CI9" s="55">
        <v>118</v>
      </c>
      <c r="CJ9" s="84">
        <v>170</v>
      </c>
      <c r="CK9" s="55">
        <v>77</v>
      </c>
      <c r="CL9" s="84">
        <v>145</v>
      </c>
      <c r="CM9" s="55">
        <v>122</v>
      </c>
      <c r="CN9" s="84">
        <v>85</v>
      </c>
      <c r="CO9" s="55">
        <v>175</v>
      </c>
      <c r="CP9" s="84">
        <v>226</v>
      </c>
      <c r="CQ9" s="55">
        <v>228</v>
      </c>
      <c r="CR9" s="84">
        <v>159</v>
      </c>
      <c r="CS9" s="55">
        <v>144</v>
      </c>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7"/>
      <c r="RG9" s="7"/>
      <c r="RH9" s="7"/>
      <c r="RI9" s="7"/>
      <c r="RJ9" s="7"/>
      <c r="RK9" s="7"/>
    </row>
    <row r="10" spans="1:576" s="3" customFormat="1" x14ac:dyDescent="0.2">
      <c r="A10" s="50"/>
      <c r="B10" s="34" t="s">
        <v>21</v>
      </c>
      <c r="C10" s="118">
        <v>9723</v>
      </c>
      <c r="D10" s="84">
        <v>146</v>
      </c>
      <c r="E10" s="55">
        <v>26</v>
      </c>
      <c r="F10" s="84">
        <v>134</v>
      </c>
      <c r="G10" s="55">
        <v>125</v>
      </c>
      <c r="H10" s="84">
        <v>143</v>
      </c>
      <c r="I10" s="55">
        <v>14</v>
      </c>
      <c r="J10" s="84">
        <v>59</v>
      </c>
      <c r="K10" s="55">
        <v>39</v>
      </c>
      <c r="L10" s="84">
        <v>86</v>
      </c>
      <c r="M10" s="55">
        <v>90</v>
      </c>
      <c r="N10" s="84">
        <v>44</v>
      </c>
      <c r="O10" s="55">
        <v>42</v>
      </c>
      <c r="P10" s="84">
        <v>110</v>
      </c>
      <c r="Q10" s="55">
        <v>10</v>
      </c>
      <c r="R10" s="84">
        <v>65</v>
      </c>
      <c r="S10" s="55">
        <v>26</v>
      </c>
      <c r="T10" s="84">
        <v>47</v>
      </c>
      <c r="U10" s="55">
        <v>42</v>
      </c>
      <c r="V10" s="84">
        <v>37</v>
      </c>
      <c r="W10" s="55">
        <v>38</v>
      </c>
      <c r="X10" s="84">
        <v>32</v>
      </c>
      <c r="Y10" s="55">
        <v>53</v>
      </c>
      <c r="Z10" s="84">
        <v>72</v>
      </c>
      <c r="AA10" s="55">
        <v>42</v>
      </c>
      <c r="AB10" s="84">
        <v>34</v>
      </c>
      <c r="AC10" s="55">
        <v>123</v>
      </c>
      <c r="AD10" s="84">
        <v>19</v>
      </c>
      <c r="AE10" s="55">
        <v>100</v>
      </c>
      <c r="AF10" s="84">
        <v>75</v>
      </c>
      <c r="AG10" s="55">
        <v>140</v>
      </c>
      <c r="AH10" s="84">
        <v>130</v>
      </c>
      <c r="AI10" s="55">
        <v>149</v>
      </c>
      <c r="AJ10" s="84">
        <v>161</v>
      </c>
      <c r="AK10" s="55">
        <v>148</v>
      </c>
      <c r="AL10" s="84">
        <v>148</v>
      </c>
      <c r="AM10" s="55">
        <v>227</v>
      </c>
      <c r="AN10" s="84">
        <v>126</v>
      </c>
      <c r="AO10" s="55">
        <v>47</v>
      </c>
      <c r="AP10" s="84">
        <v>134</v>
      </c>
      <c r="AQ10" s="55">
        <v>218</v>
      </c>
      <c r="AR10" s="84">
        <v>50</v>
      </c>
      <c r="AS10" s="55">
        <v>227</v>
      </c>
      <c r="AT10" s="84">
        <v>9</v>
      </c>
      <c r="AU10" s="55">
        <v>55</v>
      </c>
      <c r="AV10" s="84">
        <v>156</v>
      </c>
      <c r="AW10" s="55">
        <v>160</v>
      </c>
      <c r="AX10" s="84">
        <v>187</v>
      </c>
      <c r="AY10" s="55">
        <v>118</v>
      </c>
      <c r="AZ10" s="84">
        <v>105</v>
      </c>
      <c r="BA10" s="55">
        <v>102</v>
      </c>
      <c r="BB10" s="84">
        <v>41</v>
      </c>
      <c r="BC10" s="55">
        <v>178</v>
      </c>
      <c r="BD10" s="84">
        <v>55</v>
      </c>
      <c r="BE10" s="55">
        <v>162</v>
      </c>
      <c r="BF10" s="84">
        <v>128</v>
      </c>
      <c r="BG10" s="55">
        <v>94</v>
      </c>
      <c r="BH10" s="84">
        <v>60</v>
      </c>
      <c r="BI10" s="55">
        <v>43</v>
      </c>
      <c r="BJ10" s="84">
        <v>61</v>
      </c>
      <c r="BK10" s="55">
        <v>50</v>
      </c>
      <c r="BL10" s="84">
        <v>77</v>
      </c>
      <c r="BM10" s="55">
        <v>95</v>
      </c>
      <c r="BN10" s="84">
        <v>68</v>
      </c>
      <c r="BO10" s="55">
        <v>33</v>
      </c>
      <c r="BP10" s="84">
        <v>24</v>
      </c>
      <c r="BQ10" s="55">
        <v>59</v>
      </c>
      <c r="BR10" s="84">
        <v>153</v>
      </c>
      <c r="BS10" s="55">
        <v>86</v>
      </c>
      <c r="BT10" s="84">
        <v>88</v>
      </c>
      <c r="BU10" s="55">
        <v>85</v>
      </c>
      <c r="BV10" s="84">
        <v>147</v>
      </c>
      <c r="BW10" s="55">
        <v>76</v>
      </c>
      <c r="BX10" s="84">
        <v>267</v>
      </c>
      <c r="BY10" s="55">
        <v>70</v>
      </c>
      <c r="BZ10" s="84">
        <v>323</v>
      </c>
      <c r="CA10" s="55">
        <v>173</v>
      </c>
      <c r="CB10" s="84">
        <v>105</v>
      </c>
      <c r="CC10" s="55">
        <v>217</v>
      </c>
      <c r="CD10" s="84">
        <v>91</v>
      </c>
      <c r="CE10" s="55">
        <v>11</v>
      </c>
      <c r="CF10" s="84">
        <v>174</v>
      </c>
      <c r="CG10" s="55">
        <v>13</v>
      </c>
      <c r="CH10" s="84">
        <v>41</v>
      </c>
      <c r="CI10" s="55">
        <v>134</v>
      </c>
      <c r="CJ10" s="84">
        <v>160</v>
      </c>
      <c r="CK10" s="55">
        <v>58</v>
      </c>
      <c r="CL10" s="84">
        <v>125</v>
      </c>
      <c r="CM10" s="55">
        <v>144</v>
      </c>
      <c r="CN10" s="84">
        <v>90</v>
      </c>
      <c r="CO10" s="55">
        <v>182</v>
      </c>
      <c r="CP10" s="84">
        <v>250</v>
      </c>
      <c r="CQ10" s="55">
        <v>229</v>
      </c>
      <c r="CR10" s="84">
        <v>158</v>
      </c>
      <c r="CS10" s="55">
        <v>136</v>
      </c>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7"/>
      <c r="RG10" s="7"/>
      <c r="RH10" s="7"/>
      <c r="RI10" s="7"/>
      <c r="RJ10" s="7"/>
      <c r="RK10" s="7"/>
    </row>
    <row r="11" spans="1:576" s="3" customFormat="1" x14ac:dyDescent="0.2">
      <c r="A11" s="50"/>
      <c r="B11" s="34" t="s">
        <v>22</v>
      </c>
      <c r="C11" s="118">
        <v>9935</v>
      </c>
      <c r="D11" s="84">
        <v>162</v>
      </c>
      <c r="E11" s="55">
        <v>21</v>
      </c>
      <c r="F11" s="84">
        <v>135</v>
      </c>
      <c r="G11" s="55">
        <v>139</v>
      </c>
      <c r="H11" s="84">
        <v>139</v>
      </c>
      <c r="I11" s="55">
        <v>28</v>
      </c>
      <c r="J11" s="84">
        <v>63</v>
      </c>
      <c r="K11" s="55">
        <v>35</v>
      </c>
      <c r="L11" s="84">
        <v>85</v>
      </c>
      <c r="M11" s="55">
        <v>112</v>
      </c>
      <c r="N11" s="84">
        <v>34</v>
      </c>
      <c r="O11" s="55">
        <v>46</v>
      </c>
      <c r="P11" s="84">
        <v>110</v>
      </c>
      <c r="Q11" s="55">
        <v>14</v>
      </c>
      <c r="R11" s="84">
        <v>67</v>
      </c>
      <c r="S11" s="55">
        <v>30</v>
      </c>
      <c r="T11" s="84">
        <v>55</v>
      </c>
      <c r="U11" s="55">
        <v>44</v>
      </c>
      <c r="V11" s="84">
        <v>54</v>
      </c>
      <c r="W11" s="55">
        <v>32</v>
      </c>
      <c r="X11" s="84">
        <v>31</v>
      </c>
      <c r="Y11" s="55">
        <v>50</v>
      </c>
      <c r="Z11" s="84">
        <v>87</v>
      </c>
      <c r="AA11" s="55">
        <v>55</v>
      </c>
      <c r="AB11" s="84">
        <v>29</v>
      </c>
      <c r="AC11" s="55">
        <v>126</v>
      </c>
      <c r="AD11" s="84">
        <v>28</v>
      </c>
      <c r="AE11" s="55">
        <v>74</v>
      </c>
      <c r="AF11" s="84">
        <v>72</v>
      </c>
      <c r="AG11" s="55">
        <v>160</v>
      </c>
      <c r="AH11" s="84">
        <v>118</v>
      </c>
      <c r="AI11" s="55">
        <v>173</v>
      </c>
      <c r="AJ11" s="84">
        <v>132</v>
      </c>
      <c r="AK11" s="55">
        <v>120</v>
      </c>
      <c r="AL11" s="84">
        <v>122</v>
      </c>
      <c r="AM11" s="55">
        <v>249</v>
      </c>
      <c r="AN11" s="84">
        <v>154</v>
      </c>
      <c r="AO11" s="55">
        <v>44</v>
      </c>
      <c r="AP11" s="84">
        <v>131</v>
      </c>
      <c r="AQ11" s="55">
        <v>210</v>
      </c>
      <c r="AR11" s="84">
        <v>52</v>
      </c>
      <c r="AS11" s="55">
        <v>257</v>
      </c>
      <c r="AT11" s="84">
        <v>16</v>
      </c>
      <c r="AU11" s="55">
        <v>54</v>
      </c>
      <c r="AV11" s="84">
        <v>139</v>
      </c>
      <c r="AW11" s="55">
        <v>154</v>
      </c>
      <c r="AX11" s="84">
        <v>155</v>
      </c>
      <c r="AY11" s="55">
        <v>122</v>
      </c>
      <c r="AZ11" s="84">
        <v>93</v>
      </c>
      <c r="BA11" s="55">
        <v>122</v>
      </c>
      <c r="BB11" s="84">
        <v>41</v>
      </c>
      <c r="BC11" s="55">
        <v>207</v>
      </c>
      <c r="BD11" s="84">
        <v>49</v>
      </c>
      <c r="BE11" s="55">
        <v>170</v>
      </c>
      <c r="BF11" s="84">
        <v>131</v>
      </c>
      <c r="BG11" s="55">
        <v>95</v>
      </c>
      <c r="BH11" s="84">
        <v>61</v>
      </c>
      <c r="BI11" s="55">
        <v>27</v>
      </c>
      <c r="BJ11" s="84">
        <v>53</v>
      </c>
      <c r="BK11" s="55">
        <v>51</v>
      </c>
      <c r="BL11" s="84">
        <v>83</v>
      </c>
      <c r="BM11" s="55">
        <v>106</v>
      </c>
      <c r="BN11" s="84">
        <v>84</v>
      </c>
      <c r="BO11" s="55">
        <v>49</v>
      </c>
      <c r="BP11" s="84">
        <v>32</v>
      </c>
      <c r="BQ11" s="55">
        <v>58</v>
      </c>
      <c r="BR11" s="84">
        <v>141</v>
      </c>
      <c r="BS11" s="55">
        <v>84</v>
      </c>
      <c r="BT11" s="84">
        <v>111</v>
      </c>
      <c r="BU11" s="55">
        <v>98</v>
      </c>
      <c r="BV11" s="84">
        <v>158</v>
      </c>
      <c r="BW11" s="55">
        <v>67</v>
      </c>
      <c r="BX11" s="84">
        <v>249</v>
      </c>
      <c r="BY11" s="55">
        <v>96</v>
      </c>
      <c r="BZ11" s="84">
        <v>352</v>
      </c>
      <c r="CA11" s="55">
        <v>168</v>
      </c>
      <c r="CB11" s="84">
        <v>108</v>
      </c>
      <c r="CC11" s="55">
        <v>242</v>
      </c>
      <c r="CD11" s="84">
        <v>108</v>
      </c>
      <c r="CE11" s="55">
        <v>21</v>
      </c>
      <c r="CF11" s="84">
        <v>173</v>
      </c>
      <c r="CG11" s="55">
        <v>16</v>
      </c>
      <c r="CH11" s="84">
        <v>29</v>
      </c>
      <c r="CI11" s="55">
        <v>144</v>
      </c>
      <c r="CJ11" s="84">
        <v>148</v>
      </c>
      <c r="CK11" s="55">
        <v>54</v>
      </c>
      <c r="CL11" s="84">
        <v>82</v>
      </c>
      <c r="CM11" s="55">
        <v>119</v>
      </c>
      <c r="CN11" s="84">
        <v>66</v>
      </c>
      <c r="CO11" s="55">
        <v>206</v>
      </c>
      <c r="CP11" s="84">
        <v>274</v>
      </c>
      <c r="CQ11" s="55">
        <v>267</v>
      </c>
      <c r="CR11" s="84">
        <v>152</v>
      </c>
      <c r="CS11" s="55">
        <v>136</v>
      </c>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7"/>
      <c r="RG11" s="7"/>
      <c r="RH11" s="7"/>
      <c r="RI11" s="7"/>
      <c r="RJ11" s="7"/>
      <c r="RK11" s="7"/>
    </row>
    <row r="12" spans="1:576" s="3" customFormat="1" x14ac:dyDescent="0.2">
      <c r="A12" s="50"/>
      <c r="B12" s="34" t="s">
        <v>23</v>
      </c>
      <c r="C12" s="118">
        <v>9717</v>
      </c>
      <c r="D12" s="84">
        <v>134</v>
      </c>
      <c r="E12" s="55">
        <v>30</v>
      </c>
      <c r="F12" s="84">
        <v>125</v>
      </c>
      <c r="G12" s="55">
        <v>90</v>
      </c>
      <c r="H12" s="84">
        <v>135</v>
      </c>
      <c r="I12" s="55">
        <v>34</v>
      </c>
      <c r="J12" s="84">
        <v>67</v>
      </c>
      <c r="K12" s="55">
        <v>42</v>
      </c>
      <c r="L12" s="84">
        <v>105</v>
      </c>
      <c r="M12" s="55">
        <v>108</v>
      </c>
      <c r="N12" s="84">
        <v>41</v>
      </c>
      <c r="O12" s="55">
        <v>69</v>
      </c>
      <c r="P12" s="84">
        <v>137</v>
      </c>
      <c r="Q12" s="55">
        <v>26</v>
      </c>
      <c r="R12" s="84">
        <v>64</v>
      </c>
      <c r="S12" s="55">
        <v>28</v>
      </c>
      <c r="T12" s="84">
        <v>52</v>
      </c>
      <c r="U12" s="55">
        <v>57</v>
      </c>
      <c r="V12" s="84">
        <v>52</v>
      </c>
      <c r="W12" s="55">
        <v>24</v>
      </c>
      <c r="X12" s="84">
        <v>39</v>
      </c>
      <c r="Y12" s="55">
        <v>57</v>
      </c>
      <c r="Z12" s="84">
        <v>87</v>
      </c>
      <c r="AA12" s="55">
        <v>50</v>
      </c>
      <c r="AB12" s="84">
        <v>27</v>
      </c>
      <c r="AC12" s="55">
        <v>120</v>
      </c>
      <c r="AD12" s="84">
        <v>28</v>
      </c>
      <c r="AE12" s="55">
        <v>107</v>
      </c>
      <c r="AF12" s="84">
        <v>80</v>
      </c>
      <c r="AG12" s="55">
        <v>151</v>
      </c>
      <c r="AH12" s="84">
        <v>120</v>
      </c>
      <c r="AI12" s="55">
        <v>148</v>
      </c>
      <c r="AJ12" s="84">
        <v>141</v>
      </c>
      <c r="AK12" s="55">
        <v>146</v>
      </c>
      <c r="AL12" s="84">
        <v>128</v>
      </c>
      <c r="AM12" s="55">
        <v>256</v>
      </c>
      <c r="AN12" s="84">
        <v>127</v>
      </c>
      <c r="AO12" s="55">
        <v>46</v>
      </c>
      <c r="AP12" s="84">
        <v>114</v>
      </c>
      <c r="AQ12" s="55">
        <v>204</v>
      </c>
      <c r="AR12" s="84">
        <v>38</v>
      </c>
      <c r="AS12" s="55">
        <v>287</v>
      </c>
      <c r="AT12" s="84">
        <v>20</v>
      </c>
      <c r="AU12" s="55">
        <v>72</v>
      </c>
      <c r="AV12" s="84">
        <v>143</v>
      </c>
      <c r="AW12" s="55">
        <v>173</v>
      </c>
      <c r="AX12" s="84">
        <v>150</v>
      </c>
      <c r="AY12" s="55">
        <v>106</v>
      </c>
      <c r="AZ12" s="84">
        <v>82</v>
      </c>
      <c r="BA12" s="55">
        <v>104</v>
      </c>
      <c r="BB12" s="84">
        <v>25</v>
      </c>
      <c r="BC12" s="55">
        <v>183</v>
      </c>
      <c r="BD12" s="84">
        <v>61</v>
      </c>
      <c r="BE12" s="55">
        <v>150</v>
      </c>
      <c r="BF12" s="84">
        <v>118</v>
      </c>
      <c r="BG12" s="55">
        <v>86</v>
      </c>
      <c r="BH12" s="84">
        <v>66</v>
      </c>
      <c r="BI12" s="55">
        <v>29</v>
      </c>
      <c r="BJ12" s="84">
        <v>44</v>
      </c>
      <c r="BK12" s="55">
        <v>48</v>
      </c>
      <c r="BL12" s="84">
        <v>55</v>
      </c>
      <c r="BM12" s="55">
        <v>72</v>
      </c>
      <c r="BN12" s="84">
        <v>57</v>
      </c>
      <c r="BO12" s="55">
        <v>37</v>
      </c>
      <c r="BP12" s="84">
        <v>15</v>
      </c>
      <c r="BQ12" s="55">
        <v>55</v>
      </c>
      <c r="BR12" s="84">
        <v>117</v>
      </c>
      <c r="BS12" s="55">
        <v>82</v>
      </c>
      <c r="BT12" s="84">
        <v>93</v>
      </c>
      <c r="BU12" s="55">
        <v>105</v>
      </c>
      <c r="BV12" s="84">
        <v>152</v>
      </c>
      <c r="BW12" s="55">
        <v>64</v>
      </c>
      <c r="BX12" s="84">
        <v>254</v>
      </c>
      <c r="BY12" s="55">
        <v>92</v>
      </c>
      <c r="BZ12" s="84">
        <v>322</v>
      </c>
      <c r="CA12" s="55">
        <v>172</v>
      </c>
      <c r="CB12" s="84">
        <v>121</v>
      </c>
      <c r="CC12" s="55">
        <v>216</v>
      </c>
      <c r="CD12" s="84">
        <v>122</v>
      </c>
      <c r="CE12" s="55">
        <v>20</v>
      </c>
      <c r="CF12" s="84">
        <v>193</v>
      </c>
      <c r="CG12" s="55">
        <v>16</v>
      </c>
      <c r="CH12" s="84">
        <v>40</v>
      </c>
      <c r="CI12" s="55">
        <v>160</v>
      </c>
      <c r="CJ12" s="84">
        <v>140</v>
      </c>
      <c r="CK12" s="55">
        <v>61</v>
      </c>
      <c r="CL12" s="84">
        <v>85</v>
      </c>
      <c r="CM12" s="55">
        <v>125</v>
      </c>
      <c r="CN12" s="84">
        <v>78</v>
      </c>
      <c r="CO12" s="55">
        <v>224</v>
      </c>
      <c r="CP12" s="84">
        <v>247</v>
      </c>
      <c r="CQ12" s="55">
        <v>260</v>
      </c>
      <c r="CR12" s="84">
        <v>119</v>
      </c>
      <c r="CS12" s="55">
        <v>135</v>
      </c>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c r="IW12" s="68"/>
      <c r="IX12" s="68"/>
      <c r="IY12" s="68"/>
      <c r="IZ12" s="68"/>
      <c r="JA12" s="68"/>
      <c r="JB12" s="68"/>
      <c r="JC12" s="68"/>
      <c r="JD12" s="68"/>
      <c r="JE12" s="68"/>
      <c r="JF12" s="68"/>
      <c r="JG12" s="68"/>
      <c r="JH12" s="68"/>
      <c r="JI12" s="68"/>
      <c r="JJ12" s="68"/>
      <c r="JK12" s="68"/>
      <c r="JL12" s="68"/>
      <c r="JM12" s="68"/>
      <c r="JN12" s="68"/>
      <c r="JO12" s="68"/>
      <c r="JP12" s="68"/>
      <c r="JQ12" s="68"/>
      <c r="JR12" s="68"/>
      <c r="JS12" s="68"/>
      <c r="JT12" s="68"/>
      <c r="JU12" s="68"/>
      <c r="JV12" s="68"/>
      <c r="JW12" s="68"/>
      <c r="JX12" s="68"/>
      <c r="JY12" s="68"/>
      <c r="JZ12" s="68"/>
      <c r="KA12" s="68"/>
      <c r="KB12" s="68"/>
      <c r="KC12" s="68"/>
      <c r="KD12" s="68"/>
      <c r="KE12" s="68"/>
      <c r="KF12" s="68"/>
      <c r="KG12" s="68"/>
      <c r="KH12" s="68"/>
      <c r="KI12" s="68"/>
      <c r="KJ12" s="68"/>
      <c r="KK12" s="68"/>
      <c r="KL12" s="68"/>
      <c r="KM12" s="68"/>
      <c r="KN12" s="68"/>
      <c r="KO12" s="68"/>
      <c r="KP12" s="68"/>
      <c r="KQ12" s="68"/>
      <c r="KR12" s="68"/>
      <c r="KS12" s="68"/>
      <c r="KT12" s="68"/>
      <c r="KU12" s="68"/>
      <c r="KV12" s="68"/>
      <c r="KW12" s="68"/>
      <c r="KX12" s="68"/>
      <c r="KY12" s="68"/>
      <c r="KZ12" s="68"/>
      <c r="LA12" s="68"/>
      <c r="LB12" s="68"/>
      <c r="LC12" s="68"/>
      <c r="LD12" s="68"/>
      <c r="LE12" s="68"/>
      <c r="LF12" s="68"/>
      <c r="LG12" s="68"/>
      <c r="LH12" s="68"/>
      <c r="LI12" s="68"/>
      <c r="LJ12" s="68"/>
      <c r="LK12" s="68"/>
      <c r="LL12" s="68"/>
      <c r="LM12" s="68"/>
      <c r="LN12" s="68"/>
      <c r="LO12" s="68"/>
      <c r="LP12" s="68"/>
      <c r="LQ12" s="68"/>
      <c r="LR12" s="68"/>
      <c r="LS12" s="68"/>
      <c r="LT12" s="68"/>
      <c r="LU12" s="68"/>
      <c r="LV12" s="68"/>
      <c r="LW12" s="68"/>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7"/>
      <c r="RG12" s="7"/>
      <c r="RH12" s="7"/>
      <c r="RI12" s="7"/>
      <c r="RJ12" s="7"/>
      <c r="RK12" s="7"/>
    </row>
    <row r="13" spans="1:576" s="3" customFormat="1" x14ac:dyDescent="0.2">
      <c r="A13" s="50"/>
      <c r="B13" s="34" t="s">
        <v>83</v>
      </c>
      <c r="C13" s="118">
        <v>24832</v>
      </c>
      <c r="D13" s="84">
        <v>328</v>
      </c>
      <c r="E13" s="55">
        <v>210</v>
      </c>
      <c r="F13" s="84">
        <v>265</v>
      </c>
      <c r="G13" s="55">
        <v>250</v>
      </c>
      <c r="H13" s="84">
        <v>421</v>
      </c>
      <c r="I13" s="55">
        <v>63</v>
      </c>
      <c r="J13" s="84">
        <v>120</v>
      </c>
      <c r="K13" s="55">
        <v>114</v>
      </c>
      <c r="L13" s="84">
        <v>388</v>
      </c>
      <c r="M13" s="55">
        <v>1695</v>
      </c>
      <c r="N13" s="84">
        <v>909</v>
      </c>
      <c r="O13" s="55">
        <v>221</v>
      </c>
      <c r="P13" s="84">
        <v>569</v>
      </c>
      <c r="Q13" s="55">
        <v>76</v>
      </c>
      <c r="R13" s="84">
        <v>292</v>
      </c>
      <c r="S13" s="55">
        <v>166</v>
      </c>
      <c r="T13" s="84">
        <v>294</v>
      </c>
      <c r="U13" s="55">
        <v>244</v>
      </c>
      <c r="V13" s="84">
        <v>185</v>
      </c>
      <c r="W13" s="55">
        <v>91</v>
      </c>
      <c r="X13" s="84">
        <v>116</v>
      </c>
      <c r="Y13" s="55">
        <v>341</v>
      </c>
      <c r="Z13" s="84">
        <v>193</v>
      </c>
      <c r="AA13" s="55">
        <v>107</v>
      </c>
      <c r="AB13" s="84">
        <v>114</v>
      </c>
      <c r="AC13" s="55">
        <v>431</v>
      </c>
      <c r="AD13" s="84">
        <v>63</v>
      </c>
      <c r="AE13" s="55">
        <v>348</v>
      </c>
      <c r="AF13" s="84">
        <v>122</v>
      </c>
      <c r="AG13" s="55">
        <v>499</v>
      </c>
      <c r="AH13" s="84">
        <v>618</v>
      </c>
      <c r="AI13" s="55">
        <v>230</v>
      </c>
      <c r="AJ13" s="84">
        <v>337</v>
      </c>
      <c r="AK13" s="55">
        <v>267</v>
      </c>
      <c r="AL13" s="84">
        <v>336</v>
      </c>
      <c r="AM13" s="55">
        <v>505</v>
      </c>
      <c r="AN13" s="84">
        <v>476</v>
      </c>
      <c r="AO13" s="55">
        <v>135</v>
      </c>
      <c r="AP13" s="84">
        <v>211</v>
      </c>
      <c r="AQ13" s="55">
        <v>327</v>
      </c>
      <c r="AR13" s="84">
        <v>73</v>
      </c>
      <c r="AS13" s="55">
        <v>353</v>
      </c>
      <c r="AT13" s="84">
        <v>27</v>
      </c>
      <c r="AU13" s="55">
        <v>105</v>
      </c>
      <c r="AV13" s="84">
        <v>265</v>
      </c>
      <c r="AW13" s="55">
        <v>348</v>
      </c>
      <c r="AX13" s="84">
        <v>480</v>
      </c>
      <c r="AY13" s="55">
        <v>304</v>
      </c>
      <c r="AZ13" s="84">
        <v>406</v>
      </c>
      <c r="BA13" s="55">
        <v>199</v>
      </c>
      <c r="BB13" s="84">
        <v>478</v>
      </c>
      <c r="BC13" s="55">
        <v>240</v>
      </c>
      <c r="BD13" s="84">
        <v>78</v>
      </c>
      <c r="BE13" s="55">
        <v>210</v>
      </c>
      <c r="BF13" s="84">
        <v>135</v>
      </c>
      <c r="BG13" s="55">
        <v>138</v>
      </c>
      <c r="BH13" s="84">
        <v>69</v>
      </c>
      <c r="BI13" s="55">
        <v>131</v>
      </c>
      <c r="BJ13" s="84">
        <v>81</v>
      </c>
      <c r="BK13" s="55">
        <v>166</v>
      </c>
      <c r="BL13" s="84">
        <v>219</v>
      </c>
      <c r="BM13" s="55">
        <v>158</v>
      </c>
      <c r="BN13" s="84">
        <v>253</v>
      </c>
      <c r="BO13" s="55">
        <v>96</v>
      </c>
      <c r="BP13" s="84">
        <v>85</v>
      </c>
      <c r="BQ13" s="55">
        <v>117</v>
      </c>
      <c r="BR13" s="84">
        <v>349</v>
      </c>
      <c r="BS13" s="55">
        <v>162</v>
      </c>
      <c r="BT13" s="84">
        <v>106</v>
      </c>
      <c r="BU13" s="55">
        <v>216</v>
      </c>
      <c r="BV13" s="84">
        <v>162</v>
      </c>
      <c r="BW13" s="55">
        <v>199</v>
      </c>
      <c r="BX13" s="84">
        <v>455</v>
      </c>
      <c r="BY13" s="55">
        <v>142</v>
      </c>
      <c r="BZ13" s="84">
        <v>424</v>
      </c>
      <c r="CA13" s="55">
        <v>369</v>
      </c>
      <c r="CB13" s="84">
        <v>217</v>
      </c>
      <c r="CC13" s="55">
        <v>488</v>
      </c>
      <c r="CD13" s="84">
        <v>200</v>
      </c>
      <c r="CE13" s="55">
        <v>57</v>
      </c>
      <c r="CF13" s="84">
        <v>408</v>
      </c>
      <c r="CG13" s="55">
        <v>35</v>
      </c>
      <c r="CH13" s="84">
        <v>72</v>
      </c>
      <c r="CI13" s="55">
        <v>168</v>
      </c>
      <c r="CJ13" s="84">
        <v>371</v>
      </c>
      <c r="CK13" s="55">
        <v>121</v>
      </c>
      <c r="CL13" s="84">
        <v>211</v>
      </c>
      <c r="CM13" s="55">
        <v>251</v>
      </c>
      <c r="CN13" s="84">
        <v>200</v>
      </c>
      <c r="CO13" s="55">
        <v>247</v>
      </c>
      <c r="CP13" s="84">
        <v>334</v>
      </c>
      <c r="CQ13" s="55">
        <v>344</v>
      </c>
      <c r="CR13" s="84">
        <v>295</v>
      </c>
      <c r="CS13" s="55">
        <v>243</v>
      </c>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8"/>
      <c r="IX13" s="68"/>
      <c r="IY13" s="68"/>
      <c r="IZ13" s="68"/>
      <c r="JA13" s="68"/>
      <c r="JB13" s="68"/>
      <c r="JC13" s="68"/>
      <c r="JD13" s="68"/>
      <c r="JE13" s="68"/>
      <c r="JF13" s="68"/>
      <c r="JG13" s="68"/>
      <c r="JH13" s="68"/>
      <c r="JI13" s="68"/>
      <c r="JJ13" s="68"/>
      <c r="JK13" s="68"/>
      <c r="JL13" s="68"/>
      <c r="JM13" s="68"/>
      <c r="JN13" s="68"/>
      <c r="JO13" s="68"/>
      <c r="JP13" s="68"/>
      <c r="JQ13" s="68"/>
      <c r="JR13" s="68"/>
      <c r="JS13" s="68"/>
      <c r="JT13" s="68"/>
      <c r="JU13" s="68"/>
      <c r="JV13" s="68"/>
      <c r="JW13" s="68"/>
      <c r="JX13" s="68"/>
      <c r="JY13" s="68"/>
      <c r="JZ13" s="68"/>
      <c r="KA13" s="68"/>
      <c r="KB13" s="68"/>
      <c r="KC13" s="68"/>
      <c r="KD13" s="68"/>
      <c r="KE13" s="68"/>
      <c r="KF13" s="68"/>
      <c r="KG13" s="68"/>
      <c r="KH13" s="68"/>
      <c r="KI13" s="68"/>
      <c r="KJ13" s="68"/>
      <c r="KK13" s="68"/>
      <c r="KL13" s="68"/>
      <c r="KM13" s="68"/>
      <c r="KN13" s="68"/>
      <c r="KO13" s="68"/>
      <c r="KP13" s="68"/>
      <c r="KQ13" s="68"/>
      <c r="KR13" s="68"/>
      <c r="KS13" s="68"/>
      <c r="KT13" s="68"/>
      <c r="KU13" s="68"/>
      <c r="KV13" s="68"/>
      <c r="KW13" s="68"/>
      <c r="KX13" s="68"/>
      <c r="KY13" s="68"/>
      <c r="KZ13" s="68"/>
      <c r="LA13" s="68"/>
      <c r="LB13" s="68"/>
      <c r="LC13" s="68"/>
      <c r="LD13" s="68"/>
      <c r="LE13" s="68"/>
      <c r="LF13" s="68"/>
      <c r="LG13" s="68"/>
      <c r="LH13" s="68"/>
      <c r="LI13" s="68"/>
      <c r="LJ13" s="68"/>
      <c r="LK13" s="68"/>
      <c r="LL13" s="68"/>
      <c r="LM13" s="68"/>
      <c r="LN13" s="68"/>
      <c r="LO13" s="68"/>
      <c r="LP13" s="68"/>
      <c r="LQ13" s="68"/>
      <c r="LR13" s="68"/>
      <c r="LS13" s="68"/>
      <c r="LT13" s="68"/>
      <c r="LU13" s="68"/>
      <c r="LV13" s="68"/>
      <c r="LW13" s="68"/>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7"/>
      <c r="RG13" s="7"/>
      <c r="RH13" s="7"/>
      <c r="RI13" s="7"/>
      <c r="RJ13" s="7"/>
      <c r="RK13" s="7"/>
    </row>
    <row r="14" spans="1:576" s="3" customFormat="1" x14ac:dyDescent="0.2">
      <c r="A14" s="50"/>
      <c r="B14" s="34" t="s">
        <v>84</v>
      </c>
      <c r="C14" s="118">
        <v>27304</v>
      </c>
      <c r="D14" s="84">
        <v>395</v>
      </c>
      <c r="E14" s="55">
        <v>247</v>
      </c>
      <c r="F14" s="84">
        <v>457</v>
      </c>
      <c r="G14" s="55">
        <v>301</v>
      </c>
      <c r="H14" s="84">
        <v>565</v>
      </c>
      <c r="I14" s="55">
        <v>52</v>
      </c>
      <c r="J14" s="84">
        <v>67</v>
      </c>
      <c r="K14" s="55">
        <v>248</v>
      </c>
      <c r="L14" s="84">
        <v>520</v>
      </c>
      <c r="M14" s="55">
        <v>1765</v>
      </c>
      <c r="N14" s="84">
        <v>772</v>
      </c>
      <c r="O14" s="55">
        <v>297</v>
      </c>
      <c r="P14" s="84">
        <v>588</v>
      </c>
      <c r="Q14" s="55">
        <v>83</v>
      </c>
      <c r="R14" s="84">
        <v>369</v>
      </c>
      <c r="S14" s="55">
        <v>198</v>
      </c>
      <c r="T14" s="84">
        <v>455</v>
      </c>
      <c r="U14" s="55">
        <v>297</v>
      </c>
      <c r="V14" s="84">
        <v>333</v>
      </c>
      <c r="W14" s="55">
        <v>140</v>
      </c>
      <c r="X14" s="84">
        <v>229</v>
      </c>
      <c r="Y14" s="55">
        <v>712</v>
      </c>
      <c r="Z14" s="84">
        <v>139</v>
      </c>
      <c r="AA14" s="55">
        <v>57</v>
      </c>
      <c r="AB14" s="84">
        <v>137</v>
      </c>
      <c r="AC14" s="55">
        <v>800</v>
      </c>
      <c r="AD14" s="84">
        <v>62</v>
      </c>
      <c r="AE14" s="55">
        <v>649</v>
      </c>
      <c r="AF14" s="84">
        <v>96</v>
      </c>
      <c r="AG14" s="55">
        <v>524</v>
      </c>
      <c r="AH14" s="84">
        <v>773</v>
      </c>
      <c r="AI14" s="55">
        <v>142</v>
      </c>
      <c r="AJ14" s="84">
        <v>469</v>
      </c>
      <c r="AK14" s="55">
        <v>374</v>
      </c>
      <c r="AL14" s="84">
        <v>338</v>
      </c>
      <c r="AM14" s="55">
        <v>535</v>
      </c>
      <c r="AN14" s="84">
        <v>869</v>
      </c>
      <c r="AO14" s="55">
        <v>208</v>
      </c>
      <c r="AP14" s="84">
        <v>85</v>
      </c>
      <c r="AQ14" s="55">
        <v>327</v>
      </c>
      <c r="AR14" s="84">
        <v>38</v>
      </c>
      <c r="AS14" s="55">
        <v>227</v>
      </c>
      <c r="AT14" s="84">
        <v>13</v>
      </c>
      <c r="AU14" s="55">
        <v>117</v>
      </c>
      <c r="AV14" s="84">
        <v>257</v>
      </c>
      <c r="AW14" s="55">
        <v>352</v>
      </c>
      <c r="AX14" s="84">
        <v>517</v>
      </c>
      <c r="AY14" s="55">
        <v>373</v>
      </c>
      <c r="AZ14" s="84">
        <v>714</v>
      </c>
      <c r="BA14" s="55">
        <v>284</v>
      </c>
      <c r="BB14" s="84">
        <v>551</v>
      </c>
      <c r="BC14" s="55">
        <v>58</v>
      </c>
      <c r="BD14" s="84">
        <v>25</v>
      </c>
      <c r="BE14" s="55">
        <v>79</v>
      </c>
      <c r="BF14" s="84">
        <v>49</v>
      </c>
      <c r="BG14" s="55">
        <v>73</v>
      </c>
      <c r="BH14" s="84">
        <v>26</v>
      </c>
      <c r="BI14" s="55">
        <v>123</v>
      </c>
      <c r="BJ14" s="84">
        <v>82</v>
      </c>
      <c r="BK14" s="55">
        <v>195</v>
      </c>
      <c r="BL14" s="84">
        <v>312</v>
      </c>
      <c r="BM14" s="55">
        <v>244</v>
      </c>
      <c r="BN14" s="84">
        <v>439</v>
      </c>
      <c r="BO14" s="55">
        <v>88</v>
      </c>
      <c r="BP14" s="84">
        <v>143</v>
      </c>
      <c r="BQ14" s="55">
        <v>141</v>
      </c>
      <c r="BR14" s="84">
        <v>433</v>
      </c>
      <c r="BS14" s="55">
        <v>167</v>
      </c>
      <c r="BT14" s="84">
        <v>51</v>
      </c>
      <c r="BU14" s="55">
        <v>166</v>
      </c>
      <c r="BV14" s="84">
        <v>55</v>
      </c>
      <c r="BW14" s="55">
        <v>172</v>
      </c>
      <c r="BX14" s="84">
        <v>381</v>
      </c>
      <c r="BY14" s="55">
        <v>65</v>
      </c>
      <c r="BZ14" s="84">
        <v>269</v>
      </c>
      <c r="CA14" s="55">
        <v>358</v>
      </c>
      <c r="CB14" s="84">
        <v>175</v>
      </c>
      <c r="CC14" s="55">
        <v>520</v>
      </c>
      <c r="CD14" s="84">
        <v>154</v>
      </c>
      <c r="CE14" s="55">
        <v>39</v>
      </c>
      <c r="CF14" s="84">
        <v>401</v>
      </c>
      <c r="CG14" s="55">
        <v>19</v>
      </c>
      <c r="CH14" s="84">
        <v>36</v>
      </c>
      <c r="CI14" s="55">
        <v>106</v>
      </c>
      <c r="CJ14" s="84">
        <v>380</v>
      </c>
      <c r="CK14" s="55">
        <v>133</v>
      </c>
      <c r="CL14" s="84">
        <v>284</v>
      </c>
      <c r="CM14" s="55">
        <v>270</v>
      </c>
      <c r="CN14" s="84">
        <v>239</v>
      </c>
      <c r="CO14" s="55">
        <v>76</v>
      </c>
      <c r="CP14" s="84">
        <v>166</v>
      </c>
      <c r="CQ14" s="55">
        <v>109</v>
      </c>
      <c r="CR14" s="84">
        <v>406</v>
      </c>
      <c r="CS14" s="55">
        <v>350</v>
      </c>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68"/>
      <c r="JB14" s="68"/>
      <c r="JC14" s="68"/>
      <c r="JD14" s="68"/>
      <c r="JE14" s="68"/>
      <c r="JF14" s="68"/>
      <c r="JG14" s="68"/>
      <c r="JH14" s="68"/>
      <c r="JI14" s="68"/>
      <c r="JJ14" s="68"/>
      <c r="JK14" s="68"/>
      <c r="JL14" s="68"/>
      <c r="JM14" s="68"/>
      <c r="JN14" s="68"/>
      <c r="JO14" s="68"/>
      <c r="JP14" s="68"/>
      <c r="JQ14" s="68"/>
      <c r="JR14" s="68"/>
      <c r="JS14" s="68"/>
      <c r="JT14" s="68"/>
      <c r="JU14" s="68"/>
      <c r="JV14" s="68"/>
      <c r="JW14" s="68"/>
      <c r="JX14" s="68"/>
      <c r="JY14" s="68"/>
      <c r="JZ14" s="68"/>
      <c r="KA14" s="68"/>
      <c r="KB14" s="68"/>
      <c r="KC14" s="68"/>
      <c r="KD14" s="68"/>
      <c r="KE14" s="68"/>
      <c r="KF14" s="68"/>
      <c r="KG14" s="68"/>
      <c r="KH14" s="68"/>
      <c r="KI14" s="68"/>
      <c r="KJ14" s="68"/>
      <c r="KK14" s="68"/>
      <c r="KL14" s="68"/>
      <c r="KM14" s="68"/>
      <c r="KN14" s="68"/>
      <c r="KO14" s="68"/>
      <c r="KP14" s="68"/>
      <c r="KQ14" s="68"/>
      <c r="KR14" s="68"/>
      <c r="KS14" s="68"/>
      <c r="KT14" s="68"/>
      <c r="KU14" s="68"/>
      <c r="KV14" s="68"/>
      <c r="KW14" s="68"/>
      <c r="KX14" s="68"/>
      <c r="KY14" s="68"/>
      <c r="KZ14" s="68"/>
      <c r="LA14" s="68"/>
      <c r="LB14" s="68"/>
      <c r="LC14" s="68"/>
      <c r="LD14" s="68"/>
      <c r="LE14" s="68"/>
      <c r="LF14" s="68"/>
      <c r="LG14" s="68"/>
      <c r="LH14" s="68"/>
      <c r="LI14" s="68"/>
      <c r="LJ14" s="68"/>
      <c r="LK14" s="68"/>
      <c r="LL14" s="68"/>
      <c r="LM14" s="68"/>
      <c r="LN14" s="68"/>
      <c r="LO14" s="68"/>
      <c r="LP14" s="68"/>
      <c r="LQ14" s="68"/>
      <c r="LR14" s="68"/>
      <c r="LS14" s="68"/>
      <c r="LT14" s="68"/>
      <c r="LU14" s="68"/>
      <c r="LV14" s="68"/>
      <c r="LW14" s="68"/>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7"/>
      <c r="RG14" s="7"/>
      <c r="RH14" s="7"/>
      <c r="RI14" s="7"/>
      <c r="RJ14" s="7"/>
      <c r="RK14" s="7"/>
    </row>
    <row r="15" spans="1:576" s="3" customFormat="1" x14ac:dyDescent="0.2">
      <c r="A15" s="50"/>
      <c r="B15" s="34" t="s">
        <v>85</v>
      </c>
      <c r="C15" s="118">
        <v>77371</v>
      </c>
      <c r="D15" s="84">
        <v>1377</v>
      </c>
      <c r="E15" s="55">
        <v>532</v>
      </c>
      <c r="F15" s="84">
        <v>1461</v>
      </c>
      <c r="G15" s="55">
        <v>1165</v>
      </c>
      <c r="H15" s="84">
        <v>1528</v>
      </c>
      <c r="I15" s="55">
        <v>105</v>
      </c>
      <c r="J15" s="84">
        <v>297</v>
      </c>
      <c r="K15" s="55">
        <v>582</v>
      </c>
      <c r="L15" s="84">
        <v>1431</v>
      </c>
      <c r="M15" s="55">
        <v>2435</v>
      </c>
      <c r="N15" s="84">
        <v>944</v>
      </c>
      <c r="O15" s="55">
        <v>589</v>
      </c>
      <c r="P15" s="84">
        <v>1436</v>
      </c>
      <c r="Q15" s="55">
        <v>153</v>
      </c>
      <c r="R15" s="84">
        <v>843</v>
      </c>
      <c r="S15" s="55">
        <v>503</v>
      </c>
      <c r="T15" s="84">
        <v>1083</v>
      </c>
      <c r="U15" s="55">
        <v>649</v>
      </c>
      <c r="V15" s="84">
        <v>848</v>
      </c>
      <c r="W15" s="55">
        <v>399</v>
      </c>
      <c r="X15" s="84">
        <v>527</v>
      </c>
      <c r="Y15" s="55">
        <v>1045</v>
      </c>
      <c r="Z15" s="84">
        <v>389</v>
      </c>
      <c r="AA15" s="55">
        <v>243</v>
      </c>
      <c r="AB15" s="84">
        <v>435</v>
      </c>
      <c r="AC15" s="55">
        <v>1736</v>
      </c>
      <c r="AD15" s="84">
        <v>187</v>
      </c>
      <c r="AE15" s="55">
        <v>1474</v>
      </c>
      <c r="AF15" s="84">
        <v>457</v>
      </c>
      <c r="AG15" s="55">
        <v>1316</v>
      </c>
      <c r="AH15" s="84">
        <v>2087</v>
      </c>
      <c r="AI15" s="55">
        <v>692</v>
      </c>
      <c r="AJ15" s="84">
        <v>1478</v>
      </c>
      <c r="AK15" s="55">
        <v>1075</v>
      </c>
      <c r="AL15" s="84">
        <v>1079</v>
      </c>
      <c r="AM15" s="55">
        <v>1372</v>
      </c>
      <c r="AN15" s="84">
        <v>2648</v>
      </c>
      <c r="AO15" s="55">
        <v>711</v>
      </c>
      <c r="AP15" s="84">
        <v>497</v>
      </c>
      <c r="AQ15" s="55">
        <v>1277</v>
      </c>
      <c r="AR15" s="84">
        <v>271</v>
      </c>
      <c r="AS15" s="55">
        <v>1004</v>
      </c>
      <c r="AT15" s="84">
        <v>108</v>
      </c>
      <c r="AU15" s="55">
        <v>521</v>
      </c>
      <c r="AV15" s="84">
        <v>890</v>
      </c>
      <c r="AW15" s="55">
        <v>1002</v>
      </c>
      <c r="AX15" s="84">
        <v>1384</v>
      </c>
      <c r="AY15" s="55">
        <v>1235</v>
      </c>
      <c r="AZ15" s="84">
        <v>2172</v>
      </c>
      <c r="BA15" s="55">
        <v>1221</v>
      </c>
      <c r="BB15" s="84">
        <v>983</v>
      </c>
      <c r="BC15" s="55">
        <v>511</v>
      </c>
      <c r="BD15" s="84">
        <v>111</v>
      </c>
      <c r="BE15" s="55">
        <v>458</v>
      </c>
      <c r="BF15" s="84">
        <v>325</v>
      </c>
      <c r="BG15" s="55">
        <v>298</v>
      </c>
      <c r="BH15" s="84">
        <v>222</v>
      </c>
      <c r="BI15" s="55">
        <v>297</v>
      </c>
      <c r="BJ15" s="84">
        <v>390</v>
      </c>
      <c r="BK15" s="55">
        <v>634</v>
      </c>
      <c r="BL15" s="84">
        <v>780</v>
      </c>
      <c r="BM15" s="55">
        <v>723</v>
      </c>
      <c r="BN15" s="84">
        <v>1253</v>
      </c>
      <c r="BO15" s="55">
        <v>260</v>
      </c>
      <c r="BP15" s="84">
        <v>363</v>
      </c>
      <c r="BQ15" s="55">
        <v>498</v>
      </c>
      <c r="BR15" s="84">
        <v>1286</v>
      </c>
      <c r="BS15" s="55">
        <v>479</v>
      </c>
      <c r="BT15" s="84">
        <v>292</v>
      </c>
      <c r="BU15" s="55">
        <v>517</v>
      </c>
      <c r="BV15" s="84">
        <v>427</v>
      </c>
      <c r="BW15" s="55">
        <v>544</v>
      </c>
      <c r="BX15" s="84">
        <v>1436</v>
      </c>
      <c r="BY15" s="55">
        <v>251</v>
      </c>
      <c r="BZ15" s="84">
        <v>1401</v>
      </c>
      <c r="CA15" s="55">
        <v>889</v>
      </c>
      <c r="CB15" s="84">
        <v>527</v>
      </c>
      <c r="CC15" s="55">
        <v>1343</v>
      </c>
      <c r="CD15" s="84">
        <v>465</v>
      </c>
      <c r="CE15" s="55">
        <v>134</v>
      </c>
      <c r="CF15" s="84">
        <v>926</v>
      </c>
      <c r="CG15" s="55">
        <v>51</v>
      </c>
      <c r="CH15" s="84">
        <v>188</v>
      </c>
      <c r="CI15" s="55">
        <v>528</v>
      </c>
      <c r="CJ15" s="84">
        <v>800</v>
      </c>
      <c r="CK15" s="55">
        <v>309</v>
      </c>
      <c r="CL15" s="84">
        <v>720</v>
      </c>
      <c r="CM15" s="55">
        <v>795</v>
      </c>
      <c r="CN15" s="84">
        <v>567</v>
      </c>
      <c r="CO15" s="55">
        <v>575</v>
      </c>
      <c r="CP15" s="84">
        <v>1045</v>
      </c>
      <c r="CQ15" s="55">
        <v>766</v>
      </c>
      <c r="CR15" s="84">
        <v>1455</v>
      </c>
      <c r="CS15" s="55">
        <v>1186</v>
      </c>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c r="IN15" s="68"/>
      <c r="IO15" s="68"/>
      <c r="IP15" s="68"/>
      <c r="IQ15" s="68"/>
      <c r="IR15" s="68"/>
      <c r="IS15" s="68"/>
      <c r="IT15" s="68"/>
      <c r="IU15" s="68"/>
      <c r="IV15" s="68"/>
      <c r="IW15" s="68"/>
      <c r="IX15" s="68"/>
      <c r="IY15" s="68"/>
      <c r="IZ15" s="68"/>
      <c r="JA15" s="68"/>
      <c r="JB15" s="68"/>
      <c r="JC15" s="68"/>
      <c r="JD15" s="68"/>
      <c r="JE15" s="68"/>
      <c r="JF15" s="68"/>
      <c r="JG15" s="68"/>
      <c r="JH15" s="68"/>
      <c r="JI15" s="68"/>
      <c r="JJ15" s="68"/>
      <c r="JK15" s="68"/>
      <c r="JL15" s="68"/>
      <c r="JM15" s="68"/>
      <c r="JN15" s="68"/>
      <c r="JO15" s="68"/>
      <c r="JP15" s="68"/>
      <c r="JQ15" s="68"/>
      <c r="JR15" s="68"/>
      <c r="JS15" s="68"/>
      <c r="JT15" s="68"/>
      <c r="JU15" s="68"/>
      <c r="JV15" s="68"/>
      <c r="JW15" s="68"/>
      <c r="JX15" s="68"/>
      <c r="JY15" s="68"/>
      <c r="JZ15" s="68"/>
      <c r="KA15" s="68"/>
      <c r="KB15" s="68"/>
      <c r="KC15" s="68"/>
      <c r="KD15" s="68"/>
      <c r="KE15" s="68"/>
      <c r="KF15" s="68"/>
      <c r="KG15" s="68"/>
      <c r="KH15" s="68"/>
      <c r="KI15" s="68"/>
      <c r="KJ15" s="68"/>
      <c r="KK15" s="68"/>
      <c r="KL15" s="68"/>
      <c r="KM15" s="68"/>
      <c r="KN15" s="68"/>
      <c r="KO15" s="68"/>
      <c r="KP15" s="68"/>
      <c r="KQ15" s="68"/>
      <c r="KR15" s="68"/>
      <c r="KS15" s="68"/>
      <c r="KT15" s="68"/>
      <c r="KU15" s="68"/>
      <c r="KV15" s="68"/>
      <c r="KW15" s="68"/>
      <c r="KX15" s="68"/>
      <c r="KY15" s="68"/>
      <c r="KZ15" s="68"/>
      <c r="LA15" s="68"/>
      <c r="LB15" s="68"/>
      <c r="LC15" s="68"/>
      <c r="LD15" s="68"/>
      <c r="LE15" s="68"/>
      <c r="LF15" s="68"/>
      <c r="LG15" s="68"/>
      <c r="LH15" s="68"/>
      <c r="LI15" s="68"/>
      <c r="LJ15" s="68"/>
      <c r="LK15" s="68"/>
      <c r="LL15" s="68"/>
      <c r="LM15" s="68"/>
      <c r="LN15" s="68"/>
      <c r="LO15" s="68"/>
      <c r="LP15" s="68"/>
      <c r="LQ15" s="68"/>
      <c r="LR15" s="68"/>
      <c r="LS15" s="68"/>
      <c r="LT15" s="68"/>
      <c r="LU15" s="68"/>
      <c r="LV15" s="68"/>
      <c r="LW15" s="68"/>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7"/>
      <c r="RG15" s="7"/>
      <c r="RH15" s="7"/>
      <c r="RI15" s="7"/>
      <c r="RJ15" s="7"/>
      <c r="RK15" s="7"/>
    </row>
    <row r="16" spans="1:576" s="3" customFormat="1" x14ac:dyDescent="0.2">
      <c r="A16" s="50"/>
      <c r="B16" s="34" t="s">
        <v>86</v>
      </c>
      <c r="C16" s="118">
        <v>69743</v>
      </c>
      <c r="D16" s="84">
        <v>1384</v>
      </c>
      <c r="E16" s="55">
        <v>374</v>
      </c>
      <c r="F16" s="84">
        <v>1278</v>
      </c>
      <c r="G16" s="55">
        <v>855</v>
      </c>
      <c r="H16" s="84">
        <v>1279</v>
      </c>
      <c r="I16" s="55">
        <v>174</v>
      </c>
      <c r="J16" s="84">
        <v>573</v>
      </c>
      <c r="K16" s="55">
        <v>434</v>
      </c>
      <c r="L16" s="84">
        <v>1329</v>
      </c>
      <c r="M16" s="55">
        <v>1244</v>
      </c>
      <c r="N16" s="84">
        <v>659</v>
      </c>
      <c r="O16" s="55">
        <v>556</v>
      </c>
      <c r="P16" s="84">
        <v>1110</v>
      </c>
      <c r="Q16" s="55">
        <v>236</v>
      </c>
      <c r="R16" s="84">
        <v>967</v>
      </c>
      <c r="S16" s="55">
        <v>578</v>
      </c>
      <c r="T16" s="84">
        <v>771</v>
      </c>
      <c r="U16" s="55">
        <v>809</v>
      </c>
      <c r="V16" s="84">
        <v>615</v>
      </c>
      <c r="W16" s="55">
        <v>285</v>
      </c>
      <c r="X16" s="84">
        <v>386</v>
      </c>
      <c r="Y16" s="55">
        <v>426</v>
      </c>
      <c r="Z16" s="84">
        <v>580</v>
      </c>
      <c r="AA16" s="55">
        <v>315</v>
      </c>
      <c r="AB16" s="84">
        <v>381</v>
      </c>
      <c r="AC16" s="55">
        <v>1241</v>
      </c>
      <c r="AD16" s="84">
        <v>202</v>
      </c>
      <c r="AE16" s="55">
        <v>901</v>
      </c>
      <c r="AF16" s="84">
        <v>485</v>
      </c>
      <c r="AG16" s="55">
        <v>909</v>
      </c>
      <c r="AH16" s="84">
        <v>1049</v>
      </c>
      <c r="AI16" s="55">
        <v>880</v>
      </c>
      <c r="AJ16" s="84">
        <v>1181</v>
      </c>
      <c r="AK16" s="55">
        <v>777</v>
      </c>
      <c r="AL16" s="84">
        <v>947</v>
      </c>
      <c r="AM16" s="55">
        <v>1150</v>
      </c>
      <c r="AN16" s="84">
        <v>1243</v>
      </c>
      <c r="AO16" s="55">
        <v>470</v>
      </c>
      <c r="AP16" s="84">
        <v>771</v>
      </c>
      <c r="AQ16" s="55">
        <v>1212</v>
      </c>
      <c r="AR16" s="84">
        <v>396</v>
      </c>
      <c r="AS16" s="55">
        <v>1407</v>
      </c>
      <c r="AT16" s="84">
        <v>169</v>
      </c>
      <c r="AU16" s="55">
        <v>403</v>
      </c>
      <c r="AV16" s="84">
        <v>954</v>
      </c>
      <c r="AW16" s="55">
        <v>945</v>
      </c>
      <c r="AX16" s="84">
        <v>1122</v>
      </c>
      <c r="AY16" s="55">
        <v>1113</v>
      </c>
      <c r="AZ16" s="84">
        <v>1142</v>
      </c>
      <c r="BA16" s="55">
        <v>1319</v>
      </c>
      <c r="BB16" s="84">
        <v>577</v>
      </c>
      <c r="BC16" s="55">
        <v>1017</v>
      </c>
      <c r="BD16" s="84">
        <v>326</v>
      </c>
      <c r="BE16" s="55">
        <v>766</v>
      </c>
      <c r="BF16" s="84">
        <v>595</v>
      </c>
      <c r="BG16" s="55">
        <v>615</v>
      </c>
      <c r="BH16" s="84">
        <v>304</v>
      </c>
      <c r="BI16" s="55">
        <v>231</v>
      </c>
      <c r="BJ16" s="84">
        <v>283</v>
      </c>
      <c r="BK16" s="55">
        <v>388</v>
      </c>
      <c r="BL16" s="84">
        <v>462</v>
      </c>
      <c r="BM16" s="55">
        <v>468</v>
      </c>
      <c r="BN16" s="84">
        <v>762</v>
      </c>
      <c r="BO16" s="55">
        <v>308</v>
      </c>
      <c r="BP16" s="84">
        <v>209</v>
      </c>
      <c r="BQ16" s="55">
        <v>554</v>
      </c>
      <c r="BR16" s="84">
        <v>740</v>
      </c>
      <c r="BS16" s="55">
        <v>461</v>
      </c>
      <c r="BT16" s="84">
        <v>537</v>
      </c>
      <c r="BU16" s="55">
        <v>439</v>
      </c>
      <c r="BV16" s="84">
        <v>864</v>
      </c>
      <c r="BW16" s="55">
        <v>399</v>
      </c>
      <c r="BX16" s="84">
        <v>1460</v>
      </c>
      <c r="BY16" s="55">
        <v>534</v>
      </c>
      <c r="BZ16" s="84">
        <v>1891</v>
      </c>
      <c r="CA16" s="55">
        <v>903</v>
      </c>
      <c r="CB16" s="84">
        <v>633</v>
      </c>
      <c r="CC16" s="55">
        <v>1263</v>
      </c>
      <c r="CD16" s="84">
        <v>515</v>
      </c>
      <c r="CE16" s="55">
        <v>132</v>
      </c>
      <c r="CF16" s="84">
        <v>882</v>
      </c>
      <c r="CG16" s="55">
        <v>115</v>
      </c>
      <c r="CH16" s="84">
        <v>232</v>
      </c>
      <c r="CI16" s="55">
        <v>829</v>
      </c>
      <c r="CJ16" s="84">
        <v>765</v>
      </c>
      <c r="CK16" s="55">
        <v>335</v>
      </c>
      <c r="CL16" s="84">
        <v>542</v>
      </c>
      <c r="CM16" s="55">
        <v>641</v>
      </c>
      <c r="CN16" s="84">
        <v>512</v>
      </c>
      <c r="CO16" s="55">
        <v>1220</v>
      </c>
      <c r="CP16" s="84">
        <v>1427</v>
      </c>
      <c r="CQ16" s="55">
        <v>1493</v>
      </c>
      <c r="CR16" s="84">
        <v>880</v>
      </c>
      <c r="CS16" s="55">
        <v>914</v>
      </c>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c r="IN16" s="68"/>
      <c r="IO16" s="68"/>
      <c r="IP16" s="68"/>
      <c r="IQ16" s="68"/>
      <c r="IR16" s="68"/>
      <c r="IS16" s="68"/>
      <c r="IT16" s="68"/>
      <c r="IU16" s="68"/>
      <c r="IV16" s="68"/>
      <c r="IW16" s="68"/>
      <c r="IX16" s="68"/>
      <c r="IY16" s="68"/>
      <c r="IZ16" s="68"/>
      <c r="JA16" s="68"/>
      <c r="JB16" s="68"/>
      <c r="JC16" s="68"/>
      <c r="JD16" s="68"/>
      <c r="JE16" s="68"/>
      <c r="JF16" s="68"/>
      <c r="JG16" s="68"/>
      <c r="JH16" s="68"/>
      <c r="JI16" s="68"/>
      <c r="JJ16" s="68"/>
      <c r="JK16" s="68"/>
      <c r="JL16" s="68"/>
      <c r="JM16" s="68"/>
      <c r="JN16" s="68"/>
      <c r="JO16" s="68"/>
      <c r="JP16" s="68"/>
      <c r="JQ16" s="68"/>
      <c r="JR16" s="68"/>
      <c r="JS16" s="68"/>
      <c r="JT16" s="68"/>
      <c r="JU16" s="68"/>
      <c r="JV16" s="68"/>
      <c r="JW16" s="68"/>
      <c r="JX16" s="68"/>
      <c r="JY16" s="68"/>
      <c r="JZ16" s="68"/>
      <c r="KA16" s="68"/>
      <c r="KB16" s="68"/>
      <c r="KC16" s="68"/>
      <c r="KD16" s="68"/>
      <c r="KE16" s="68"/>
      <c r="KF16" s="68"/>
      <c r="KG16" s="68"/>
      <c r="KH16" s="68"/>
      <c r="KI16" s="68"/>
      <c r="KJ16" s="68"/>
      <c r="KK16" s="68"/>
      <c r="KL16" s="68"/>
      <c r="KM16" s="68"/>
      <c r="KN16" s="68"/>
      <c r="KO16" s="68"/>
      <c r="KP16" s="68"/>
      <c r="KQ16" s="68"/>
      <c r="KR16" s="68"/>
      <c r="KS16" s="68"/>
      <c r="KT16" s="68"/>
      <c r="KU16" s="68"/>
      <c r="KV16" s="68"/>
      <c r="KW16" s="68"/>
      <c r="KX16" s="68"/>
      <c r="KY16" s="68"/>
      <c r="KZ16" s="68"/>
      <c r="LA16" s="68"/>
      <c r="LB16" s="68"/>
      <c r="LC16" s="68"/>
      <c r="LD16" s="68"/>
      <c r="LE16" s="68"/>
      <c r="LF16" s="68"/>
      <c r="LG16" s="68"/>
      <c r="LH16" s="68"/>
      <c r="LI16" s="68"/>
      <c r="LJ16" s="68"/>
      <c r="LK16" s="68"/>
      <c r="LL16" s="68"/>
      <c r="LM16" s="68"/>
      <c r="LN16" s="68"/>
      <c r="LO16" s="68"/>
      <c r="LP16" s="68"/>
      <c r="LQ16" s="68"/>
      <c r="LR16" s="68"/>
      <c r="LS16" s="68"/>
      <c r="LT16" s="68"/>
      <c r="LU16" s="68"/>
      <c r="LV16" s="68"/>
      <c r="LW16" s="68"/>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7"/>
      <c r="RG16" s="7"/>
      <c r="RH16" s="7"/>
      <c r="RI16" s="7"/>
      <c r="RJ16" s="7"/>
      <c r="RK16" s="7"/>
    </row>
    <row r="17" spans="1:479" s="3" customFormat="1" x14ac:dyDescent="0.2">
      <c r="A17" s="50"/>
      <c r="B17" s="34" t="s">
        <v>26</v>
      </c>
      <c r="C17" s="118">
        <v>24170</v>
      </c>
      <c r="D17" s="84">
        <v>517</v>
      </c>
      <c r="E17" s="55">
        <v>121</v>
      </c>
      <c r="F17" s="84">
        <v>541</v>
      </c>
      <c r="G17" s="55">
        <v>277</v>
      </c>
      <c r="H17" s="84">
        <v>574</v>
      </c>
      <c r="I17" s="55">
        <v>83</v>
      </c>
      <c r="J17" s="84">
        <v>273</v>
      </c>
      <c r="K17" s="55">
        <v>170</v>
      </c>
      <c r="L17" s="84">
        <v>594</v>
      </c>
      <c r="M17" s="55">
        <v>428</v>
      </c>
      <c r="N17" s="84">
        <v>280</v>
      </c>
      <c r="O17" s="55">
        <v>193</v>
      </c>
      <c r="P17" s="84">
        <v>401</v>
      </c>
      <c r="Q17" s="55">
        <v>125</v>
      </c>
      <c r="R17" s="84">
        <v>294</v>
      </c>
      <c r="S17" s="55">
        <v>259</v>
      </c>
      <c r="T17" s="84">
        <v>271</v>
      </c>
      <c r="U17" s="55">
        <v>331</v>
      </c>
      <c r="V17" s="84">
        <v>202</v>
      </c>
      <c r="W17" s="55">
        <v>84</v>
      </c>
      <c r="X17" s="84">
        <v>135</v>
      </c>
      <c r="Y17" s="55">
        <v>155</v>
      </c>
      <c r="Z17" s="84">
        <v>218</v>
      </c>
      <c r="AA17" s="55">
        <v>127</v>
      </c>
      <c r="AB17" s="84">
        <v>151</v>
      </c>
      <c r="AC17" s="55">
        <v>378</v>
      </c>
      <c r="AD17" s="84">
        <v>72</v>
      </c>
      <c r="AE17" s="55">
        <v>361</v>
      </c>
      <c r="AF17" s="84">
        <v>198</v>
      </c>
      <c r="AG17" s="55">
        <v>333</v>
      </c>
      <c r="AH17" s="84">
        <v>317</v>
      </c>
      <c r="AI17" s="55">
        <v>214</v>
      </c>
      <c r="AJ17" s="84">
        <v>427</v>
      </c>
      <c r="AK17" s="55">
        <v>239</v>
      </c>
      <c r="AL17" s="84">
        <v>272</v>
      </c>
      <c r="AM17" s="55">
        <v>269</v>
      </c>
      <c r="AN17" s="84">
        <v>376</v>
      </c>
      <c r="AO17" s="55">
        <v>166</v>
      </c>
      <c r="AP17" s="84">
        <v>230</v>
      </c>
      <c r="AQ17" s="55">
        <v>360</v>
      </c>
      <c r="AR17" s="84">
        <v>136</v>
      </c>
      <c r="AS17" s="55">
        <v>422</v>
      </c>
      <c r="AT17" s="84">
        <v>52</v>
      </c>
      <c r="AU17" s="55">
        <v>128</v>
      </c>
      <c r="AV17" s="84">
        <v>307</v>
      </c>
      <c r="AW17" s="55">
        <v>294</v>
      </c>
      <c r="AX17" s="84">
        <v>436</v>
      </c>
      <c r="AY17" s="55">
        <v>335</v>
      </c>
      <c r="AZ17" s="84">
        <v>369</v>
      </c>
      <c r="BA17" s="55">
        <v>672</v>
      </c>
      <c r="BB17" s="84">
        <v>235</v>
      </c>
      <c r="BC17" s="55">
        <v>373</v>
      </c>
      <c r="BD17" s="84">
        <v>132</v>
      </c>
      <c r="BE17" s="55">
        <v>302</v>
      </c>
      <c r="BF17" s="84">
        <v>224</v>
      </c>
      <c r="BG17" s="55">
        <v>390</v>
      </c>
      <c r="BH17" s="84">
        <v>113</v>
      </c>
      <c r="BI17" s="55">
        <v>87</v>
      </c>
      <c r="BJ17" s="84">
        <v>142</v>
      </c>
      <c r="BK17" s="55">
        <v>180</v>
      </c>
      <c r="BL17" s="84">
        <v>114</v>
      </c>
      <c r="BM17" s="55">
        <v>127</v>
      </c>
      <c r="BN17" s="84">
        <v>318</v>
      </c>
      <c r="BO17" s="55">
        <v>151</v>
      </c>
      <c r="BP17" s="84">
        <v>110</v>
      </c>
      <c r="BQ17" s="55">
        <v>201</v>
      </c>
      <c r="BR17" s="84">
        <v>295</v>
      </c>
      <c r="BS17" s="55">
        <v>168</v>
      </c>
      <c r="BT17" s="84">
        <v>158</v>
      </c>
      <c r="BU17" s="55">
        <v>162</v>
      </c>
      <c r="BV17" s="84">
        <v>311</v>
      </c>
      <c r="BW17" s="55">
        <v>133</v>
      </c>
      <c r="BX17" s="84">
        <v>472</v>
      </c>
      <c r="BY17" s="55">
        <v>184</v>
      </c>
      <c r="BZ17" s="84">
        <v>564</v>
      </c>
      <c r="CA17" s="55">
        <v>285</v>
      </c>
      <c r="CB17" s="84">
        <v>220</v>
      </c>
      <c r="CC17" s="55">
        <v>327</v>
      </c>
      <c r="CD17" s="84">
        <v>226</v>
      </c>
      <c r="CE17" s="55">
        <v>57</v>
      </c>
      <c r="CF17" s="84">
        <v>271</v>
      </c>
      <c r="CG17" s="55">
        <v>43</v>
      </c>
      <c r="CH17" s="84">
        <v>89</v>
      </c>
      <c r="CI17" s="55">
        <v>240</v>
      </c>
      <c r="CJ17" s="84">
        <v>241</v>
      </c>
      <c r="CK17" s="55">
        <v>96</v>
      </c>
      <c r="CL17" s="84">
        <v>156</v>
      </c>
      <c r="CM17" s="55">
        <v>171</v>
      </c>
      <c r="CN17" s="84">
        <v>161</v>
      </c>
      <c r="CO17" s="55">
        <v>370</v>
      </c>
      <c r="CP17" s="84">
        <v>453</v>
      </c>
      <c r="CQ17" s="55">
        <v>337</v>
      </c>
      <c r="CR17" s="84">
        <v>256</v>
      </c>
      <c r="CS17" s="55">
        <v>291</v>
      </c>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c r="IW17" s="68"/>
      <c r="IX17" s="68"/>
      <c r="IY17" s="68"/>
      <c r="IZ17" s="68"/>
      <c r="JA17" s="68"/>
      <c r="JB17" s="68"/>
      <c r="JC17" s="68"/>
      <c r="JD17" s="68"/>
      <c r="JE17" s="68"/>
      <c r="JF17" s="68"/>
      <c r="JG17" s="68"/>
      <c r="JH17" s="68"/>
      <c r="JI17" s="68"/>
      <c r="JJ17" s="68"/>
      <c r="JK17" s="68"/>
      <c r="JL17" s="68"/>
      <c r="JM17" s="68"/>
      <c r="JN17" s="68"/>
      <c r="JO17" s="68"/>
      <c r="JP17" s="68"/>
      <c r="JQ17" s="68"/>
      <c r="JR17" s="68"/>
      <c r="JS17" s="68"/>
      <c r="JT17" s="68"/>
      <c r="JU17" s="68"/>
      <c r="JV17" s="68"/>
      <c r="JW17" s="68"/>
      <c r="JX17" s="68"/>
      <c r="JY17" s="68"/>
      <c r="JZ17" s="68"/>
      <c r="KA17" s="68"/>
      <c r="KB17" s="68"/>
      <c r="KC17" s="68"/>
      <c r="KD17" s="68"/>
      <c r="KE17" s="68"/>
      <c r="KF17" s="68"/>
      <c r="KG17" s="68"/>
      <c r="KH17" s="68"/>
      <c r="KI17" s="68"/>
      <c r="KJ17" s="68"/>
      <c r="KK17" s="68"/>
      <c r="KL17" s="68"/>
      <c r="KM17" s="68"/>
      <c r="KN17" s="68"/>
      <c r="KO17" s="68"/>
      <c r="KP17" s="68"/>
      <c r="KQ17" s="68"/>
      <c r="KR17" s="68"/>
      <c r="KS17" s="68"/>
      <c r="KT17" s="68"/>
      <c r="KU17" s="68"/>
      <c r="KV17" s="68"/>
      <c r="KW17" s="68"/>
      <c r="KX17" s="68"/>
      <c r="KY17" s="68"/>
      <c r="KZ17" s="68"/>
      <c r="LA17" s="68"/>
      <c r="LB17" s="68"/>
      <c r="LC17" s="68"/>
      <c r="LD17" s="68"/>
      <c r="LE17" s="68"/>
      <c r="LF17" s="68"/>
      <c r="LG17" s="68"/>
      <c r="LH17" s="68"/>
      <c r="LI17" s="68"/>
      <c r="LJ17" s="68"/>
      <c r="LK17" s="68"/>
      <c r="LL17" s="68"/>
      <c r="LM17" s="68"/>
      <c r="LN17" s="68"/>
      <c r="LO17" s="68"/>
      <c r="LP17" s="68"/>
      <c r="LQ17" s="68"/>
      <c r="LR17" s="68"/>
      <c r="LS17" s="68"/>
      <c r="LT17" s="68"/>
      <c r="LU17" s="68"/>
      <c r="LV17" s="68"/>
      <c r="LW17" s="68"/>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7"/>
      <c r="RG17" s="7"/>
      <c r="RH17" s="7"/>
      <c r="RI17" s="7"/>
      <c r="RJ17" s="7"/>
      <c r="RK17" s="7"/>
    </row>
    <row r="18" spans="1:479" s="3" customFormat="1" x14ac:dyDescent="0.2">
      <c r="A18" s="50"/>
      <c r="B18" s="34" t="s">
        <v>27</v>
      </c>
      <c r="C18" s="118">
        <v>16188</v>
      </c>
      <c r="D18" s="84">
        <v>268</v>
      </c>
      <c r="E18" s="55">
        <v>73</v>
      </c>
      <c r="F18" s="84">
        <v>319</v>
      </c>
      <c r="G18" s="55">
        <v>115</v>
      </c>
      <c r="H18" s="84">
        <v>318</v>
      </c>
      <c r="I18" s="55">
        <v>77</v>
      </c>
      <c r="J18" s="84">
        <v>117</v>
      </c>
      <c r="K18" s="55">
        <v>160</v>
      </c>
      <c r="L18" s="84">
        <v>377</v>
      </c>
      <c r="M18" s="55">
        <v>265</v>
      </c>
      <c r="N18" s="84">
        <v>199</v>
      </c>
      <c r="O18" s="55">
        <v>172</v>
      </c>
      <c r="P18" s="84">
        <v>272</v>
      </c>
      <c r="Q18" s="55">
        <v>107</v>
      </c>
      <c r="R18" s="84">
        <v>238</v>
      </c>
      <c r="S18" s="55">
        <v>123</v>
      </c>
      <c r="T18" s="84">
        <v>161</v>
      </c>
      <c r="U18" s="55">
        <v>245</v>
      </c>
      <c r="V18" s="84">
        <v>158</v>
      </c>
      <c r="W18" s="55">
        <v>33</v>
      </c>
      <c r="X18" s="84">
        <v>83</v>
      </c>
      <c r="Y18" s="55">
        <v>89</v>
      </c>
      <c r="Z18" s="84">
        <v>173</v>
      </c>
      <c r="AA18" s="55">
        <v>97</v>
      </c>
      <c r="AB18" s="84">
        <v>110</v>
      </c>
      <c r="AC18" s="55">
        <v>242</v>
      </c>
      <c r="AD18" s="84">
        <v>31</v>
      </c>
      <c r="AE18" s="55">
        <v>192</v>
      </c>
      <c r="AF18" s="84">
        <v>115</v>
      </c>
      <c r="AG18" s="55">
        <v>227</v>
      </c>
      <c r="AH18" s="84">
        <v>212</v>
      </c>
      <c r="AI18" s="55">
        <v>113</v>
      </c>
      <c r="AJ18" s="84">
        <v>225</v>
      </c>
      <c r="AK18" s="55">
        <v>142</v>
      </c>
      <c r="AL18" s="84">
        <v>143</v>
      </c>
      <c r="AM18" s="55">
        <v>117</v>
      </c>
      <c r="AN18" s="84">
        <v>212</v>
      </c>
      <c r="AO18" s="55">
        <v>95</v>
      </c>
      <c r="AP18" s="84">
        <v>147</v>
      </c>
      <c r="AQ18" s="55">
        <v>379</v>
      </c>
      <c r="AR18" s="84">
        <v>77</v>
      </c>
      <c r="AS18" s="55">
        <v>352</v>
      </c>
      <c r="AT18" s="84">
        <v>33</v>
      </c>
      <c r="AU18" s="55">
        <v>107</v>
      </c>
      <c r="AV18" s="84">
        <v>182</v>
      </c>
      <c r="AW18" s="55">
        <v>234</v>
      </c>
      <c r="AX18" s="84">
        <v>392</v>
      </c>
      <c r="AY18" s="55">
        <v>196</v>
      </c>
      <c r="AZ18" s="84">
        <v>242</v>
      </c>
      <c r="BA18" s="55">
        <v>406</v>
      </c>
      <c r="BB18" s="84">
        <v>121</v>
      </c>
      <c r="BC18" s="55">
        <v>322</v>
      </c>
      <c r="BD18" s="84">
        <v>95</v>
      </c>
      <c r="BE18" s="55">
        <v>265</v>
      </c>
      <c r="BF18" s="84">
        <v>181</v>
      </c>
      <c r="BG18" s="55">
        <v>273</v>
      </c>
      <c r="BH18" s="84">
        <v>137</v>
      </c>
      <c r="BI18" s="55">
        <v>83</v>
      </c>
      <c r="BJ18" s="84">
        <v>77</v>
      </c>
      <c r="BK18" s="55">
        <v>132</v>
      </c>
      <c r="BL18" s="84">
        <v>110</v>
      </c>
      <c r="BM18" s="55">
        <v>77</v>
      </c>
      <c r="BN18" s="84">
        <v>241</v>
      </c>
      <c r="BO18" s="55">
        <v>119</v>
      </c>
      <c r="BP18" s="84">
        <v>97</v>
      </c>
      <c r="BQ18" s="55">
        <v>148</v>
      </c>
      <c r="BR18" s="84">
        <v>167</v>
      </c>
      <c r="BS18" s="55">
        <v>114</v>
      </c>
      <c r="BT18" s="84">
        <v>169</v>
      </c>
      <c r="BU18" s="55">
        <v>99</v>
      </c>
      <c r="BV18" s="84">
        <v>251</v>
      </c>
      <c r="BW18" s="55">
        <v>91</v>
      </c>
      <c r="BX18" s="84">
        <v>447</v>
      </c>
      <c r="BY18" s="55">
        <v>142</v>
      </c>
      <c r="BZ18" s="84">
        <v>534</v>
      </c>
      <c r="CA18" s="55">
        <v>173</v>
      </c>
      <c r="CB18" s="84">
        <v>144</v>
      </c>
      <c r="CC18" s="55">
        <v>129</v>
      </c>
      <c r="CD18" s="84">
        <v>133</v>
      </c>
      <c r="CE18" s="55">
        <v>44</v>
      </c>
      <c r="CF18" s="84">
        <v>148</v>
      </c>
      <c r="CG18" s="55">
        <v>32</v>
      </c>
      <c r="CH18" s="84">
        <v>40</v>
      </c>
      <c r="CI18" s="55">
        <v>119</v>
      </c>
      <c r="CJ18" s="84">
        <v>99</v>
      </c>
      <c r="CK18" s="55">
        <v>54</v>
      </c>
      <c r="CL18" s="84">
        <v>64</v>
      </c>
      <c r="CM18" s="55">
        <v>88</v>
      </c>
      <c r="CN18" s="84">
        <v>104</v>
      </c>
      <c r="CO18" s="55">
        <v>219</v>
      </c>
      <c r="CP18" s="84">
        <v>434</v>
      </c>
      <c r="CQ18" s="55">
        <v>182</v>
      </c>
      <c r="CR18" s="84">
        <v>133</v>
      </c>
      <c r="CS18" s="55">
        <v>174</v>
      </c>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c r="IW18" s="68"/>
      <c r="IX18" s="68"/>
      <c r="IY18" s="68"/>
      <c r="IZ18" s="68"/>
      <c r="JA18" s="68"/>
      <c r="JB18" s="68"/>
      <c r="JC18" s="68"/>
      <c r="JD18" s="68"/>
      <c r="JE18" s="68"/>
      <c r="JF18" s="68"/>
      <c r="JG18" s="68"/>
      <c r="JH18" s="68"/>
      <c r="JI18" s="68"/>
      <c r="JJ18" s="68"/>
      <c r="JK18" s="68"/>
      <c r="JL18" s="68"/>
      <c r="JM18" s="68"/>
      <c r="JN18" s="68"/>
      <c r="JO18" s="68"/>
      <c r="JP18" s="68"/>
      <c r="JQ18" s="68"/>
      <c r="JR18" s="68"/>
      <c r="JS18" s="68"/>
      <c r="JT18" s="68"/>
      <c r="JU18" s="68"/>
      <c r="JV18" s="68"/>
      <c r="JW18" s="68"/>
      <c r="JX18" s="68"/>
      <c r="JY18" s="68"/>
      <c r="JZ18" s="68"/>
      <c r="KA18" s="68"/>
      <c r="KB18" s="68"/>
      <c r="KC18" s="68"/>
      <c r="KD18" s="68"/>
      <c r="KE18" s="68"/>
      <c r="KF18" s="68"/>
      <c r="KG18" s="68"/>
      <c r="KH18" s="68"/>
      <c r="KI18" s="68"/>
      <c r="KJ18" s="68"/>
      <c r="KK18" s="68"/>
      <c r="KL18" s="68"/>
      <c r="KM18" s="68"/>
      <c r="KN18" s="68"/>
      <c r="KO18" s="68"/>
      <c r="KP18" s="68"/>
      <c r="KQ18" s="68"/>
      <c r="KR18" s="68"/>
      <c r="KS18" s="68"/>
      <c r="KT18" s="68"/>
      <c r="KU18" s="68"/>
      <c r="KV18" s="68"/>
      <c r="KW18" s="68"/>
      <c r="KX18" s="68"/>
      <c r="KY18" s="68"/>
      <c r="KZ18" s="68"/>
      <c r="LA18" s="68"/>
      <c r="LB18" s="68"/>
      <c r="LC18" s="68"/>
      <c r="LD18" s="68"/>
      <c r="LE18" s="68"/>
      <c r="LF18" s="68"/>
      <c r="LG18" s="68"/>
      <c r="LH18" s="68"/>
      <c r="LI18" s="68"/>
      <c r="LJ18" s="68"/>
      <c r="LK18" s="68"/>
      <c r="LL18" s="68"/>
      <c r="LM18" s="68"/>
      <c r="LN18" s="68"/>
      <c r="LO18" s="68"/>
      <c r="LP18" s="68"/>
      <c r="LQ18" s="68"/>
      <c r="LR18" s="68"/>
      <c r="LS18" s="68"/>
      <c r="LT18" s="68"/>
      <c r="LU18" s="68"/>
      <c r="LV18" s="68"/>
      <c r="LW18" s="68"/>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7"/>
      <c r="RG18" s="7"/>
      <c r="RH18" s="7"/>
      <c r="RI18" s="7"/>
      <c r="RJ18" s="7"/>
      <c r="RK18" s="7"/>
    </row>
    <row r="19" spans="1:479" s="3" customFormat="1" x14ac:dyDescent="0.2">
      <c r="A19" s="50"/>
      <c r="B19" s="34" t="s">
        <v>25</v>
      </c>
      <c r="C19" s="118">
        <v>4278</v>
      </c>
      <c r="D19" s="84">
        <v>45</v>
      </c>
      <c r="E19" s="55">
        <v>26</v>
      </c>
      <c r="F19" s="84">
        <v>72</v>
      </c>
      <c r="G19" s="55">
        <v>17</v>
      </c>
      <c r="H19" s="84">
        <v>69</v>
      </c>
      <c r="I19" s="55">
        <v>24</v>
      </c>
      <c r="J19" s="84">
        <v>21</v>
      </c>
      <c r="K19" s="55">
        <v>24</v>
      </c>
      <c r="L19" s="84">
        <v>75</v>
      </c>
      <c r="M19" s="55">
        <v>69</v>
      </c>
      <c r="N19" s="84">
        <v>45</v>
      </c>
      <c r="O19" s="55">
        <v>39</v>
      </c>
      <c r="P19" s="84">
        <v>68</v>
      </c>
      <c r="Q19" s="55">
        <v>27</v>
      </c>
      <c r="R19" s="84">
        <v>49</v>
      </c>
      <c r="S19" s="55">
        <v>20</v>
      </c>
      <c r="T19" s="84">
        <v>48</v>
      </c>
      <c r="U19" s="55">
        <v>63</v>
      </c>
      <c r="V19" s="84">
        <v>32</v>
      </c>
      <c r="W19" s="55">
        <v>6</v>
      </c>
      <c r="X19" s="84">
        <v>17</v>
      </c>
      <c r="Y19" s="55">
        <v>38</v>
      </c>
      <c r="Z19" s="84">
        <v>41</v>
      </c>
      <c r="AA19" s="55">
        <v>30</v>
      </c>
      <c r="AB19" s="84">
        <v>18</v>
      </c>
      <c r="AC19" s="55">
        <v>88</v>
      </c>
      <c r="AD19" s="84">
        <v>8</v>
      </c>
      <c r="AE19" s="55">
        <v>38</v>
      </c>
      <c r="AF19" s="84">
        <v>19</v>
      </c>
      <c r="AG19" s="55">
        <v>81</v>
      </c>
      <c r="AH19" s="84">
        <v>65</v>
      </c>
      <c r="AI19" s="55">
        <v>36</v>
      </c>
      <c r="AJ19" s="84">
        <v>62</v>
      </c>
      <c r="AK19" s="55">
        <v>24</v>
      </c>
      <c r="AL19" s="84">
        <v>44</v>
      </c>
      <c r="AM19" s="55">
        <v>22</v>
      </c>
      <c r="AN19" s="84">
        <v>57</v>
      </c>
      <c r="AO19" s="55">
        <v>15</v>
      </c>
      <c r="AP19" s="84">
        <v>41</v>
      </c>
      <c r="AQ19" s="55">
        <v>123</v>
      </c>
      <c r="AR19" s="84">
        <v>23</v>
      </c>
      <c r="AS19" s="55">
        <v>84</v>
      </c>
      <c r="AT19" s="84">
        <v>5</v>
      </c>
      <c r="AU19" s="55">
        <v>38</v>
      </c>
      <c r="AV19" s="84">
        <v>46</v>
      </c>
      <c r="AW19" s="55">
        <v>59</v>
      </c>
      <c r="AX19" s="84">
        <v>107</v>
      </c>
      <c r="AY19" s="55">
        <v>47</v>
      </c>
      <c r="AZ19" s="84">
        <v>62</v>
      </c>
      <c r="BA19" s="55">
        <v>70</v>
      </c>
      <c r="BB19" s="84">
        <v>23</v>
      </c>
      <c r="BC19" s="55">
        <v>148</v>
      </c>
      <c r="BD19" s="84">
        <v>23</v>
      </c>
      <c r="BE19" s="55">
        <v>44</v>
      </c>
      <c r="BF19" s="84">
        <v>42</v>
      </c>
      <c r="BG19" s="55">
        <v>61</v>
      </c>
      <c r="BH19" s="84">
        <v>39</v>
      </c>
      <c r="BI19" s="55">
        <v>21</v>
      </c>
      <c r="BJ19" s="84">
        <v>30</v>
      </c>
      <c r="BK19" s="55">
        <v>54</v>
      </c>
      <c r="BL19" s="84">
        <v>50</v>
      </c>
      <c r="BM19" s="55">
        <v>40</v>
      </c>
      <c r="BN19" s="84">
        <v>82</v>
      </c>
      <c r="BO19" s="55">
        <v>42</v>
      </c>
      <c r="BP19" s="84">
        <v>54</v>
      </c>
      <c r="BQ19" s="55">
        <v>43</v>
      </c>
      <c r="BR19" s="84">
        <v>61</v>
      </c>
      <c r="BS19" s="55">
        <v>39</v>
      </c>
      <c r="BT19" s="84">
        <v>80</v>
      </c>
      <c r="BU19" s="55">
        <v>36</v>
      </c>
      <c r="BV19" s="84">
        <v>81</v>
      </c>
      <c r="BW19" s="55">
        <v>22</v>
      </c>
      <c r="BX19" s="84">
        <v>118</v>
      </c>
      <c r="BY19" s="55">
        <v>54</v>
      </c>
      <c r="BZ19" s="84">
        <v>138</v>
      </c>
      <c r="CA19" s="55">
        <v>41</v>
      </c>
      <c r="CB19" s="84">
        <v>22</v>
      </c>
      <c r="CC19" s="55">
        <v>29</v>
      </c>
      <c r="CD19" s="84">
        <v>32</v>
      </c>
      <c r="CE19" s="55">
        <v>6</v>
      </c>
      <c r="CF19" s="84">
        <v>28</v>
      </c>
      <c r="CG19" s="55">
        <v>5</v>
      </c>
      <c r="CH19" s="84">
        <v>10</v>
      </c>
      <c r="CI19" s="55">
        <v>30</v>
      </c>
      <c r="CJ19" s="84">
        <v>17</v>
      </c>
      <c r="CK19" s="55">
        <v>4</v>
      </c>
      <c r="CL19" s="84">
        <v>16</v>
      </c>
      <c r="CM19" s="55">
        <v>25</v>
      </c>
      <c r="CN19" s="84">
        <v>41</v>
      </c>
      <c r="CO19" s="55">
        <v>44</v>
      </c>
      <c r="CP19" s="84">
        <v>122</v>
      </c>
      <c r="CQ19" s="55">
        <v>35</v>
      </c>
      <c r="CR19" s="84">
        <v>34</v>
      </c>
      <c r="CS19" s="55">
        <v>59</v>
      </c>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7"/>
      <c r="RG19" s="7"/>
      <c r="RH19" s="7"/>
      <c r="RI19" s="7"/>
      <c r="RJ19" s="7"/>
      <c r="RK19" s="7"/>
    </row>
    <row r="20" spans="1:479" s="3" customFormat="1" ht="12.75" customHeight="1" x14ac:dyDescent="0.2">
      <c r="A20" s="50"/>
      <c r="B20" s="35" t="s">
        <v>39</v>
      </c>
      <c r="C20" s="132">
        <v>306186</v>
      </c>
      <c r="D20" s="87">
        <v>5227</v>
      </c>
      <c r="E20" s="58">
        <v>1786</v>
      </c>
      <c r="F20" s="87">
        <v>5275</v>
      </c>
      <c r="G20" s="58">
        <v>3736</v>
      </c>
      <c r="H20" s="87">
        <v>5673</v>
      </c>
      <c r="I20" s="58">
        <v>714</v>
      </c>
      <c r="J20" s="87">
        <v>1777</v>
      </c>
      <c r="K20" s="58">
        <v>1996</v>
      </c>
      <c r="L20" s="87">
        <v>5409</v>
      </c>
      <c r="M20" s="58">
        <v>8714</v>
      </c>
      <c r="N20" s="87">
        <v>4120</v>
      </c>
      <c r="O20" s="58">
        <v>2372</v>
      </c>
      <c r="P20" s="87">
        <v>5212</v>
      </c>
      <c r="Q20" s="58">
        <v>904</v>
      </c>
      <c r="R20" s="87">
        <v>3469</v>
      </c>
      <c r="S20" s="58">
        <v>2039</v>
      </c>
      <c r="T20" s="87">
        <v>3484</v>
      </c>
      <c r="U20" s="58">
        <v>2945</v>
      </c>
      <c r="V20" s="87">
        <v>2718</v>
      </c>
      <c r="W20" s="58">
        <v>1273</v>
      </c>
      <c r="X20" s="87">
        <v>1736</v>
      </c>
      <c r="Y20" s="58">
        <v>3245</v>
      </c>
      <c r="Z20" s="87">
        <v>2198</v>
      </c>
      <c r="AA20" s="58">
        <v>1253</v>
      </c>
      <c r="AB20" s="87">
        <v>1618</v>
      </c>
      <c r="AC20" s="58">
        <v>5758</v>
      </c>
      <c r="AD20" s="87">
        <v>802</v>
      </c>
      <c r="AE20" s="58">
        <v>4709</v>
      </c>
      <c r="AF20" s="87">
        <v>1943</v>
      </c>
      <c r="AG20" s="58">
        <v>4924</v>
      </c>
      <c r="AH20" s="87">
        <v>6073</v>
      </c>
      <c r="AI20" s="58">
        <v>3308</v>
      </c>
      <c r="AJ20" s="87">
        <v>5151</v>
      </c>
      <c r="AK20" s="58">
        <v>3815</v>
      </c>
      <c r="AL20" s="87">
        <v>4103</v>
      </c>
      <c r="AM20" s="58">
        <v>5498</v>
      </c>
      <c r="AN20" s="87">
        <v>6957</v>
      </c>
      <c r="AO20" s="58">
        <v>2165</v>
      </c>
      <c r="AP20" s="87">
        <v>2715</v>
      </c>
      <c r="AQ20" s="58">
        <v>5369</v>
      </c>
      <c r="AR20" s="87">
        <v>1323</v>
      </c>
      <c r="AS20" s="58">
        <v>5251</v>
      </c>
      <c r="AT20" s="87">
        <v>525</v>
      </c>
      <c r="AU20" s="58">
        <v>1863</v>
      </c>
      <c r="AV20" s="87">
        <v>3742</v>
      </c>
      <c r="AW20" s="58">
        <v>4197</v>
      </c>
      <c r="AX20" s="87">
        <v>5503</v>
      </c>
      <c r="AY20" s="58">
        <v>4344</v>
      </c>
      <c r="AZ20" s="87">
        <v>5859</v>
      </c>
      <c r="BA20" s="58">
        <v>4924</v>
      </c>
      <c r="BB20" s="87">
        <v>3274</v>
      </c>
      <c r="BC20" s="58">
        <v>3669</v>
      </c>
      <c r="BD20" s="87">
        <v>1053</v>
      </c>
      <c r="BE20" s="58">
        <v>2957</v>
      </c>
      <c r="BF20" s="87">
        <v>2182</v>
      </c>
      <c r="BG20" s="58">
        <v>2348</v>
      </c>
      <c r="BH20" s="87">
        <v>1271</v>
      </c>
      <c r="BI20" s="58">
        <v>1182</v>
      </c>
      <c r="BJ20" s="87">
        <v>1444</v>
      </c>
      <c r="BK20" s="58">
        <v>2124</v>
      </c>
      <c r="BL20" s="87">
        <v>2577</v>
      </c>
      <c r="BM20" s="58">
        <v>2479</v>
      </c>
      <c r="BN20" s="87">
        <v>3941</v>
      </c>
      <c r="BO20" s="58">
        <v>1283</v>
      </c>
      <c r="BP20" s="87">
        <v>1249</v>
      </c>
      <c r="BQ20" s="58">
        <v>2074</v>
      </c>
      <c r="BR20" s="87">
        <v>4233</v>
      </c>
      <c r="BS20" s="58">
        <v>2078</v>
      </c>
      <c r="BT20" s="87">
        <v>1934</v>
      </c>
      <c r="BU20" s="58">
        <v>2222</v>
      </c>
      <c r="BV20" s="87">
        <v>3002</v>
      </c>
      <c r="BW20" s="58">
        <v>2003</v>
      </c>
      <c r="BX20" s="87">
        <v>6371</v>
      </c>
      <c r="BY20" s="58">
        <v>1823</v>
      </c>
      <c r="BZ20" s="87">
        <v>7242</v>
      </c>
      <c r="CA20" s="58">
        <v>4168</v>
      </c>
      <c r="CB20" s="87">
        <v>2611</v>
      </c>
      <c r="CC20" s="58">
        <v>5532</v>
      </c>
      <c r="CD20" s="87">
        <v>2329</v>
      </c>
      <c r="CE20" s="58">
        <v>580</v>
      </c>
      <c r="CF20" s="87">
        <v>4172</v>
      </c>
      <c r="CG20" s="58">
        <v>371</v>
      </c>
      <c r="CH20" s="87">
        <v>908</v>
      </c>
      <c r="CI20" s="58">
        <v>2791</v>
      </c>
      <c r="CJ20" s="87">
        <v>3626</v>
      </c>
      <c r="CK20" s="58">
        <v>1422</v>
      </c>
      <c r="CL20" s="87">
        <v>2759</v>
      </c>
      <c r="CM20" s="58">
        <v>3034</v>
      </c>
      <c r="CN20" s="87">
        <v>2327</v>
      </c>
      <c r="CO20" s="58">
        <v>3849</v>
      </c>
      <c r="CP20" s="87">
        <v>5460</v>
      </c>
      <c r="CQ20" s="58">
        <v>4603</v>
      </c>
      <c r="CR20" s="87">
        <v>4466</v>
      </c>
      <c r="CS20" s="58">
        <v>4132</v>
      </c>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68"/>
      <c r="IT20" s="68"/>
      <c r="IU20" s="68"/>
      <c r="IV20" s="68"/>
      <c r="IW20" s="68"/>
      <c r="IX20" s="68"/>
      <c r="IY20" s="68"/>
      <c r="IZ20" s="68"/>
      <c r="JA20" s="68"/>
      <c r="JB20" s="68"/>
      <c r="JC20" s="68"/>
      <c r="JD20" s="68"/>
      <c r="JE20" s="68"/>
      <c r="JF20" s="68"/>
      <c r="JG20" s="68"/>
      <c r="JH20" s="68"/>
      <c r="JI20" s="68"/>
      <c r="JJ20" s="68"/>
      <c r="JK20" s="68"/>
      <c r="JL20" s="68"/>
      <c r="JM20" s="68"/>
      <c r="JN20" s="68"/>
      <c r="JO20" s="68"/>
      <c r="JP20" s="68"/>
      <c r="JQ20" s="68"/>
      <c r="JR20" s="68"/>
      <c r="JS20" s="68"/>
      <c r="JT20" s="68"/>
      <c r="JU20" s="68"/>
      <c r="JV20" s="68"/>
      <c r="JW20" s="68"/>
      <c r="JX20" s="68"/>
      <c r="JY20" s="68"/>
      <c r="JZ20" s="68"/>
      <c r="KA20" s="68"/>
      <c r="KB20" s="68"/>
      <c r="KC20" s="68"/>
      <c r="KD20" s="68"/>
      <c r="KE20" s="68"/>
      <c r="KF20" s="68"/>
      <c r="KG20" s="68"/>
      <c r="KH20" s="68"/>
      <c r="KI20" s="68"/>
      <c r="KJ20" s="68"/>
      <c r="KK20" s="68"/>
      <c r="KL20" s="68"/>
      <c r="KM20" s="68"/>
      <c r="KN20" s="68"/>
      <c r="KO20" s="68"/>
      <c r="KP20" s="68"/>
      <c r="KQ20" s="68"/>
      <c r="KR20" s="68"/>
      <c r="KS20" s="68"/>
      <c r="KT20" s="68"/>
      <c r="KU20" s="68"/>
      <c r="KV20" s="68"/>
      <c r="KW20" s="68"/>
      <c r="KX20" s="68"/>
      <c r="KY20" s="68"/>
      <c r="KZ20" s="68"/>
      <c r="LA20" s="68"/>
      <c r="LB20" s="68"/>
      <c r="LC20" s="68"/>
      <c r="LD20" s="68"/>
      <c r="LE20" s="68"/>
      <c r="LF20" s="68"/>
      <c r="LG20" s="68"/>
      <c r="LH20" s="68"/>
      <c r="LI20" s="68"/>
      <c r="LJ20" s="68"/>
      <c r="LK20" s="68"/>
      <c r="LL20" s="68"/>
      <c r="LM20" s="68"/>
      <c r="LN20" s="68"/>
      <c r="LO20" s="68"/>
      <c r="LP20" s="68"/>
      <c r="LQ20" s="68"/>
      <c r="LR20" s="68"/>
      <c r="LS20" s="68"/>
      <c r="LT20" s="68"/>
      <c r="LU20" s="68"/>
      <c r="LV20" s="68"/>
      <c r="LW20" s="68"/>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7"/>
      <c r="RG20" s="7"/>
      <c r="RH20" s="7"/>
      <c r="RI20" s="7"/>
      <c r="RJ20" s="7"/>
      <c r="RK20" s="7"/>
    </row>
    <row r="21" spans="1:479" s="3" customFormat="1" ht="18.75" customHeight="1" x14ac:dyDescent="0.2">
      <c r="A21" s="49" t="s">
        <v>87</v>
      </c>
      <c r="B21" s="34" t="s">
        <v>19</v>
      </c>
      <c r="C21" s="118">
        <v>3213</v>
      </c>
      <c r="D21" s="84">
        <v>61</v>
      </c>
      <c r="E21" s="55">
        <v>26</v>
      </c>
      <c r="F21" s="84">
        <v>68</v>
      </c>
      <c r="G21" s="55">
        <v>53</v>
      </c>
      <c r="H21" s="84">
        <v>53</v>
      </c>
      <c r="I21" s="55">
        <v>6</v>
      </c>
      <c r="J21" s="84">
        <v>16</v>
      </c>
      <c r="K21" s="55">
        <v>16</v>
      </c>
      <c r="L21" s="84">
        <v>64</v>
      </c>
      <c r="M21" s="55">
        <v>97</v>
      </c>
      <c r="N21" s="84">
        <v>48</v>
      </c>
      <c r="O21" s="55">
        <v>20</v>
      </c>
      <c r="P21" s="84">
        <v>43</v>
      </c>
      <c r="Q21" s="55">
        <v>11</v>
      </c>
      <c r="R21" s="84">
        <v>39</v>
      </c>
      <c r="S21" s="55">
        <v>27</v>
      </c>
      <c r="T21" s="84">
        <v>42</v>
      </c>
      <c r="U21" s="55">
        <v>20</v>
      </c>
      <c r="V21" s="84">
        <v>39</v>
      </c>
      <c r="W21" s="55">
        <v>20</v>
      </c>
      <c r="X21" s="84">
        <v>21</v>
      </c>
      <c r="Y21" s="55">
        <v>47</v>
      </c>
      <c r="Z21" s="84">
        <v>9</v>
      </c>
      <c r="AA21" s="55">
        <v>15</v>
      </c>
      <c r="AB21" s="84">
        <v>19</v>
      </c>
      <c r="AC21" s="55">
        <v>71</v>
      </c>
      <c r="AD21" s="84">
        <v>9</v>
      </c>
      <c r="AE21" s="55">
        <v>72</v>
      </c>
      <c r="AF21" s="84">
        <v>22</v>
      </c>
      <c r="AG21" s="55">
        <v>60</v>
      </c>
      <c r="AH21" s="84">
        <v>88</v>
      </c>
      <c r="AI21" s="55">
        <v>47</v>
      </c>
      <c r="AJ21" s="84">
        <v>54</v>
      </c>
      <c r="AK21" s="55">
        <v>43</v>
      </c>
      <c r="AL21" s="84">
        <v>49</v>
      </c>
      <c r="AM21" s="55">
        <v>72</v>
      </c>
      <c r="AN21" s="84">
        <v>78</v>
      </c>
      <c r="AO21" s="55">
        <v>20</v>
      </c>
      <c r="AP21" s="84">
        <v>28</v>
      </c>
      <c r="AQ21" s="55">
        <v>38</v>
      </c>
      <c r="AR21" s="84">
        <v>12</v>
      </c>
      <c r="AS21" s="55">
        <v>45</v>
      </c>
      <c r="AT21" s="84">
        <v>5</v>
      </c>
      <c r="AU21" s="55">
        <v>27</v>
      </c>
      <c r="AV21" s="84">
        <v>26</v>
      </c>
      <c r="AW21" s="55">
        <v>42</v>
      </c>
      <c r="AX21" s="84">
        <v>54</v>
      </c>
      <c r="AY21" s="55">
        <v>33</v>
      </c>
      <c r="AZ21" s="84">
        <v>53</v>
      </c>
      <c r="BA21" s="55">
        <v>51</v>
      </c>
      <c r="BB21" s="84">
        <v>40</v>
      </c>
      <c r="BC21" s="55">
        <v>23</v>
      </c>
      <c r="BD21" s="84">
        <v>3</v>
      </c>
      <c r="BE21" s="55">
        <v>20</v>
      </c>
      <c r="BF21" s="84">
        <v>12</v>
      </c>
      <c r="BG21" s="55">
        <v>14</v>
      </c>
      <c r="BH21" s="84">
        <v>8</v>
      </c>
      <c r="BI21" s="55">
        <v>9</v>
      </c>
      <c r="BJ21" s="84">
        <v>20</v>
      </c>
      <c r="BK21" s="55">
        <v>22</v>
      </c>
      <c r="BL21" s="84">
        <v>23</v>
      </c>
      <c r="BM21" s="55">
        <v>27</v>
      </c>
      <c r="BN21" s="84">
        <v>49</v>
      </c>
      <c r="BO21" s="55">
        <v>8</v>
      </c>
      <c r="BP21" s="84">
        <v>14</v>
      </c>
      <c r="BQ21" s="55">
        <v>21</v>
      </c>
      <c r="BR21" s="84">
        <v>51</v>
      </c>
      <c r="BS21" s="55">
        <v>18</v>
      </c>
      <c r="BT21" s="84">
        <v>11</v>
      </c>
      <c r="BU21" s="55">
        <v>22</v>
      </c>
      <c r="BV21" s="84">
        <v>17</v>
      </c>
      <c r="BW21" s="55">
        <v>17</v>
      </c>
      <c r="BX21" s="84">
        <v>63</v>
      </c>
      <c r="BY21" s="55">
        <v>15</v>
      </c>
      <c r="BZ21" s="84">
        <v>79</v>
      </c>
      <c r="CA21" s="55">
        <v>51</v>
      </c>
      <c r="CB21" s="84">
        <v>22</v>
      </c>
      <c r="CC21" s="55">
        <v>83</v>
      </c>
      <c r="CD21" s="84">
        <v>20</v>
      </c>
      <c r="CE21" s="55">
        <v>9</v>
      </c>
      <c r="CF21" s="84">
        <v>39</v>
      </c>
      <c r="CG21" s="55">
        <v>4</v>
      </c>
      <c r="CH21" s="84">
        <v>6</v>
      </c>
      <c r="CI21" s="55">
        <v>21</v>
      </c>
      <c r="CJ21" s="84">
        <v>46</v>
      </c>
      <c r="CK21" s="55">
        <v>13</v>
      </c>
      <c r="CL21" s="84">
        <v>36</v>
      </c>
      <c r="CM21" s="55">
        <v>21</v>
      </c>
      <c r="CN21" s="84">
        <v>29</v>
      </c>
      <c r="CO21" s="55">
        <v>33</v>
      </c>
      <c r="CP21" s="84">
        <v>47</v>
      </c>
      <c r="CQ21" s="55">
        <v>41</v>
      </c>
      <c r="CR21" s="84">
        <v>60</v>
      </c>
      <c r="CS21" s="55">
        <v>40</v>
      </c>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7"/>
      <c r="RG21" s="7"/>
      <c r="RH21" s="7"/>
      <c r="RI21" s="7"/>
      <c r="RJ21" s="7"/>
      <c r="RK21" s="7"/>
    </row>
    <row r="22" spans="1:479" s="3" customFormat="1" x14ac:dyDescent="0.2">
      <c r="A22" s="51"/>
      <c r="B22" s="34" t="s">
        <v>20</v>
      </c>
      <c r="C22" s="118">
        <v>15680</v>
      </c>
      <c r="D22" s="84">
        <v>197</v>
      </c>
      <c r="E22" s="55">
        <v>90</v>
      </c>
      <c r="F22" s="84">
        <v>273</v>
      </c>
      <c r="G22" s="55">
        <v>173</v>
      </c>
      <c r="H22" s="84">
        <v>234</v>
      </c>
      <c r="I22" s="55">
        <v>22</v>
      </c>
      <c r="J22" s="84">
        <v>51</v>
      </c>
      <c r="K22" s="55">
        <v>69</v>
      </c>
      <c r="L22" s="84">
        <v>210</v>
      </c>
      <c r="M22" s="55">
        <v>272</v>
      </c>
      <c r="N22" s="84">
        <v>113</v>
      </c>
      <c r="O22" s="55">
        <v>74</v>
      </c>
      <c r="P22" s="84">
        <v>210</v>
      </c>
      <c r="Q22" s="55">
        <v>18</v>
      </c>
      <c r="R22" s="84">
        <v>97</v>
      </c>
      <c r="S22" s="55">
        <v>65</v>
      </c>
      <c r="T22" s="84">
        <v>112</v>
      </c>
      <c r="U22" s="55">
        <v>78</v>
      </c>
      <c r="V22" s="84">
        <v>101</v>
      </c>
      <c r="W22" s="55">
        <v>78</v>
      </c>
      <c r="X22" s="84">
        <v>50</v>
      </c>
      <c r="Y22" s="55">
        <v>150</v>
      </c>
      <c r="Z22" s="84">
        <v>124</v>
      </c>
      <c r="AA22" s="55">
        <v>64</v>
      </c>
      <c r="AB22" s="84">
        <v>84</v>
      </c>
      <c r="AC22" s="55">
        <v>228</v>
      </c>
      <c r="AD22" s="84">
        <v>44</v>
      </c>
      <c r="AE22" s="55">
        <v>246</v>
      </c>
      <c r="AF22" s="84">
        <v>109</v>
      </c>
      <c r="AG22" s="55">
        <v>251</v>
      </c>
      <c r="AH22" s="84">
        <v>325</v>
      </c>
      <c r="AI22" s="55">
        <v>239</v>
      </c>
      <c r="AJ22" s="84">
        <v>265</v>
      </c>
      <c r="AK22" s="55">
        <v>214</v>
      </c>
      <c r="AL22" s="84">
        <v>270</v>
      </c>
      <c r="AM22" s="55">
        <v>377</v>
      </c>
      <c r="AN22" s="84">
        <v>294</v>
      </c>
      <c r="AO22" s="55">
        <v>125</v>
      </c>
      <c r="AP22" s="84">
        <v>149</v>
      </c>
      <c r="AQ22" s="55">
        <v>323</v>
      </c>
      <c r="AR22" s="84">
        <v>58</v>
      </c>
      <c r="AS22" s="55">
        <v>301</v>
      </c>
      <c r="AT22" s="84">
        <v>26</v>
      </c>
      <c r="AU22" s="55">
        <v>157</v>
      </c>
      <c r="AV22" s="84">
        <v>204</v>
      </c>
      <c r="AW22" s="55">
        <v>239</v>
      </c>
      <c r="AX22" s="84">
        <v>296</v>
      </c>
      <c r="AY22" s="55">
        <v>188</v>
      </c>
      <c r="AZ22" s="84">
        <v>263</v>
      </c>
      <c r="BA22" s="55">
        <v>226</v>
      </c>
      <c r="BB22" s="84">
        <v>124</v>
      </c>
      <c r="BC22" s="55">
        <v>191</v>
      </c>
      <c r="BD22" s="84">
        <v>41</v>
      </c>
      <c r="BE22" s="55">
        <v>153</v>
      </c>
      <c r="BF22" s="84">
        <v>143</v>
      </c>
      <c r="BG22" s="55">
        <v>79</v>
      </c>
      <c r="BH22" s="84">
        <v>96</v>
      </c>
      <c r="BI22" s="55">
        <v>60</v>
      </c>
      <c r="BJ22" s="84">
        <v>68</v>
      </c>
      <c r="BK22" s="55">
        <v>121</v>
      </c>
      <c r="BL22" s="84">
        <v>175</v>
      </c>
      <c r="BM22" s="55">
        <v>152</v>
      </c>
      <c r="BN22" s="84">
        <v>200</v>
      </c>
      <c r="BO22" s="55">
        <v>54</v>
      </c>
      <c r="BP22" s="84">
        <v>69</v>
      </c>
      <c r="BQ22" s="55">
        <v>87</v>
      </c>
      <c r="BR22" s="84">
        <v>236</v>
      </c>
      <c r="BS22" s="55">
        <v>79</v>
      </c>
      <c r="BT22" s="84">
        <v>92</v>
      </c>
      <c r="BU22" s="55">
        <v>135</v>
      </c>
      <c r="BV22" s="84">
        <v>143</v>
      </c>
      <c r="BW22" s="55">
        <v>102</v>
      </c>
      <c r="BX22" s="84">
        <v>382</v>
      </c>
      <c r="BY22" s="55">
        <v>94</v>
      </c>
      <c r="BZ22" s="84">
        <v>495</v>
      </c>
      <c r="CA22" s="55">
        <v>266</v>
      </c>
      <c r="CB22" s="84">
        <v>138</v>
      </c>
      <c r="CC22" s="55">
        <v>369</v>
      </c>
      <c r="CD22" s="84">
        <v>141</v>
      </c>
      <c r="CE22" s="55">
        <v>43</v>
      </c>
      <c r="CF22" s="84">
        <v>271</v>
      </c>
      <c r="CG22" s="55">
        <v>10</v>
      </c>
      <c r="CH22" s="84">
        <v>66</v>
      </c>
      <c r="CI22" s="55">
        <v>125</v>
      </c>
      <c r="CJ22" s="84">
        <v>235</v>
      </c>
      <c r="CK22" s="55">
        <v>89</v>
      </c>
      <c r="CL22" s="84">
        <v>246</v>
      </c>
      <c r="CM22" s="55">
        <v>205</v>
      </c>
      <c r="CN22" s="84">
        <v>151</v>
      </c>
      <c r="CO22" s="55">
        <v>189</v>
      </c>
      <c r="CP22" s="84">
        <v>323</v>
      </c>
      <c r="CQ22" s="55">
        <v>273</v>
      </c>
      <c r="CR22" s="84">
        <v>291</v>
      </c>
      <c r="CS22" s="55">
        <v>216</v>
      </c>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7"/>
      <c r="RG22" s="7"/>
      <c r="RH22" s="7"/>
      <c r="RI22" s="7"/>
      <c r="RJ22" s="7"/>
      <c r="RK22" s="7"/>
    </row>
    <row r="23" spans="1:479" s="3" customFormat="1" x14ac:dyDescent="0.2">
      <c r="A23" s="50"/>
      <c r="B23" s="34" t="s">
        <v>81</v>
      </c>
      <c r="C23" s="118">
        <v>3079</v>
      </c>
      <c r="D23" s="84">
        <v>39</v>
      </c>
      <c r="E23" s="55">
        <v>12</v>
      </c>
      <c r="F23" s="84">
        <v>36</v>
      </c>
      <c r="G23" s="55">
        <v>38</v>
      </c>
      <c r="H23" s="84">
        <v>35</v>
      </c>
      <c r="I23" s="55">
        <v>5</v>
      </c>
      <c r="J23" s="84">
        <v>19</v>
      </c>
      <c r="K23" s="55">
        <v>10</v>
      </c>
      <c r="L23" s="84">
        <v>39</v>
      </c>
      <c r="M23" s="55">
        <v>36</v>
      </c>
      <c r="N23" s="84">
        <v>10</v>
      </c>
      <c r="O23" s="55">
        <v>4</v>
      </c>
      <c r="P23" s="84">
        <v>28</v>
      </c>
      <c r="Q23" s="55">
        <v>7</v>
      </c>
      <c r="R23" s="84">
        <v>21</v>
      </c>
      <c r="S23" s="55">
        <v>6</v>
      </c>
      <c r="T23" s="84">
        <v>22</v>
      </c>
      <c r="U23" s="55">
        <v>15</v>
      </c>
      <c r="V23" s="84">
        <v>14</v>
      </c>
      <c r="W23" s="55">
        <v>7</v>
      </c>
      <c r="X23" s="84">
        <v>10</v>
      </c>
      <c r="Y23" s="55">
        <v>29</v>
      </c>
      <c r="Z23" s="84">
        <v>18</v>
      </c>
      <c r="AA23" s="55">
        <v>10</v>
      </c>
      <c r="AB23" s="84">
        <v>11</v>
      </c>
      <c r="AC23" s="55">
        <v>45</v>
      </c>
      <c r="AD23" s="84">
        <v>14</v>
      </c>
      <c r="AE23" s="55">
        <v>44</v>
      </c>
      <c r="AF23" s="84">
        <v>23</v>
      </c>
      <c r="AG23" s="55">
        <v>51</v>
      </c>
      <c r="AH23" s="84">
        <v>54</v>
      </c>
      <c r="AI23" s="55">
        <v>48</v>
      </c>
      <c r="AJ23" s="84">
        <v>49</v>
      </c>
      <c r="AK23" s="55">
        <v>46</v>
      </c>
      <c r="AL23" s="84">
        <v>54</v>
      </c>
      <c r="AM23" s="55">
        <v>67</v>
      </c>
      <c r="AN23" s="84">
        <v>51</v>
      </c>
      <c r="AO23" s="55">
        <v>17</v>
      </c>
      <c r="AP23" s="84">
        <v>21</v>
      </c>
      <c r="AQ23" s="55">
        <v>52</v>
      </c>
      <c r="AR23" s="84">
        <v>15</v>
      </c>
      <c r="AS23" s="55">
        <v>63</v>
      </c>
      <c r="AT23" s="84">
        <v>10</v>
      </c>
      <c r="AU23" s="55">
        <v>24</v>
      </c>
      <c r="AV23" s="84">
        <v>43</v>
      </c>
      <c r="AW23" s="55">
        <v>42</v>
      </c>
      <c r="AX23" s="84">
        <v>59</v>
      </c>
      <c r="AY23" s="55">
        <v>35</v>
      </c>
      <c r="AZ23" s="84">
        <v>41</v>
      </c>
      <c r="BA23" s="55">
        <v>39</v>
      </c>
      <c r="BB23" s="84">
        <v>20</v>
      </c>
      <c r="BC23" s="55">
        <v>42</v>
      </c>
      <c r="BD23" s="84">
        <v>18</v>
      </c>
      <c r="BE23" s="55">
        <v>32</v>
      </c>
      <c r="BF23" s="84">
        <v>36</v>
      </c>
      <c r="BG23" s="55">
        <v>25</v>
      </c>
      <c r="BH23" s="84">
        <v>20</v>
      </c>
      <c r="BI23" s="55">
        <v>11</v>
      </c>
      <c r="BJ23" s="84">
        <v>18</v>
      </c>
      <c r="BK23" s="55">
        <v>26</v>
      </c>
      <c r="BL23" s="84">
        <v>29</v>
      </c>
      <c r="BM23" s="55">
        <v>47</v>
      </c>
      <c r="BN23" s="84">
        <v>34</v>
      </c>
      <c r="BO23" s="55">
        <v>15</v>
      </c>
      <c r="BP23" s="84">
        <v>3</v>
      </c>
      <c r="BQ23" s="55">
        <v>18</v>
      </c>
      <c r="BR23" s="84">
        <v>49</v>
      </c>
      <c r="BS23" s="55">
        <v>20</v>
      </c>
      <c r="BT23" s="84">
        <v>27</v>
      </c>
      <c r="BU23" s="55">
        <v>25</v>
      </c>
      <c r="BV23" s="84">
        <v>44</v>
      </c>
      <c r="BW23" s="55">
        <v>35</v>
      </c>
      <c r="BX23" s="84">
        <v>85</v>
      </c>
      <c r="BY23" s="55">
        <v>23</v>
      </c>
      <c r="BZ23" s="84">
        <v>95</v>
      </c>
      <c r="CA23" s="55">
        <v>50</v>
      </c>
      <c r="CB23" s="84">
        <v>40</v>
      </c>
      <c r="CC23" s="55">
        <v>75</v>
      </c>
      <c r="CD23" s="84">
        <v>30</v>
      </c>
      <c r="CE23" s="55">
        <v>6</v>
      </c>
      <c r="CF23" s="84">
        <v>54</v>
      </c>
      <c r="CG23" s="55">
        <v>4</v>
      </c>
      <c r="CH23" s="84">
        <v>16</v>
      </c>
      <c r="CI23" s="55">
        <v>28</v>
      </c>
      <c r="CJ23" s="84">
        <v>60</v>
      </c>
      <c r="CK23" s="55">
        <v>25</v>
      </c>
      <c r="CL23" s="84">
        <v>51</v>
      </c>
      <c r="CM23" s="55">
        <v>43</v>
      </c>
      <c r="CN23" s="84">
        <v>26</v>
      </c>
      <c r="CO23" s="55">
        <v>48</v>
      </c>
      <c r="CP23" s="84">
        <v>68</v>
      </c>
      <c r="CQ23" s="55">
        <v>49</v>
      </c>
      <c r="CR23" s="84">
        <v>58</v>
      </c>
      <c r="CS23" s="55">
        <v>53</v>
      </c>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7"/>
      <c r="RG23" s="7"/>
      <c r="RH23" s="7"/>
      <c r="RI23" s="7"/>
      <c r="RJ23" s="7"/>
      <c r="RK23" s="7"/>
    </row>
    <row r="24" spans="1:479" s="3" customFormat="1" x14ac:dyDescent="0.2">
      <c r="A24" s="50"/>
      <c r="B24" s="34" t="s">
        <v>82</v>
      </c>
      <c r="C24" s="118">
        <v>9176</v>
      </c>
      <c r="D24" s="84">
        <v>137</v>
      </c>
      <c r="E24" s="55">
        <v>23</v>
      </c>
      <c r="F24" s="84">
        <v>99</v>
      </c>
      <c r="G24" s="55">
        <v>99</v>
      </c>
      <c r="H24" s="84">
        <v>118</v>
      </c>
      <c r="I24" s="55">
        <v>16</v>
      </c>
      <c r="J24" s="84">
        <v>38</v>
      </c>
      <c r="K24" s="55">
        <v>33</v>
      </c>
      <c r="L24" s="84">
        <v>62</v>
      </c>
      <c r="M24" s="55">
        <v>117</v>
      </c>
      <c r="N24" s="84">
        <v>45</v>
      </c>
      <c r="O24" s="55">
        <v>39</v>
      </c>
      <c r="P24" s="84">
        <v>109</v>
      </c>
      <c r="Q24" s="55">
        <v>6</v>
      </c>
      <c r="R24" s="84">
        <v>46</v>
      </c>
      <c r="S24" s="55">
        <v>23</v>
      </c>
      <c r="T24" s="84">
        <v>45</v>
      </c>
      <c r="U24" s="55">
        <v>35</v>
      </c>
      <c r="V24" s="84">
        <v>50</v>
      </c>
      <c r="W24" s="55">
        <v>32</v>
      </c>
      <c r="X24" s="84">
        <v>24</v>
      </c>
      <c r="Y24" s="55">
        <v>58</v>
      </c>
      <c r="Z24" s="84">
        <v>58</v>
      </c>
      <c r="AA24" s="55">
        <v>49</v>
      </c>
      <c r="AB24" s="84">
        <v>46</v>
      </c>
      <c r="AC24" s="55">
        <v>125</v>
      </c>
      <c r="AD24" s="84">
        <v>22</v>
      </c>
      <c r="AE24" s="55">
        <v>115</v>
      </c>
      <c r="AF24" s="84">
        <v>80</v>
      </c>
      <c r="AG24" s="55">
        <v>166</v>
      </c>
      <c r="AH24" s="84">
        <v>118</v>
      </c>
      <c r="AI24" s="55">
        <v>142</v>
      </c>
      <c r="AJ24" s="84">
        <v>136</v>
      </c>
      <c r="AK24" s="55">
        <v>141</v>
      </c>
      <c r="AL24" s="84">
        <v>156</v>
      </c>
      <c r="AM24" s="55">
        <v>260</v>
      </c>
      <c r="AN24" s="84">
        <v>152</v>
      </c>
      <c r="AO24" s="55">
        <v>38</v>
      </c>
      <c r="AP24" s="84">
        <v>121</v>
      </c>
      <c r="AQ24" s="55">
        <v>174</v>
      </c>
      <c r="AR24" s="84">
        <v>49</v>
      </c>
      <c r="AS24" s="55">
        <v>181</v>
      </c>
      <c r="AT24" s="84">
        <v>15</v>
      </c>
      <c r="AU24" s="55">
        <v>67</v>
      </c>
      <c r="AV24" s="84">
        <v>135</v>
      </c>
      <c r="AW24" s="55">
        <v>145</v>
      </c>
      <c r="AX24" s="84">
        <v>161</v>
      </c>
      <c r="AY24" s="55">
        <v>103</v>
      </c>
      <c r="AZ24" s="84">
        <v>115</v>
      </c>
      <c r="BA24" s="55">
        <v>98</v>
      </c>
      <c r="BB24" s="84">
        <v>31</v>
      </c>
      <c r="BC24" s="55">
        <v>161</v>
      </c>
      <c r="BD24" s="84">
        <v>37</v>
      </c>
      <c r="BE24" s="55">
        <v>132</v>
      </c>
      <c r="BF24" s="84">
        <v>86</v>
      </c>
      <c r="BG24" s="55">
        <v>88</v>
      </c>
      <c r="BH24" s="84">
        <v>61</v>
      </c>
      <c r="BI24" s="55">
        <v>36</v>
      </c>
      <c r="BJ24" s="84">
        <v>51</v>
      </c>
      <c r="BK24" s="55">
        <v>74</v>
      </c>
      <c r="BL24" s="84">
        <v>76</v>
      </c>
      <c r="BM24" s="55">
        <v>114</v>
      </c>
      <c r="BN24" s="84">
        <v>81</v>
      </c>
      <c r="BO24" s="55">
        <v>43</v>
      </c>
      <c r="BP24" s="84">
        <v>33</v>
      </c>
      <c r="BQ24" s="55">
        <v>61</v>
      </c>
      <c r="BR24" s="84">
        <v>128</v>
      </c>
      <c r="BS24" s="55">
        <v>54</v>
      </c>
      <c r="BT24" s="84">
        <v>75</v>
      </c>
      <c r="BU24" s="55">
        <v>94</v>
      </c>
      <c r="BV24" s="84">
        <v>139</v>
      </c>
      <c r="BW24" s="55">
        <v>70</v>
      </c>
      <c r="BX24" s="84">
        <v>236</v>
      </c>
      <c r="BY24" s="55">
        <v>73</v>
      </c>
      <c r="BZ24" s="84">
        <v>339</v>
      </c>
      <c r="CA24" s="55">
        <v>177</v>
      </c>
      <c r="CB24" s="84">
        <v>103</v>
      </c>
      <c r="CC24" s="55">
        <v>232</v>
      </c>
      <c r="CD24" s="84">
        <v>99</v>
      </c>
      <c r="CE24" s="55">
        <v>20</v>
      </c>
      <c r="CF24" s="84">
        <v>160</v>
      </c>
      <c r="CG24" s="55">
        <v>7</v>
      </c>
      <c r="CH24" s="84">
        <v>36</v>
      </c>
      <c r="CI24" s="55">
        <v>119</v>
      </c>
      <c r="CJ24" s="84">
        <v>178</v>
      </c>
      <c r="CK24" s="55">
        <v>55</v>
      </c>
      <c r="CL24" s="84">
        <v>129</v>
      </c>
      <c r="CM24" s="55">
        <v>100</v>
      </c>
      <c r="CN24" s="84">
        <v>67</v>
      </c>
      <c r="CO24" s="55">
        <v>134</v>
      </c>
      <c r="CP24" s="84">
        <v>214</v>
      </c>
      <c r="CQ24" s="55">
        <v>190</v>
      </c>
      <c r="CR24" s="84">
        <v>179</v>
      </c>
      <c r="CS24" s="55">
        <v>149</v>
      </c>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7"/>
      <c r="RG24" s="7"/>
      <c r="RH24" s="7"/>
      <c r="RI24" s="7"/>
      <c r="RJ24" s="7"/>
      <c r="RK24" s="7"/>
    </row>
    <row r="25" spans="1:479" s="3" customFormat="1" x14ac:dyDescent="0.2">
      <c r="A25" s="50"/>
      <c r="B25" s="34" t="s">
        <v>21</v>
      </c>
      <c r="C25" s="118">
        <v>9296</v>
      </c>
      <c r="D25" s="84">
        <v>129</v>
      </c>
      <c r="E25" s="55">
        <v>25</v>
      </c>
      <c r="F25" s="84">
        <v>134</v>
      </c>
      <c r="G25" s="55">
        <v>116</v>
      </c>
      <c r="H25" s="84">
        <v>104</v>
      </c>
      <c r="I25" s="55">
        <v>24</v>
      </c>
      <c r="J25" s="84">
        <v>43</v>
      </c>
      <c r="K25" s="55">
        <v>33</v>
      </c>
      <c r="L25" s="84">
        <v>84</v>
      </c>
      <c r="M25" s="55">
        <v>110</v>
      </c>
      <c r="N25" s="84">
        <v>35</v>
      </c>
      <c r="O25" s="55">
        <v>42</v>
      </c>
      <c r="P25" s="84">
        <v>96</v>
      </c>
      <c r="Q25" s="55">
        <v>10</v>
      </c>
      <c r="R25" s="84">
        <v>46</v>
      </c>
      <c r="S25" s="55">
        <v>23</v>
      </c>
      <c r="T25" s="84">
        <v>49</v>
      </c>
      <c r="U25" s="55">
        <v>37</v>
      </c>
      <c r="V25" s="84">
        <v>34</v>
      </c>
      <c r="W25" s="55">
        <v>40</v>
      </c>
      <c r="X25" s="84">
        <v>30</v>
      </c>
      <c r="Y25" s="55">
        <v>51</v>
      </c>
      <c r="Z25" s="84">
        <v>81</v>
      </c>
      <c r="AA25" s="55">
        <v>43</v>
      </c>
      <c r="AB25" s="84">
        <v>31</v>
      </c>
      <c r="AC25" s="55">
        <v>120</v>
      </c>
      <c r="AD25" s="84">
        <v>15</v>
      </c>
      <c r="AE25" s="55">
        <v>106</v>
      </c>
      <c r="AF25" s="84">
        <v>86</v>
      </c>
      <c r="AG25" s="55">
        <v>143</v>
      </c>
      <c r="AH25" s="84">
        <v>126</v>
      </c>
      <c r="AI25" s="55">
        <v>170</v>
      </c>
      <c r="AJ25" s="84">
        <v>143</v>
      </c>
      <c r="AK25" s="55">
        <v>114</v>
      </c>
      <c r="AL25" s="84">
        <v>141</v>
      </c>
      <c r="AM25" s="55">
        <v>220</v>
      </c>
      <c r="AN25" s="84">
        <v>168</v>
      </c>
      <c r="AO25" s="55">
        <v>61</v>
      </c>
      <c r="AP25" s="84">
        <v>116</v>
      </c>
      <c r="AQ25" s="55">
        <v>191</v>
      </c>
      <c r="AR25" s="84">
        <v>47</v>
      </c>
      <c r="AS25" s="55">
        <v>238</v>
      </c>
      <c r="AT25" s="84">
        <v>24</v>
      </c>
      <c r="AU25" s="55">
        <v>60</v>
      </c>
      <c r="AV25" s="84">
        <v>149</v>
      </c>
      <c r="AW25" s="55">
        <v>157</v>
      </c>
      <c r="AX25" s="84">
        <v>157</v>
      </c>
      <c r="AY25" s="55">
        <v>110</v>
      </c>
      <c r="AZ25" s="84">
        <v>104</v>
      </c>
      <c r="BA25" s="55">
        <v>113</v>
      </c>
      <c r="BB25" s="84">
        <v>42</v>
      </c>
      <c r="BC25" s="55">
        <v>169</v>
      </c>
      <c r="BD25" s="84">
        <v>46</v>
      </c>
      <c r="BE25" s="55">
        <v>125</v>
      </c>
      <c r="BF25" s="84">
        <v>100</v>
      </c>
      <c r="BG25" s="55">
        <v>85</v>
      </c>
      <c r="BH25" s="84">
        <v>73</v>
      </c>
      <c r="BI25" s="55">
        <v>36</v>
      </c>
      <c r="BJ25" s="84">
        <v>49</v>
      </c>
      <c r="BK25" s="55">
        <v>48</v>
      </c>
      <c r="BL25" s="84">
        <v>71</v>
      </c>
      <c r="BM25" s="55">
        <v>104</v>
      </c>
      <c r="BN25" s="84">
        <v>93</v>
      </c>
      <c r="BO25" s="55">
        <v>43</v>
      </c>
      <c r="BP25" s="84">
        <v>17</v>
      </c>
      <c r="BQ25" s="55">
        <v>59</v>
      </c>
      <c r="BR25" s="84">
        <v>127</v>
      </c>
      <c r="BS25" s="55">
        <v>72</v>
      </c>
      <c r="BT25" s="84">
        <v>102</v>
      </c>
      <c r="BU25" s="55">
        <v>86</v>
      </c>
      <c r="BV25" s="84">
        <v>140</v>
      </c>
      <c r="BW25" s="55">
        <v>74</v>
      </c>
      <c r="BX25" s="84">
        <v>248</v>
      </c>
      <c r="BY25" s="55">
        <v>66</v>
      </c>
      <c r="BZ25" s="84">
        <v>313</v>
      </c>
      <c r="CA25" s="55">
        <v>167</v>
      </c>
      <c r="CB25" s="84">
        <v>110</v>
      </c>
      <c r="CC25" s="55">
        <v>204</v>
      </c>
      <c r="CD25" s="84">
        <v>87</v>
      </c>
      <c r="CE25" s="55">
        <v>22</v>
      </c>
      <c r="CF25" s="84">
        <v>161</v>
      </c>
      <c r="CG25" s="55">
        <v>17</v>
      </c>
      <c r="CH25" s="84">
        <v>28</v>
      </c>
      <c r="CI25" s="55">
        <v>132</v>
      </c>
      <c r="CJ25" s="84">
        <v>176</v>
      </c>
      <c r="CK25" s="55">
        <v>57</v>
      </c>
      <c r="CL25" s="84">
        <v>136</v>
      </c>
      <c r="CM25" s="55">
        <v>129</v>
      </c>
      <c r="CN25" s="84">
        <v>58</v>
      </c>
      <c r="CO25" s="55">
        <v>159</v>
      </c>
      <c r="CP25" s="84">
        <v>230</v>
      </c>
      <c r="CQ25" s="55">
        <v>195</v>
      </c>
      <c r="CR25" s="84">
        <v>151</v>
      </c>
      <c r="CS25" s="55">
        <v>128</v>
      </c>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68"/>
      <c r="IT25" s="68"/>
      <c r="IU25" s="68"/>
      <c r="IV25" s="68"/>
      <c r="IW25" s="68"/>
      <c r="IX25" s="68"/>
      <c r="IY25" s="68"/>
      <c r="IZ25" s="68"/>
      <c r="JA25" s="68"/>
      <c r="JB25" s="68"/>
      <c r="JC25" s="68"/>
      <c r="JD25" s="68"/>
      <c r="JE25" s="68"/>
      <c r="JF25" s="68"/>
      <c r="JG25" s="68"/>
      <c r="JH25" s="68"/>
      <c r="JI25" s="68"/>
      <c r="JJ25" s="68"/>
      <c r="JK25" s="68"/>
      <c r="JL25" s="68"/>
      <c r="JM25" s="68"/>
      <c r="JN25" s="68"/>
      <c r="JO25" s="68"/>
      <c r="JP25" s="68"/>
      <c r="JQ25" s="68"/>
      <c r="JR25" s="68"/>
      <c r="JS25" s="68"/>
      <c r="JT25" s="68"/>
      <c r="JU25" s="68"/>
      <c r="JV25" s="68"/>
      <c r="JW25" s="68"/>
      <c r="JX25" s="68"/>
      <c r="JY25" s="68"/>
      <c r="JZ25" s="68"/>
      <c r="KA25" s="68"/>
      <c r="KB25" s="68"/>
      <c r="KC25" s="68"/>
      <c r="KD25" s="68"/>
      <c r="KE25" s="68"/>
      <c r="KF25" s="68"/>
      <c r="KG25" s="68"/>
      <c r="KH25" s="68"/>
      <c r="KI25" s="68"/>
      <c r="KJ25" s="68"/>
      <c r="KK25" s="68"/>
      <c r="KL25" s="68"/>
      <c r="KM25" s="68"/>
      <c r="KN25" s="68"/>
      <c r="KO25" s="68"/>
      <c r="KP25" s="68"/>
      <c r="KQ25" s="68"/>
      <c r="KR25" s="68"/>
      <c r="KS25" s="68"/>
      <c r="KT25" s="68"/>
      <c r="KU25" s="68"/>
      <c r="KV25" s="68"/>
      <c r="KW25" s="68"/>
      <c r="KX25" s="68"/>
      <c r="KY25" s="68"/>
      <c r="KZ25" s="68"/>
      <c r="LA25" s="68"/>
      <c r="LB25" s="68"/>
      <c r="LC25" s="68"/>
      <c r="LD25" s="68"/>
      <c r="LE25" s="68"/>
      <c r="LF25" s="68"/>
      <c r="LG25" s="68"/>
      <c r="LH25" s="68"/>
      <c r="LI25" s="68"/>
      <c r="LJ25" s="68"/>
      <c r="LK25" s="68"/>
      <c r="LL25" s="68"/>
      <c r="LM25" s="68"/>
      <c r="LN25" s="68"/>
      <c r="LO25" s="68"/>
      <c r="LP25" s="68"/>
      <c r="LQ25" s="68"/>
      <c r="LR25" s="68"/>
      <c r="LS25" s="68"/>
      <c r="LT25" s="68"/>
      <c r="LU25" s="68"/>
      <c r="LV25" s="68"/>
      <c r="LW25" s="68"/>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7"/>
      <c r="RG25" s="7"/>
      <c r="RH25" s="7"/>
      <c r="RI25" s="7"/>
      <c r="RJ25" s="7"/>
      <c r="RK25" s="7"/>
    </row>
    <row r="26" spans="1:479" s="3" customFormat="1" x14ac:dyDescent="0.2">
      <c r="A26" s="50"/>
      <c r="B26" s="34" t="s">
        <v>22</v>
      </c>
      <c r="C26" s="118">
        <v>9435</v>
      </c>
      <c r="D26" s="84">
        <v>143</v>
      </c>
      <c r="E26" s="55">
        <v>26</v>
      </c>
      <c r="F26" s="84">
        <v>135</v>
      </c>
      <c r="G26" s="55">
        <v>97</v>
      </c>
      <c r="H26" s="84">
        <v>144</v>
      </c>
      <c r="I26" s="55">
        <v>31</v>
      </c>
      <c r="J26" s="84">
        <v>59</v>
      </c>
      <c r="K26" s="55">
        <v>31</v>
      </c>
      <c r="L26" s="84">
        <v>90</v>
      </c>
      <c r="M26" s="55">
        <v>103</v>
      </c>
      <c r="N26" s="84">
        <v>28</v>
      </c>
      <c r="O26" s="55">
        <v>44</v>
      </c>
      <c r="P26" s="84">
        <v>135</v>
      </c>
      <c r="Q26" s="55">
        <v>18</v>
      </c>
      <c r="R26" s="84">
        <v>70</v>
      </c>
      <c r="S26" s="55">
        <v>40</v>
      </c>
      <c r="T26" s="84">
        <v>38</v>
      </c>
      <c r="U26" s="55">
        <v>38</v>
      </c>
      <c r="V26" s="84">
        <v>47</v>
      </c>
      <c r="W26" s="55">
        <v>35</v>
      </c>
      <c r="X26" s="84">
        <v>29</v>
      </c>
      <c r="Y26" s="55">
        <v>49</v>
      </c>
      <c r="Z26" s="84">
        <v>87</v>
      </c>
      <c r="AA26" s="55">
        <v>53</v>
      </c>
      <c r="AB26" s="84">
        <v>34</v>
      </c>
      <c r="AC26" s="55">
        <v>112</v>
      </c>
      <c r="AD26" s="84">
        <v>21</v>
      </c>
      <c r="AE26" s="55">
        <v>106</v>
      </c>
      <c r="AF26" s="84">
        <v>69</v>
      </c>
      <c r="AG26" s="55">
        <v>140</v>
      </c>
      <c r="AH26" s="84">
        <v>104</v>
      </c>
      <c r="AI26" s="55">
        <v>165</v>
      </c>
      <c r="AJ26" s="84">
        <v>162</v>
      </c>
      <c r="AK26" s="55">
        <v>120</v>
      </c>
      <c r="AL26" s="84">
        <v>139</v>
      </c>
      <c r="AM26" s="55">
        <v>233</v>
      </c>
      <c r="AN26" s="84">
        <v>111</v>
      </c>
      <c r="AO26" s="55">
        <v>56</v>
      </c>
      <c r="AP26" s="84">
        <v>122</v>
      </c>
      <c r="AQ26" s="55">
        <v>176</v>
      </c>
      <c r="AR26" s="84">
        <v>64</v>
      </c>
      <c r="AS26" s="55">
        <v>242</v>
      </c>
      <c r="AT26" s="84">
        <v>22</v>
      </c>
      <c r="AU26" s="55">
        <v>64</v>
      </c>
      <c r="AV26" s="84">
        <v>142</v>
      </c>
      <c r="AW26" s="55">
        <v>108</v>
      </c>
      <c r="AX26" s="84">
        <v>151</v>
      </c>
      <c r="AY26" s="55">
        <v>142</v>
      </c>
      <c r="AZ26" s="84">
        <v>82</v>
      </c>
      <c r="BA26" s="55">
        <v>101</v>
      </c>
      <c r="BB26" s="84">
        <v>21</v>
      </c>
      <c r="BC26" s="55">
        <v>187</v>
      </c>
      <c r="BD26" s="84">
        <v>68</v>
      </c>
      <c r="BE26" s="55">
        <v>128</v>
      </c>
      <c r="BF26" s="84">
        <v>122</v>
      </c>
      <c r="BG26" s="55">
        <v>89</v>
      </c>
      <c r="BH26" s="84">
        <v>72</v>
      </c>
      <c r="BI26" s="55">
        <v>37</v>
      </c>
      <c r="BJ26" s="84">
        <v>39</v>
      </c>
      <c r="BK26" s="55">
        <v>56</v>
      </c>
      <c r="BL26" s="84">
        <v>56</v>
      </c>
      <c r="BM26" s="55">
        <v>96</v>
      </c>
      <c r="BN26" s="84">
        <v>69</v>
      </c>
      <c r="BO26" s="55">
        <v>40</v>
      </c>
      <c r="BP26" s="84">
        <v>19</v>
      </c>
      <c r="BQ26" s="55">
        <v>55</v>
      </c>
      <c r="BR26" s="84">
        <v>114</v>
      </c>
      <c r="BS26" s="55">
        <v>75</v>
      </c>
      <c r="BT26" s="84">
        <v>98</v>
      </c>
      <c r="BU26" s="55">
        <v>101</v>
      </c>
      <c r="BV26" s="84">
        <v>158</v>
      </c>
      <c r="BW26" s="55">
        <v>61</v>
      </c>
      <c r="BX26" s="84">
        <v>243</v>
      </c>
      <c r="BY26" s="55">
        <v>77</v>
      </c>
      <c r="BZ26" s="84">
        <v>326</v>
      </c>
      <c r="CA26" s="55">
        <v>152</v>
      </c>
      <c r="CB26" s="84">
        <v>134</v>
      </c>
      <c r="CC26" s="55">
        <v>193</v>
      </c>
      <c r="CD26" s="84">
        <v>100</v>
      </c>
      <c r="CE26" s="55">
        <v>13</v>
      </c>
      <c r="CF26" s="84">
        <v>168</v>
      </c>
      <c r="CG26" s="55">
        <v>17</v>
      </c>
      <c r="CH26" s="84">
        <v>31</v>
      </c>
      <c r="CI26" s="55">
        <v>153</v>
      </c>
      <c r="CJ26" s="84">
        <v>153</v>
      </c>
      <c r="CK26" s="55">
        <v>64</v>
      </c>
      <c r="CL26" s="84">
        <v>111</v>
      </c>
      <c r="CM26" s="55">
        <v>122</v>
      </c>
      <c r="CN26" s="84">
        <v>84</v>
      </c>
      <c r="CO26" s="55">
        <v>182</v>
      </c>
      <c r="CP26" s="84">
        <v>247</v>
      </c>
      <c r="CQ26" s="55">
        <v>249</v>
      </c>
      <c r="CR26" s="84">
        <v>143</v>
      </c>
      <c r="CS26" s="55">
        <v>130</v>
      </c>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68"/>
      <c r="IT26" s="68"/>
      <c r="IU26" s="68"/>
      <c r="IV26" s="68"/>
      <c r="IW26" s="68"/>
      <c r="IX26" s="68"/>
      <c r="IY26" s="68"/>
      <c r="IZ26" s="68"/>
      <c r="JA26" s="68"/>
      <c r="JB26" s="68"/>
      <c r="JC26" s="68"/>
      <c r="JD26" s="68"/>
      <c r="JE26" s="68"/>
      <c r="JF26" s="68"/>
      <c r="JG26" s="68"/>
      <c r="JH26" s="68"/>
      <c r="JI26" s="68"/>
      <c r="JJ26" s="68"/>
      <c r="JK26" s="68"/>
      <c r="JL26" s="68"/>
      <c r="JM26" s="68"/>
      <c r="JN26" s="68"/>
      <c r="JO26" s="68"/>
      <c r="JP26" s="68"/>
      <c r="JQ26" s="68"/>
      <c r="JR26" s="68"/>
      <c r="JS26" s="68"/>
      <c r="JT26" s="68"/>
      <c r="JU26" s="68"/>
      <c r="JV26" s="68"/>
      <c r="JW26" s="68"/>
      <c r="JX26" s="68"/>
      <c r="JY26" s="68"/>
      <c r="JZ26" s="68"/>
      <c r="KA26" s="68"/>
      <c r="KB26" s="68"/>
      <c r="KC26" s="68"/>
      <c r="KD26" s="68"/>
      <c r="KE26" s="68"/>
      <c r="KF26" s="68"/>
      <c r="KG26" s="68"/>
      <c r="KH26" s="68"/>
      <c r="KI26" s="68"/>
      <c r="KJ26" s="68"/>
      <c r="KK26" s="68"/>
      <c r="KL26" s="68"/>
      <c r="KM26" s="68"/>
      <c r="KN26" s="68"/>
      <c r="KO26" s="68"/>
      <c r="KP26" s="68"/>
      <c r="KQ26" s="68"/>
      <c r="KR26" s="68"/>
      <c r="KS26" s="68"/>
      <c r="KT26" s="68"/>
      <c r="KU26" s="68"/>
      <c r="KV26" s="68"/>
      <c r="KW26" s="68"/>
      <c r="KX26" s="68"/>
      <c r="KY26" s="68"/>
      <c r="KZ26" s="68"/>
      <c r="LA26" s="68"/>
      <c r="LB26" s="68"/>
      <c r="LC26" s="68"/>
      <c r="LD26" s="68"/>
      <c r="LE26" s="68"/>
      <c r="LF26" s="68"/>
      <c r="LG26" s="68"/>
      <c r="LH26" s="68"/>
      <c r="LI26" s="68"/>
      <c r="LJ26" s="68"/>
      <c r="LK26" s="68"/>
      <c r="LL26" s="68"/>
      <c r="LM26" s="68"/>
      <c r="LN26" s="68"/>
      <c r="LO26" s="68"/>
      <c r="LP26" s="68"/>
      <c r="LQ26" s="68"/>
      <c r="LR26" s="68"/>
      <c r="LS26" s="68"/>
      <c r="LT26" s="68"/>
      <c r="LU26" s="68"/>
      <c r="LV26" s="68"/>
      <c r="LW26" s="68"/>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7"/>
      <c r="RG26" s="7"/>
      <c r="RH26" s="7"/>
      <c r="RI26" s="7"/>
      <c r="RJ26" s="7"/>
      <c r="RK26" s="7"/>
    </row>
    <row r="27" spans="1:479" s="3" customFormat="1" x14ac:dyDescent="0.2">
      <c r="A27" s="50"/>
      <c r="B27" s="34" t="s">
        <v>23</v>
      </c>
      <c r="C27" s="118">
        <v>9350</v>
      </c>
      <c r="D27" s="84">
        <v>143</v>
      </c>
      <c r="E27" s="55">
        <v>20</v>
      </c>
      <c r="F27" s="84">
        <v>146</v>
      </c>
      <c r="G27" s="55">
        <v>102</v>
      </c>
      <c r="H27" s="84">
        <v>109</v>
      </c>
      <c r="I27" s="55">
        <v>27</v>
      </c>
      <c r="J27" s="84">
        <v>67</v>
      </c>
      <c r="K27" s="55">
        <v>23</v>
      </c>
      <c r="L27" s="84">
        <v>97</v>
      </c>
      <c r="M27" s="55">
        <v>107</v>
      </c>
      <c r="N27" s="84">
        <v>55</v>
      </c>
      <c r="O27" s="55">
        <v>47</v>
      </c>
      <c r="P27" s="84">
        <v>121</v>
      </c>
      <c r="Q27" s="55">
        <v>22</v>
      </c>
      <c r="R27" s="84">
        <v>85</v>
      </c>
      <c r="S27" s="55">
        <v>38</v>
      </c>
      <c r="T27" s="84">
        <v>49</v>
      </c>
      <c r="U27" s="55">
        <v>54</v>
      </c>
      <c r="V27" s="84">
        <v>58</v>
      </c>
      <c r="W27" s="55">
        <v>30</v>
      </c>
      <c r="X27" s="84">
        <v>48</v>
      </c>
      <c r="Y27" s="55">
        <v>48</v>
      </c>
      <c r="Z27" s="84">
        <v>100</v>
      </c>
      <c r="AA27" s="55">
        <v>44</v>
      </c>
      <c r="AB27" s="84">
        <v>36</v>
      </c>
      <c r="AC27" s="55">
        <v>126</v>
      </c>
      <c r="AD27" s="84">
        <v>34</v>
      </c>
      <c r="AE27" s="55">
        <v>89</v>
      </c>
      <c r="AF27" s="84">
        <v>78</v>
      </c>
      <c r="AG27" s="55">
        <v>130</v>
      </c>
      <c r="AH27" s="84">
        <v>114</v>
      </c>
      <c r="AI27" s="55">
        <v>155</v>
      </c>
      <c r="AJ27" s="84">
        <v>138</v>
      </c>
      <c r="AK27" s="55">
        <v>105</v>
      </c>
      <c r="AL27" s="84">
        <v>125</v>
      </c>
      <c r="AM27" s="55">
        <v>220</v>
      </c>
      <c r="AN27" s="84">
        <v>116</v>
      </c>
      <c r="AO27" s="55">
        <v>48</v>
      </c>
      <c r="AP27" s="84">
        <v>109</v>
      </c>
      <c r="AQ27" s="55">
        <v>163</v>
      </c>
      <c r="AR27" s="84">
        <v>37</v>
      </c>
      <c r="AS27" s="55">
        <v>237</v>
      </c>
      <c r="AT27" s="84">
        <v>24</v>
      </c>
      <c r="AU27" s="55">
        <v>61</v>
      </c>
      <c r="AV27" s="84">
        <v>158</v>
      </c>
      <c r="AW27" s="55">
        <v>165</v>
      </c>
      <c r="AX27" s="84">
        <v>165</v>
      </c>
      <c r="AY27" s="55">
        <v>102</v>
      </c>
      <c r="AZ27" s="84">
        <v>74</v>
      </c>
      <c r="BA27" s="55">
        <v>94</v>
      </c>
      <c r="BB27" s="84">
        <v>38</v>
      </c>
      <c r="BC27" s="55">
        <v>172</v>
      </c>
      <c r="BD27" s="84">
        <v>61</v>
      </c>
      <c r="BE27" s="55">
        <v>121</v>
      </c>
      <c r="BF27" s="84">
        <v>91</v>
      </c>
      <c r="BG27" s="55">
        <v>94</v>
      </c>
      <c r="BH27" s="84">
        <v>44</v>
      </c>
      <c r="BI27" s="55">
        <v>23</v>
      </c>
      <c r="BJ27" s="84">
        <v>48</v>
      </c>
      <c r="BK27" s="55">
        <v>50</v>
      </c>
      <c r="BL27" s="84">
        <v>57</v>
      </c>
      <c r="BM27" s="55">
        <v>73</v>
      </c>
      <c r="BN27" s="84">
        <v>58</v>
      </c>
      <c r="BO27" s="55">
        <v>45</v>
      </c>
      <c r="BP27" s="84">
        <v>11</v>
      </c>
      <c r="BQ27" s="55">
        <v>56</v>
      </c>
      <c r="BR27" s="84">
        <v>129</v>
      </c>
      <c r="BS27" s="55">
        <v>68</v>
      </c>
      <c r="BT27" s="84">
        <v>80</v>
      </c>
      <c r="BU27" s="55">
        <v>88</v>
      </c>
      <c r="BV27" s="84">
        <v>161</v>
      </c>
      <c r="BW27" s="55">
        <v>58</v>
      </c>
      <c r="BX27" s="84">
        <v>235</v>
      </c>
      <c r="BY27" s="55">
        <v>93</v>
      </c>
      <c r="BZ27" s="84">
        <v>316</v>
      </c>
      <c r="CA27" s="55">
        <v>156</v>
      </c>
      <c r="CB27" s="84">
        <v>114</v>
      </c>
      <c r="CC27" s="55">
        <v>216</v>
      </c>
      <c r="CD27" s="84">
        <v>113</v>
      </c>
      <c r="CE27" s="55">
        <v>17</v>
      </c>
      <c r="CF27" s="84">
        <v>212</v>
      </c>
      <c r="CG27" s="55">
        <v>20</v>
      </c>
      <c r="CH27" s="84">
        <v>33</v>
      </c>
      <c r="CI27" s="55">
        <v>117</v>
      </c>
      <c r="CJ27" s="84">
        <v>181</v>
      </c>
      <c r="CK27" s="55">
        <v>49</v>
      </c>
      <c r="CL27" s="84">
        <v>133</v>
      </c>
      <c r="CM27" s="55">
        <v>112</v>
      </c>
      <c r="CN27" s="84">
        <v>82</v>
      </c>
      <c r="CO27" s="55">
        <v>191</v>
      </c>
      <c r="CP27" s="84">
        <v>263</v>
      </c>
      <c r="CQ27" s="55">
        <v>246</v>
      </c>
      <c r="CR27" s="84">
        <v>134</v>
      </c>
      <c r="CS27" s="55">
        <v>117</v>
      </c>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7"/>
      <c r="RG27" s="7"/>
      <c r="RH27" s="7"/>
      <c r="RI27" s="7"/>
      <c r="RJ27" s="7"/>
      <c r="RK27" s="7"/>
    </row>
    <row r="28" spans="1:479" s="3" customFormat="1" x14ac:dyDescent="0.2">
      <c r="A28" s="50"/>
      <c r="B28" s="34" t="s">
        <v>83</v>
      </c>
      <c r="C28" s="118">
        <v>25570</v>
      </c>
      <c r="D28" s="84">
        <v>458</v>
      </c>
      <c r="E28" s="55">
        <v>340</v>
      </c>
      <c r="F28" s="84">
        <v>335</v>
      </c>
      <c r="G28" s="55">
        <v>265</v>
      </c>
      <c r="H28" s="84">
        <v>546</v>
      </c>
      <c r="I28" s="55">
        <v>78</v>
      </c>
      <c r="J28" s="84">
        <v>103</v>
      </c>
      <c r="K28" s="55">
        <v>152</v>
      </c>
      <c r="L28" s="84">
        <v>517</v>
      </c>
      <c r="M28" s="55">
        <v>1521</v>
      </c>
      <c r="N28" s="84">
        <v>738</v>
      </c>
      <c r="O28" s="55">
        <v>235</v>
      </c>
      <c r="P28" s="84">
        <v>517</v>
      </c>
      <c r="Q28" s="55">
        <v>103</v>
      </c>
      <c r="R28" s="84">
        <v>353</v>
      </c>
      <c r="S28" s="55">
        <v>182</v>
      </c>
      <c r="T28" s="84">
        <v>356</v>
      </c>
      <c r="U28" s="55">
        <v>306</v>
      </c>
      <c r="V28" s="84">
        <v>232</v>
      </c>
      <c r="W28" s="55">
        <v>112</v>
      </c>
      <c r="X28" s="84">
        <v>174</v>
      </c>
      <c r="Y28" s="55">
        <v>366</v>
      </c>
      <c r="Z28" s="84">
        <v>192</v>
      </c>
      <c r="AA28" s="55">
        <v>92</v>
      </c>
      <c r="AB28" s="84">
        <v>118</v>
      </c>
      <c r="AC28" s="55">
        <v>596</v>
      </c>
      <c r="AD28" s="84">
        <v>80</v>
      </c>
      <c r="AE28" s="55">
        <v>456</v>
      </c>
      <c r="AF28" s="84">
        <v>103</v>
      </c>
      <c r="AG28" s="55">
        <v>595</v>
      </c>
      <c r="AH28" s="84">
        <v>755</v>
      </c>
      <c r="AI28" s="55">
        <v>198</v>
      </c>
      <c r="AJ28" s="84">
        <v>348</v>
      </c>
      <c r="AK28" s="55">
        <v>254</v>
      </c>
      <c r="AL28" s="84">
        <v>326</v>
      </c>
      <c r="AM28" s="55">
        <v>522</v>
      </c>
      <c r="AN28" s="84">
        <v>516</v>
      </c>
      <c r="AO28" s="55">
        <v>126</v>
      </c>
      <c r="AP28" s="84">
        <v>173</v>
      </c>
      <c r="AQ28" s="55">
        <v>319</v>
      </c>
      <c r="AR28" s="84">
        <v>50</v>
      </c>
      <c r="AS28" s="55">
        <v>317</v>
      </c>
      <c r="AT28" s="84">
        <v>27</v>
      </c>
      <c r="AU28" s="55">
        <v>111</v>
      </c>
      <c r="AV28" s="84">
        <v>253</v>
      </c>
      <c r="AW28" s="55">
        <v>384</v>
      </c>
      <c r="AX28" s="84">
        <v>489</v>
      </c>
      <c r="AY28" s="55">
        <v>326</v>
      </c>
      <c r="AZ28" s="84">
        <v>436</v>
      </c>
      <c r="BA28" s="55">
        <v>206</v>
      </c>
      <c r="BB28" s="84">
        <v>515</v>
      </c>
      <c r="BC28" s="55">
        <v>198</v>
      </c>
      <c r="BD28" s="84">
        <v>55</v>
      </c>
      <c r="BE28" s="55">
        <v>153</v>
      </c>
      <c r="BF28" s="84">
        <v>95</v>
      </c>
      <c r="BG28" s="55">
        <v>98</v>
      </c>
      <c r="BH28" s="84">
        <v>64</v>
      </c>
      <c r="BI28" s="55">
        <v>163</v>
      </c>
      <c r="BJ28" s="84">
        <v>69</v>
      </c>
      <c r="BK28" s="55">
        <v>165</v>
      </c>
      <c r="BL28" s="84">
        <v>228</v>
      </c>
      <c r="BM28" s="55">
        <v>226</v>
      </c>
      <c r="BN28" s="84">
        <v>271</v>
      </c>
      <c r="BO28" s="55">
        <v>84</v>
      </c>
      <c r="BP28" s="84">
        <v>92</v>
      </c>
      <c r="BQ28" s="55">
        <v>115</v>
      </c>
      <c r="BR28" s="84">
        <v>353</v>
      </c>
      <c r="BS28" s="55">
        <v>130</v>
      </c>
      <c r="BT28" s="84">
        <v>112</v>
      </c>
      <c r="BU28" s="55">
        <v>213</v>
      </c>
      <c r="BV28" s="84">
        <v>163</v>
      </c>
      <c r="BW28" s="55">
        <v>248</v>
      </c>
      <c r="BX28" s="84">
        <v>444</v>
      </c>
      <c r="BY28" s="55">
        <v>117</v>
      </c>
      <c r="BZ28" s="84">
        <v>407</v>
      </c>
      <c r="CA28" s="55">
        <v>340</v>
      </c>
      <c r="CB28" s="84">
        <v>209</v>
      </c>
      <c r="CC28" s="55">
        <v>520</v>
      </c>
      <c r="CD28" s="84">
        <v>231</v>
      </c>
      <c r="CE28" s="55">
        <v>31</v>
      </c>
      <c r="CF28" s="84">
        <v>431</v>
      </c>
      <c r="CG28" s="55">
        <v>33</v>
      </c>
      <c r="CH28" s="84">
        <v>53</v>
      </c>
      <c r="CI28" s="55">
        <v>155</v>
      </c>
      <c r="CJ28" s="84">
        <v>369</v>
      </c>
      <c r="CK28" s="55">
        <v>100</v>
      </c>
      <c r="CL28" s="84">
        <v>208</v>
      </c>
      <c r="CM28" s="55">
        <v>238</v>
      </c>
      <c r="CN28" s="84">
        <v>173</v>
      </c>
      <c r="CO28" s="55">
        <v>221</v>
      </c>
      <c r="CP28" s="84">
        <v>272</v>
      </c>
      <c r="CQ28" s="55">
        <v>305</v>
      </c>
      <c r="CR28" s="84">
        <v>252</v>
      </c>
      <c r="CS28" s="55">
        <v>232</v>
      </c>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7"/>
      <c r="RG28" s="7"/>
      <c r="RH28" s="7"/>
      <c r="RI28" s="7"/>
      <c r="RJ28" s="7"/>
      <c r="RK28" s="7"/>
    </row>
    <row r="29" spans="1:479" s="3" customFormat="1" x14ac:dyDescent="0.2">
      <c r="A29" s="50"/>
      <c r="B29" s="34" t="s">
        <v>84</v>
      </c>
      <c r="C29" s="118">
        <v>25795</v>
      </c>
      <c r="D29" s="84">
        <v>427</v>
      </c>
      <c r="E29" s="55">
        <v>265</v>
      </c>
      <c r="F29" s="84">
        <v>447</v>
      </c>
      <c r="G29" s="55">
        <v>397</v>
      </c>
      <c r="H29" s="84">
        <v>617</v>
      </c>
      <c r="I29" s="55">
        <v>44</v>
      </c>
      <c r="J29" s="84">
        <v>62</v>
      </c>
      <c r="K29" s="55">
        <v>259</v>
      </c>
      <c r="L29" s="84">
        <v>572</v>
      </c>
      <c r="M29" s="55">
        <v>1480</v>
      </c>
      <c r="N29" s="84">
        <v>659</v>
      </c>
      <c r="O29" s="55">
        <v>252</v>
      </c>
      <c r="P29" s="84">
        <v>554</v>
      </c>
      <c r="Q29" s="55">
        <v>86</v>
      </c>
      <c r="R29" s="84">
        <v>390</v>
      </c>
      <c r="S29" s="55">
        <v>221</v>
      </c>
      <c r="T29" s="84">
        <v>482</v>
      </c>
      <c r="U29" s="55">
        <v>256</v>
      </c>
      <c r="V29" s="84">
        <v>409</v>
      </c>
      <c r="W29" s="55">
        <v>193</v>
      </c>
      <c r="X29" s="84">
        <v>237</v>
      </c>
      <c r="Y29" s="55">
        <v>588</v>
      </c>
      <c r="Z29" s="84">
        <v>133</v>
      </c>
      <c r="AA29" s="55">
        <v>55</v>
      </c>
      <c r="AB29" s="84">
        <v>139</v>
      </c>
      <c r="AC29" s="55">
        <v>909</v>
      </c>
      <c r="AD29" s="84">
        <v>62</v>
      </c>
      <c r="AE29" s="55">
        <v>711</v>
      </c>
      <c r="AF29" s="84">
        <v>90</v>
      </c>
      <c r="AG29" s="55">
        <v>521</v>
      </c>
      <c r="AH29" s="84">
        <v>839</v>
      </c>
      <c r="AI29" s="55">
        <v>109</v>
      </c>
      <c r="AJ29" s="84">
        <v>472</v>
      </c>
      <c r="AK29" s="55">
        <v>300</v>
      </c>
      <c r="AL29" s="84">
        <v>337</v>
      </c>
      <c r="AM29" s="55">
        <v>456</v>
      </c>
      <c r="AN29" s="84">
        <v>901</v>
      </c>
      <c r="AO29" s="55">
        <v>221</v>
      </c>
      <c r="AP29" s="84">
        <v>76</v>
      </c>
      <c r="AQ29" s="55">
        <v>304</v>
      </c>
      <c r="AR29" s="84">
        <v>40</v>
      </c>
      <c r="AS29" s="55">
        <v>204</v>
      </c>
      <c r="AT29" s="84">
        <v>24</v>
      </c>
      <c r="AU29" s="55">
        <v>125</v>
      </c>
      <c r="AV29" s="84">
        <v>202</v>
      </c>
      <c r="AW29" s="55">
        <v>292</v>
      </c>
      <c r="AX29" s="84">
        <v>420</v>
      </c>
      <c r="AY29" s="55">
        <v>321</v>
      </c>
      <c r="AZ29" s="84">
        <v>615</v>
      </c>
      <c r="BA29" s="55">
        <v>275</v>
      </c>
      <c r="BB29" s="84">
        <v>446</v>
      </c>
      <c r="BC29" s="55">
        <v>55</v>
      </c>
      <c r="BD29" s="84">
        <v>23</v>
      </c>
      <c r="BE29" s="55">
        <v>66</v>
      </c>
      <c r="BF29" s="84">
        <v>41</v>
      </c>
      <c r="BG29" s="55">
        <v>55</v>
      </c>
      <c r="BH29" s="84">
        <v>27</v>
      </c>
      <c r="BI29" s="55">
        <v>102</v>
      </c>
      <c r="BJ29" s="84">
        <v>114</v>
      </c>
      <c r="BK29" s="55">
        <v>181</v>
      </c>
      <c r="BL29" s="84">
        <v>309</v>
      </c>
      <c r="BM29" s="55">
        <v>212</v>
      </c>
      <c r="BN29" s="84">
        <v>446</v>
      </c>
      <c r="BO29" s="55">
        <v>81</v>
      </c>
      <c r="BP29" s="84">
        <v>122</v>
      </c>
      <c r="BQ29" s="55">
        <v>142</v>
      </c>
      <c r="BR29" s="84">
        <v>501</v>
      </c>
      <c r="BS29" s="55">
        <v>120</v>
      </c>
      <c r="BT29" s="84">
        <v>41</v>
      </c>
      <c r="BU29" s="55">
        <v>198</v>
      </c>
      <c r="BV29" s="84">
        <v>48</v>
      </c>
      <c r="BW29" s="55">
        <v>158</v>
      </c>
      <c r="BX29" s="84">
        <v>352</v>
      </c>
      <c r="BY29" s="55">
        <v>39</v>
      </c>
      <c r="BZ29" s="84">
        <v>280</v>
      </c>
      <c r="CA29" s="55">
        <v>307</v>
      </c>
      <c r="CB29" s="84">
        <v>154</v>
      </c>
      <c r="CC29" s="55">
        <v>487</v>
      </c>
      <c r="CD29" s="84">
        <v>131</v>
      </c>
      <c r="CE29" s="55">
        <v>46</v>
      </c>
      <c r="CF29" s="84">
        <v>329</v>
      </c>
      <c r="CG29" s="55">
        <v>17</v>
      </c>
      <c r="CH29" s="84">
        <v>23</v>
      </c>
      <c r="CI29" s="55">
        <v>88</v>
      </c>
      <c r="CJ29" s="84">
        <v>278</v>
      </c>
      <c r="CK29" s="55">
        <v>96</v>
      </c>
      <c r="CL29" s="84">
        <v>220</v>
      </c>
      <c r="CM29" s="55">
        <v>239</v>
      </c>
      <c r="CN29" s="84">
        <v>204</v>
      </c>
      <c r="CO29" s="55">
        <v>69</v>
      </c>
      <c r="CP29" s="84">
        <v>121</v>
      </c>
      <c r="CQ29" s="55">
        <v>97</v>
      </c>
      <c r="CR29" s="84">
        <v>332</v>
      </c>
      <c r="CS29" s="55">
        <v>289</v>
      </c>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7"/>
      <c r="RG29" s="7"/>
      <c r="RH29" s="7"/>
      <c r="RI29" s="7"/>
      <c r="RJ29" s="7"/>
      <c r="RK29" s="7"/>
    </row>
    <row r="30" spans="1:479" s="3" customFormat="1" x14ac:dyDescent="0.2">
      <c r="A30" s="50"/>
      <c r="B30" s="34" t="s">
        <v>85</v>
      </c>
      <c r="C30" s="118">
        <v>70898</v>
      </c>
      <c r="D30" s="84">
        <v>1379</v>
      </c>
      <c r="E30" s="55">
        <v>541</v>
      </c>
      <c r="F30" s="84">
        <v>1425</v>
      </c>
      <c r="G30" s="55">
        <v>1159</v>
      </c>
      <c r="H30" s="84">
        <v>1414</v>
      </c>
      <c r="I30" s="55">
        <v>94</v>
      </c>
      <c r="J30" s="84">
        <v>328</v>
      </c>
      <c r="K30" s="55">
        <v>513</v>
      </c>
      <c r="L30" s="84">
        <v>1264</v>
      </c>
      <c r="M30" s="55">
        <v>1948</v>
      </c>
      <c r="N30" s="84">
        <v>854</v>
      </c>
      <c r="O30" s="55">
        <v>528</v>
      </c>
      <c r="P30" s="84">
        <v>1296</v>
      </c>
      <c r="Q30" s="55">
        <v>162</v>
      </c>
      <c r="R30" s="84">
        <v>725</v>
      </c>
      <c r="S30" s="55">
        <v>436</v>
      </c>
      <c r="T30" s="84">
        <v>861</v>
      </c>
      <c r="U30" s="55">
        <v>561</v>
      </c>
      <c r="V30" s="84">
        <v>762</v>
      </c>
      <c r="W30" s="55">
        <v>413</v>
      </c>
      <c r="X30" s="84">
        <v>465</v>
      </c>
      <c r="Y30" s="55">
        <v>880</v>
      </c>
      <c r="Z30" s="84">
        <v>433</v>
      </c>
      <c r="AA30" s="55">
        <v>243</v>
      </c>
      <c r="AB30" s="84">
        <v>438</v>
      </c>
      <c r="AC30" s="55">
        <v>1593</v>
      </c>
      <c r="AD30" s="84">
        <v>191</v>
      </c>
      <c r="AE30" s="55">
        <v>1424</v>
      </c>
      <c r="AF30" s="84">
        <v>481</v>
      </c>
      <c r="AG30" s="55">
        <v>1190</v>
      </c>
      <c r="AH30" s="84">
        <v>1835</v>
      </c>
      <c r="AI30" s="55">
        <v>777</v>
      </c>
      <c r="AJ30" s="84">
        <v>1234</v>
      </c>
      <c r="AK30" s="55">
        <v>939</v>
      </c>
      <c r="AL30" s="84">
        <v>917</v>
      </c>
      <c r="AM30" s="55">
        <v>1144</v>
      </c>
      <c r="AN30" s="84">
        <v>2185</v>
      </c>
      <c r="AO30" s="55">
        <v>623</v>
      </c>
      <c r="AP30" s="84">
        <v>520</v>
      </c>
      <c r="AQ30" s="55">
        <v>1231</v>
      </c>
      <c r="AR30" s="84">
        <v>232</v>
      </c>
      <c r="AS30" s="55">
        <v>1032</v>
      </c>
      <c r="AT30" s="84">
        <v>107</v>
      </c>
      <c r="AU30" s="55">
        <v>485</v>
      </c>
      <c r="AV30" s="84">
        <v>825</v>
      </c>
      <c r="AW30" s="55">
        <v>978</v>
      </c>
      <c r="AX30" s="84">
        <v>1212</v>
      </c>
      <c r="AY30" s="55">
        <v>1015</v>
      </c>
      <c r="AZ30" s="84">
        <v>1705</v>
      </c>
      <c r="BA30" s="55">
        <v>1111</v>
      </c>
      <c r="BB30" s="84">
        <v>711</v>
      </c>
      <c r="BC30" s="55">
        <v>597</v>
      </c>
      <c r="BD30" s="84">
        <v>135</v>
      </c>
      <c r="BE30" s="55">
        <v>495</v>
      </c>
      <c r="BF30" s="84">
        <v>377</v>
      </c>
      <c r="BG30" s="55">
        <v>344</v>
      </c>
      <c r="BH30" s="84">
        <v>222</v>
      </c>
      <c r="BI30" s="55">
        <v>274</v>
      </c>
      <c r="BJ30" s="84">
        <v>357</v>
      </c>
      <c r="BK30" s="55">
        <v>599</v>
      </c>
      <c r="BL30" s="84">
        <v>706</v>
      </c>
      <c r="BM30" s="55">
        <v>743</v>
      </c>
      <c r="BN30" s="84">
        <v>1217</v>
      </c>
      <c r="BO30" s="55">
        <v>266</v>
      </c>
      <c r="BP30" s="84">
        <v>310</v>
      </c>
      <c r="BQ30" s="55">
        <v>458</v>
      </c>
      <c r="BR30" s="84">
        <v>1125</v>
      </c>
      <c r="BS30" s="55">
        <v>449</v>
      </c>
      <c r="BT30" s="84">
        <v>331</v>
      </c>
      <c r="BU30" s="55">
        <v>493</v>
      </c>
      <c r="BV30" s="84">
        <v>486</v>
      </c>
      <c r="BW30" s="55">
        <v>484</v>
      </c>
      <c r="BX30" s="84">
        <v>1468</v>
      </c>
      <c r="BY30" s="55">
        <v>267</v>
      </c>
      <c r="BZ30" s="84">
        <v>1553</v>
      </c>
      <c r="CA30" s="55">
        <v>801</v>
      </c>
      <c r="CB30" s="84">
        <v>536</v>
      </c>
      <c r="CC30" s="55">
        <v>1166</v>
      </c>
      <c r="CD30" s="84">
        <v>462</v>
      </c>
      <c r="CE30" s="55">
        <v>95</v>
      </c>
      <c r="CF30" s="84">
        <v>783</v>
      </c>
      <c r="CG30" s="55">
        <v>58</v>
      </c>
      <c r="CH30" s="84">
        <v>191</v>
      </c>
      <c r="CI30" s="55">
        <v>550</v>
      </c>
      <c r="CJ30" s="84">
        <v>716</v>
      </c>
      <c r="CK30" s="55">
        <v>265</v>
      </c>
      <c r="CL30" s="84">
        <v>643</v>
      </c>
      <c r="CM30" s="55">
        <v>681</v>
      </c>
      <c r="CN30" s="84">
        <v>491</v>
      </c>
      <c r="CO30" s="55">
        <v>637</v>
      </c>
      <c r="CP30" s="84">
        <v>1092</v>
      </c>
      <c r="CQ30" s="55">
        <v>838</v>
      </c>
      <c r="CR30" s="84">
        <v>1093</v>
      </c>
      <c r="CS30" s="55">
        <v>983</v>
      </c>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7"/>
      <c r="RG30" s="7"/>
      <c r="RH30" s="7"/>
      <c r="RI30" s="7"/>
      <c r="RJ30" s="7"/>
      <c r="RK30" s="7"/>
    </row>
    <row r="31" spans="1:479" s="3" customFormat="1" x14ac:dyDescent="0.2">
      <c r="A31" s="50"/>
      <c r="B31" s="34" t="s">
        <v>86</v>
      </c>
      <c r="C31" s="118">
        <v>68480</v>
      </c>
      <c r="D31" s="84">
        <v>1549</v>
      </c>
      <c r="E31" s="55">
        <v>373</v>
      </c>
      <c r="F31" s="84">
        <v>1328</v>
      </c>
      <c r="G31" s="55">
        <v>1009</v>
      </c>
      <c r="H31" s="84">
        <v>1295</v>
      </c>
      <c r="I31" s="55">
        <v>175</v>
      </c>
      <c r="J31" s="84">
        <v>718</v>
      </c>
      <c r="K31" s="55">
        <v>489</v>
      </c>
      <c r="L31" s="84">
        <v>1391</v>
      </c>
      <c r="M31" s="55">
        <v>1243</v>
      </c>
      <c r="N31" s="84">
        <v>710</v>
      </c>
      <c r="O31" s="55">
        <v>582</v>
      </c>
      <c r="P31" s="84">
        <v>1184</v>
      </c>
      <c r="Q31" s="55">
        <v>242</v>
      </c>
      <c r="R31" s="84">
        <v>938</v>
      </c>
      <c r="S31" s="55">
        <v>555</v>
      </c>
      <c r="T31" s="84">
        <v>673</v>
      </c>
      <c r="U31" s="55">
        <v>789</v>
      </c>
      <c r="V31" s="84">
        <v>662</v>
      </c>
      <c r="W31" s="55">
        <v>318</v>
      </c>
      <c r="X31" s="84">
        <v>345</v>
      </c>
      <c r="Y31" s="55">
        <v>418</v>
      </c>
      <c r="Z31" s="84">
        <v>649</v>
      </c>
      <c r="AA31" s="55">
        <v>357</v>
      </c>
      <c r="AB31" s="84">
        <v>416</v>
      </c>
      <c r="AC31" s="55">
        <v>1179</v>
      </c>
      <c r="AD31" s="84">
        <v>207</v>
      </c>
      <c r="AE31" s="55">
        <v>981</v>
      </c>
      <c r="AF31" s="84">
        <v>513</v>
      </c>
      <c r="AG31" s="55">
        <v>1027</v>
      </c>
      <c r="AH31" s="84">
        <v>1056</v>
      </c>
      <c r="AI31" s="55">
        <v>816</v>
      </c>
      <c r="AJ31" s="84">
        <v>1067</v>
      </c>
      <c r="AK31" s="55">
        <v>686</v>
      </c>
      <c r="AL31" s="84">
        <v>790</v>
      </c>
      <c r="AM31" s="55">
        <v>962</v>
      </c>
      <c r="AN31" s="84">
        <v>1054</v>
      </c>
      <c r="AO31" s="55">
        <v>452</v>
      </c>
      <c r="AP31" s="84">
        <v>755</v>
      </c>
      <c r="AQ31" s="55">
        <v>1189</v>
      </c>
      <c r="AR31" s="84">
        <v>335</v>
      </c>
      <c r="AS31" s="55">
        <v>1397</v>
      </c>
      <c r="AT31" s="84">
        <v>138</v>
      </c>
      <c r="AU31" s="55">
        <v>408</v>
      </c>
      <c r="AV31" s="84">
        <v>878</v>
      </c>
      <c r="AW31" s="55">
        <v>936</v>
      </c>
      <c r="AX31" s="84">
        <v>1072</v>
      </c>
      <c r="AY31" s="55">
        <v>957</v>
      </c>
      <c r="AZ31" s="84">
        <v>911</v>
      </c>
      <c r="BA31" s="55">
        <v>1366</v>
      </c>
      <c r="BB31" s="84">
        <v>562</v>
      </c>
      <c r="BC31" s="55">
        <v>1054</v>
      </c>
      <c r="BD31" s="84">
        <v>328</v>
      </c>
      <c r="BE31" s="55">
        <v>779</v>
      </c>
      <c r="BF31" s="84">
        <v>587</v>
      </c>
      <c r="BG31" s="55">
        <v>628</v>
      </c>
      <c r="BH31" s="84">
        <v>315</v>
      </c>
      <c r="BI31" s="55">
        <v>262</v>
      </c>
      <c r="BJ31" s="84">
        <v>289</v>
      </c>
      <c r="BK31" s="55">
        <v>426</v>
      </c>
      <c r="BL31" s="84">
        <v>443</v>
      </c>
      <c r="BM31" s="55">
        <v>477</v>
      </c>
      <c r="BN31" s="84">
        <v>741</v>
      </c>
      <c r="BO31" s="55">
        <v>353</v>
      </c>
      <c r="BP31" s="84">
        <v>199</v>
      </c>
      <c r="BQ31" s="55">
        <v>562</v>
      </c>
      <c r="BR31" s="84">
        <v>815</v>
      </c>
      <c r="BS31" s="55">
        <v>520</v>
      </c>
      <c r="BT31" s="84">
        <v>540</v>
      </c>
      <c r="BU31" s="55">
        <v>510</v>
      </c>
      <c r="BV31" s="84">
        <v>872</v>
      </c>
      <c r="BW31" s="55">
        <v>409</v>
      </c>
      <c r="BX31" s="84">
        <v>1480</v>
      </c>
      <c r="BY31" s="55">
        <v>537</v>
      </c>
      <c r="BZ31" s="84">
        <v>1915</v>
      </c>
      <c r="CA31" s="55">
        <v>827</v>
      </c>
      <c r="CB31" s="84">
        <v>555</v>
      </c>
      <c r="CC31" s="55">
        <v>1085</v>
      </c>
      <c r="CD31" s="84">
        <v>586</v>
      </c>
      <c r="CE31" s="55">
        <v>111</v>
      </c>
      <c r="CF31" s="84">
        <v>867</v>
      </c>
      <c r="CG31" s="55">
        <v>86</v>
      </c>
      <c r="CH31" s="84">
        <v>206</v>
      </c>
      <c r="CI31" s="55">
        <v>721</v>
      </c>
      <c r="CJ31" s="84">
        <v>764</v>
      </c>
      <c r="CK31" s="55">
        <v>294</v>
      </c>
      <c r="CL31" s="84">
        <v>461</v>
      </c>
      <c r="CM31" s="55">
        <v>570</v>
      </c>
      <c r="CN31" s="84">
        <v>452</v>
      </c>
      <c r="CO31" s="55">
        <v>1225</v>
      </c>
      <c r="CP31" s="84">
        <v>1442</v>
      </c>
      <c r="CQ31" s="55">
        <v>1454</v>
      </c>
      <c r="CR31" s="84">
        <v>711</v>
      </c>
      <c r="CS31" s="55">
        <v>770</v>
      </c>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7"/>
      <c r="RG31" s="7"/>
      <c r="RH31" s="7"/>
      <c r="RI31" s="7"/>
      <c r="RJ31" s="7"/>
      <c r="RK31" s="7"/>
    </row>
    <row r="32" spans="1:479" s="3" customFormat="1" x14ac:dyDescent="0.2">
      <c r="A32" s="50"/>
      <c r="B32" s="34" t="s">
        <v>26</v>
      </c>
      <c r="C32" s="118">
        <v>25850</v>
      </c>
      <c r="D32" s="84">
        <v>613</v>
      </c>
      <c r="E32" s="55">
        <v>140</v>
      </c>
      <c r="F32" s="84">
        <v>651</v>
      </c>
      <c r="G32" s="55">
        <v>354</v>
      </c>
      <c r="H32" s="84">
        <v>672</v>
      </c>
      <c r="I32" s="55">
        <v>85</v>
      </c>
      <c r="J32" s="84">
        <v>342</v>
      </c>
      <c r="K32" s="55">
        <v>232</v>
      </c>
      <c r="L32" s="84">
        <v>686</v>
      </c>
      <c r="M32" s="55">
        <v>472</v>
      </c>
      <c r="N32" s="84">
        <v>367</v>
      </c>
      <c r="O32" s="55">
        <v>263</v>
      </c>
      <c r="P32" s="84">
        <v>509</v>
      </c>
      <c r="Q32" s="55">
        <v>139</v>
      </c>
      <c r="R32" s="84">
        <v>340</v>
      </c>
      <c r="S32" s="55">
        <v>232</v>
      </c>
      <c r="T32" s="84">
        <v>301</v>
      </c>
      <c r="U32" s="55">
        <v>388</v>
      </c>
      <c r="V32" s="84">
        <v>292</v>
      </c>
      <c r="W32" s="55">
        <v>103</v>
      </c>
      <c r="X32" s="84">
        <v>140</v>
      </c>
      <c r="Y32" s="55">
        <v>155</v>
      </c>
      <c r="Z32" s="84">
        <v>244</v>
      </c>
      <c r="AA32" s="55">
        <v>126</v>
      </c>
      <c r="AB32" s="84">
        <v>189</v>
      </c>
      <c r="AC32" s="55">
        <v>430</v>
      </c>
      <c r="AD32" s="84">
        <v>66</v>
      </c>
      <c r="AE32" s="55">
        <v>449</v>
      </c>
      <c r="AF32" s="84">
        <v>199</v>
      </c>
      <c r="AG32" s="55">
        <v>389</v>
      </c>
      <c r="AH32" s="84">
        <v>349</v>
      </c>
      <c r="AI32" s="55">
        <v>194</v>
      </c>
      <c r="AJ32" s="84">
        <v>401</v>
      </c>
      <c r="AK32" s="55">
        <v>243</v>
      </c>
      <c r="AL32" s="84">
        <v>226</v>
      </c>
      <c r="AM32" s="55">
        <v>235</v>
      </c>
      <c r="AN32" s="84">
        <v>383</v>
      </c>
      <c r="AO32" s="55">
        <v>171</v>
      </c>
      <c r="AP32" s="84">
        <v>201</v>
      </c>
      <c r="AQ32" s="55">
        <v>417</v>
      </c>
      <c r="AR32" s="84">
        <v>97</v>
      </c>
      <c r="AS32" s="55">
        <v>460</v>
      </c>
      <c r="AT32" s="84">
        <v>42</v>
      </c>
      <c r="AU32" s="55">
        <v>110</v>
      </c>
      <c r="AV32" s="84">
        <v>280</v>
      </c>
      <c r="AW32" s="55">
        <v>319</v>
      </c>
      <c r="AX32" s="84">
        <v>459</v>
      </c>
      <c r="AY32" s="55">
        <v>339</v>
      </c>
      <c r="AZ32" s="84">
        <v>375</v>
      </c>
      <c r="BA32" s="55">
        <v>718</v>
      </c>
      <c r="BB32" s="84">
        <v>226</v>
      </c>
      <c r="BC32" s="55">
        <v>380</v>
      </c>
      <c r="BD32" s="84">
        <v>109</v>
      </c>
      <c r="BE32" s="55">
        <v>305</v>
      </c>
      <c r="BF32" s="84">
        <v>218</v>
      </c>
      <c r="BG32" s="55">
        <v>396</v>
      </c>
      <c r="BH32" s="84">
        <v>111</v>
      </c>
      <c r="BI32" s="55">
        <v>105</v>
      </c>
      <c r="BJ32" s="84">
        <v>135</v>
      </c>
      <c r="BK32" s="55">
        <v>201</v>
      </c>
      <c r="BL32" s="84">
        <v>153</v>
      </c>
      <c r="BM32" s="55">
        <v>131</v>
      </c>
      <c r="BN32" s="84">
        <v>456</v>
      </c>
      <c r="BO32" s="55">
        <v>189</v>
      </c>
      <c r="BP32" s="84">
        <v>129</v>
      </c>
      <c r="BQ32" s="55">
        <v>267</v>
      </c>
      <c r="BR32" s="84">
        <v>348</v>
      </c>
      <c r="BS32" s="55">
        <v>194</v>
      </c>
      <c r="BT32" s="84">
        <v>173</v>
      </c>
      <c r="BU32" s="55">
        <v>154</v>
      </c>
      <c r="BV32" s="84">
        <v>310</v>
      </c>
      <c r="BW32" s="55">
        <v>131</v>
      </c>
      <c r="BX32" s="84">
        <v>512</v>
      </c>
      <c r="BY32" s="55">
        <v>162</v>
      </c>
      <c r="BZ32" s="84">
        <v>666</v>
      </c>
      <c r="CA32" s="55">
        <v>266</v>
      </c>
      <c r="CB32" s="84">
        <v>237</v>
      </c>
      <c r="CC32" s="55">
        <v>311</v>
      </c>
      <c r="CD32" s="84">
        <v>254</v>
      </c>
      <c r="CE32" s="55">
        <v>55</v>
      </c>
      <c r="CF32" s="84">
        <v>271</v>
      </c>
      <c r="CG32" s="55">
        <v>35</v>
      </c>
      <c r="CH32" s="84">
        <v>65</v>
      </c>
      <c r="CI32" s="55">
        <v>178</v>
      </c>
      <c r="CJ32" s="84">
        <v>256</v>
      </c>
      <c r="CK32" s="55">
        <v>93</v>
      </c>
      <c r="CL32" s="84">
        <v>127</v>
      </c>
      <c r="CM32" s="55">
        <v>172</v>
      </c>
      <c r="CN32" s="84">
        <v>166</v>
      </c>
      <c r="CO32" s="55">
        <v>332</v>
      </c>
      <c r="CP32" s="84">
        <v>498</v>
      </c>
      <c r="CQ32" s="55">
        <v>276</v>
      </c>
      <c r="CR32" s="84">
        <v>228</v>
      </c>
      <c r="CS32" s="55">
        <v>255</v>
      </c>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c r="IU32" s="68"/>
      <c r="IV32" s="68"/>
      <c r="IW32" s="68"/>
      <c r="IX32" s="68"/>
      <c r="IY32" s="68"/>
      <c r="IZ32" s="68"/>
      <c r="JA32" s="68"/>
      <c r="JB32" s="68"/>
      <c r="JC32" s="68"/>
      <c r="JD32" s="68"/>
      <c r="JE32" s="68"/>
      <c r="JF32" s="68"/>
      <c r="JG32" s="68"/>
      <c r="JH32" s="68"/>
      <c r="JI32" s="68"/>
      <c r="JJ32" s="68"/>
      <c r="JK32" s="68"/>
      <c r="JL32" s="68"/>
      <c r="JM32" s="68"/>
      <c r="JN32" s="68"/>
      <c r="JO32" s="68"/>
      <c r="JP32" s="68"/>
      <c r="JQ32" s="68"/>
      <c r="JR32" s="68"/>
      <c r="JS32" s="68"/>
      <c r="JT32" s="68"/>
      <c r="JU32" s="68"/>
      <c r="JV32" s="68"/>
      <c r="JW32" s="68"/>
      <c r="JX32" s="68"/>
      <c r="JY32" s="68"/>
      <c r="JZ32" s="68"/>
      <c r="KA32" s="68"/>
      <c r="KB32" s="68"/>
      <c r="KC32" s="68"/>
      <c r="KD32" s="68"/>
      <c r="KE32" s="68"/>
      <c r="KF32" s="68"/>
      <c r="KG32" s="68"/>
      <c r="KH32" s="68"/>
      <c r="KI32" s="68"/>
      <c r="KJ32" s="68"/>
      <c r="KK32" s="68"/>
      <c r="KL32" s="68"/>
      <c r="KM32" s="68"/>
      <c r="KN32" s="68"/>
      <c r="KO32" s="68"/>
      <c r="KP32" s="68"/>
      <c r="KQ32" s="68"/>
      <c r="KR32" s="68"/>
      <c r="KS32" s="68"/>
      <c r="KT32" s="68"/>
      <c r="KU32" s="68"/>
      <c r="KV32" s="68"/>
      <c r="KW32" s="68"/>
      <c r="KX32" s="68"/>
      <c r="KY32" s="68"/>
      <c r="KZ32" s="68"/>
      <c r="LA32" s="68"/>
      <c r="LB32" s="68"/>
      <c r="LC32" s="68"/>
      <c r="LD32" s="68"/>
      <c r="LE32" s="68"/>
      <c r="LF32" s="68"/>
      <c r="LG32" s="68"/>
      <c r="LH32" s="68"/>
      <c r="LI32" s="68"/>
      <c r="LJ32" s="68"/>
      <c r="LK32" s="68"/>
      <c r="LL32" s="68"/>
      <c r="LM32" s="68"/>
      <c r="LN32" s="68"/>
      <c r="LO32" s="68"/>
      <c r="LP32" s="68"/>
      <c r="LQ32" s="68"/>
      <c r="LR32" s="68"/>
      <c r="LS32" s="68"/>
      <c r="LT32" s="68"/>
      <c r="LU32" s="68"/>
      <c r="LV32" s="68"/>
      <c r="LW32" s="68"/>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7"/>
      <c r="RG32" s="7"/>
      <c r="RH32" s="7"/>
      <c r="RI32" s="7"/>
      <c r="RJ32" s="7"/>
      <c r="RK32" s="7"/>
    </row>
    <row r="33" spans="1:479" s="3" customFormat="1" x14ac:dyDescent="0.2">
      <c r="A33" s="50"/>
      <c r="B33" s="34" t="s">
        <v>27</v>
      </c>
      <c r="C33" s="118">
        <v>19266</v>
      </c>
      <c r="D33" s="84">
        <v>261</v>
      </c>
      <c r="E33" s="55">
        <v>95</v>
      </c>
      <c r="F33" s="84">
        <v>440</v>
      </c>
      <c r="G33" s="55">
        <v>149</v>
      </c>
      <c r="H33" s="84">
        <v>424</v>
      </c>
      <c r="I33" s="55">
        <v>93</v>
      </c>
      <c r="J33" s="84">
        <v>177</v>
      </c>
      <c r="K33" s="55">
        <v>230</v>
      </c>
      <c r="L33" s="84">
        <v>462</v>
      </c>
      <c r="M33" s="55">
        <v>373</v>
      </c>
      <c r="N33" s="84">
        <v>276</v>
      </c>
      <c r="O33" s="55">
        <v>270</v>
      </c>
      <c r="P33" s="84">
        <v>365</v>
      </c>
      <c r="Q33" s="55">
        <v>114</v>
      </c>
      <c r="R33" s="84">
        <v>259</v>
      </c>
      <c r="S33" s="55">
        <v>128</v>
      </c>
      <c r="T33" s="84">
        <v>196</v>
      </c>
      <c r="U33" s="55">
        <v>310</v>
      </c>
      <c r="V33" s="84">
        <v>193</v>
      </c>
      <c r="W33" s="55">
        <v>44</v>
      </c>
      <c r="X33" s="84">
        <v>90</v>
      </c>
      <c r="Y33" s="55">
        <v>113</v>
      </c>
      <c r="Z33" s="84">
        <v>170</v>
      </c>
      <c r="AA33" s="55">
        <v>92</v>
      </c>
      <c r="AB33" s="84">
        <v>145</v>
      </c>
      <c r="AC33" s="55">
        <v>280</v>
      </c>
      <c r="AD33" s="84">
        <v>32</v>
      </c>
      <c r="AE33" s="55">
        <v>250</v>
      </c>
      <c r="AF33" s="84">
        <v>127</v>
      </c>
      <c r="AG33" s="55">
        <v>322</v>
      </c>
      <c r="AH33" s="84">
        <v>255</v>
      </c>
      <c r="AI33" s="55">
        <v>122</v>
      </c>
      <c r="AJ33" s="84">
        <v>287</v>
      </c>
      <c r="AK33" s="55">
        <v>182</v>
      </c>
      <c r="AL33" s="84">
        <v>164</v>
      </c>
      <c r="AM33" s="55">
        <v>135</v>
      </c>
      <c r="AN33" s="84">
        <v>256</v>
      </c>
      <c r="AO33" s="55">
        <v>98</v>
      </c>
      <c r="AP33" s="84">
        <v>121</v>
      </c>
      <c r="AQ33" s="55">
        <v>492</v>
      </c>
      <c r="AR33" s="84">
        <v>61</v>
      </c>
      <c r="AS33" s="55">
        <v>399</v>
      </c>
      <c r="AT33" s="84">
        <v>25</v>
      </c>
      <c r="AU33" s="55">
        <v>109</v>
      </c>
      <c r="AV33" s="84">
        <v>214</v>
      </c>
      <c r="AW33" s="55">
        <v>313</v>
      </c>
      <c r="AX33" s="84">
        <v>469</v>
      </c>
      <c r="AY33" s="55">
        <v>225</v>
      </c>
      <c r="AZ33" s="84">
        <v>231</v>
      </c>
      <c r="BA33" s="55">
        <v>503</v>
      </c>
      <c r="BB33" s="84">
        <v>125</v>
      </c>
      <c r="BC33" s="55">
        <v>353</v>
      </c>
      <c r="BD33" s="84">
        <v>87</v>
      </c>
      <c r="BE33" s="55">
        <v>268</v>
      </c>
      <c r="BF33" s="84">
        <v>155</v>
      </c>
      <c r="BG33" s="55">
        <v>269</v>
      </c>
      <c r="BH33" s="84">
        <v>136</v>
      </c>
      <c r="BI33" s="55">
        <v>127</v>
      </c>
      <c r="BJ33" s="84">
        <v>124</v>
      </c>
      <c r="BK33" s="55">
        <v>186</v>
      </c>
      <c r="BL33" s="84">
        <v>151</v>
      </c>
      <c r="BM33" s="55">
        <v>96</v>
      </c>
      <c r="BN33" s="84">
        <v>385</v>
      </c>
      <c r="BO33" s="55">
        <v>180</v>
      </c>
      <c r="BP33" s="84">
        <v>171</v>
      </c>
      <c r="BQ33" s="55">
        <v>235</v>
      </c>
      <c r="BR33" s="84">
        <v>261</v>
      </c>
      <c r="BS33" s="55">
        <v>131</v>
      </c>
      <c r="BT33" s="84">
        <v>205</v>
      </c>
      <c r="BU33" s="55">
        <v>144</v>
      </c>
      <c r="BV33" s="84">
        <v>236</v>
      </c>
      <c r="BW33" s="55">
        <v>111</v>
      </c>
      <c r="BX33" s="84">
        <v>529</v>
      </c>
      <c r="BY33" s="55">
        <v>148</v>
      </c>
      <c r="BZ33" s="84">
        <v>656</v>
      </c>
      <c r="CA33" s="55">
        <v>199</v>
      </c>
      <c r="CB33" s="84">
        <v>120</v>
      </c>
      <c r="CC33" s="55">
        <v>150</v>
      </c>
      <c r="CD33" s="84">
        <v>135</v>
      </c>
      <c r="CE33" s="55">
        <v>38</v>
      </c>
      <c r="CF33" s="84">
        <v>155</v>
      </c>
      <c r="CG33" s="55">
        <v>30</v>
      </c>
      <c r="CH33" s="84">
        <v>37</v>
      </c>
      <c r="CI33" s="55">
        <v>97</v>
      </c>
      <c r="CJ33" s="84">
        <v>115</v>
      </c>
      <c r="CK33" s="55">
        <v>49</v>
      </c>
      <c r="CL33" s="84">
        <v>58</v>
      </c>
      <c r="CM33" s="55">
        <v>108</v>
      </c>
      <c r="CN33" s="84">
        <v>141</v>
      </c>
      <c r="CO33" s="55">
        <v>212</v>
      </c>
      <c r="CP33" s="84">
        <v>518</v>
      </c>
      <c r="CQ33" s="55">
        <v>146</v>
      </c>
      <c r="CR33" s="84">
        <v>153</v>
      </c>
      <c r="CS33" s="55">
        <v>190</v>
      </c>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7"/>
      <c r="RG33" s="7"/>
      <c r="RH33" s="7"/>
      <c r="RI33" s="7"/>
      <c r="RJ33" s="7"/>
      <c r="RK33" s="7"/>
    </row>
    <row r="34" spans="1:479" s="3" customFormat="1" x14ac:dyDescent="0.2">
      <c r="A34" s="50"/>
      <c r="B34" s="34" t="s">
        <v>25</v>
      </c>
      <c r="C34" s="118">
        <v>7719</v>
      </c>
      <c r="D34" s="84">
        <v>72</v>
      </c>
      <c r="E34" s="55">
        <v>95</v>
      </c>
      <c r="F34" s="84">
        <v>154</v>
      </c>
      <c r="G34" s="55">
        <v>28</v>
      </c>
      <c r="H34" s="84">
        <v>159</v>
      </c>
      <c r="I34" s="55">
        <v>66</v>
      </c>
      <c r="J34" s="84">
        <v>36</v>
      </c>
      <c r="K34" s="55">
        <v>87</v>
      </c>
      <c r="L34" s="84">
        <v>129</v>
      </c>
      <c r="M34" s="55">
        <v>167</v>
      </c>
      <c r="N34" s="84">
        <v>71</v>
      </c>
      <c r="O34" s="55">
        <v>95</v>
      </c>
      <c r="P34" s="84">
        <v>137</v>
      </c>
      <c r="Q34" s="55">
        <v>34</v>
      </c>
      <c r="R34" s="84">
        <v>78</v>
      </c>
      <c r="S34" s="55">
        <v>27</v>
      </c>
      <c r="T34" s="84">
        <v>67</v>
      </c>
      <c r="U34" s="55">
        <v>109</v>
      </c>
      <c r="V34" s="84">
        <v>82</v>
      </c>
      <c r="W34" s="55">
        <v>10</v>
      </c>
      <c r="X34" s="84">
        <v>53</v>
      </c>
      <c r="Y34" s="55">
        <v>58</v>
      </c>
      <c r="Z34" s="84">
        <v>62</v>
      </c>
      <c r="AA34" s="55">
        <v>39</v>
      </c>
      <c r="AB34" s="84">
        <v>50</v>
      </c>
      <c r="AC34" s="55">
        <v>176</v>
      </c>
      <c r="AD34" s="84">
        <v>8</v>
      </c>
      <c r="AE34" s="55">
        <v>86</v>
      </c>
      <c r="AF34" s="84">
        <v>45</v>
      </c>
      <c r="AG34" s="55">
        <v>207</v>
      </c>
      <c r="AH34" s="84">
        <v>127</v>
      </c>
      <c r="AI34" s="55">
        <v>49</v>
      </c>
      <c r="AJ34" s="84">
        <v>141</v>
      </c>
      <c r="AK34" s="55">
        <v>60</v>
      </c>
      <c r="AL34" s="84">
        <v>80</v>
      </c>
      <c r="AM34" s="55">
        <v>38</v>
      </c>
      <c r="AN34" s="84">
        <v>149</v>
      </c>
      <c r="AO34" s="55">
        <v>32</v>
      </c>
      <c r="AP34" s="84">
        <v>53</v>
      </c>
      <c r="AQ34" s="55">
        <v>211</v>
      </c>
      <c r="AR34" s="84">
        <v>23</v>
      </c>
      <c r="AS34" s="55">
        <v>160</v>
      </c>
      <c r="AT34" s="84">
        <v>4</v>
      </c>
      <c r="AU34" s="55">
        <v>74</v>
      </c>
      <c r="AV34" s="84">
        <v>78</v>
      </c>
      <c r="AW34" s="55">
        <v>79</v>
      </c>
      <c r="AX34" s="84">
        <v>185</v>
      </c>
      <c r="AY34" s="55">
        <v>89</v>
      </c>
      <c r="AZ34" s="84">
        <v>131</v>
      </c>
      <c r="BA34" s="55">
        <v>126</v>
      </c>
      <c r="BB34" s="84">
        <v>29</v>
      </c>
      <c r="BC34" s="55">
        <v>208</v>
      </c>
      <c r="BD34" s="84">
        <v>24</v>
      </c>
      <c r="BE34" s="55">
        <v>88</v>
      </c>
      <c r="BF34" s="84">
        <v>40</v>
      </c>
      <c r="BG34" s="55">
        <v>81</v>
      </c>
      <c r="BH34" s="84">
        <v>34</v>
      </c>
      <c r="BI34" s="55">
        <v>45</v>
      </c>
      <c r="BJ34" s="84">
        <v>45</v>
      </c>
      <c r="BK34" s="55">
        <v>127</v>
      </c>
      <c r="BL34" s="84">
        <v>78</v>
      </c>
      <c r="BM34" s="55">
        <v>81</v>
      </c>
      <c r="BN34" s="84">
        <v>184</v>
      </c>
      <c r="BO34" s="55">
        <v>83</v>
      </c>
      <c r="BP34" s="84">
        <v>148</v>
      </c>
      <c r="BQ34" s="55">
        <v>110</v>
      </c>
      <c r="BR34" s="84">
        <v>124</v>
      </c>
      <c r="BS34" s="55">
        <v>44</v>
      </c>
      <c r="BT34" s="84">
        <v>115</v>
      </c>
      <c r="BU34" s="55">
        <v>76</v>
      </c>
      <c r="BV34" s="84">
        <v>125</v>
      </c>
      <c r="BW34" s="55">
        <v>38</v>
      </c>
      <c r="BX34" s="84">
        <v>171</v>
      </c>
      <c r="BY34" s="55">
        <v>77</v>
      </c>
      <c r="BZ34" s="84">
        <v>188</v>
      </c>
      <c r="CA34" s="55">
        <v>44</v>
      </c>
      <c r="CB34" s="84">
        <v>29</v>
      </c>
      <c r="CC34" s="55">
        <v>61</v>
      </c>
      <c r="CD34" s="84">
        <v>52</v>
      </c>
      <c r="CE34" s="55">
        <v>14</v>
      </c>
      <c r="CF34" s="84">
        <v>40</v>
      </c>
      <c r="CG34" s="55">
        <v>6</v>
      </c>
      <c r="CH34" s="84">
        <v>6</v>
      </c>
      <c r="CI34" s="55">
        <v>46</v>
      </c>
      <c r="CJ34" s="84">
        <v>42</v>
      </c>
      <c r="CK34" s="55">
        <v>12</v>
      </c>
      <c r="CL34" s="84">
        <v>10</v>
      </c>
      <c r="CM34" s="55">
        <v>35</v>
      </c>
      <c r="CN34" s="84">
        <v>101</v>
      </c>
      <c r="CO34" s="55">
        <v>42</v>
      </c>
      <c r="CP34" s="84">
        <v>262</v>
      </c>
      <c r="CQ34" s="55">
        <v>21</v>
      </c>
      <c r="CR34" s="84">
        <v>58</v>
      </c>
      <c r="CS34" s="55">
        <v>92</v>
      </c>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7"/>
      <c r="RG34" s="7"/>
      <c r="RH34" s="7"/>
      <c r="RI34" s="7"/>
      <c r="RJ34" s="7"/>
      <c r="RK34" s="7"/>
    </row>
    <row r="35" spans="1:479" s="3" customFormat="1" ht="12.75" customHeight="1" x14ac:dyDescent="0.2">
      <c r="A35" s="50"/>
      <c r="B35" s="35" t="s">
        <v>39</v>
      </c>
      <c r="C35" s="132">
        <v>302807</v>
      </c>
      <c r="D35" s="87">
        <v>5608</v>
      </c>
      <c r="E35" s="58">
        <v>2071</v>
      </c>
      <c r="F35" s="87">
        <v>5671</v>
      </c>
      <c r="G35" s="58">
        <v>4039</v>
      </c>
      <c r="H35" s="87">
        <v>5924</v>
      </c>
      <c r="I35" s="58">
        <v>766</v>
      </c>
      <c r="J35" s="87">
        <v>2059</v>
      </c>
      <c r="K35" s="58">
        <v>2177</v>
      </c>
      <c r="L35" s="87">
        <v>5667</v>
      </c>
      <c r="M35" s="58">
        <v>8046</v>
      </c>
      <c r="N35" s="87">
        <v>4009</v>
      </c>
      <c r="O35" s="58">
        <v>2495</v>
      </c>
      <c r="P35" s="87">
        <v>5304</v>
      </c>
      <c r="Q35" s="58">
        <v>972</v>
      </c>
      <c r="R35" s="87">
        <v>3487</v>
      </c>
      <c r="S35" s="58">
        <v>2003</v>
      </c>
      <c r="T35" s="87">
        <v>3293</v>
      </c>
      <c r="U35" s="58">
        <v>2996</v>
      </c>
      <c r="V35" s="87">
        <v>2975</v>
      </c>
      <c r="W35" s="58">
        <v>1435</v>
      </c>
      <c r="X35" s="87">
        <v>1716</v>
      </c>
      <c r="Y35" s="58">
        <v>3010</v>
      </c>
      <c r="Z35" s="87">
        <v>2360</v>
      </c>
      <c r="AA35" s="58">
        <v>1282</v>
      </c>
      <c r="AB35" s="87">
        <v>1756</v>
      </c>
      <c r="AC35" s="58">
        <v>5990</v>
      </c>
      <c r="AD35" s="87">
        <v>805</v>
      </c>
      <c r="AE35" s="58">
        <v>5135</v>
      </c>
      <c r="AF35" s="87">
        <v>2025</v>
      </c>
      <c r="AG35" s="58">
        <v>5192</v>
      </c>
      <c r="AH35" s="87">
        <v>6145</v>
      </c>
      <c r="AI35" s="58">
        <v>3231</v>
      </c>
      <c r="AJ35" s="87">
        <v>4897</v>
      </c>
      <c r="AK35" s="58">
        <v>3447</v>
      </c>
      <c r="AL35" s="87">
        <v>3774</v>
      </c>
      <c r="AM35" s="58">
        <v>4941</v>
      </c>
      <c r="AN35" s="87">
        <v>6414</v>
      </c>
      <c r="AO35" s="58">
        <v>2088</v>
      </c>
      <c r="AP35" s="87">
        <v>2565</v>
      </c>
      <c r="AQ35" s="58">
        <v>5280</v>
      </c>
      <c r="AR35" s="87">
        <v>1120</v>
      </c>
      <c r="AS35" s="58">
        <v>5276</v>
      </c>
      <c r="AT35" s="87">
        <v>493</v>
      </c>
      <c r="AU35" s="58">
        <v>1882</v>
      </c>
      <c r="AV35" s="87">
        <v>3587</v>
      </c>
      <c r="AW35" s="58">
        <v>4199</v>
      </c>
      <c r="AX35" s="87">
        <v>5349</v>
      </c>
      <c r="AY35" s="58">
        <v>3985</v>
      </c>
      <c r="AZ35" s="87">
        <v>5136</v>
      </c>
      <c r="BA35" s="58">
        <v>5027</v>
      </c>
      <c r="BB35" s="87">
        <v>2930</v>
      </c>
      <c r="BC35" s="58">
        <v>3790</v>
      </c>
      <c r="BD35" s="87">
        <v>1035</v>
      </c>
      <c r="BE35" s="58">
        <v>2865</v>
      </c>
      <c r="BF35" s="87">
        <v>2103</v>
      </c>
      <c r="BG35" s="58">
        <v>2345</v>
      </c>
      <c r="BH35" s="87">
        <v>1283</v>
      </c>
      <c r="BI35" s="58">
        <v>1290</v>
      </c>
      <c r="BJ35" s="87">
        <v>1426</v>
      </c>
      <c r="BK35" s="58">
        <v>2282</v>
      </c>
      <c r="BL35" s="87">
        <v>2555</v>
      </c>
      <c r="BM35" s="58">
        <v>2579</v>
      </c>
      <c r="BN35" s="87">
        <v>4284</v>
      </c>
      <c r="BO35" s="58">
        <v>1484</v>
      </c>
      <c r="BP35" s="87">
        <v>1337</v>
      </c>
      <c r="BQ35" s="58">
        <v>2246</v>
      </c>
      <c r="BR35" s="87">
        <v>4361</v>
      </c>
      <c r="BS35" s="58">
        <v>1974</v>
      </c>
      <c r="BT35" s="87">
        <v>2002</v>
      </c>
      <c r="BU35" s="58">
        <v>2339</v>
      </c>
      <c r="BV35" s="87">
        <v>3042</v>
      </c>
      <c r="BW35" s="58">
        <v>1996</v>
      </c>
      <c r="BX35" s="87">
        <v>6448</v>
      </c>
      <c r="BY35" s="58">
        <v>1788</v>
      </c>
      <c r="BZ35" s="87">
        <v>7628</v>
      </c>
      <c r="CA35" s="58">
        <v>3803</v>
      </c>
      <c r="CB35" s="87">
        <v>2501</v>
      </c>
      <c r="CC35" s="58">
        <v>5152</v>
      </c>
      <c r="CD35" s="87">
        <v>2441</v>
      </c>
      <c r="CE35" s="58">
        <v>520</v>
      </c>
      <c r="CF35" s="87">
        <v>3941</v>
      </c>
      <c r="CG35" s="58">
        <v>344</v>
      </c>
      <c r="CH35" s="87">
        <v>797</v>
      </c>
      <c r="CI35" s="58">
        <v>2530</v>
      </c>
      <c r="CJ35" s="87">
        <v>3569</v>
      </c>
      <c r="CK35" s="58">
        <v>1261</v>
      </c>
      <c r="CL35" s="87">
        <v>2569</v>
      </c>
      <c r="CM35" s="58">
        <v>2775</v>
      </c>
      <c r="CN35" s="87">
        <v>2225</v>
      </c>
      <c r="CO35" s="58">
        <v>3674</v>
      </c>
      <c r="CP35" s="87">
        <v>5597</v>
      </c>
      <c r="CQ35" s="58">
        <v>4380</v>
      </c>
      <c r="CR35" s="87">
        <v>3843</v>
      </c>
      <c r="CS35" s="58">
        <v>3644</v>
      </c>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c r="IU35" s="68"/>
      <c r="IV35" s="68"/>
      <c r="IW35" s="68"/>
      <c r="IX35" s="68"/>
      <c r="IY35" s="68"/>
      <c r="IZ35" s="68"/>
      <c r="JA35" s="68"/>
      <c r="JB35" s="68"/>
      <c r="JC35" s="68"/>
      <c r="JD35" s="68"/>
      <c r="JE35" s="68"/>
      <c r="JF35" s="68"/>
      <c r="JG35" s="68"/>
      <c r="JH35" s="68"/>
      <c r="JI35" s="68"/>
      <c r="JJ35" s="68"/>
      <c r="JK35" s="68"/>
      <c r="JL35" s="68"/>
      <c r="JM35" s="68"/>
      <c r="JN35" s="68"/>
      <c r="JO35" s="68"/>
      <c r="JP35" s="68"/>
      <c r="JQ35" s="68"/>
      <c r="JR35" s="68"/>
      <c r="JS35" s="68"/>
      <c r="JT35" s="68"/>
      <c r="JU35" s="68"/>
      <c r="JV35" s="68"/>
      <c r="JW35" s="68"/>
      <c r="JX35" s="68"/>
      <c r="JY35" s="68"/>
      <c r="JZ35" s="68"/>
      <c r="KA35" s="68"/>
      <c r="KB35" s="68"/>
      <c r="KC35" s="68"/>
      <c r="KD35" s="68"/>
      <c r="KE35" s="68"/>
      <c r="KF35" s="68"/>
      <c r="KG35" s="68"/>
      <c r="KH35" s="68"/>
      <c r="KI35" s="68"/>
      <c r="KJ35" s="68"/>
      <c r="KK35" s="68"/>
      <c r="KL35" s="68"/>
      <c r="KM35" s="68"/>
      <c r="KN35" s="68"/>
      <c r="KO35" s="68"/>
      <c r="KP35" s="68"/>
      <c r="KQ35" s="68"/>
      <c r="KR35" s="68"/>
      <c r="KS35" s="68"/>
      <c r="KT35" s="68"/>
      <c r="KU35" s="68"/>
      <c r="KV35" s="68"/>
      <c r="KW35" s="68"/>
      <c r="KX35" s="68"/>
      <c r="KY35" s="68"/>
      <c r="KZ35" s="68"/>
      <c r="LA35" s="68"/>
      <c r="LB35" s="68"/>
      <c r="LC35" s="68"/>
      <c r="LD35" s="68"/>
      <c r="LE35" s="68"/>
      <c r="LF35" s="68"/>
      <c r="LG35" s="68"/>
      <c r="LH35" s="68"/>
      <c r="LI35" s="68"/>
      <c r="LJ35" s="68"/>
      <c r="LK35" s="68"/>
      <c r="LL35" s="68"/>
      <c r="LM35" s="68"/>
      <c r="LN35" s="68"/>
      <c r="LO35" s="68"/>
      <c r="LP35" s="68"/>
      <c r="LQ35" s="68"/>
      <c r="LR35" s="68"/>
      <c r="LS35" s="68"/>
      <c r="LT35" s="68"/>
      <c r="LU35" s="68"/>
      <c r="LV35" s="68"/>
      <c r="LW35" s="68"/>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7"/>
      <c r="RG35" s="7"/>
      <c r="RH35" s="7"/>
      <c r="RI35" s="7"/>
      <c r="RJ35" s="7"/>
      <c r="RK35" s="7"/>
    </row>
    <row r="36" spans="1:479" s="3" customFormat="1" ht="18.75" customHeight="1" x14ac:dyDescent="0.2">
      <c r="A36" s="49" t="s">
        <v>88</v>
      </c>
      <c r="B36" s="34" t="s">
        <v>19</v>
      </c>
      <c r="C36" s="118">
        <v>6677</v>
      </c>
      <c r="D36" s="84">
        <v>122</v>
      </c>
      <c r="E36" s="55">
        <v>45</v>
      </c>
      <c r="F36" s="84">
        <v>128</v>
      </c>
      <c r="G36" s="55">
        <v>93</v>
      </c>
      <c r="H36" s="84">
        <v>132</v>
      </c>
      <c r="I36" s="55">
        <v>8</v>
      </c>
      <c r="J36" s="84">
        <v>27</v>
      </c>
      <c r="K36" s="55">
        <v>36</v>
      </c>
      <c r="L36" s="84">
        <v>147</v>
      </c>
      <c r="M36" s="55">
        <v>171</v>
      </c>
      <c r="N36" s="84">
        <v>83</v>
      </c>
      <c r="O36" s="55">
        <v>39</v>
      </c>
      <c r="P36" s="84">
        <v>97</v>
      </c>
      <c r="Q36" s="55">
        <v>17</v>
      </c>
      <c r="R36" s="84">
        <v>75</v>
      </c>
      <c r="S36" s="55">
        <v>46</v>
      </c>
      <c r="T36" s="84">
        <v>86</v>
      </c>
      <c r="U36" s="55">
        <v>40</v>
      </c>
      <c r="V36" s="84">
        <v>78</v>
      </c>
      <c r="W36" s="55">
        <v>49</v>
      </c>
      <c r="X36" s="84">
        <v>44</v>
      </c>
      <c r="Y36" s="55">
        <v>86</v>
      </c>
      <c r="Z36" s="84">
        <v>25</v>
      </c>
      <c r="AA36" s="55">
        <v>22</v>
      </c>
      <c r="AB36" s="84">
        <v>46</v>
      </c>
      <c r="AC36" s="55">
        <v>144</v>
      </c>
      <c r="AD36" s="84">
        <v>20</v>
      </c>
      <c r="AE36" s="55">
        <v>143</v>
      </c>
      <c r="AF36" s="84">
        <v>40</v>
      </c>
      <c r="AG36" s="55">
        <v>117</v>
      </c>
      <c r="AH36" s="84">
        <v>181</v>
      </c>
      <c r="AI36" s="55">
        <v>95</v>
      </c>
      <c r="AJ36" s="84">
        <v>103</v>
      </c>
      <c r="AK36" s="55">
        <v>100</v>
      </c>
      <c r="AL36" s="84">
        <v>97</v>
      </c>
      <c r="AM36" s="55">
        <v>155</v>
      </c>
      <c r="AN36" s="84">
        <v>169</v>
      </c>
      <c r="AO36" s="55">
        <v>56</v>
      </c>
      <c r="AP36" s="84">
        <v>49</v>
      </c>
      <c r="AQ36" s="55">
        <v>107</v>
      </c>
      <c r="AR36" s="84">
        <v>22</v>
      </c>
      <c r="AS36" s="55">
        <v>82</v>
      </c>
      <c r="AT36" s="84">
        <v>14</v>
      </c>
      <c r="AU36" s="55">
        <v>52</v>
      </c>
      <c r="AV36" s="84">
        <v>65</v>
      </c>
      <c r="AW36" s="55">
        <v>93</v>
      </c>
      <c r="AX36" s="84">
        <v>117</v>
      </c>
      <c r="AY36" s="55">
        <v>82</v>
      </c>
      <c r="AZ36" s="84">
        <v>120</v>
      </c>
      <c r="BA36" s="55">
        <v>109</v>
      </c>
      <c r="BB36" s="84">
        <v>78</v>
      </c>
      <c r="BC36" s="55">
        <v>44</v>
      </c>
      <c r="BD36" s="84">
        <v>10</v>
      </c>
      <c r="BE36" s="55">
        <v>47</v>
      </c>
      <c r="BF36" s="84">
        <v>27</v>
      </c>
      <c r="BG36" s="55">
        <v>27</v>
      </c>
      <c r="BH36" s="84">
        <v>18</v>
      </c>
      <c r="BI36" s="55">
        <v>17</v>
      </c>
      <c r="BJ36" s="84">
        <v>32</v>
      </c>
      <c r="BK36" s="55">
        <v>49</v>
      </c>
      <c r="BL36" s="84">
        <v>59</v>
      </c>
      <c r="BM36" s="55">
        <v>59</v>
      </c>
      <c r="BN36" s="84">
        <v>98</v>
      </c>
      <c r="BO36" s="55">
        <v>22</v>
      </c>
      <c r="BP36" s="84">
        <v>35</v>
      </c>
      <c r="BQ36" s="55">
        <v>41</v>
      </c>
      <c r="BR36" s="84">
        <v>104</v>
      </c>
      <c r="BS36" s="55">
        <v>38</v>
      </c>
      <c r="BT36" s="84">
        <v>27</v>
      </c>
      <c r="BU36" s="55">
        <v>46</v>
      </c>
      <c r="BV36" s="84">
        <v>41</v>
      </c>
      <c r="BW36" s="55">
        <v>40</v>
      </c>
      <c r="BX36" s="84">
        <v>143</v>
      </c>
      <c r="BY36" s="55">
        <v>36</v>
      </c>
      <c r="BZ36" s="84">
        <v>155</v>
      </c>
      <c r="CA36" s="55">
        <v>112</v>
      </c>
      <c r="CB36" s="84">
        <v>47</v>
      </c>
      <c r="CC36" s="55">
        <v>154</v>
      </c>
      <c r="CD36" s="84">
        <v>45</v>
      </c>
      <c r="CE36" s="55">
        <v>19</v>
      </c>
      <c r="CF36" s="84">
        <v>100</v>
      </c>
      <c r="CG36" s="55">
        <v>6</v>
      </c>
      <c r="CH36" s="84">
        <v>16</v>
      </c>
      <c r="CI36" s="55">
        <v>49</v>
      </c>
      <c r="CJ36" s="84">
        <v>91</v>
      </c>
      <c r="CK36" s="55">
        <v>34</v>
      </c>
      <c r="CL36" s="84">
        <v>87</v>
      </c>
      <c r="CM36" s="55">
        <v>56</v>
      </c>
      <c r="CN36" s="84">
        <v>53</v>
      </c>
      <c r="CO36" s="55">
        <v>58</v>
      </c>
      <c r="CP36" s="84">
        <v>98</v>
      </c>
      <c r="CQ36" s="55">
        <v>76</v>
      </c>
      <c r="CR36" s="84">
        <v>110</v>
      </c>
      <c r="CS36" s="55">
        <v>85</v>
      </c>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7"/>
      <c r="RG36" s="7"/>
      <c r="RH36" s="7"/>
      <c r="RI36" s="7"/>
      <c r="RJ36" s="7"/>
      <c r="RK36" s="7"/>
    </row>
    <row r="37" spans="1:479" s="3" customFormat="1" x14ac:dyDescent="0.2">
      <c r="A37" s="50"/>
      <c r="B37" s="34" t="s">
        <v>20</v>
      </c>
      <c r="C37" s="118">
        <v>32239</v>
      </c>
      <c r="D37" s="84">
        <v>412</v>
      </c>
      <c r="E37" s="55">
        <v>160</v>
      </c>
      <c r="F37" s="84">
        <v>533</v>
      </c>
      <c r="G37" s="55">
        <v>383</v>
      </c>
      <c r="H37" s="84">
        <v>494</v>
      </c>
      <c r="I37" s="55">
        <v>51</v>
      </c>
      <c r="J37" s="84">
        <v>107</v>
      </c>
      <c r="K37" s="55">
        <v>145</v>
      </c>
      <c r="L37" s="84">
        <v>431</v>
      </c>
      <c r="M37" s="55">
        <v>564</v>
      </c>
      <c r="N37" s="84">
        <v>220</v>
      </c>
      <c r="O37" s="55">
        <v>156</v>
      </c>
      <c r="P37" s="84">
        <v>434</v>
      </c>
      <c r="Q37" s="55">
        <v>37</v>
      </c>
      <c r="R37" s="84">
        <v>204</v>
      </c>
      <c r="S37" s="55">
        <v>125</v>
      </c>
      <c r="T37" s="84">
        <v>249</v>
      </c>
      <c r="U37" s="55">
        <v>172</v>
      </c>
      <c r="V37" s="84">
        <v>204</v>
      </c>
      <c r="W37" s="55">
        <v>148</v>
      </c>
      <c r="X37" s="84">
        <v>131</v>
      </c>
      <c r="Y37" s="55">
        <v>286</v>
      </c>
      <c r="Z37" s="84">
        <v>221</v>
      </c>
      <c r="AA37" s="55">
        <v>124</v>
      </c>
      <c r="AB37" s="84">
        <v>175</v>
      </c>
      <c r="AC37" s="55">
        <v>481</v>
      </c>
      <c r="AD37" s="84">
        <v>96</v>
      </c>
      <c r="AE37" s="55">
        <v>504</v>
      </c>
      <c r="AF37" s="84">
        <v>210</v>
      </c>
      <c r="AG37" s="55">
        <v>561</v>
      </c>
      <c r="AH37" s="84">
        <v>626</v>
      </c>
      <c r="AI37" s="55">
        <v>517</v>
      </c>
      <c r="AJ37" s="84">
        <v>528</v>
      </c>
      <c r="AK37" s="55">
        <v>482</v>
      </c>
      <c r="AL37" s="84">
        <v>551</v>
      </c>
      <c r="AM37" s="55">
        <v>766</v>
      </c>
      <c r="AN37" s="84">
        <v>658</v>
      </c>
      <c r="AO37" s="55">
        <v>238</v>
      </c>
      <c r="AP37" s="84">
        <v>304</v>
      </c>
      <c r="AQ37" s="55">
        <v>669</v>
      </c>
      <c r="AR37" s="84">
        <v>141</v>
      </c>
      <c r="AS37" s="55">
        <v>625</v>
      </c>
      <c r="AT37" s="84">
        <v>57</v>
      </c>
      <c r="AU37" s="55">
        <v>306</v>
      </c>
      <c r="AV37" s="84">
        <v>383</v>
      </c>
      <c r="AW37" s="55">
        <v>468</v>
      </c>
      <c r="AX37" s="84">
        <v>604</v>
      </c>
      <c r="AY37" s="55">
        <v>372</v>
      </c>
      <c r="AZ37" s="84">
        <v>528</v>
      </c>
      <c r="BA37" s="55">
        <v>452</v>
      </c>
      <c r="BB37" s="84">
        <v>228</v>
      </c>
      <c r="BC37" s="55">
        <v>404</v>
      </c>
      <c r="BD37" s="84">
        <v>81</v>
      </c>
      <c r="BE37" s="55">
        <v>305</v>
      </c>
      <c r="BF37" s="84">
        <v>262</v>
      </c>
      <c r="BG37" s="55">
        <v>189</v>
      </c>
      <c r="BH37" s="84">
        <v>169</v>
      </c>
      <c r="BI37" s="55">
        <v>114</v>
      </c>
      <c r="BJ37" s="84">
        <v>178</v>
      </c>
      <c r="BK37" s="55">
        <v>239</v>
      </c>
      <c r="BL37" s="84">
        <v>333</v>
      </c>
      <c r="BM37" s="55">
        <v>342</v>
      </c>
      <c r="BN37" s="84">
        <v>411</v>
      </c>
      <c r="BO37" s="55">
        <v>107</v>
      </c>
      <c r="BP37" s="84">
        <v>136</v>
      </c>
      <c r="BQ37" s="55">
        <v>187</v>
      </c>
      <c r="BR37" s="84">
        <v>498</v>
      </c>
      <c r="BS37" s="55">
        <v>195</v>
      </c>
      <c r="BT37" s="84">
        <v>213</v>
      </c>
      <c r="BU37" s="55">
        <v>277</v>
      </c>
      <c r="BV37" s="84">
        <v>308</v>
      </c>
      <c r="BW37" s="55">
        <v>215</v>
      </c>
      <c r="BX37" s="84">
        <v>793</v>
      </c>
      <c r="BY37" s="55">
        <v>178</v>
      </c>
      <c r="BZ37" s="84">
        <v>1003</v>
      </c>
      <c r="CA37" s="55">
        <v>573</v>
      </c>
      <c r="CB37" s="84">
        <v>312</v>
      </c>
      <c r="CC37" s="55">
        <v>763</v>
      </c>
      <c r="CD37" s="84">
        <v>291</v>
      </c>
      <c r="CE37" s="55">
        <v>68</v>
      </c>
      <c r="CF37" s="84">
        <v>555</v>
      </c>
      <c r="CG37" s="55">
        <v>19</v>
      </c>
      <c r="CH37" s="84">
        <v>122</v>
      </c>
      <c r="CI37" s="55">
        <v>282</v>
      </c>
      <c r="CJ37" s="84">
        <v>483</v>
      </c>
      <c r="CK37" s="55">
        <v>165</v>
      </c>
      <c r="CL37" s="84">
        <v>480</v>
      </c>
      <c r="CM37" s="55">
        <v>398</v>
      </c>
      <c r="CN37" s="84">
        <v>290</v>
      </c>
      <c r="CO37" s="55">
        <v>417</v>
      </c>
      <c r="CP37" s="84">
        <v>679</v>
      </c>
      <c r="CQ37" s="55">
        <v>533</v>
      </c>
      <c r="CR37" s="84">
        <v>587</v>
      </c>
      <c r="CS37" s="55">
        <v>488</v>
      </c>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c r="IU37" s="68"/>
      <c r="IV37" s="68"/>
      <c r="IW37" s="68"/>
      <c r="IX37" s="68"/>
      <c r="IY37" s="68"/>
      <c r="IZ37" s="68"/>
      <c r="JA37" s="68"/>
      <c r="JB37" s="68"/>
      <c r="JC37" s="68"/>
      <c r="JD37" s="68"/>
      <c r="JE37" s="68"/>
      <c r="JF37" s="68"/>
      <c r="JG37" s="68"/>
      <c r="JH37" s="68"/>
      <c r="JI37" s="68"/>
      <c r="JJ37" s="68"/>
      <c r="JK37" s="68"/>
      <c r="JL37" s="68"/>
      <c r="JM37" s="68"/>
      <c r="JN37" s="68"/>
      <c r="JO37" s="68"/>
      <c r="JP37" s="68"/>
      <c r="JQ37" s="68"/>
      <c r="JR37" s="68"/>
      <c r="JS37" s="68"/>
      <c r="JT37" s="68"/>
      <c r="JU37" s="68"/>
      <c r="JV37" s="68"/>
      <c r="JW37" s="68"/>
      <c r="JX37" s="68"/>
      <c r="JY37" s="68"/>
      <c r="JZ37" s="68"/>
      <c r="KA37" s="68"/>
      <c r="KB37" s="68"/>
      <c r="KC37" s="68"/>
      <c r="KD37" s="68"/>
      <c r="KE37" s="68"/>
      <c r="KF37" s="68"/>
      <c r="KG37" s="68"/>
      <c r="KH37" s="68"/>
      <c r="KI37" s="68"/>
      <c r="KJ37" s="68"/>
      <c r="KK37" s="68"/>
      <c r="KL37" s="68"/>
      <c r="KM37" s="68"/>
      <c r="KN37" s="68"/>
      <c r="KO37" s="68"/>
      <c r="KP37" s="68"/>
      <c r="KQ37" s="68"/>
      <c r="KR37" s="68"/>
      <c r="KS37" s="68"/>
      <c r="KT37" s="68"/>
      <c r="KU37" s="68"/>
      <c r="KV37" s="68"/>
      <c r="KW37" s="68"/>
      <c r="KX37" s="68"/>
      <c r="KY37" s="68"/>
      <c r="KZ37" s="68"/>
      <c r="LA37" s="68"/>
      <c r="LB37" s="68"/>
      <c r="LC37" s="68"/>
      <c r="LD37" s="68"/>
      <c r="LE37" s="68"/>
      <c r="LF37" s="68"/>
      <c r="LG37" s="68"/>
      <c r="LH37" s="68"/>
      <c r="LI37" s="68"/>
      <c r="LJ37" s="68"/>
      <c r="LK37" s="68"/>
      <c r="LL37" s="68"/>
      <c r="LM37" s="68"/>
      <c r="LN37" s="68"/>
      <c r="LO37" s="68"/>
      <c r="LP37" s="68"/>
      <c r="LQ37" s="68"/>
      <c r="LR37" s="68"/>
      <c r="LS37" s="68"/>
      <c r="LT37" s="68"/>
      <c r="LU37" s="68"/>
      <c r="LV37" s="68"/>
      <c r="LW37" s="68"/>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7"/>
      <c r="RG37" s="7"/>
      <c r="RH37" s="7"/>
      <c r="RI37" s="7"/>
      <c r="RJ37" s="7"/>
      <c r="RK37" s="7"/>
    </row>
    <row r="38" spans="1:479" s="3" customFormat="1" x14ac:dyDescent="0.2">
      <c r="A38" s="50"/>
      <c r="B38" s="34" t="s">
        <v>81</v>
      </c>
      <c r="C38" s="118">
        <v>6287</v>
      </c>
      <c r="D38" s="84">
        <v>86</v>
      </c>
      <c r="E38" s="55">
        <v>23</v>
      </c>
      <c r="F38" s="84">
        <v>81</v>
      </c>
      <c r="G38" s="55">
        <v>80</v>
      </c>
      <c r="H38" s="84">
        <v>78</v>
      </c>
      <c r="I38" s="55">
        <v>10</v>
      </c>
      <c r="J38" s="84">
        <v>35</v>
      </c>
      <c r="K38" s="55">
        <v>25</v>
      </c>
      <c r="L38" s="84">
        <v>64</v>
      </c>
      <c r="M38" s="55">
        <v>66</v>
      </c>
      <c r="N38" s="84">
        <v>20</v>
      </c>
      <c r="O38" s="55">
        <v>22</v>
      </c>
      <c r="P38" s="84">
        <v>59</v>
      </c>
      <c r="Q38" s="55">
        <v>9</v>
      </c>
      <c r="R38" s="84">
        <v>44</v>
      </c>
      <c r="S38" s="55">
        <v>8</v>
      </c>
      <c r="T38" s="84">
        <v>40</v>
      </c>
      <c r="U38" s="55">
        <v>28</v>
      </c>
      <c r="V38" s="84">
        <v>27</v>
      </c>
      <c r="W38" s="55">
        <v>14</v>
      </c>
      <c r="X38" s="84">
        <v>19</v>
      </c>
      <c r="Y38" s="55">
        <v>54</v>
      </c>
      <c r="Z38" s="84">
        <v>42</v>
      </c>
      <c r="AA38" s="55">
        <v>21</v>
      </c>
      <c r="AB38" s="84">
        <v>26</v>
      </c>
      <c r="AC38" s="55">
        <v>83</v>
      </c>
      <c r="AD38" s="84">
        <v>24</v>
      </c>
      <c r="AE38" s="55">
        <v>76</v>
      </c>
      <c r="AF38" s="84">
        <v>45</v>
      </c>
      <c r="AG38" s="55">
        <v>96</v>
      </c>
      <c r="AH38" s="84">
        <v>104</v>
      </c>
      <c r="AI38" s="55">
        <v>88</v>
      </c>
      <c r="AJ38" s="84">
        <v>103</v>
      </c>
      <c r="AK38" s="55">
        <v>94</v>
      </c>
      <c r="AL38" s="84">
        <v>116</v>
      </c>
      <c r="AM38" s="55">
        <v>154</v>
      </c>
      <c r="AN38" s="84">
        <v>111</v>
      </c>
      <c r="AO38" s="55">
        <v>36</v>
      </c>
      <c r="AP38" s="84">
        <v>62</v>
      </c>
      <c r="AQ38" s="55">
        <v>127</v>
      </c>
      <c r="AR38" s="84">
        <v>32</v>
      </c>
      <c r="AS38" s="55">
        <v>135</v>
      </c>
      <c r="AT38" s="84">
        <v>18</v>
      </c>
      <c r="AU38" s="55">
        <v>56</v>
      </c>
      <c r="AV38" s="84">
        <v>79</v>
      </c>
      <c r="AW38" s="55">
        <v>87</v>
      </c>
      <c r="AX38" s="84">
        <v>103</v>
      </c>
      <c r="AY38" s="55">
        <v>83</v>
      </c>
      <c r="AZ38" s="84">
        <v>82</v>
      </c>
      <c r="BA38" s="55">
        <v>76</v>
      </c>
      <c r="BB38" s="84">
        <v>36</v>
      </c>
      <c r="BC38" s="55">
        <v>91</v>
      </c>
      <c r="BD38" s="84">
        <v>29</v>
      </c>
      <c r="BE38" s="55">
        <v>73</v>
      </c>
      <c r="BF38" s="84">
        <v>69</v>
      </c>
      <c r="BG38" s="55">
        <v>49</v>
      </c>
      <c r="BH38" s="84">
        <v>46</v>
      </c>
      <c r="BI38" s="55">
        <v>22</v>
      </c>
      <c r="BJ38" s="84">
        <v>43</v>
      </c>
      <c r="BK38" s="55">
        <v>52</v>
      </c>
      <c r="BL38" s="84">
        <v>63</v>
      </c>
      <c r="BM38" s="55">
        <v>75</v>
      </c>
      <c r="BN38" s="84">
        <v>71</v>
      </c>
      <c r="BO38" s="55">
        <v>23</v>
      </c>
      <c r="BP38" s="84">
        <v>15</v>
      </c>
      <c r="BQ38" s="55">
        <v>28</v>
      </c>
      <c r="BR38" s="84">
        <v>94</v>
      </c>
      <c r="BS38" s="55">
        <v>40</v>
      </c>
      <c r="BT38" s="84">
        <v>49</v>
      </c>
      <c r="BU38" s="55">
        <v>64</v>
      </c>
      <c r="BV38" s="84">
        <v>94</v>
      </c>
      <c r="BW38" s="55">
        <v>62</v>
      </c>
      <c r="BX38" s="84">
        <v>181</v>
      </c>
      <c r="BY38" s="55">
        <v>45</v>
      </c>
      <c r="BZ38" s="84">
        <v>199</v>
      </c>
      <c r="CA38" s="55">
        <v>116</v>
      </c>
      <c r="CB38" s="84">
        <v>70</v>
      </c>
      <c r="CC38" s="55">
        <v>153</v>
      </c>
      <c r="CD38" s="84">
        <v>51</v>
      </c>
      <c r="CE38" s="55">
        <v>14</v>
      </c>
      <c r="CF38" s="84">
        <v>117</v>
      </c>
      <c r="CG38" s="55">
        <v>9</v>
      </c>
      <c r="CH38" s="84">
        <v>34</v>
      </c>
      <c r="CI38" s="55">
        <v>58</v>
      </c>
      <c r="CJ38" s="84">
        <v>102</v>
      </c>
      <c r="CK38" s="55">
        <v>48</v>
      </c>
      <c r="CL38" s="84">
        <v>95</v>
      </c>
      <c r="CM38" s="55">
        <v>98</v>
      </c>
      <c r="CN38" s="84">
        <v>47</v>
      </c>
      <c r="CO38" s="55">
        <v>106</v>
      </c>
      <c r="CP38" s="84">
        <v>143</v>
      </c>
      <c r="CQ38" s="55">
        <v>107</v>
      </c>
      <c r="CR38" s="84">
        <v>131</v>
      </c>
      <c r="CS38" s="55">
        <v>100</v>
      </c>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c r="IU38" s="68"/>
      <c r="IV38" s="68"/>
      <c r="IW38" s="68"/>
      <c r="IX38" s="68"/>
      <c r="IY38" s="68"/>
      <c r="IZ38" s="68"/>
      <c r="JA38" s="68"/>
      <c r="JB38" s="68"/>
      <c r="JC38" s="68"/>
      <c r="JD38" s="68"/>
      <c r="JE38" s="68"/>
      <c r="JF38" s="68"/>
      <c r="JG38" s="68"/>
      <c r="JH38" s="68"/>
      <c r="JI38" s="68"/>
      <c r="JJ38" s="68"/>
      <c r="JK38" s="68"/>
      <c r="JL38" s="68"/>
      <c r="JM38" s="68"/>
      <c r="JN38" s="68"/>
      <c r="JO38" s="68"/>
      <c r="JP38" s="68"/>
      <c r="JQ38" s="68"/>
      <c r="JR38" s="68"/>
      <c r="JS38" s="68"/>
      <c r="JT38" s="68"/>
      <c r="JU38" s="68"/>
      <c r="JV38" s="68"/>
      <c r="JW38" s="68"/>
      <c r="JX38" s="68"/>
      <c r="JY38" s="68"/>
      <c r="JZ38" s="68"/>
      <c r="KA38" s="68"/>
      <c r="KB38" s="68"/>
      <c r="KC38" s="68"/>
      <c r="KD38" s="68"/>
      <c r="KE38" s="68"/>
      <c r="KF38" s="68"/>
      <c r="KG38" s="68"/>
      <c r="KH38" s="68"/>
      <c r="KI38" s="68"/>
      <c r="KJ38" s="68"/>
      <c r="KK38" s="68"/>
      <c r="KL38" s="68"/>
      <c r="KM38" s="68"/>
      <c r="KN38" s="68"/>
      <c r="KO38" s="68"/>
      <c r="KP38" s="68"/>
      <c r="KQ38" s="68"/>
      <c r="KR38" s="68"/>
      <c r="KS38" s="68"/>
      <c r="KT38" s="68"/>
      <c r="KU38" s="68"/>
      <c r="KV38" s="68"/>
      <c r="KW38" s="68"/>
      <c r="KX38" s="68"/>
      <c r="KY38" s="68"/>
      <c r="KZ38" s="68"/>
      <c r="LA38" s="68"/>
      <c r="LB38" s="68"/>
      <c r="LC38" s="68"/>
      <c r="LD38" s="68"/>
      <c r="LE38" s="68"/>
      <c r="LF38" s="68"/>
      <c r="LG38" s="68"/>
      <c r="LH38" s="68"/>
      <c r="LI38" s="68"/>
      <c r="LJ38" s="68"/>
      <c r="LK38" s="68"/>
      <c r="LL38" s="68"/>
      <c r="LM38" s="68"/>
      <c r="LN38" s="68"/>
      <c r="LO38" s="68"/>
      <c r="LP38" s="68"/>
      <c r="LQ38" s="68"/>
      <c r="LR38" s="68"/>
      <c r="LS38" s="68"/>
      <c r="LT38" s="68"/>
      <c r="LU38" s="68"/>
      <c r="LV38" s="68"/>
      <c r="LW38" s="68"/>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7"/>
      <c r="RG38" s="7"/>
      <c r="RH38" s="7"/>
      <c r="RI38" s="7"/>
      <c r="RJ38" s="7"/>
      <c r="RK38" s="7"/>
    </row>
    <row r="39" spans="1:479" s="3" customFormat="1" x14ac:dyDescent="0.2">
      <c r="A39" s="50"/>
      <c r="B39" s="34" t="s">
        <v>82</v>
      </c>
      <c r="C39" s="118">
        <v>18870</v>
      </c>
      <c r="D39" s="84">
        <v>285</v>
      </c>
      <c r="E39" s="55">
        <v>49</v>
      </c>
      <c r="F39" s="84">
        <v>222</v>
      </c>
      <c r="G39" s="55">
        <v>209</v>
      </c>
      <c r="H39" s="84">
        <v>238</v>
      </c>
      <c r="I39" s="55">
        <v>40</v>
      </c>
      <c r="J39" s="84">
        <v>75</v>
      </c>
      <c r="K39" s="55">
        <v>70</v>
      </c>
      <c r="L39" s="84">
        <v>152</v>
      </c>
      <c r="M39" s="55">
        <v>224</v>
      </c>
      <c r="N39" s="84">
        <v>86</v>
      </c>
      <c r="O39" s="55">
        <v>68</v>
      </c>
      <c r="P39" s="84">
        <v>211</v>
      </c>
      <c r="Q39" s="55">
        <v>26</v>
      </c>
      <c r="R39" s="84">
        <v>101</v>
      </c>
      <c r="S39" s="55">
        <v>50</v>
      </c>
      <c r="T39" s="84">
        <v>93</v>
      </c>
      <c r="U39" s="55">
        <v>72</v>
      </c>
      <c r="V39" s="84">
        <v>97</v>
      </c>
      <c r="W39" s="55">
        <v>67</v>
      </c>
      <c r="X39" s="84">
        <v>52</v>
      </c>
      <c r="Y39" s="55">
        <v>137</v>
      </c>
      <c r="Z39" s="84">
        <v>140</v>
      </c>
      <c r="AA39" s="55">
        <v>101</v>
      </c>
      <c r="AB39" s="84">
        <v>95</v>
      </c>
      <c r="AC39" s="55">
        <v>234</v>
      </c>
      <c r="AD39" s="84">
        <v>51</v>
      </c>
      <c r="AE39" s="55">
        <v>219</v>
      </c>
      <c r="AF39" s="84">
        <v>163</v>
      </c>
      <c r="AG39" s="55">
        <v>338</v>
      </c>
      <c r="AH39" s="84">
        <v>258</v>
      </c>
      <c r="AI39" s="55">
        <v>307</v>
      </c>
      <c r="AJ39" s="84">
        <v>308</v>
      </c>
      <c r="AK39" s="55">
        <v>271</v>
      </c>
      <c r="AL39" s="84">
        <v>311</v>
      </c>
      <c r="AM39" s="55">
        <v>497</v>
      </c>
      <c r="AN39" s="84">
        <v>306</v>
      </c>
      <c r="AO39" s="55">
        <v>98</v>
      </c>
      <c r="AP39" s="84">
        <v>258</v>
      </c>
      <c r="AQ39" s="55">
        <v>416</v>
      </c>
      <c r="AR39" s="84">
        <v>108</v>
      </c>
      <c r="AS39" s="55">
        <v>379</v>
      </c>
      <c r="AT39" s="84">
        <v>40</v>
      </c>
      <c r="AU39" s="55">
        <v>124</v>
      </c>
      <c r="AV39" s="84">
        <v>284</v>
      </c>
      <c r="AW39" s="55">
        <v>296</v>
      </c>
      <c r="AX39" s="84">
        <v>319</v>
      </c>
      <c r="AY39" s="55">
        <v>217</v>
      </c>
      <c r="AZ39" s="84">
        <v>214</v>
      </c>
      <c r="BA39" s="55">
        <v>202</v>
      </c>
      <c r="BB39" s="84">
        <v>72</v>
      </c>
      <c r="BC39" s="55">
        <v>310</v>
      </c>
      <c r="BD39" s="84">
        <v>77</v>
      </c>
      <c r="BE39" s="55">
        <v>263</v>
      </c>
      <c r="BF39" s="84">
        <v>173</v>
      </c>
      <c r="BG39" s="55">
        <v>166</v>
      </c>
      <c r="BH39" s="84">
        <v>126</v>
      </c>
      <c r="BI39" s="55">
        <v>73</v>
      </c>
      <c r="BJ39" s="84">
        <v>105</v>
      </c>
      <c r="BK39" s="55">
        <v>129</v>
      </c>
      <c r="BL39" s="84">
        <v>163</v>
      </c>
      <c r="BM39" s="55">
        <v>233</v>
      </c>
      <c r="BN39" s="84">
        <v>168</v>
      </c>
      <c r="BO39" s="55">
        <v>68</v>
      </c>
      <c r="BP39" s="84">
        <v>50</v>
      </c>
      <c r="BQ39" s="55">
        <v>131</v>
      </c>
      <c r="BR39" s="84">
        <v>259</v>
      </c>
      <c r="BS39" s="55">
        <v>134</v>
      </c>
      <c r="BT39" s="84">
        <v>165</v>
      </c>
      <c r="BU39" s="55">
        <v>188</v>
      </c>
      <c r="BV39" s="84">
        <v>294</v>
      </c>
      <c r="BW39" s="55">
        <v>143</v>
      </c>
      <c r="BX39" s="84">
        <v>481</v>
      </c>
      <c r="BY39" s="55">
        <v>139</v>
      </c>
      <c r="BZ39" s="84">
        <v>675</v>
      </c>
      <c r="CA39" s="55">
        <v>380</v>
      </c>
      <c r="CB39" s="84">
        <v>213</v>
      </c>
      <c r="CC39" s="55">
        <v>447</v>
      </c>
      <c r="CD39" s="84">
        <v>186</v>
      </c>
      <c r="CE39" s="55">
        <v>36</v>
      </c>
      <c r="CF39" s="84">
        <v>320</v>
      </c>
      <c r="CG39" s="55">
        <v>17</v>
      </c>
      <c r="CH39" s="84">
        <v>83</v>
      </c>
      <c r="CI39" s="55">
        <v>237</v>
      </c>
      <c r="CJ39" s="84">
        <v>348</v>
      </c>
      <c r="CK39" s="55">
        <v>132</v>
      </c>
      <c r="CL39" s="84">
        <v>274</v>
      </c>
      <c r="CM39" s="55">
        <v>222</v>
      </c>
      <c r="CN39" s="84">
        <v>152</v>
      </c>
      <c r="CO39" s="55">
        <v>309</v>
      </c>
      <c r="CP39" s="84">
        <v>440</v>
      </c>
      <c r="CQ39" s="55">
        <v>418</v>
      </c>
      <c r="CR39" s="84">
        <v>338</v>
      </c>
      <c r="CS39" s="55">
        <v>293</v>
      </c>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c r="IU39" s="68"/>
      <c r="IV39" s="68"/>
      <c r="IW39" s="68"/>
      <c r="IX39" s="68"/>
      <c r="IY39" s="68"/>
      <c r="IZ39" s="68"/>
      <c r="JA39" s="68"/>
      <c r="JB39" s="68"/>
      <c r="JC39" s="68"/>
      <c r="JD39" s="68"/>
      <c r="JE39" s="68"/>
      <c r="JF39" s="68"/>
      <c r="JG39" s="68"/>
      <c r="JH39" s="68"/>
      <c r="JI39" s="68"/>
      <c r="JJ39" s="68"/>
      <c r="JK39" s="68"/>
      <c r="JL39" s="68"/>
      <c r="JM39" s="68"/>
      <c r="JN39" s="68"/>
      <c r="JO39" s="68"/>
      <c r="JP39" s="68"/>
      <c r="JQ39" s="68"/>
      <c r="JR39" s="68"/>
      <c r="JS39" s="68"/>
      <c r="JT39" s="68"/>
      <c r="JU39" s="68"/>
      <c r="JV39" s="68"/>
      <c r="JW39" s="68"/>
      <c r="JX39" s="68"/>
      <c r="JY39" s="68"/>
      <c r="JZ39" s="68"/>
      <c r="KA39" s="68"/>
      <c r="KB39" s="68"/>
      <c r="KC39" s="68"/>
      <c r="KD39" s="68"/>
      <c r="KE39" s="68"/>
      <c r="KF39" s="68"/>
      <c r="KG39" s="68"/>
      <c r="KH39" s="68"/>
      <c r="KI39" s="68"/>
      <c r="KJ39" s="68"/>
      <c r="KK39" s="68"/>
      <c r="KL39" s="68"/>
      <c r="KM39" s="68"/>
      <c r="KN39" s="68"/>
      <c r="KO39" s="68"/>
      <c r="KP39" s="68"/>
      <c r="KQ39" s="68"/>
      <c r="KR39" s="68"/>
      <c r="KS39" s="68"/>
      <c r="KT39" s="68"/>
      <c r="KU39" s="68"/>
      <c r="KV39" s="68"/>
      <c r="KW39" s="68"/>
      <c r="KX39" s="68"/>
      <c r="KY39" s="68"/>
      <c r="KZ39" s="68"/>
      <c r="LA39" s="68"/>
      <c r="LB39" s="68"/>
      <c r="LC39" s="68"/>
      <c r="LD39" s="68"/>
      <c r="LE39" s="68"/>
      <c r="LF39" s="68"/>
      <c r="LG39" s="68"/>
      <c r="LH39" s="68"/>
      <c r="LI39" s="68"/>
      <c r="LJ39" s="68"/>
      <c r="LK39" s="68"/>
      <c r="LL39" s="68"/>
      <c r="LM39" s="68"/>
      <c r="LN39" s="68"/>
      <c r="LO39" s="68"/>
      <c r="LP39" s="68"/>
      <c r="LQ39" s="68"/>
      <c r="LR39" s="68"/>
      <c r="LS39" s="68"/>
      <c r="LT39" s="68"/>
      <c r="LU39" s="68"/>
      <c r="LV39" s="68"/>
      <c r="LW39" s="68"/>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7"/>
      <c r="RG39" s="7"/>
      <c r="RH39" s="7"/>
      <c r="RI39" s="7"/>
      <c r="RJ39" s="7"/>
      <c r="RK39" s="7"/>
    </row>
    <row r="40" spans="1:479" s="3" customFormat="1" x14ac:dyDescent="0.2">
      <c r="A40" s="50"/>
      <c r="B40" s="34" t="s">
        <v>21</v>
      </c>
      <c r="C40" s="118">
        <v>19019</v>
      </c>
      <c r="D40" s="84">
        <v>275</v>
      </c>
      <c r="E40" s="55">
        <v>51</v>
      </c>
      <c r="F40" s="84">
        <v>268</v>
      </c>
      <c r="G40" s="55">
        <v>241</v>
      </c>
      <c r="H40" s="84">
        <v>247</v>
      </c>
      <c r="I40" s="55">
        <v>38</v>
      </c>
      <c r="J40" s="84">
        <v>102</v>
      </c>
      <c r="K40" s="55">
        <v>72</v>
      </c>
      <c r="L40" s="84">
        <v>170</v>
      </c>
      <c r="M40" s="55">
        <v>200</v>
      </c>
      <c r="N40" s="84">
        <v>79</v>
      </c>
      <c r="O40" s="55">
        <v>84</v>
      </c>
      <c r="P40" s="84">
        <v>206</v>
      </c>
      <c r="Q40" s="55">
        <v>20</v>
      </c>
      <c r="R40" s="84">
        <v>111</v>
      </c>
      <c r="S40" s="55">
        <v>49</v>
      </c>
      <c r="T40" s="84">
        <v>96</v>
      </c>
      <c r="U40" s="55">
        <v>79</v>
      </c>
      <c r="V40" s="84">
        <v>71</v>
      </c>
      <c r="W40" s="55">
        <v>78</v>
      </c>
      <c r="X40" s="84">
        <v>62</v>
      </c>
      <c r="Y40" s="55">
        <v>104</v>
      </c>
      <c r="Z40" s="84">
        <v>153</v>
      </c>
      <c r="AA40" s="55">
        <v>85</v>
      </c>
      <c r="AB40" s="84">
        <v>65</v>
      </c>
      <c r="AC40" s="55">
        <v>243</v>
      </c>
      <c r="AD40" s="84">
        <v>34</v>
      </c>
      <c r="AE40" s="55">
        <v>206</v>
      </c>
      <c r="AF40" s="84">
        <v>161</v>
      </c>
      <c r="AG40" s="55">
        <v>283</v>
      </c>
      <c r="AH40" s="84">
        <v>256</v>
      </c>
      <c r="AI40" s="55">
        <v>319</v>
      </c>
      <c r="AJ40" s="84">
        <v>304</v>
      </c>
      <c r="AK40" s="55">
        <v>262</v>
      </c>
      <c r="AL40" s="84">
        <v>289</v>
      </c>
      <c r="AM40" s="55">
        <v>447</v>
      </c>
      <c r="AN40" s="84">
        <v>294</v>
      </c>
      <c r="AO40" s="55">
        <v>108</v>
      </c>
      <c r="AP40" s="84">
        <v>250</v>
      </c>
      <c r="AQ40" s="55">
        <v>409</v>
      </c>
      <c r="AR40" s="84">
        <v>97</v>
      </c>
      <c r="AS40" s="55">
        <v>465</v>
      </c>
      <c r="AT40" s="84">
        <v>33</v>
      </c>
      <c r="AU40" s="55">
        <v>115</v>
      </c>
      <c r="AV40" s="84">
        <v>305</v>
      </c>
      <c r="AW40" s="55">
        <v>317</v>
      </c>
      <c r="AX40" s="84">
        <v>344</v>
      </c>
      <c r="AY40" s="55">
        <v>228</v>
      </c>
      <c r="AZ40" s="84">
        <v>209</v>
      </c>
      <c r="BA40" s="55">
        <v>215</v>
      </c>
      <c r="BB40" s="84">
        <v>83</v>
      </c>
      <c r="BC40" s="55">
        <v>347</v>
      </c>
      <c r="BD40" s="84">
        <v>101</v>
      </c>
      <c r="BE40" s="55">
        <v>287</v>
      </c>
      <c r="BF40" s="84">
        <v>228</v>
      </c>
      <c r="BG40" s="55">
        <v>179</v>
      </c>
      <c r="BH40" s="84">
        <v>133</v>
      </c>
      <c r="BI40" s="55">
        <v>79</v>
      </c>
      <c r="BJ40" s="84">
        <v>110</v>
      </c>
      <c r="BK40" s="55">
        <v>98</v>
      </c>
      <c r="BL40" s="84">
        <v>148</v>
      </c>
      <c r="BM40" s="55">
        <v>199</v>
      </c>
      <c r="BN40" s="84">
        <v>161</v>
      </c>
      <c r="BO40" s="55">
        <v>76</v>
      </c>
      <c r="BP40" s="84">
        <v>41</v>
      </c>
      <c r="BQ40" s="55">
        <v>118</v>
      </c>
      <c r="BR40" s="84">
        <v>280</v>
      </c>
      <c r="BS40" s="55">
        <v>158</v>
      </c>
      <c r="BT40" s="84">
        <v>190</v>
      </c>
      <c r="BU40" s="55">
        <v>171</v>
      </c>
      <c r="BV40" s="84">
        <v>287</v>
      </c>
      <c r="BW40" s="55">
        <v>150</v>
      </c>
      <c r="BX40" s="84">
        <v>515</v>
      </c>
      <c r="BY40" s="55">
        <v>136</v>
      </c>
      <c r="BZ40" s="84">
        <v>636</v>
      </c>
      <c r="CA40" s="55">
        <v>340</v>
      </c>
      <c r="CB40" s="84">
        <v>215</v>
      </c>
      <c r="CC40" s="55">
        <v>421</v>
      </c>
      <c r="CD40" s="84">
        <v>178</v>
      </c>
      <c r="CE40" s="55">
        <v>33</v>
      </c>
      <c r="CF40" s="84">
        <v>335</v>
      </c>
      <c r="CG40" s="55">
        <v>30</v>
      </c>
      <c r="CH40" s="84">
        <v>69</v>
      </c>
      <c r="CI40" s="55">
        <v>266</v>
      </c>
      <c r="CJ40" s="84">
        <v>336</v>
      </c>
      <c r="CK40" s="55">
        <v>115</v>
      </c>
      <c r="CL40" s="84">
        <v>261</v>
      </c>
      <c r="CM40" s="55">
        <v>273</v>
      </c>
      <c r="CN40" s="84">
        <v>148</v>
      </c>
      <c r="CO40" s="55">
        <v>341</v>
      </c>
      <c r="CP40" s="84">
        <v>480</v>
      </c>
      <c r="CQ40" s="55">
        <v>424</v>
      </c>
      <c r="CR40" s="84">
        <v>309</v>
      </c>
      <c r="CS40" s="55">
        <v>264</v>
      </c>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c r="IU40" s="68"/>
      <c r="IV40" s="68"/>
      <c r="IW40" s="68"/>
      <c r="IX40" s="68"/>
      <c r="IY40" s="68"/>
      <c r="IZ40" s="68"/>
      <c r="JA40" s="68"/>
      <c r="JB40" s="68"/>
      <c r="JC40" s="68"/>
      <c r="JD40" s="68"/>
      <c r="JE40" s="68"/>
      <c r="JF40" s="68"/>
      <c r="JG40" s="68"/>
      <c r="JH40" s="68"/>
      <c r="JI40" s="68"/>
      <c r="JJ40" s="68"/>
      <c r="JK40" s="68"/>
      <c r="JL40" s="68"/>
      <c r="JM40" s="68"/>
      <c r="JN40" s="68"/>
      <c r="JO40" s="68"/>
      <c r="JP40" s="68"/>
      <c r="JQ40" s="68"/>
      <c r="JR40" s="68"/>
      <c r="JS40" s="68"/>
      <c r="JT40" s="68"/>
      <c r="JU40" s="68"/>
      <c r="JV40" s="68"/>
      <c r="JW40" s="68"/>
      <c r="JX40" s="68"/>
      <c r="JY40" s="68"/>
      <c r="JZ40" s="68"/>
      <c r="KA40" s="68"/>
      <c r="KB40" s="68"/>
      <c r="KC40" s="68"/>
      <c r="KD40" s="68"/>
      <c r="KE40" s="68"/>
      <c r="KF40" s="68"/>
      <c r="KG40" s="68"/>
      <c r="KH40" s="68"/>
      <c r="KI40" s="68"/>
      <c r="KJ40" s="68"/>
      <c r="KK40" s="68"/>
      <c r="KL40" s="68"/>
      <c r="KM40" s="68"/>
      <c r="KN40" s="68"/>
      <c r="KO40" s="68"/>
      <c r="KP40" s="68"/>
      <c r="KQ40" s="68"/>
      <c r="KR40" s="68"/>
      <c r="KS40" s="68"/>
      <c r="KT40" s="68"/>
      <c r="KU40" s="68"/>
      <c r="KV40" s="68"/>
      <c r="KW40" s="68"/>
      <c r="KX40" s="68"/>
      <c r="KY40" s="68"/>
      <c r="KZ40" s="68"/>
      <c r="LA40" s="68"/>
      <c r="LB40" s="68"/>
      <c r="LC40" s="68"/>
      <c r="LD40" s="68"/>
      <c r="LE40" s="68"/>
      <c r="LF40" s="68"/>
      <c r="LG40" s="68"/>
      <c r="LH40" s="68"/>
      <c r="LI40" s="68"/>
      <c r="LJ40" s="68"/>
      <c r="LK40" s="68"/>
      <c r="LL40" s="68"/>
      <c r="LM40" s="68"/>
      <c r="LN40" s="68"/>
      <c r="LO40" s="68"/>
      <c r="LP40" s="68"/>
      <c r="LQ40" s="68"/>
      <c r="LR40" s="68"/>
      <c r="LS40" s="68"/>
      <c r="LT40" s="68"/>
      <c r="LU40" s="68"/>
      <c r="LV40" s="68"/>
      <c r="LW40" s="68"/>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7"/>
      <c r="RG40" s="7"/>
      <c r="RH40" s="7"/>
      <c r="RI40" s="7"/>
      <c r="RJ40" s="7"/>
      <c r="RK40" s="7"/>
    </row>
    <row r="41" spans="1:479" s="3" customFormat="1" x14ac:dyDescent="0.2">
      <c r="A41" s="50"/>
      <c r="B41" s="34" t="s">
        <v>22</v>
      </c>
      <c r="C41" s="118">
        <v>19370</v>
      </c>
      <c r="D41" s="84">
        <v>305</v>
      </c>
      <c r="E41" s="55">
        <v>47</v>
      </c>
      <c r="F41" s="84">
        <v>270</v>
      </c>
      <c r="G41" s="55">
        <v>236</v>
      </c>
      <c r="H41" s="84">
        <v>283</v>
      </c>
      <c r="I41" s="55">
        <v>59</v>
      </c>
      <c r="J41" s="84">
        <v>122</v>
      </c>
      <c r="K41" s="55">
        <v>66</v>
      </c>
      <c r="L41" s="84">
        <v>175</v>
      </c>
      <c r="M41" s="55">
        <v>215</v>
      </c>
      <c r="N41" s="84">
        <v>62</v>
      </c>
      <c r="O41" s="55">
        <v>90</v>
      </c>
      <c r="P41" s="84">
        <v>245</v>
      </c>
      <c r="Q41" s="55">
        <v>32</v>
      </c>
      <c r="R41" s="84">
        <v>137</v>
      </c>
      <c r="S41" s="55">
        <v>70</v>
      </c>
      <c r="T41" s="84">
        <v>93</v>
      </c>
      <c r="U41" s="55">
        <v>82</v>
      </c>
      <c r="V41" s="84">
        <v>101</v>
      </c>
      <c r="W41" s="55">
        <v>67</v>
      </c>
      <c r="X41" s="84">
        <v>60</v>
      </c>
      <c r="Y41" s="55">
        <v>99</v>
      </c>
      <c r="Z41" s="84">
        <v>174</v>
      </c>
      <c r="AA41" s="55">
        <v>108</v>
      </c>
      <c r="AB41" s="84">
        <v>63</v>
      </c>
      <c r="AC41" s="55">
        <v>238</v>
      </c>
      <c r="AD41" s="84">
        <v>49</v>
      </c>
      <c r="AE41" s="55">
        <v>180</v>
      </c>
      <c r="AF41" s="84">
        <v>141</v>
      </c>
      <c r="AG41" s="55">
        <v>300</v>
      </c>
      <c r="AH41" s="84">
        <v>222</v>
      </c>
      <c r="AI41" s="55">
        <v>338</v>
      </c>
      <c r="AJ41" s="84">
        <v>294</v>
      </c>
      <c r="AK41" s="55">
        <v>240</v>
      </c>
      <c r="AL41" s="84">
        <v>261</v>
      </c>
      <c r="AM41" s="55">
        <v>482</v>
      </c>
      <c r="AN41" s="84">
        <v>265</v>
      </c>
      <c r="AO41" s="55">
        <v>100</v>
      </c>
      <c r="AP41" s="84">
        <v>253</v>
      </c>
      <c r="AQ41" s="55">
        <v>386</v>
      </c>
      <c r="AR41" s="84">
        <v>116</v>
      </c>
      <c r="AS41" s="55">
        <v>499</v>
      </c>
      <c r="AT41" s="84">
        <v>38</v>
      </c>
      <c r="AU41" s="55">
        <v>118</v>
      </c>
      <c r="AV41" s="84">
        <v>281</v>
      </c>
      <c r="AW41" s="55">
        <v>262</v>
      </c>
      <c r="AX41" s="84">
        <v>306</v>
      </c>
      <c r="AY41" s="55">
        <v>264</v>
      </c>
      <c r="AZ41" s="84">
        <v>175</v>
      </c>
      <c r="BA41" s="55">
        <v>223</v>
      </c>
      <c r="BB41" s="84">
        <v>62</v>
      </c>
      <c r="BC41" s="55">
        <v>394</v>
      </c>
      <c r="BD41" s="84">
        <v>117</v>
      </c>
      <c r="BE41" s="55">
        <v>298</v>
      </c>
      <c r="BF41" s="84">
        <v>253</v>
      </c>
      <c r="BG41" s="55">
        <v>184</v>
      </c>
      <c r="BH41" s="84">
        <v>133</v>
      </c>
      <c r="BI41" s="55">
        <v>64</v>
      </c>
      <c r="BJ41" s="84">
        <v>92</v>
      </c>
      <c r="BK41" s="55">
        <v>107</v>
      </c>
      <c r="BL41" s="84">
        <v>139</v>
      </c>
      <c r="BM41" s="55">
        <v>202</v>
      </c>
      <c r="BN41" s="84">
        <v>153</v>
      </c>
      <c r="BO41" s="55">
        <v>89</v>
      </c>
      <c r="BP41" s="84">
        <v>51</v>
      </c>
      <c r="BQ41" s="55">
        <v>113</v>
      </c>
      <c r="BR41" s="84">
        <v>255</v>
      </c>
      <c r="BS41" s="55">
        <v>159</v>
      </c>
      <c r="BT41" s="84">
        <v>209</v>
      </c>
      <c r="BU41" s="55">
        <v>199</v>
      </c>
      <c r="BV41" s="84">
        <v>316</v>
      </c>
      <c r="BW41" s="55">
        <v>128</v>
      </c>
      <c r="BX41" s="84">
        <v>492</v>
      </c>
      <c r="BY41" s="55">
        <v>173</v>
      </c>
      <c r="BZ41" s="84">
        <v>678</v>
      </c>
      <c r="CA41" s="55">
        <v>320</v>
      </c>
      <c r="CB41" s="84">
        <v>242</v>
      </c>
      <c r="CC41" s="55">
        <v>435</v>
      </c>
      <c r="CD41" s="84">
        <v>208</v>
      </c>
      <c r="CE41" s="55">
        <v>34</v>
      </c>
      <c r="CF41" s="84">
        <v>341</v>
      </c>
      <c r="CG41" s="55">
        <v>33</v>
      </c>
      <c r="CH41" s="84">
        <v>60</v>
      </c>
      <c r="CI41" s="55">
        <v>297</v>
      </c>
      <c r="CJ41" s="84">
        <v>301</v>
      </c>
      <c r="CK41" s="55">
        <v>118</v>
      </c>
      <c r="CL41" s="84">
        <v>193</v>
      </c>
      <c r="CM41" s="55">
        <v>241</v>
      </c>
      <c r="CN41" s="84">
        <v>150</v>
      </c>
      <c r="CO41" s="55">
        <v>388</v>
      </c>
      <c r="CP41" s="84">
        <v>521</v>
      </c>
      <c r="CQ41" s="55">
        <v>516</v>
      </c>
      <c r="CR41" s="84">
        <v>295</v>
      </c>
      <c r="CS41" s="55">
        <v>266</v>
      </c>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68"/>
      <c r="IZ41" s="68"/>
      <c r="JA41" s="68"/>
      <c r="JB41" s="68"/>
      <c r="JC41" s="68"/>
      <c r="JD41" s="68"/>
      <c r="JE41" s="68"/>
      <c r="JF41" s="68"/>
      <c r="JG41" s="68"/>
      <c r="JH41" s="68"/>
      <c r="JI41" s="68"/>
      <c r="JJ41" s="68"/>
      <c r="JK41" s="68"/>
      <c r="JL41" s="68"/>
      <c r="JM41" s="68"/>
      <c r="JN41" s="68"/>
      <c r="JO41" s="68"/>
      <c r="JP41" s="68"/>
      <c r="JQ41" s="68"/>
      <c r="JR41" s="68"/>
      <c r="JS41" s="68"/>
      <c r="JT41" s="68"/>
      <c r="JU41" s="68"/>
      <c r="JV41" s="68"/>
      <c r="JW41" s="68"/>
      <c r="JX41" s="68"/>
      <c r="JY41" s="68"/>
      <c r="JZ41" s="68"/>
      <c r="KA41" s="68"/>
      <c r="KB41" s="68"/>
      <c r="KC41" s="68"/>
      <c r="KD41" s="68"/>
      <c r="KE41" s="68"/>
      <c r="KF41" s="68"/>
      <c r="KG41" s="68"/>
      <c r="KH41" s="68"/>
      <c r="KI41" s="68"/>
      <c r="KJ41" s="68"/>
      <c r="KK41" s="68"/>
      <c r="KL41" s="68"/>
      <c r="KM41" s="68"/>
      <c r="KN41" s="68"/>
      <c r="KO41" s="68"/>
      <c r="KP41" s="68"/>
      <c r="KQ41" s="68"/>
      <c r="KR41" s="68"/>
      <c r="KS41" s="68"/>
      <c r="KT41" s="68"/>
      <c r="KU41" s="68"/>
      <c r="KV41" s="68"/>
      <c r="KW41" s="68"/>
      <c r="KX41" s="68"/>
      <c r="KY41" s="68"/>
      <c r="KZ41" s="68"/>
      <c r="LA41" s="68"/>
      <c r="LB41" s="68"/>
      <c r="LC41" s="68"/>
      <c r="LD41" s="68"/>
      <c r="LE41" s="68"/>
      <c r="LF41" s="68"/>
      <c r="LG41" s="68"/>
      <c r="LH41" s="68"/>
      <c r="LI41" s="68"/>
      <c r="LJ41" s="68"/>
      <c r="LK41" s="68"/>
      <c r="LL41" s="68"/>
      <c r="LM41" s="68"/>
      <c r="LN41" s="68"/>
      <c r="LO41" s="68"/>
      <c r="LP41" s="68"/>
      <c r="LQ41" s="68"/>
      <c r="LR41" s="68"/>
      <c r="LS41" s="68"/>
      <c r="LT41" s="68"/>
      <c r="LU41" s="68"/>
      <c r="LV41" s="68"/>
      <c r="LW41" s="68"/>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7"/>
      <c r="RG41" s="7"/>
      <c r="RH41" s="7"/>
      <c r="RI41" s="7"/>
      <c r="RJ41" s="7"/>
      <c r="RK41" s="7"/>
    </row>
    <row r="42" spans="1:479" s="3" customFormat="1" x14ac:dyDescent="0.2">
      <c r="A42" s="50"/>
      <c r="B42" s="34" t="s">
        <v>23</v>
      </c>
      <c r="C42" s="118">
        <v>19067</v>
      </c>
      <c r="D42" s="84">
        <v>277</v>
      </c>
      <c r="E42" s="55">
        <v>50</v>
      </c>
      <c r="F42" s="84">
        <v>271</v>
      </c>
      <c r="G42" s="55">
        <v>192</v>
      </c>
      <c r="H42" s="84">
        <v>244</v>
      </c>
      <c r="I42" s="55">
        <v>61</v>
      </c>
      <c r="J42" s="84">
        <v>134</v>
      </c>
      <c r="K42" s="55">
        <v>65</v>
      </c>
      <c r="L42" s="84">
        <v>202</v>
      </c>
      <c r="M42" s="55">
        <v>215</v>
      </c>
      <c r="N42" s="84">
        <v>96</v>
      </c>
      <c r="O42" s="55">
        <v>116</v>
      </c>
      <c r="P42" s="84">
        <v>258</v>
      </c>
      <c r="Q42" s="55">
        <v>48</v>
      </c>
      <c r="R42" s="84">
        <v>149</v>
      </c>
      <c r="S42" s="55">
        <v>66</v>
      </c>
      <c r="T42" s="84">
        <v>101</v>
      </c>
      <c r="U42" s="55">
        <v>111</v>
      </c>
      <c r="V42" s="84">
        <v>110</v>
      </c>
      <c r="W42" s="55">
        <v>54</v>
      </c>
      <c r="X42" s="84">
        <v>87</v>
      </c>
      <c r="Y42" s="55">
        <v>105</v>
      </c>
      <c r="Z42" s="84">
        <v>187</v>
      </c>
      <c r="AA42" s="55">
        <v>94</v>
      </c>
      <c r="AB42" s="84">
        <v>63</v>
      </c>
      <c r="AC42" s="55">
        <v>246</v>
      </c>
      <c r="AD42" s="84">
        <v>62</v>
      </c>
      <c r="AE42" s="55">
        <v>196</v>
      </c>
      <c r="AF42" s="84">
        <v>158</v>
      </c>
      <c r="AG42" s="55">
        <v>281</v>
      </c>
      <c r="AH42" s="84">
        <v>234</v>
      </c>
      <c r="AI42" s="55">
        <v>303</v>
      </c>
      <c r="AJ42" s="84">
        <v>279</v>
      </c>
      <c r="AK42" s="55">
        <v>251</v>
      </c>
      <c r="AL42" s="84">
        <v>253</v>
      </c>
      <c r="AM42" s="55">
        <v>476</v>
      </c>
      <c r="AN42" s="84">
        <v>243</v>
      </c>
      <c r="AO42" s="55">
        <v>94</v>
      </c>
      <c r="AP42" s="84">
        <v>223</v>
      </c>
      <c r="AQ42" s="55">
        <v>367</v>
      </c>
      <c r="AR42" s="84">
        <v>75</v>
      </c>
      <c r="AS42" s="55">
        <v>524</v>
      </c>
      <c r="AT42" s="84">
        <v>44</v>
      </c>
      <c r="AU42" s="55">
        <v>133</v>
      </c>
      <c r="AV42" s="84">
        <v>301</v>
      </c>
      <c r="AW42" s="55">
        <v>338</v>
      </c>
      <c r="AX42" s="84">
        <v>315</v>
      </c>
      <c r="AY42" s="55">
        <v>208</v>
      </c>
      <c r="AZ42" s="84">
        <v>156</v>
      </c>
      <c r="BA42" s="55">
        <v>198</v>
      </c>
      <c r="BB42" s="84">
        <v>63</v>
      </c>
      <c r="BC42" s="55">
        <v>355</v>
      </c>
      <c r="BD42" s="84">
        <v>122</v>
      </c>
      <c r="BE42" s="55">
        <v>271</v>
      </c>
      <c r="BF42" s="84">
        <v>209</v>
      </c>
      <c r="BG42" s="55">
        <v>180</v>
      </c>
      <c r="BH42" s="84">
        <v>110</v>
      </c>
      <c r="BI42" s="55">
        <v>52</v>
      </c>
      <c r="BJ42" s="84">
        <v>92</v>
      </c>
      <c r="BK42" s="55">
        <v>98</v>
      </c>
      <c r="BL42" s="84">
        <v>112</v>
      </c>
      <c r="BM42" s="55">
        <v>145</v>
      </c>
      <c r="BN42" s="84">
        <v>115</v>
      </c>
      <c r="BO42" s="55">
        <v>82</v>
      </c>
      <c r="BP42" s="84">
        <v>26</v>
      </c>
      <c r="BQ42" s="55">
        <v>111</v>
      </c>
      <c r="BR42" s="84">
        <v>246</v>
      </c>
      <c r="BS42" s="55">
        <v>150</v>
      </c>
      <c r="BT42" s="84">
        <v>173</v>
      </c>
      <c r="BU42" s="55">
        <v>193</v>
      </c>
      <c r="BV42" s="84">
        <v>313</v>
      </c>
      <c r="BW42" s="55">
        <v>122</v>
      </c>
      <c r="BX42" s="84">
        <v>489</v>
      </c>
      <c r="BY42" s="55">
        <v>185</v>
      </c>
      <c r="BZ42" s="84">
        <v>638</v>
      </c>
      <c r="CA42" s="55">
        <v>328</v>
      </c>
      <c r="CB42" s="84">
        <v>235</v>
      </c>
      <c r="CC42" s="55">
        <v>432</v>
      </c>
      <c r="CD42" s="84">
        <v>235</v>
      </c>
      <c r="CE42" s="55">
        <v>37</v>
      </c>
      <c r="CF42" s="84">
        <v>405</v>
      </c>
      <c r="CG42" s="55">
        <v>36</v>
      </c>
      <c r="CH42" s="84">
        <v>73</v>
      </c>
      <c r="CI42" s="55">
        <v>277</v>
      </c>
      <c r="CJ42" s="84">
        <v>321</v>
      </c>
      <c r="CK42" s="55">
        <v>110</v>
      </c>
      <c r="CL42" s="84">
        <v>218</v>
      </c>
      <c r="CM42" s="55">
        <v>237</v>
      </c>
      <c r="CN42" s="84">
        <v>160</v>
      </c>
      <c r="CO42" s="55">
        <v>415</v>
      </c>
      <c r="CP42" s="84">
        <v>510</v>
      </c>
      <c r="CQ42" s="55">
        <v>506</v>
      </c>
      <c r="CR42" s="84">
        <v>253</v>
      </c>
      <c r="CS42" s="55">
        <v>252</v>
      </c>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68"/>
      <c r="IZ42" s="68"/>
      <c r="JA42" s="68"/>
      <c r="JB42" s="68"/>
      <c r="JC42" s="68"/>
      <c r="JD42" s="68"/>
      <c r="JE42" s="68"/>
      <c r="JF42" s="68"/>
      <c r="JG42" s="68"/>
      <c r="JH42" s="68"/>
      <c r="JI42" s="68"/>
      <c r="JJ42" s="68"/>
      <c r="JK42" s="68"/>
      <c r="JL42" s="68"/>
      <c r="JM42" s="68"/>
      <c r="JN42" s="68"/>
      <c r="JO42" s="68"/>
      <c r="JP42" s="68"/>
      <c r="JQ42" s="68"/>
      <c r="JR42" s="68"/>
      <c r="JS42" s="68"/>
      <c r="JT42" s="68"/>
      <c r="JU42" s="68"/>
      <c r="JV42" s="68"/>
      <c r="JW42" s="68"/>
      <c r="JX42" s="68"/>
      <c r="JY42" s="68"/>
      <c r="JZ42" s="68"/>
      <c r="KA42" s="68"/>
      <c r="KB42" s="68"/>
      <c r="KC42" s="68"/>
      <c r="KD42" s="68"/>
      <c r="KE42" s="68"/>
      <c r="KF42" s="68"/>
      <c r="KG42" s="68"/>
      <c r="KH42" s="68"/>
      <c r="KI42" s="68"/>
      <c r="KJ42" s="68"/>
      <c r="KK42" s="68"/>
      <c r="KL42" s="68"/>
      <c r="KM42" s="68"/>
      <c r="KN42" s="68"/>
      <c r="KO42" s="68"/>
      <c r="KP42" s="68"/>
      <c r="KQ42" s="68"/>
      <c r="KR42" s="68"/>
      <c r="KS42" s="68"/>
      <c r="KT42" s="68"/>
      <c r="KU42" s="68"/>
      <c r="KV42" s="68"/>
      <c r="KW42" s="68"/>
      <c r="KX42" s="68"/>
      <c r="KY42" s="68"/>
      <c r="KZ42" s="68"/>
      <c r="LA42" s="68"/>
      <c r="LB42" s="68"/>
      <c r="LC42" s="68"/>
      <c r="LD42" s="68"/>
      <c r="LE42" s="68"/>
      <c r="LF42" s="68"/>
      <c r="LG42" s="68"/>
      <c r="LH42" s="68"/>
      <c r="LI42" s="68"/>
      <c r="LJ42" s="68"/>
      <c r="LK42" s="68"/>
      <c r="LL42" s="68"/>
      <c r="LM42" s="68"/>
      <c r="LN42" s="68"/>
      <c r="LO42" s="68"/>
      <c r="LP42" s="68"/>
      <c r="LQ42" s="68"/>
      <c r="LR42" s="68"/>
      <c r="LS42" s="68"/>
      <c r="LT42" s="68"/>
      <c r="LU42" s="68"/>
      <c r="LV42" s="68"/>
      <c r="LW42" s="68"/>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7"/>
      <c r="RG42" s="7"/>
      <c r="RH42" s="7"/>
      <c r="RI42" s="7"/>
      <c r="RJ42" s="7"/>
      <c r="RK42" s="7"/>
    </row>
    <row r="43" spans="1:479" s="3" customFormat="1" x14ac:dyDescent="0.2">
      <c r="A43" s="50"/>
      <c r="B43" s="34" t="s">
        <v>83</v>
      </c>
      <c r="C43" s="118">
        <v>50402</v>
      </c>
      <c r="D43" s="84">
        <v>786</v>
      </c>
      <c r="E43" s="55">
        <v>550</v>
      </c>
      <c r="F43" s="84">
        <v>600</v>
      </c>
      <c r="G43" s="55">
        <v>515</v>
      </c>
      <c r="H43" s="84">
        <v>967</v>
      </c>
      <c r="I43" s="55">
        <v>141</v>
      </c>
      <c r="J43" s="84">
        <v>223</v>
      </c>
      <c r="K43" s="55">
        <v>266</v>
      </c>
      <c r="L43" s="84">
        <v>905</v>
      </c>
      <c r="M43" s="55">
        <v>3216</v>
      </c>
      <c r="N43" s="84">
        <v>1647</v>
      </c>
      <c r="O43" s="55">
        <v>456</v>
      </c>
      <c r="P43" s="84">
        <v>1086</v>
      </c>
      <c r="Q43" s="55">
        <v>179</v>
      </c>
      <c r="R43" s="84">
        <v>645</v>
      </c>
      <c r="S43" s="55">
        <v>348</v>
      </c>
      <c r="T43" s="84">
        <v>650</v>
      </c>
      <c r="U43" s="55">
        <v>550</v>
      </c>
      <c r="V43" s="84">
        <v>417</v>
      </c>
      <c r="W43" s="55">
        <v>203</v>
      </c>
      <c r="X43" s="84">
        <v>290</v>
      </c>
      <c r="Y43" s="55">
        <v>707</v>
      </c>
      <c r="Z43" s="84">
        <v>385</v>
      </c>
      <c r="AA43" s="55">
        <v>199</v>
      </c>
      <c r="AB43" s="84">
        <v>232</v>
      </c>
      <c r="AC43" s="55">
        <v>1027</v>
      </c>
      <c r="AD43" s="84">
        <v>143</v>
      </c>
      <c r="AE43" s="55">
        <v>804</v>
      </c>
      <c r="AF43" s="84">
        <v>225</v>
      </c>
      <c r="AG43" s="55">
        <v>1094</v>
      </c>
      <c r="AH43" s="84">
        <v>1373</v>
      </c>
      <c r="AI43" s="55">
        <v>428</v>
      </c>
      <c r="AJ43" s="84">
        <v>685</v>
      </c>
      <c r="AK43" s="55">
        <v>521</v>
      </c>
      <c r="AL43" s="84">
        <v>662</v>
      </c>
      <c r="AM43" s="55">
        <v>1027</v>
      </c>
      <c r="AN43" s="84">
        <v>992</v>
      </c>
      <c r="AO43" s="55">
        <v>261</v>
      </c>
      <c r="AP43" s="84">
        <v>384</v>
      </c>
      <c r="AQ43" s="55">
        <v>646</v>
      </c>
      <c r="AR43" s="84">
        <v>123</v>
      </c>
      <c r="AS43" s="55">
        <v>670</v>
      </c>
      <c r="AT43" s="84">
        <v>54</v>
      </c>
      <c r="AU43" s="55">
        <v>216</v>
      </c>
      <c r="AV43" s="84">
        <v>518</v>
      </c>
      <c r="AW43" s="55">
        <v>732</v>
      </c>
      <c r="AX43" s="84">
        <v>969</v>
      </c>
      <c r="AY43" s="55">
        <v>630</v>
      </c>
      <c r="AZ43" s="84">
        <v>842</v>
      </c>
      <c r="BA43" s="55">
        <v>405</v>
      </c>
      <c r="BB43" s="84">
        <v>993</v>
      </c>
      <c r="BC43" s="55">
        <v>438</v>
      </c>
      <c r="BD43" s="84">
        <v>133</v>
      </c>
      <c r="BE43" s="55">
        <v>363</v>
      </c>
      <c r="BF43" s="84">
        <v>230</v>
      </c>
      <c r="BG43" s="55">
        <v>236</v>
      </c>
      <c r="BH43" s="84">
        <v>133</v>
      </c>
      <c r="BI43" s="55">
        <v>294</v>
      </c>
      <c r="BJ43" s="84">
        <v>150</v>
      </c>
      <c r="BK43" s="55">
        <v>331</v>
      </c>
      <c r="BL43" s="84">
        <v>447</v>
      </c>
      <c r="BM43" s="55">
        <v>384</v>
      </c>
      <c r="BN43" s="84">
        <v>524</v>
      </c>
      <c r="BO43" s="55">
        <v>180</v>
      </c>
      <c r="BP43" s="84">
        <v>177</v>
      </c>
      <c r="BQ43" s="55">
        <v>232</v>
      </c>
      <c r="BR43" s="84">
        <v>702</v>
      </c>
      <c r="BS43" s="55">
        <v>292</v>
      </c>
      <c r="BT43" s="84">
        <v>218</v>
      </c>
      <c r="BU43" s="55">
        <v>429</v>
      </c>
      <c r="BV43" s="84">
        <v>325</v>
      </c>
      <c r="BW43" s="55">
        <v>447</v>
      </c>
      <c r="BX43" s="84">
        <v>899</v>
      </c>
      <c r="BY43" s="55">
        <v>259</v>
      </c>
      <c r="BZ43" s="84">
        <v>831</v>
      </c>
      <c r="CA43" s="55">
        <v>709</v>
      </c>
      <c r="CB43" s="84">
        <v>426</v>
      </c>
      <c r="CC43" s="55">
        <v>1008</v>
      </c>
      <c r="CD43" s="84">
        <v>431</v>
      </c>
      <c r="CE43" s="55">
        <v>88</v>
      </c>
      <c r="CF43" s="84">
        <v>839</v>
      </c>
      <c r="CG43" s="55">
        <v>68</v>
      </c>
      <c r="CH43" s="84">
        <v>125</v>
      </c>
      <c r="CI43" s="55">
        <v>323</v>
      </c>
      <c r="CJ43" s="84">
        <v>740</v>
      </c>
      <c r="CK43" s="55">
        <v>221</v>
      </c>
      <c r="CL43" s="84">
        <v>419</v>
      </c>
      <c r="CM43" s="55">
        <v>489</v>
      </c>
      <c r="CN43" s="84">
        <v>373</v>
      </c>
      <c r="CO43" s="55">
        <v>468</v>
      </c>
      <c r="CP43" s="84">
        <v>606</v>
      </c>
      <c r="CQ43" s="55">
        <v>649</v>
      </c>
      <c r="CR43" s="84">
        <v>547</v>
      </c>
      <c r="CS43" s="55">
        <v>475</v>
      </c>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68"/>
      <c r="IT43" s="68"/>
      <c r="IU43" s="68"/>
      <c r="IV43" s="68"/>
      <c r="IW43" s="68"/>
      <c r="IX43" s="68"/>
      <c r="IY43" s="68"/>
      <c r="IZ43" s="68"/>
      <c r="JA43" s="68"/>
      <c r="JB43" s="68"/>
      <c r="JC43" s="68"/>
      <c r="JD43" s="68"/>
      <c r="JE43" s="68"/>
      <c r="JF43" s="68"/>
      <c r="JG43" s="68"/>
      <c r="JH43" s="68"/>
      <c r="JI43" s="68"/>
      <c r="JJ43" s="68"/>
      <c r="JK43" s="68"/>
      <c r="JL43" s="68"/>
      <c r="JM43" s="68"/>
      <c r="JN43" s="68"/>
      <c r="JO43" s="68"/>
      <c r="JP43" s="68"/>
      <c r="JQ43" s="68"/>
      <c r="JR43" s="68"/>
      <c r="JS43" s="68"/>
      <c r="JT43" s="68"/>
      <c r="JU43" s="68"/>
      <c r="JV43" s="68"/>
      <c r="JW43" s="68"/>
      <c r="JX43" s="68"/>
      <c r="JY43" s="68"/>
      <c r="JZ43" s="68"/>
      <c r="KA43" s="68"/>
      <c r="KB43" s="68"/>
      <c r="KC43" s="68"/>
      <c r="KD43" s="68"/>
      <c r="KE43" s="68"/>
      <c r="KF43" s="68"/>
      <c r="KG43" s="68"/>
      <c r="KH43" s="68"/>
      <c r="KI43" s="68"/>
      <c r="KJ43" s="68"/>
      <c r="KK43" s="68"/>
      <c r="KL43" s="68"/>
      <c r="KM43" s="68"/>
      <c r="KN43" s="68"/>
      <c r="KO43" s="68"/>
      <c r="KP43" s="68"/>
      <c r="KQ43" s="68"/>
      <c r="KR43" s="68"/>
      <c r="KS43" s="68"/>
      <c r="KT43" s="68"/>
      <c r="KU43" s="68"/>
      <c r="KV43" s="68"/>
      <c r="KW43" s="68"/>
      <c r="KX43" s="68"/>
      <c r="KY43" s="68"/>
      <c r="KZ43" s="68"/>
      <c r="LA43" s="68"/>
      <c r="LB43" s="68"/>
      <c r="LC43" s="68"/>
      <c r="LD43" s="68"/>
      <c r="LE43" s="68"/>
      <c r="LF43" s="68"/>
      <c r="LG43" s="68"/>
      <c r="LH43" s="68"/>
      <c r="LI43" s="68"/>
      <c r="LJ43" s="68"/>
      <c r="LK43" s="68"/>
      <c r="LL43" s="68"/>
      <c r="LM43" s="68"/>
      <c r="LN43" s="68"/>
      <c r="LO43" s="68"/>
      <c r="LP43" s="68"/>
      <c r="LQ43" s="68"/>
      <c r="LR43" s="68"/>
      <c r="LS43" s="68"/>
      <c r="LT43" s="68"/>
      <c r="LU43" s="68"/>
      <c r="LV43" s="68"/>
      <c r="LW43" s="68"/>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7"/>
      <c r="RG43" s="7"/>
      <c r="RH43" s="7"/>
      <c r="RI43" s="7"/>
      <c r="RJ43" s="7"/>
      <c r="RK43" s="7"/>
    </row>
    <row r="44" spans="1:479" s="3" customFormat="1" x14ac:dyDescent="0.2">
      <c r="A44" s="50"/>
      <c r="B44" s="34" t="s">
        <v>84</v>
      </c>
      <c r="C44" s="118">
        <v>53099</v>
      </c>
      <c r="D44" s="84">
        <v>822</v>
      </c>
      <c r="E44" s="55">
        <v>512</v>
      </c>
      <c r="F44" s="84">
        <v>904</v>
      </c>
      <c r="G44" s="55">
        <v>698</v>
      </c>
      <c r="H44" s="84">
        <v>1182</v>
      </c>
      <c r="I44" s="55">
        <v>96</v>
      </c>
      <c r="J44" s="84">
        <v>129</v>
      </c>
      <c r="K44" s="55">
        <v>507</v>
      </c>
      <c r="L44" s="84">
        <v>1092</v>
      </c>
      <c r="M44" s="55">
        <v>3245</v>
      </c>
      <c r="N44" s="84">
        <v>1431</v>
      </c>
      <c r="O44" s="55">
        <v>549</v>
      </c>
      <c r="P44" s="84">
        <v>1142</v>
      </c>
      <c r="Q44" s="55">
        <v>169</v>
      </c>
      <c r="R44" s="84">
        <v>759</v>
      </c>
      <c r="S44" s="55">
        <v>419</v>
      </c>
      <c r="T44" s="84">
        <v>937</v>
      </c>
      <c r="U44" s="55">
        <v>553</v>
      </c>
      <c r="V44" s="84">
        <v>742</v>
      </c>
      <c r="W44" s="55">
        <v>333</v>
      </c>
      <c r="X44" s="84">
        <v>466</v>
      </c>
      <c r="Y44" s="55">
        <v>1300</v>
      </c>
      <c r="Z44" s="84">
        <v>272</v>
      </c>
      <c r="AA44" s="55">
        <v>112</v>
      </c>
      <c r="AB44" s="84">
        <v>276</v>
      </c>
      <c r="AC44" s="55">
        <v>1709</v>
      </c>
      <c r="AD44" s="84">
        <v>124</v>
      </c>
      <c r="AE44" s="55">
        <v>1360</v>
      </c>
      <c r="AF44" s="84">
        <v>186</v>
      </c>
      <c r="AG44" s="55">
        <v>1045</v>
      </c>
      <c r="AH44" s="84">
        <v>1612</v>
      </c>
      <c r="AI44" s="55">
        <v>251</v>
      </c>
      <c r="AJ44" s="84">
        <v>941</v>
      </c>
      <c r="AK44" s="55">
        <v>674</v>
      </c>
      <c r="AL44" s="84">
        <v>675</v>
      </c>
      <c r="AM44" s="55">
        <v>991</v>
      </c>
      <c r="AN44" s="84">
        <v>1770</v>
      </c>
      <c r="AO44" s="55">
        <v>429</v>
      </c>
      <c r="AP44" s="84">
        <v>161</v>
      </c>
      <c r="AQ44" s="55">
        <v>631</v>
      </c>
      <c r="AR44" s="84">
        <v>78</v>
      </c>
      <c r="AS44" s="55">
        <v>431</v>
      </c>
      <c r="AT44" s="84">
        <v>37</v>
      </c>
      <c r="AU44" s="55">
        <v>242</v>
      </c>
      <c r="AV44" s="84">
        <v>459</v>
      </c>
      <c r="AW44" s="55">
        <v>644</v>
      </c>
      <c r="AX44" s="84">
        <v>937</v>
      </c>
      <c r="AY44" s="55">
        <v>694</v>
      </c>
      <c r="AZ44" s="84">
        <v>1329</v>
      </c>
      <c r="BA44" s="55">
        <v>559</v>
      </c>
      <c r="BB44" s="84">
        <v>997</v>
      </c>
      <c r="BC44" s="55">
        <v>113</v>
      </c>
      <c r="BD44" s="84">
        <v>48</v>
      </c>
      <c r="BE44" s="55">
        <v>145</v>
      </c>
      <c r="BF44" s="84">
        <v>90</v>
      </c>
      <c r="BG44" s="55">
        <v>128</v>
      </c>
      <c r="BH44" s="84">
        <v>53</v>
      </c>
      <c r="BI44" s="55">
        <v>225</v>
      </c>
      <c r="BJ44" s="84">
        <v>196</v>
      </c>
      <c r="BK44" s="55">
        <v>376</v>
      </c>
      <c r="BL44" s="84">
        <v>621</v>
      </c>
      <c r="BM44" s="55">
        <v>456</v>
      </c>
      <c r="BN44" s="84">
        <v>885</v>
      </c>
      <c r="BO44" s="55">
        <v>169</v>
      </c>
      <c r="BP44" s="84">
        <v>265</v>
      </c>
      <c r="BQ44" s="55">
        <v>283</v>
      </c>
      <c r="BR44" s="84">
        <v>934</v>
      </c>
      <c r="BS44" s="55">
        <v>287</v>
      </c>
      <c r="BT44" s="84">
        <v>92</v>
      </c>
      <c r="BU44" s="55">
        <v>364</v>
      </c>
      <c r="BV44" s="84">
        <v>103</v>
      </c>
      <c r="BW44" s="55">
        <v>330</v>
      </c>
      <c r="BX44" s="84">
        <v>733</v>
      </c>
      <c r="BY44" s="55">
        <v>104</v>
      </c>
      <c r="BZ44" s="84">
        <v>549</v>
      </c>
      <c r="CA44" s="55">
        <v>665</v>
      </c>
      <c r="CB44" s="84">
        <v>329</v>
      </c>
      <c r="CC44" s="55">
        <v>1007</v>
      </c>
      <c r="CD44" s="84">
        <v>285</v>
      </c>
      <c r="CE44" s="55">
        <v>85</v>
      </c>
      <c r="CF44" s="84">
        <v>730</v>
      </c>
      <c r="CG44" s="55">
        <v>36</v>
      </c>
      <c r="CH44" s="84">
        <v>59</v>
      </c>
      <c r="CI44" s="55">
        <v>194</v>
      </c>
      <c r="CJ44" s="84">
        <v>658</v>
      </c>
      <c r="CK44" s="55">
        <v>229</v>
      </c>
      <c r="CL44" s="84">
        <v>504</v>
      </c>
      <c r="CM44" s="55">
        <v>509</v>
      </c>
      <c r="CN44" s="84">
        <v>443</v>
      </c>
      <c r="CO44" s="55">
        <v>145</v>
      </c>
      <c r="CP44" s="84">
        <v>287</v>
      </c>
      <c r="CQ44" s="55">
        <v>206</v>
      </c>
      <c r="CR44" s="84">
        <v>738</v>
      </c>
      <c r="CS44" s="55">
        <v>639</v>
      </c>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68"/>
      <c r="IT44" s="68"/>
      <c r="IU44" s="68"/>
      <c r="IV44" s="68"/>
      <c r="IW44" s="68"/>
      <c r="IX44" s="68"/>
      <c r="IY44" s="68"/>
      <c r="IZ44" s="68"/>
      <c r="JA44" s="68"/>
      <c r="JB44" s="68"/>
      <c r="JC44" s="68"/>
      <c r="JD44" s="68"/>
      <c r="JE44" s="68"/>
      <c r="JF44" s="68"/>
      <c r="JG44" s="68"/>
      <c r="JH44" s="68"/>
      <c r="JI44" s="68"/>
      <c r="JJ44" s="68"/>
      <c r="JK44" s="68"/>
      <c r="JL44" s="68"/>
      <c r="JM44" s="68"/>
      <c r="JN44" s="68"/>
      <c r="JO44" s="68"/>
      <c r="JP44" s="68"/>
      <c r="JQ44" s="68"/>
      <c r="JR44" s="68"/>
      <c r="JS44" s="68"/>
      <c r="JT44" s="68"/>
      <c r="JU44" s="68"/>
      <c r="JV44" s="68"/>
      <c r="JW44" s="68"/>
      <c r="JX44" s="68"/>
      <c r="JY44" s="68"/>
      <c r="JZ44" s="68"/>
      <c r="KA44" s="68"/>
      <c r="KB44" s="68"/>
      <c r="KC44" s="68"/>
      <c r="KD44" s="68"/>
      <c r="KE44" s="68"/>
      <c r="KF44" s="68"/>
      <c r="KG44" s="68"/>
      <c r="KH44" s="68"/>
      <c r="KI44" s="68"/>
      <c r="KJ44" s="68"/>
      <c r="KK44" s="68"/>
      <c r="KL44" s="68"/>
      <c r="KM44" s="68"/>
      <c r="KN44" s="68"/>
      <c r="KO44" s="68"/>
      <c r="KP44" s="68"/>
      <c r="KQ44" s="68"/>
      <c r="KR44" s="68"/>
      <c r="KS44" s="68"/>
      <c r="KT44" s="68"/>
      <c r="KU44" s="68"/>
      <c r="KV44" s="68"/>
      <c r="KW44" s="68"/>
      <c r="KX44" s="68"/>
      <c r="KY44" s="68"/>
      <c r="KZ44" s="68"/>
      <c r="LA44" s="68"/>
      <c r="LB44" s="68"/>
      <c r="LC44" s="68"/>
      <c r="LD44" s="68"/>
      <c r="LE44" s="68"/>
      <c r="LF44" s="68"/>
      <c r="LG44" s="68"/>
      <c r="LH44" s="68"/>
      <c r="LI44" s="68"/>
      <c r="LJ44" s="68"/>
      <c r="LK44" s="68"/>
      <c r="LL44" s="68"/>
      <c r="LM44" s="68"/>
      <c r="LN44" s="68"/>
      <c r="LO44" s="68"/>
      <c r="LP44" s="68"/>
      <c r="LQ44" s="68"/>
      <c r="LR44" s="68"/>
      <c r="LS44" s="68"/>
      <c r="LT44" s="68"/>
      <c r="LU44" s="68"/>
      <c r="LV44" s="68"/>
      <c r="LW44" s="68"/>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7"/>
      <c r="RG44" s="7"/>
      <c r="RH44" s="7"/>
      <c r="RI44" s="7"/>
      <c r="RJ44" s="7"/>
      <c r="RK44" s="7"/>
    </row>
    <row r="45" spans="1:479" s="3" customFormat="1" x14ac:dyDescent="0.2">
      <c r="A45" s="50"/>
      <c r="B45" s="34" t="s">
        <v>85</v>
      </c>
      <c r="C45" s="118">
        <v>148269</v>
      </c>
      <c r="D45" s="84">
        <v>2756</v>
      </c>
      <c r="E45" s="55">
        <v>1073</v>
      </c>
      <c r="F45" s="84">
        <v>2886</v>
      </c>
      <c r="G45" s="55">
        <v>2324</v>
      </c>
      <c r="H45" s="84">
        <v>2942</v>
      </c>
      <c r="I45" s="55">
        <v>199</v>
      </c>
      <c r="J45" s="84">
        <v>625</v>
      </c>
      <c r="K45" s="55">
        <v>1095</v>
      </c>
      <c r="L45" s="84">
        <v>2695</v>
      </c>
      <c r="M45" s="55">
        <v>4383</v>
      </c>
      <c r="N45" s="84">
        <v>1798</v>
      </c>
      <c r="O45" s="55">
        <v>1117</v>
      </c>
      <c r="P45" s="84">
        <v>2732</v>
      </c>
      <c r="Q45" s="55">
        <v>315</v>
      </c>
      <c r="R45" s="84">
        <v>1568</v>
      </c>
      <c r="S45" s="55">
        <v>939</v>
      </c>
      <c r="T45" s="84">
        <v>1944</v>
      </c>
      <c r="U45" s="55">
        <v>1210</v>
      </c>
      <c r="V45" s="84">
        <v>1610</v>
      </c>
      <c r="W45" s="55">
        <v>812</v>
      </c>
      <c r="X45" s="84">
        <v>992</v>
      </c>
      <c r="Y45" s="55">
        <v>1925</v>
      </c>
      <c r="Z45" s="84">
        <v>822</v>
      </c>
      <c r="AA45" s="55">
        <v>486</v>
      </c>
      <c r="AB45" s="84">
        <v>873</v>
      </c>
      <c r="AC45" s="55">
        <v>3329</v>
      </c>
      <c r="AD45" s="84">
        <v>378</v>
      </c>
      <c r="AE45" s="55">
        <v>2898</v>
      </c>
      <c r="AF45" s="84">
        <v>938</v>
      </c>
      <c r="AG45" s="55">
        <v>2506</v>
      </c>
      <c r="AH45" s="84">
        <v>3922</v>
      </c>
      <c r="AI45" s="55">
        <v>1469</v>
      </c>
      <c r="AJ45" s="84">
        <v>2712</v>
      </c>
      <c r="AK45" s="55">
        <v>2014</v>
      </c>
      <c r="AL45" s="84">
        <v>1996</v>
      </c>
      <c r="AM45" s="55">
        <v>2516</v>
      </c>
      <c r="AN45" s="84">
        <v>4833</v>
      </c>
      <c r="AO45" s="55">
        <v>1334</v>
      </c>
      <c r="AP45" s="84">
        <v>1017</v>
      </c>
      <c r="AQ45" s="55">
        <v>2508</v>
      </c>
      <c r="AR45" s="84">
        <v>503</v>
      </c>
      <c r="AS45" s="55">
        <v>2036</v>
      </c>
      <c r="AT45" s="84">
        <v>215</v>
      </c>
      <c r="AU45" s="55">
        <v>1006</v>
      </c>
      <c r="AV45" s="84">
        <v>1715</v>
      </c>
      <c r="AW45" s="55">
        <v>1980</v>
      </c>
      <c r="AX45" s="84">
        <v>2596</v>
      </c>
      <c r="AY45" s="55">
        <v>2250</v>
      </c>
      <c r="AZ45" s="84">
        <v>3877</v>
      </c>
      <c r="BA45" s="55">
        <v>2332</v>
      </c>
      <c r="BB45" s="84">
        <v>1694</v>
      </c>
      <c r="BC45" s="55">
        <v>1108</v>
      </c>
      <c r="BD45" s="84">
        <v>246</v>
      </c>
      <c r="BE45" s="55">
        <v>953</v>
      </c>
      <c r="BF45" s="84">
        <v>702</v>
      </c>
      <c r="BG45" s="55">
        <v>642</v>
      </c>
      <c r="BH45" s="84">
        <v>444</v>
      </c>
      <c r="BI45" s="55">
        <v>571</v>
      </c>
      <c r="BJ45" s="84">
        <v>747</v>
      </c>
      <c r="BK45" s="55">
        <v>1233</v>
      </c>
      <c r="BL45" s="84">
        <v>1486</v>
      </c>
      <c r="BM45" s="55">
        <v>1466</v>
      </c>
      <c r="BN45" s="84">
        <v>2470</v>
      </c>
      <c r="BO45" s="55">
        <v>526</v>
      </c>
      <c r="BP45" s="84">
        <v>673</v>
      </c>
      <c r="BQ45" s="55">
        <v>956</v>
      </c>
      <c r="BR45" s="84">
        <v>2411</v>
      </c>
      <c r="BS45" s="55">
        <v>928</v>
      </c>
      <c r="BT45" s="84">
        <v>623</v>
      </c>
      <c r="BU45" s="55">
        <v>1010</v>
      </c>
      <c r="BV45" s="84">
        <v>913</v>
      </c>
      <c r="BW45" s="55">
        <v>1028</v>
      </c>
      <c r="BX45" s="84">
        <v>2904</v>
      </c>
      <c r="BY45" s="55">
        <v>518</v>
      </c>
      <c r="BZ45" s="84">
        <v>2954</v>
      </c>
      <c r="CA45" s="55">
        <v>1690</v>
      </c>
      <c r="CB45" s="84">
        <v>1063</v>
      </c>
      <c r="CC45" s="55">
        <v>2509</v>
      </c>
      <c r="CD45" s="84">
        <v>927</v>
      </c>
      <c r="CE45" s="55">
        <v>229</v>
      </c>
      <c r="CF45" s="84">
        <v>1709</v>
      </c>
      <c r="CG45" s="55">
        <v>109</v>
      </c>
      <c r="CH45" s="84">
        <v>379</v>
      </c>
      <c r="CI45" s="55">
        <v>1078</v>
      </c>
      <c r="CJ45" s="84">
        <v>1516</v>
      </c>
      <c r="CK45" s="55">
        <v>574</v>
      </c>
      <c r="CL45" s="84">
        <v>1363</v>
      </c>
      <c r="CM45" s="55">
        <v>1476</v>
      </c>
      <c r="CN45" s="84">
        <v>1058</v>
      </c>
      <c r="CO45" s="55">
        <v>1212</v>
      </c>
      <c r="CP45" s="84">
        <v>2137</v>
      </c>
      <c r="CQ45" s="55">
        <v>1604</v>
      </c>
      <c r="CR45" s="84">
        <v>2548</v>
      </c>
      <c r="CS45" s="55">
        <v>2169</v>
      </c>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68"/>
      <c r="IT45" s="68"/>
      <c r="IU45" s="68"/>
      <c r="IV45" s="68"/>
      <c r="IW45" s="68"/>
      <c r="IX45" s="68"/>
      <c r="IY45" s="68"/>
      <c r="IZ45" s="68"/>
      <c r="JA45" s="68"/>
      <c r="JB45" s="68"/>
      <c r="JC45" s="68"/>
      <c r="JD45" s="68"/>
      <c r="JE45" s="68"/>
      <c r="JF45" s="68"/>
      <c r="JG45" s="68"/>
      <c r="JH45" s="68"/>
      <c r="JI45" s="68"/>
      <c r="JJ45" s="68"/>
      <c r="JK45" s="68"/>
      <c r="JL45" s="68"/>
      <c r="JM45" s="68"/>
      <c r="JN45" s="68"/>
      <c r="JO45" s="68"/>
      <c r="JP45" s="68"/>
      <c r="JQ45" s="68"/>
      <c r="JR45" s="68"/>
      <c r="JS45" s="68"/>
      <c r="JT45" s="68"/>
      <c r="JU45" s="68"/>
      <c r="JV45" s="68"/>
      <c r="JW45" s="68"/>
      <c r="JX45" s="68"/>
      <c r="JY45" s="68"/>
      <c r="JZ45" s="68"/>
      <c r="KA45" s="68"/>
      <c r="KB45" s="68"/>
      <c r="KC45" s="68"/>
      <c r="KD45" s="68"/>
      <c r="KE45" s="68"/>
      <c r="KF45" s="68"/>
      <c r="KG45" s="68"/>
      <c r="KH45" s="68"/>
      <c r="KI45" s="68"/>
      <c r="KJ45" s="68"/>
      <c r="KK45" s="68"/>
      <c r="KL45" s="68"/>
      <c r="KM45" s="68"/>
      <c r="KN45" s="68"/>
      <c r="KO45" s="68"/>
      <c r="KP45" s="68"/>
      <c r="KQ45" s="68"/>
      <c r="KR45" s="68"/>
      <c r="KS45" s="68"/>
      <c r="KT45" s="68"/>
      <c r="KU45" s="68"/>
      <c r="KV45" s="68"/>
      <c r="KW45" s="68"/>
      <c r="KX45" s="68"/>
      <c r="KY45" s="68"/>
      <c r="KZ45" s="68"/>
      <c r="LA45" s="68"/>
      <c r="LB45" s="68"/>
      <c r="LC45" s="68"/>
      <c r="LD45" s="68"/>
      <c r="LE45" s="68"/>
      <c r="LF45" s="68"/>
      <c r="LG45" s="68"/>
      <c r="LH45" s="68"/>
      <c r="LI45" s="68"/>
      <c r="LJ45" s="68"/>
      <c r="LK45" s="68"/>
      <c r="LL45" s="68"/>
      <c r="LM45" s="68"/>
      <c r="LN45" s="68"/>
      <c r="LO45" s="68"/>
      <c r="LP45" s="68"/>
      <c r="LQ45" s="68"/>
      <c r="LR45" s="68"/>
      <c r="LS45" s="68"/>
      <c r="LT45" s="68"/>
      <c r="LU45" s="68"/>
      <c r="LV45" s="68"/>
      <c r="LW45" s="68"/>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7"/>
      <c r="RG45" s="7"/>
      <c r="RH45" s="7"/>
      <c r="RI45" s="7"/>
      <c r="RJ45" s="7"/>
      <c r="RK45" s="7"/>
    </row>
    <row r="46" spans="1:479" s="3" customFormat="1" x14ac:dyDescent="0.2">
      <c r="A46" s="50"/>
      <c r="B46" s="34" t="s">
        <v>86</v>
      </c>
      <c r="C46" s="118">
        <v>138223</v>
      </c>
      <c r="D46" s="84">
        <v>2933</v>
      </c>
      <c r="E46" s="55">
        <v>747</v>
      </c>
      <c r="F46" s="84">
        <v>2606</v>
      </c>
      <c r="G46" s="55">
        <v>1864</v>
      </c>
      <c r="H46" s="84">
        <v>2574</v>
      </c>
      <c r="I46" s="55">
        <v>349</v>
      </c>
      <c r="J46" s="84">
        <v>1291</v>
      </c>
      <c r="K46" s="55">
        <v>923</v>
      </c>
      <c r="L46" s="84">
        <v>2720</v>
      </c>
      <c r="M46" s="55">
        <v>2487</v>
      </c>
      <c r="N46" s="84">
        <v>1369</v>
      </c>
      <c r="O46" s="55">
        <v>1138</v>
      </c>
      <c r="P46" s="84">
        <v>2294</v>
      </c>
      <c r="Q46" s="55">
        <v>478</v>
      </c>
      <c r="R46" s="84">
        <v>1905</v>
      </c>
      <c r="S46" s="55">
        <v>1133</v>
      </c>
      <c r="T46" s="84">
        <v>1444</v>
      </c>
      <c r="U46" s="55">
        <v>1598</v>
      </c>
      <c r="V46" s="84">
        <v>1277</v>
      </c>
      <c r="W46" s="55">
        <v>603</v>
      </c>
      <c r="X46" s="84">
        <v>731</v>
      </c>
      <c r="Y46" s="55">
        <v>844</v>
      </c>
      <c r="Z46" s="84">
        <v>1229</v>
      </c>
      <c r="AA46" s="55">
        <v>672</v>
      </c>
      <c r="AB46" s="84">
        <v>797</v>
      </c>
      <c r="AC46" s="55">
        <v>2420</v>
      </c>
      <c r="AD46" s="84">
        <v>409</v>
      </c>
      <c r="AE46" s="55">
        <v>1882</v>
      </c>
      <c r="AF46" s="84">
        <v>998</v>
      </c>
      <c r="AG46" s="55">
        <v>1936</v>
      </c>
      <c r="AH46" s="84">
        <v>2105</v>
      </c>
      <c r="AI46" s="55">
        <v>1696</v>
      </c>
      <c r="AJ46" s="84">
        <v>2248</v>
      </c>
      <c r="AK46" s="55">
        <v>1463</v>
      </c>
      <c r="AL46" s="84">
        <v>1737</v>
      </c>
      <c r="AM46" s="55">
        <v>2112</v>
      </c>
      <c r="AN46" s="84">
        <v>2297</v>
      </c>
      <c r="AO46" s="55">
        <v>922</v>
      </c>
      <c r="AP46" s="84">
        <v>1526</v>
      </c>
      <c r="AQ46" s="55">
        <v>2401</v>
      </c>
      <c r="AR46" s="84">
        <v>731</v>
      </c>
      <c r="AS46" s="55">
        <v>2804</v>
      </c>
      <c r="AT46" s="84">
        <v>307</v>
      </c>
      <c r="AU46" s="55">
        <v>811</v>
      </c>
      <c r="AV46" s="84">
        <v>1832</v>
      </c>
      <c r="AW46" s="55">
        <v>1881</v>
      </c>
      <c r="AX46" s="84">
        <v>2194</v>
      </c>
      <c r="AY46" s="55">
        <v>2070</v>
      </c>
      <c r="AZ46" s="84">
        <v>2053</v>
      </c>
      <c r="BA46" s="55">
        <v>2685</v>
      </c>
      <c r="BB46" s="84">
        <v>1139</v>
      </c>
      <c r="BC46" s="55">
        <v>2071</v>
      </c>
      <c r="BD46" s="84">
        <v>654</v>
      </c>
      <c r="BE46" s="55">
        <v>1545</v>
      </c>
      <c r="BF46" s="84">
        <v>1182</v>
      </c>
      <c r="BG46" s="55">
        <v>1243</v>
      </c>
      <c r="BH46" s="84">
        <v>619</v>
      </c>
      <c r="BI46" s="55">
        <v>493</v>
      </c>
      <c r="BJ46" s="84">
        <v>572</v>
      </c>
      <c r="BK46" s="55">
        <v>814</v>
      </c>
      <c r="BL46" s="84">
        <v>905</v>
      </c>
      <c r="BM46" s="55">
        <v>945</v>
      </c>
      <c r="BN46" s="84">
        <v>1503</v>
      </c>
      <c r="BO46" s="55">
        <v>661</v>
      </c>
      <c r="BP46" s="84">
        <v>408</v>
      </c>
      <c r="BQ46" s="55">
        <v>1116</v>
      </c>
      <c r="BR46" s="84">
        <v>1555</v>
      </c>
      <c r="BS46" s="55">
        <v>981</v>
      </c>
      <c r="BT46" s="84">
        <v>1077</v>
      </c>
      <c r="BU46" s="55">
        <v>949</v>
      </c>
      <c r="BV46" s="84">
        <v>1736</v>
      </c>
      <c r="BW46" s="55">
        <v>808</v>
      </c>
      <c r="BX46" s="84">
        <v>2940</v>
      </c>
      <c r="BY46" s="55">
        <v>1071</v>
      </c>
      <c r="BZ46" s="84">
        <v>3806</v>
      </c>
      <c r="CA46" s="55">
        <v>1730</v>
      </c>
      <c r="CB46" s="84">
        <v>1188</v>
      </c>
      <c r="CC46" s="55">
        <v>2348</v>
      </c>
      <c r="CD46" s="84">
        <v>1101</v>
      </c>
      <c r="CE46" s="55">
        <v>243</v>
      </c>
      <c r="CF46" s="84">
        <v>1749</v>
      </c>
      <c r="CG46" s="55">
        <v>201</v>
      </c>
      <c r="CH46" s="84">
        <v>438</v>
      </c>
      <c r="CI46" s="55">
        <v>1550</v>
      </c>
      <c r="CJ46" s="84">
        <v>1529</v>
      </c>
      <c r="CK46" s="55">
        <v>629</v>
      </c>
      <c r="CL46" s="84">
        <v>1003</v>
      </c>
      <c r="CM46" s="55">
        <v>1211</v>
      </c>
      <c r="CN46" s="84">
        <v>964</v>
      </c>
      <c r="CO46" s="55">
        <v>2445</v>
      </c>
      <c r="CP46" s="84">
        <v>2869</v>
      </c>
      <c r="CQ46" s="55">
        <v>2947</v>
      </c>
      <c r="CR46" s="84">
        <v>1591</v>
      </c>
      <c r="CS46" s="55">
        <v>1684</v>
      </c>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c r="IU46" s="68"/>
      <c r="IV46" s="68"/>
      <c r="IW46" s="68"/>
      <c r="IX46" s="68"/>
      <c r="IY46" s="68"/>
      <c r="IZ46" s="68"/>
      <c r="JA46" s="68"/>
      <c r="JB46" s="68"/>
      <c r="JC46" s="68"/>
      <c r="JD46" s="68"/>
      <c r="JE46" s="68"/>
      <c r="JF46" s="68"/>
      <c r="JG46" s="68"/>
      <c r="JH46" s="68"/>
      <c r="JI46" s="68"/>
      <c r="JJ46" s="68"/>
      <c r="JK46" s="68"/>
      <c r="JL46" s="68"/>
      <c r="JM46" s="68"/>
      <c r="JN46" s="68"/>
      <c r="JO46" s="68"/>
      <c r="JP46" s="68"/>
      <c r="JQ46" s="68"/>
      <c r="JR46" s="68"/>
      <c r="JS46" s="68"/>
      <c r="JT46" s="68"/>
      <c r="JU46" s="68"/>
      <c r="JV46" s="68"/>
      <c r="JW46" s="68"/>
      <c r="JX46" s="68"/>
      <c r="JY46" s="68"/>
      <c r="JZ46" s="68"/>
      <c r="KA46" s="68"/>
      <c r="KB46" s="68"/>
      <c r="KC46" s="68"/>
      <c r="KD46" s="68"/>
      <c r="KE46" s="68"/>
      <c r="KF46" s="68"/>
      <c r="KG46" s="68"/>
      <c r="KH46" s="68"/>
      <c r="KI46" s="68"/>
      <c r="KJ46" s="68"/>
      <c r="KK46" s="68"/>
      <c r="KL46" s="68"/>
      <c r="KM46" s="68"/>
      <c r="KN46" s="68"/>
      <c r="KO46" s="68"/>
      <c r="KP46" s="68"/>
      <c r="KQ46" s="68"/>
      <c r="KR46" s="68"/>
      <c r="KS46" s="68"/>
      <c r="KT46" s="68"/>
      <c r="KU46" s="68"/>
      <c r="KV46" s="68"/>
      <c r="KW46" s="68"/>
      <c r="KX46" s="68"/>
      <c r="KY46" s="68"/>
      <c r="KZ46" s="68"/>
      <c r="LA46" s="68"/>
      <c r="LB46" s="68"/>
      <c r="LC46" s="68"/>
      <c r="LD46" s="68"/>
      <c r="LE46" s="68"/>
      <c r="LF46" s="68"/>
      <c r="LG46" s="68"/>
      <c r="LH46" s="68"/>
      <c r="LI46" s="68"/>
      <c r="LJ46" s="68"/>
      <c r="LK46" s="68"/>
      <c r="LL46" s="68"/>
      <c r="LM46" s="68"/>
      <c r="LN46" s="68"/>
      <c r="LO46" s="68"/>
      <c r="LP46" s="68"/>
      <c r="LQ46" s="68"/>
      <c r="LR46" s="68"/>
      <c r="LS46" s="68"/>
      <c r="LT46" s="68"/>
      <c r="LU46" s="68"/>
      <c r="LV46" s="68"/>
      <c r="LW46" s="68"/>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7"/>
      <c r="RG46" s="7"/>
      <c r="RH46" s="7"/>
      <c r="RI46" s="7"/>
      <c r="RJ46" s="7"/>
      <c r="RK46" s="7"/>
    </row>
    <row r="47" spans="1:479" s="3" customFormat="1" x14ac:dyDescent="0.2">
      <c r="A47" s="50"/>
      <c r="B47" s="34" t="s">
        <v>26</v>
      </c>
      <c r="C47" s="118">
        <v>50020</v>
      </c>
      <c r="D47" s="84">
        <v>1130</v>
      </c>
      <c r="E47" s="55">
        <v>261</v>
      </c>
      <c r="F47" s="84">
        <v>1192</v>
      </c>
      <c r="G47" s="55">
        <v>631</v>
      </c>
      <c r="H47" s="84">
        <v>1246</v>
      </c>
      <c r="I47" s="55">
        <v>168</v>
      </c>
      <c r="J47" s="84">
        <v>615</v>
      </c>
      <c r="K47" s="55">
        <v>402</v>
      </c>
      <c r="L47" s="84">
        <v>1280</v>
      </c>
      <c r="M47" s="55">
        <v>900</v>
      </c>
      <c r="N47" s="84">
        <v>647</v>
      </c>
      <c r="O47" s="55">
        <v>456</v>
      </c>
      <c r="P47" s="84">
        <v>910</v>
      </c>
      <c r="Q47" s="55">
        <v>264</v>
      </c>
      <c r="R47" s="84">
        <v>634</v>
      </c>
      <c r="S47" s="55">
        <v>491</v>
      </c>
      <c r="T47" s="84">
        <v>572</v>
      </c>
      <c r="U47" s="55">
        <v>719</v>
      </c>
      <c r="V47" s="84">
        <v>494</v>
      </c>
      <c r="W47" s="55">
        <v>187</v>
      </c>
      <c r="X47" s="84">
        <v>275</v>
      </c>
      <c r="Y47" s="55">
        <v>310</v>
      </c>
      <c r="Z47" s="84">
        <v>462</v>
      </c>
      <c r="AA47" s="55">
        <v>253</v>
      </c>
      <c r="AB47" s="84">
        <v>340</v>
      </c>
      <c r="AC47" s="55">
        <v>808</v>
      </c>
      <c r="AD47" s="84">
        <v>138</v>
      </c>
      <c r="AE47" s="55">
        <v>810</v>
      </c>
      <c r="AF47" s="84">
        <v>397</v>
      </c>
      <c r="AG47" s="55">
        <v>722</v>
      </c>
      <c r="AH47" s="84">
        <v>666</v>
      </c>
      <c r="AI47" s="55">
        <v>408</v>
      </c>
      <c r="AJ47" s="84">
        <v>828</v>
      </c>
      <c r="AK47" s="55">
        <v>482</v>
      </c>
      <c r="AL47" s="84">
        <v>498</v>
      </c>
      <c r="AM47" s="55">
        <v>504</v>
      </c>
      <c r="AN47" s="84">
        <v>759</v>
      </c>
      <c r="AO47" s="55">
        <v>337</v>
      </c>
      <c r="AP47" s="84">
        <v>431</v>
      </c>
      <c r="AQ47" s="55">
        <v>777</v>
      </c>
      <c r="AR47" s="84">
        <v>233</v>
      </c>
      <c r="AS47" s="55">
        <v>882</v>
      </c>
      <c r="AT47" s="84">
        <v>94</v>
      </c>
      <c r="AU47" s="55">
        <v>238</v>
      </c>
      <c r="AV47" s="84">
        <v>587</v>
      </c>
      <c r="AW47" s="55">
        <v>613</v>
      </c>
      <c r="AX47" s="84">
        <v>895</v>
      </c>
      <c r="AY47" s="55">
        <v>674</v>
      </c>
      <c r="AZ47" s="84">
        <v>744</v>
      </c>
      <c r="BA47" s="55">
        <v>1390</v>
      </c>
      <c r="BB47" s="84">
        <v>461</v>
      </c>
      <c r="BC47" s="55">
        <v>753</v>
      </c>
      <c r="BD47" s="84">
        <v>241</v>
      </c>
      <c r="BE47" s="55">
        <v>607</v>
      </c>
      <c r="BF47" s="84">
        <v>442</v>
      </c>
      <c r="BG47" s="55">
        <v>786</v>
      </c>
      <c r="BH47" s="84">
        <v>224</v>
      </c>
      <c r="BI47" s="55">
        <v>192</v>
      </c>
      <c r="BJ47" s="84">
        <v>277</v>
      </c>
      <c r="BK47" s="55">
        <v>381</v>
      </c>
      <c r="BL47" s="84">
        <v>267</v>
      </c>
      <c r="BM47" s="55">
        <v>258</v>
      </c>
      <c r="BN47" s="84">
        <v>774</v>
      </c>
      <c r="BO47" s="55">
        <v>340</v>
      </c>
      <c r="BP47" s="84">
        <v>239</v>
      </c>
      <c r="BQ47" s="55">
        <v>468</v>
      </c>
      <c r="BR47" s="84">
        <v>643</v>
      </c>
      <c r="BS47" s="55">
        <v>362</v>
      </c>
      <c r="BT47" s="84">
        <v>331</v>
      </c>
      <c r="BU47" s="55">
        <v>316</v>
      </c>
      <c r="BV47" s="84">
        <v>621</v>
      </c>
      <c r="BW47" s="55">
        <v>264</v>
      </c>
      <c r="BX47" s="84">
        <v>984</v>
      </c>
      <c r="BY47" s="55">
        <v>346</v>
      </c>
      <c r="BZ47" s="84">
        <v>1230</v>
      </c>
      <c r="CA47" s="55">
        <v>551</v>
      </c>
      <c r="CB47" s="84">
        <v>457</v>
      </c>
      <c r="CC47" s="55">
        <v>638</v>
      </c>
      <c r="CD47" s="84">
        <v>480</v>
      </c>
      <c r="CE47" s="55">
        <v>112</v>
      </c>
      <c r="CF47" s="84">
        <v>542</v>
      </c>
      <c r="CG47" s="55">
        <v>78</v>
      </c>
      <c r="CH47" s="84">
        <v>154</v>
      </c>
      <c r="CI47" s="55">
        <v>418</v>
      </c>
      <c r="CJ47" s="84">
        <v>497</v>
      </c>
      <c r="CK47" s="55">
        <v>189</v>
      </c>
      <c r="CL47" s="84">
        <v>283</v>
      </c>
      <c r="CM47" s="55">
        <v>343</v>
      </c>
      <c r="CN47" s="84">
        <v>327</v>
      </c>
      <c r="CO47" s="55">
        <v>702</v>
      </c>
      <c r="CP47" s="84">
        <v>951</v>
      </c>
      <c r="CQ47" s="55">
        <v>613</v>
      </c>
      <c r="CR47" s="84">
        <v>484</v>
      </c>
      <c r="CS47" s="55">
        <v>546</v>
      </c>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c r="IU47" s="68"/>
      <c r="IV47" s="68"/>
      <c r="IW47" s="68"/>
      <c r="IX47" s="68"/>
      <c r="IY47" s="68"/>
      <c r="IZ47" s="68"/>
      <c r="JA47" s="68"/>
      <c r="JB47" s="68"/>
      <c r="JC47" s="68"/>
      <c r="JD47" s="68"/>
      <c r="JE47" s="68"/>
      <c r="JF47" s="68"/>
      <c r="JG47" s="68"/>
      <c r="JH47" s="68"/>
      <c r="JI47" s="68"/>
      <c r="JJ47" s="68"/>
      <c r="JK47" s="68"/>
      <c r="JL47" s="68"/>
      <c r="JM47" s="68"/>
      <c r="JN47" s="68"/>
      <c r="JO47" s="68"/>
      <c r="JP47" s="68"/>
      <c r="JQ47" s="68"/>
      <c r="JR47" s="68"/>
      <c r="JS47" s="68"/>
      <c r="JT47" s="68"/>
      <c r="JU47" s="68"/>
      <c r="JV47" s="68"/>
      <c r="JW47" s="68"/>
      <c r="JX47" s="68"/>
      <c r="JY47" s="68"/>
      <c r="JZ47" s="68"/>
      <c r="KA47" s="68"/>
      <c r="KB47" s="68"/>
      <c r="KC47" s="68"/>
      <c r="KD47" s="68"/>
      <c r="KE47" s="68"/>
      <c r="KF47" s="68"/>
      <c r="KG47" s="68"/>
      <c r="KH47" s="68"/>
      <c r="KI47" s="68"/>
      <c r="KJ47" s="68"/>
      <c r="KK47" s="68"/>
      <c r="KL47" s="68"/>
      <c r="KM47" s="68"/>
      <c r="KN47" s="68"/>
      <c r="KO47" s="68"/>
      <c r="KP47" s="68"/>
      <c r="KQ47" s="68"/>
      <c r="KR47" s="68"/>
      <c r="KS47" s="68"/>
      <c r="KT47" s="68"/>
      <c r="KU47" s="68"/>
      <c r="KV47" s="68"/>
      <c r="KW47" s="68"/>
      <c r="KX47" s="68"/>
      <c r="KY47" s="68"/>
      <c r="KZ47" s="68"/>
      <c r="LA47" s="68"/>
      <c r="LB47" s="68"/>
      <c r="LC47" s="68"/>
      <c r="LD47" s="68"/>
      <c r="LE47" s="68"/>
      <c r="LF47" s="68"/>
      <c r="LG47" s="68"/>
      <c r="LH47" s="68"/>
      <c r="LI47" s="68"/>
      <c r="LJ47" s="68"/>
      <c r="LK47" s="68"/>
      <c r="LL47" s="68"/>
      <c r="LM47" s="68"/>
      <c r="LN47" s="68"/>
      <c r="LO47" s="68"/>
      <c r="LP47" s="68"/>
      <c r="LQ47" s="68"/>
      <c r="LR47" s="68"/>
      <c r="LS47" s="68"/>
      <c r="LT47" s="68"/>
      <c r="LU47" s="68"/>
      <c r="LV47" s="68"/>
      <c r="LW47" s="68"/>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7"/>
      <c r="RG47" s="7"/>
      <c r="RH47" s="7"/>
      <c r="RI47" s="7"/>
      <c r="RJ47" s="7"/>
      <c r="RK47" s="7"/>
    </row>
    <row r="48" spans="1:479" s="3" customFormat="1" x14ac:dyDescent="0.2">
      <c r="A48" s="50"/>
      <c r="B48" s="34" t="s">
        <v>27</v>
      </c>
      <c r="C48" s="118">
        <v>35454</v>
      </c>
      <c r="D48" s="84">
        <v>529</v>
      </c>
      <c r="E48" s="55">
        <v>168</v>
      </c>
      <c r="F48" s="84">
        <v>759</v>
      </c>
      <c r="G48" s="55">
        <v>264</v>
      </c>
      <c r="H48" s="84">
        <v>742</v>
      </c>
      <c r="I48" s="55">
        <v>170</v>
      </c>
      <c r="J48" s="84">
        <v>294</v>
      </c>
      <c r="K48" s="55">
        <v>390</v>
      </c>
      <c r="L48" s="84">
        <v>839</v>
      </c>
      <c r="M48" s="55">
        <v>638</v>
      </c>
      <c r="N48" s="84">
        <v>475</v>
      </c>
      <c r="O48" s="55">
        <v>442</v>
      </c>
      <c r="P48" s="84">
        <v>637</v>
      </c>
      <c r="Q48" s="55">
        <v>221</v>
      </c>
      <c r="R48" s="84">
        <v>497</v>
      </c>
      <c r="S48" s="55">
        <v>251</v>
      </c>
      <c r="T48" s="84">
        <v>357</v>
      </c>
      <c r="U48" s="55">
        <v>555</v>
      </c>
      <c r="V48" s="84">
        <v>351</v>
      </c>
      <c r="W48" s="55">
        <v>77</v>
      </c>
      <c r="X48" s="84">
        <v>173</v>
      </c>
      <c r="Y48" s="55">
        <v>202</v>
      </c>
      <c r="Z48" s="84">
        <v>343</v>
      </c>
      <c r="AA48" s="55">
        <v>189</v>
      </c>
      <c r="AB48" s="84">
        <v>255</v>
      </c>
      <c r="AC48" s="55">
        <v>522</v>
      </c>
      <c r="AD48" s="84">
        <v>63</v>
      </c>
      <c r="AE48" s="55">
        <v>442</v>
      </c>
      <c r="AF48" s="84">
        <v>242</v>
      </c>
      <c r="AG48" s="55">
        <v>549</v>
      </c>
      <c r="AH48" s="84">
        <v>467</v>
      </c>
      <c r="AI48" s="55">
        <v>235</v>
      </c>
      <c r="AJ48" s="84">
        <v>512</v>
      </c>
      <c r="AK48" s="55">
        <v>324</v>
      </c>
      <c r="AL48" s="84">
        <v>307</v>
      </c>
      <c r="AM48" s="55">
        <v>252</v>
      </c>
      <c r="AN48" s="84">
        <v>468</v>
      </c>
      <c r="AO48" s="55">
        <v>193</v>
      </c>
      <c r="AP48" s="84">
        <v>268</v>
      </c>
      <c r="AQ48" s="55">
        <v>871</v>
      </c>
      <c r="AR48" s="84">
        <v>138</v>
      </c>
      <c r="AS48" s="55">
        <v>751</v>
      </c>
      <c r="AT48" s="84">
        <v>58</v>
      </c>
      <c r="AU48" s="55">
        <v>216</v>
      </c>
      <c r="AV48" s="84">
        <v>396</v>
      </c>
      <c r="AW48" s="55">
        <v>547</v>
      </c>
      <c r="AX48" s="84">
        <v>861</v>
      </c>
      <c r="AY48" s="55">
        <v>421</v>
      </c>
      <c r="AZ48" s="84">
        <v>473</v>
      </c>
      <c r="BA48" s="55">
        <v>909</v>
      </c>
      <c r="BB48" s="84">
        <v>246</v>
      </c>
      <c r="BC48" s="55">
        <v>675</v>
      </c>
      <c r="BD48" s="84">
        <v>182</v>
      </c>
      <c r="BE48" s="55">
        <v>533</v>
      </c>
      <c r="BF48" s="84">
        <v>336</v>
      </c>
      <c r="BG48" s="55">
        <v>542</v>
      </c>
      <c r="BH48" s="84">
        <v>273</v>
      </c>
      <c r="BI48" s="55">
        <v>210</v>
      </c>
      <c r="BJ48" s="84">
        <v>201</v>
      </c>
      <c r="BK48" s="55">
        <v>318</v>
      </c>
      <c r="BL48" s="84">
        <v>261</v>
      </c>
      <c r="BM48" s="55">
        <v>173</v>
      </c>
      <c r="BN48" s="84">
        <v>626</v>
      </c>
      <c r="BO48" s="55">
        <v>299</v>
      </c>
      <c r="BP48" s="84">
        <v>268</v>
      </c>
      <c r="BQ48" s="55">
        <v>383</v>
      </c>
      <c r="BR48" s="84">
        <v>428</v>
      </c>
      <c r="BS48" s="55">
        <v>245</v>
      </c>
      <c r="BT48" s="84">
        <v>374</v>
      </c>
      <c r="BU48" s="55">
        <v>243</v>
      </c>
      <c r="BV48" s="84">
        <v>487</v>
      </c>
      <c r="BW48" s="55">
        <v>202</v>
      </c>
      <c r="BX48" s="84">
        <v>976</v>
      </c>
      <c r="BY48" s="55">
        <v>290</v>
      </c>
      <c r="BZ48" s="84">
        <v>1190</v>
      </c>
      <c r="CA48" s="55">
        <v>372</v>
      </c>
      <c r="CB48" s="84">
        <v>264</v>
      </c>
      <c r="CC48" s="55">
        <v>279</v>
      </c>
      <c r="CD48" s="84">
        <v>268</v>
      </c>
      <c r="CE48" s="55">
        <v>82</v>
      </c>
      <c r="CF48" s="84">
        <v>303</v>
      </c>
      <c r="CG48" s="55">
        <v>62</v>
      </c>
      <c r="CH48" s="84">
        <v>77</v>
      </c>
      <c r="CI48" s="55">
        <v>216</v>
      </c>
      <c r="CJ48" s="84">
        <v>214</v>
      </c>
      <c r="CK48" s="55">
        <v>103</v>
      </c>
      <c r="CL48" s="84">
        <v>122</v>
      </c>
      <c r="CM48" s="55">
        <v>196</v>
      </c>
      <c r="CN48" s="84">
        <v>245</v>
      </c>
      <c r="CO48" s="55">
        <v>431</v>
      </c>
      <c r="CP48" s="84">
        <v>952</v>
      </c>
      <c r="CQ48" s="55">
        <v>328</v>
      </c>
      <c r="CR48" s="84">
        <v>286</v>
      </c>
      <c r="CS48" s="55">
        <v>364</v>
      </c>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c r="IU48" s="68"/>
      <c r="IV48" s="68"/>
      <c r="IW48" s="68"/>
      <c r="IX48" s="68"/>
      <c r="IY48" s="68"/>
      <c r="IZ48" s="68"/>
      <c r="JA48" s="68"/>
      <c r="JB48" s="68"/>
      <c r="JC48" s="68"/>
      <c r="JD48" s="68"/>
      <c r="JE48" s="68"/>
      <c r="JF48" s="68"/>
      <c r="JG48" s="68"/>
      <c r="JH48" s="68"/>
      <c r="JI48" s="68"/>
      <c r="JJ48" s="68"/>
      <c r="JK48" s="68"/>
      <c r="JL48" s="68"/>
      <c r="JM48" s="68"/>
      <c r="JN48" s="68"/>
      <c r="JO48" s="68"/>
      <c r="JP48" s="68"/>
      <c r="JQ48" s="68"/>
      <c r="JR48" s="68"/>
      <c r="JS48" s="68"/>
      <c r="JT48" s="68"/>
      <c r="JU48" s="68"/>
      <c r="JV48" s="68"/>
      <c r="JW48" s="68"/>
      <c r="JX48" s="68"/>
      <c r="JY48" s="68"/>
      <c r="JZ48" s="68"/>
      <c r="KA48" s="68"/>
      <c r="KB48" s="68"/>
      <c r="KC48" s="68"/>
      <c r="KD48" s="68"/>
      <c r="KE48" s="68"/>
      <c r="KF48" s="68"/>
      <c r="KG48" s="68"/>
      <c r="KH48" s="68"/>
      <c r="KI48" s="68"/>
      <c r="KJ48" s="68"/>
      <c r="KK48" s="68"/>
      <c r="KL48" s="68"/>
      <c r="KM48" s="68"/>
      <c r="KN48" s="68"/>
      <c r="KO48" s="68"/>
      <c r="KP48" s="68"/>
      <c r="KQ48" s="68"/>
      <c r="KR48" s="68"/>
      <c r="KS48" s="68"/>
      <c r="KT48" s="68"/>
      <c r="KU48" s="68"/>
      <c r="KV48" s="68"/>
      <c r="KW48" s="68"/>
      <c r="KX48" s="68"/>
      <c r="KY48" s="68"/>
      <c r="KZ48" s="68"/>
      <c r="LA48" s="68"/>
      <c r="LB48" s="68"/>
      <c r="LC48" s="68"/>
      <c r="LD48" s="68"/>
      <c r="LE48" s="68"/>
      <c r="LF48" s="68"/>
      <c r="LG48" s="68"/>
      <c r="LH48" s="68"/>
      <c r="LI48" s="68"/>
      <c r="LJ48" s="68"/>
      <c r="LK48" s="68"/>
      <c r="LL48" s="68"/>
      <c r="LM48" s="68"/>
      <c r="LN48" s="68"/>
      <c r="LO48" s="68"/>
      <c r="LP48" s="68"/>
      <c r="LQ48" s="68"/>
      <c r="LR48" s="68"/>
      <c r="LS48" s="68"/>
      <c r="LT48" s="68"/>
      <c r="LU48" s="68"/>
      <c r="LV48" s="68"/>
      <c r="LW48" s="68"/>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7"/>
      <c r="RG48" s="7"/>
      <c r="RH48" s="7"/>
      <c r="RI48" s="7"/>
      <c r="RJ48" s="7"/>
      <c r="RK48" s="7"/>
    </row>
    <row r="49" spans="1:484" s="3" customFormat="1" x14ac:dyDescent="0.2">
      <c r="A49" s="50"/>
      <c r="B49" s="34" t="s">
        <v>25</v>
      </c>
      <c r="C49" s="118">
        <v>11997</v>
      </c>
      <c r="D49" s="84">
        <v>117</v>
      </c>
      <c r="E49" s="55">
        <v>121</v>
      </c>
      <c r="F49" s="84">
        <v>226</v>
      </c>
      <c r="G49" s="55">
        <v>45</v>
      </c>
      <c r="H49" s="84">
        <v>228</v>
      </c>
      <c r="I49" s="55">
        <v>90</v>
      </c>
      <c r="J49" s="84">
        <v>57</v>
      </c>
      <c r="K49" s="55">
        <v>111</v>
      </c>
      <c r="L49" s="84">
        <v>204</v>
      </c>
      <c r="M49" s="55">
        <v>236</v>
      </c>
      <c r="N49" s="84">
        <v>116</v>
      </c>
      <c r="O49" s="55">
        <v>134</v>
      </c>
      <c r="P49" s="84">
        <v>205</v>
      </c>
      <c r="Q49" s="55">
        <v>61</v>
      </c>
      <c r="R49" s="84">
        <v>127</v>
      </c>
      <c r="S49" s="55">
        <v>47</v>
      </c>
      <c r="T49" s="84">
        <v>115</v>
      </c>
      <c r="U49" s="55">
        <v>172</v>
      </c>
      <c r="V49" s="84">
        <v>114</v>
      </c>
      <c r="W49" s="55">
        <v>16</v>
      </c>
      <c r="X49" s="84">
        <v>70</v>
      </c>
      <c r="Y49" s="55">
        <v>96</v>
      </c>
      <c r="Z49" s="84">
        <v>103</v>
      </c>
      <c r="AA49" s="55">
        <v>69</v>
      </c>
      <c r="AB49" s="84">
        <v>68</v>
      </c>
      <c r="AC49" s="55">
        <v>264</v>
      </c>
      <c r="AD49" s="84">
        <v>16</v>
      </c>
      <c r="AE49" s="55">
        <v>124</v>
      </c>
      <c r="AF49" s="84">
        <v>64</v>
      </c>
      <c r="AG49" s="55">
        <v>288</v>
      </c>
      <c r="AH49" s="84">
        <v>192</v>
      </c>
      <c r="AI49" s="55">
        <v>85</v>
      </c>
      <c r="AJ49" s="84">
        <v>203</v>
      </c>
      <c r="AK49" s="55">
        <v>84</v>
      </c>
      <c r="AL49" s="84">
        <v>124</v>
      </c>
      <c r="AM49" s="55">
        <v>60</v>
      </c>
      <c r="AN49" s="84">
        <v>206</v>
      </c>
      <c r="AO49" s="55">
        <v>47</v>
      </c>
      <c r="AP49" s="84">
        <v>94</v>
      </c>
      <c r="AQ49" s="55">
        <v>334</v>
      </c>
      <c r="AR49" s="84">
        <v>46</v>
      </c>
      <c r="AS49" s="55">
        <v>244</v>
      </c>
      <c r="AT49" s="84">
        <v>9</v>
      </c>
      <c r="AU49" s="55">
        <v>112</v>
      </c>
      <c r="AV49" s="84">
        <v>124</v>
      </c>
      <c r="AW49" s="55">
        <v>138</v>
      </c>
      <c r="AX49" s="84">
        <v>292</v>
      </c>
      <c r="AY49" s="55">
        <v>136</v>
      </c>
      <c r="AZ49" s="84">
        <v>193</v>
      </c>
      <c r="BA49" s="55">
        <v>196</v>
      </c>
      <c r="BB49" s="84">
        <v>52</v>
      </c>
      <c r="BC49" s="55">
        <v>356</v>
      </c>
      <c r="BD49" s="84">
        <v>47</v>
      </c>
      <c r="BE49" s="55">
        <v>132</v>
      </c>
      <c r="BF49" s="84">
        <v>82</v>
      </c>
      <c r="BG49" s="55">
        <v>142</v>
      </c>
      <c r="BH49" s="84">
        <v>73</v>
      </c>
      <c r="BI49" s="55">
        <v>66</v>
      </c>
      <c r="BJ49" s="84">
        <v>75</v>
      </c>
      <c r="BK49" s="55">
        <v>181</v>
      </c>
      <c r="BL49" s="84">
        <v>128</v>
      </c>
      <c r="BM49" s="55">
        <v>121</v>
      </c>
      <c r="BN49" s="84">
        <v>266</v>
      </c>
      <c r="BO49" s="55">
        <v>125</v>
      </c>
      <c r="BP49" s="84">
        <v>202</v>
      </c>
      <c r="BQ49" s="55">
        <v>153</v>
      </c>
      <c r="BR49" s="84">
        <v>185</v>
      </c>
      <c r="BS49" s="55">
        <v>83</v>
      </c>
      <c r="BT49" s="84">
        <v>195</v>
      </c>
      <c r="BU49" s="55">
        <v>112</v>
      </c>
      <c r="BV49" s="84">
        <v>206</v>
      </c>
      <c r="BW49" s="55">
        <v>60</v>
      </c>
      <c r="BX49" s="84">
        <v>289</v>
      </c>
      <c r="BY49" s="55">
        <v>131</v>
      </c>
      <c r="BZ49" s="84">
        <v>326</v>
      </c>
      <c r="CA49" s="55">
        <v>85</v>
      </c>
      <c r="CB49" s="84">
        <v>51</v>
      </c>
      <c r="CC49" s="55">
        <v>90</v>
      </c>
      <c r="CD49" s="84">
        <v>84</v>
      </c>
      <c r="CE49" s="55">
        <v>20</v>
      </c>
      <c r="CF49" s="84">
        <v>68</v>
      </c>
      <c r="CG49" s="55">
        <v>11</v>
      </c>
      <c r="CH49" s="84">
        <v>16</v>
      </c>
      <c r="CI49" s="55">
        <v>76</v>
      </c>
      <c r="CJ49" s="84">
        <v>59</v>
      </c>
      <c r="CK49" s="55">
        <v>16</v>
      </c>
      <c r="CL49" s="84">
        <v>26</v>
      </c>
      <c r="CM49" s="55">
        <v>60</v>
      </c>
      <c r="CN49" s="84">
        <v>142</v>
      </c>
      <c r="CO49" s="55">
        <v>86</v>
      </c>
      <c r="CP49" s="84">
        <v>384</v>
      </c>
      <c r="CQ49" s="55">
        <v>56</v>
      </c>
      <c r="CR49" s="84">
        <v>92</v>
      </c>
      <c r="CS49" s="55">
        <v>151</v>
      </c>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c r="IU49" s="68"/>
      <c r="IV49" s="68"/>
      <c r="IW49" s="68"/>
      <c r="IX49" s="68"/>
      <c r="IY49" s="68"/>
      <c r="IZ49" s="68"/>
      <c r="JA49" s="68"/>
      <c r="JB49" s="68"/>
      <c r="JC49" s="68"/>
      <c r="JD49" s="68"/>
      <c r="JE49" s="68"/>
      <c r="JF49" s="68"/>
      <c r="JG49" s="68"/>
      <c r="JH49" s="68"/>
      <c r="JI49" s="68"/>
      <c r="JJ49" s="68"/>
      <c r="JK49" s="68"/>
      <c r="JL49" s="68"/>
      <c r="JM49" s="68"/>
      <c r="JN49" s="68"/>
      <c r="JO49" s="68"/>
      <c r="JP49" s="68"/>
      <c r="JQ49" s="68"/>
      <c r="JR49" s="68"/>
      <c r="JS49" s="68"/>
      <c r="JT49" s="68"/>
      <c r="JU49" s="68"/>
      <c r="JV49" s="68"/>
      <c r="JW49" s="68"/>
      <c r="JX49" s="68"/>
      <c r="JY49" s="68"/>
      <c r="JZ49" s="68"/>
      <c r="KA49" s="68"/>
      <c r="KB49" s="68"/>
      <c r="KC49" s="68"/>
      <c r="KD49" s="68"/>
      <c r="KE49" s="68"/>
      <c r="KF49" s="68"/>
      <c r="KG49" s="68"/>
      <c r="KH49" s="68"/>
      <c r="KI49" s="68"/>
      <c r="KJ49" s="68"/>
      <c r="KK49" s="68"/>
      <c r="KL49" s="68"/>
      <c r="KM49" s="68"/>
      <c r="KN49" s="68"/>
      <c r="KO49" s="68"/>
      <c r="KP49" s="68"/>
      <c r="KQ49" s="68"/>
      <c r="KR49" s="68"/>
      <c r="KS49" s="68"/>
      <c r="KT49" s="68"/>
      <c r="KU49" s="68"/>
      <c r="KV49" s="68"/>
      <c r="KW49" s="68"/>
      <c r="KX49" s="68"/>
      <c r="KY49" s="68"/>
      <c r="KZ49" s="68"/>
      <c r="LA49" s="68"/>
      <c r="LB49" s="68"/>
      <c r="LC49" s="68"/>
      <c r="LD49" s="68"/>
      <c r="LE49" s="68"/>
      <c r="LF49" s="68"/>
      <c r="LG49" s="68"/>
      <c r="LH49" s="68"/>
      <c r="LI49" s="68"/>
      <c r="LJ49" s="68"/>
      <c r="LK49" s="68"/>
      <c r="LL49" s="68"/>
      <c r="LM49" s="68"/>
      <c r="LN49" s="68"/>
      <c r="LO49" s="68"/>
      <c r="LP49" s="68"/>
      <c r="LQ49" s="68"/>
      <c r="LR49" s="68"/>
      <c r="LS49" s="68"/>
      <c r="LT49" s="68"/>
      <c r="LU49" s="68"/>
      <c r="LV49" s="68"/>
      <c r="LW49" s="68"/>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7"/>
      <c r="RG49" s="7"/>
      <c r="RH49" s="7"/>
      <c r="RI49" s="7"/>
      <c r="RJ49" s="7"/>
      <c r="RK49" s="7"/>
    </row>
    <row r="50" spans="1:484" s="3" customFormat="1" ht="13.5" customHeight="1" x14ac:dyDescent="0.2">
      <c r="A50" s="50"/>
      <c r="B50" s="35" t="s">
        <v>39</v>
      </c>
      <c r="C50" s="132">
        <v>608993</v>
      </c>
      <c r="D50" s="87">
        <v>10835</v>
      </c>
      <c r="E50" s="58">
        <v>3857</v>
      </c>
      <c r="F50" s="87">
        <v>10946</v>
      </c>
      <c r="G50" s="58">
        <v>7775</v>
      </c>
      <c r="H50" s="87">
        <v>11597</v>
      </c>
      <c r="I50" s="58">
        <v>1480</v>
      </c>
      <c r="J50" s="87">
        <v>3836</v>
      </c>
      <c r="K50" s="58">
        <v>4173</v>
      </c>
      <c r="L50" s="87">
        <v>11076</v>
      </c>
      <c r="M50" s="58">
        <v>16760</v>
      </c>
      <c r="N50" s="87">
        <v>8129</v>
      </c>
      <c r="O50" s="58">
        <v>4867</v>
      </c>
      <c r="P50" s="87">
        <v>10516</v>
      </c>
      <c r="Q50" s="58">
        <v>1876</v>
      </c>
      <c r="R50" s="87">
        <v>6956</v>
      </c>
      <c r="S50" s="58">
        <v>4042</v>
      </c>
      <c r="T50" s="87">
        <v>6777</v>
      </c>
      <c r="U50" s="58">
        <v>5941</v>
      </c>
      <c r="V50" s="87">
        <v>5693</v>
      </c>
      <c r="W50" s="58">
        <v>2708</v>
      </c>
      <c r="X50" s="87">
        <v>3452</v>
      </c>
      <c r="Y50" s="58">
        <v>6255</v>
      </c>
      <c r="Z50" s="87">
        <v>4558</v>
      </c>
      <c r="AA50" s="58">
        <v>2535</v>
      </c>
      <c r="AB50" s="87">
        <v>3374</v>
      </c>
      <c r="AC50" s="58">
        <v>11748</v>
      </c>
      <c r="AD50" s="87">
        <v>1607</v>
      </c>
      <c r="AE50" s="58">
        <v>9844</v>
      </c>
      <c r="AF50" s="87">
        <v>3968</v>
      </c>
      <c r="AG50" s="58">
        <v>10116</v>
      </c>
      <c r="AH50" s="87">
        <v>12218</v>
      </c>
      <c r="AI50" s="58">
        <v>6539</v>
      </c>
      <c r="AJ50" s="87">
        <v>10048</v>
      </c>
      <c r="AK50" s="58">
        <v>7262</v>
      </c>
      <c r="AL50" s="87">
        <v>7877</v>
      </c>
      <c r="AM50" s="58">
        <v>10439</v>
      </c>
      <c r="AN50" s="87">
        <v>13371</v>
      </c>
      <c r="AO50" s="58">
        <v>4253</v>
      </c>
      <c r="AP50" s="87">
        <v>5280</v>
      </c>
      <c r="AQ50" s="58">
        <v>10649</v>
      </c>
      <c r="AR50" s="87">
        <v>2443</v>
      </c>
      <c r="AS50" s="58">
        <v>10527</v>
      </c>
      <c r="AT50" s="87">
        <v>1018</v>
      </c>
      <c r="AU50" s="58">
        <v>3745</v>
      </c>
      <c r="AV50" s="87">
        <v>7329</v>
      </c>
      <c r="AW50" s="58">
        <v>8396</v>
      </c>
      <c r="AX50" s="87">
        <v>10852</v>
      </c>
      <c r="AY50" s="58">
        <v>8329</v>
      </c>
      <c r="AZ50" s="87">
        <v>10995</v>
      </c>
      <c r="BA50" s="58">
        <v>9951</v>
      </c>
      <c r="BB50" s="87">
        <v>6204</v>
      </c>
      <c r="BC50" s="58">
        <v>7459</v>
      </c>
      <c r="BD50" s="87">
        <v>2088</v>
      </c>
      <c r="BE50" s="58">
        <v>5822</v>
      </c>
      <c r="BF50" s="87">
        <v>4285</v>
      </c>
      <c r="BG50" s="58">
        <v>4693</v>
      </c>
      <c r="BH50" s="87">
        <v>2554</v>
      </c>
      <c r="BI50" s="58">
        <v>2472</v>
      </c>
      <c r="BJ50" s="87">
        <v>2870</v>
      </c>
      <c r="BK50" s="58">
        <v>4406</v>
      </c>
      <c r="BL50" s="87">
        <v>5132</v>
      </c>
      <c r="BM50" s="58">
        <v>5058</v>
      </c>
      <c r="BN50" s="87">
        <v>8225</v>
      </c>
      <c r="BO50" s="58">
        <v>2767</v>
      </c>
      <c r="BP50" s="87">
        <v>2586</v>
      </c>
      <c r="BQ50" s="58">
        <v>4320</v>
      </c>
      <c r="BR50" s="87">
        <v>8594</v>
      </c>
      <c r="BS50" s="58">
        <v>4052</v>
      </c>
      <c r="BT50" s="87">
        <v>3936</v>
      </c>
      <c r="BU50" s="58">
        <v>4561</v>
      </c>
      <c r="BV50" s="87">
        <v>6044</v>
      </c>
      <c r="BW50" s="58">
        <v>3999</v>
      </c>
      <c r="BX50" s="87">
        <v>12819</v>
      </c>
      <c r="BY50" s="58">
        <v>3611</v>
      </c>
      <c r="BZ50" s="87">
        <v>14870</v>
      </c>
      <c r="CA50" s="58">
        <v>7971</v>
      </c>
      <c r="CB50" s="87">
        <v>5112</v>
      </c>
      <c r="CC50" s="58">
        <v>10684</v>
      </c>
      <c r="CD50" s="87">
        <v>4770</v>
      </c>
      <c r="CE50" s="58">
        <v>1100</v>
      </c>
      <c r="CF50" s="87">
        <v>8113</v>
      </c>
      <c r="CG50" s="58">
        <v>715</v>
      </c>
      <c r="CH50" s="87">
        <v>1705</v>
      </c>
      <c r="CI50" s="58">
        <v>5321</v>
      </c>
      <c r="CJ50" s="87">
        <v>7195</v>
      </c>
      <c r="CK50" s="58">
        <v>2683</v>
      </c>
      <c r="CL50" s="87">
        <v>5328</v>
      </c>
      <c r="CM50" s="58">
        <v>5809</v>
      </c>
      <c r="CN50" s="87">
        <v>4552</v>
      </c>
      <c r="CO50" s="58">
        <v>7523</v>
      </c>
      <c r="CP50" s="87">
        <v>11057</v>
      </c>
      <c r="CQ50" s="58">
        <v>8983</v>
      </c>
      <c r="CR50" s="87">
        <v>8309</v>
      </c>
      <c r="CS50" s="58">
        <v>7776</v>
      </c>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8"/>
      <c r="QX50" s="18"/>
      <c r="QY50" s="18"/>
      <c r="QZ50" s="18"/>
      <c r="RA50" s="18"/>
      <c r="RB50" s="18"/>
      <c r="RC50" s="18"/>
      <c r="RD50" s="18"/>
      <c r="RE50" s="18"/>
      <c r="RF50" s="19"/>
      <c r="RG50" s="19"/>
      <c r="RH50" s="19"/>
      <c r="RI50" s="19"/>
      <c r="RJ50" s="19"/>
      <c r="RK50" s="19"/>
      <c r="RL50" s="19"/>
      <c r="RM50" s="19"/>
      <c r="RN50" s="19"/>
      <c r="RO50" s="19"/>
      <c r="RP50" s="19"/>
    </row>
    <row r="51" spans="1:484" s="3" customFormat="1" ht="16.5" customHeight="1" x14ac:dyDescent="0.2">
      <c r="A51" s="50" t="s">
        <v>32</v>
      </c>
      <c r="B51" s="34" t="s">
        <v>19</v>
      </c>
      <c r="C51" s="133">
        <v>1.0964001228257141</v>
      </c>
      <c r="D51" s="88">
        <v>1.1259806183664052</v>
      </c>
      <c r="E51" s="59">
        <v>1.1667098781436349</v>
      </c>
      <c r="F51" s="88">
        <v>1.1693769413484378</v>
      </c>
      <c r="G51" s="59">
        <v>1.1961414790996783</v>
      </c>
      <c r="H51" s="88">
        <v>1.1382254031214969</v>
      </c>
      <c r="I51" s="59">
        <v>0.54054054054054057</v>
      </c>
      <c r="J51" s="88">
        <v>0.70385818561001046</v>
      </c>
      <c r="K51" s="59">
        <v>0.86268871315600282</v>
      </c>
      <c r="L51" s="88">
        <v>1.3271939328277356</v>
      </c>
      <c r="M51" s="59">
        <v>1.0202863961813842</v>
      </c>
      <c r="N51" s="88">
        <v>1.0210357977611022</v>
      </c>
      <c r="O51" s="59">
        <v>0.8013149784261353</v>
      </c>
      <c r="P51" s="88">
        <v>0.92240395587675927</v>
      </c>
      <c r="Q51" s="59">
        <v>0.906183368869936</v>
      </c>
      <c r="R51" s="88">
        <v>1.078205865439908</v>
      </c>
      <c r="S51" s="59">
        <v>1.1380504700643246</v>
      </c>
      <c r="T51" s="88">
        <v>1.2689980817470856</v>
      </c>
      <c r="U51" s="59">
        <v>0.67328732536609992</v>
      </c>
      <c r="V51" s="88">
        <v>1.3701036360442649</v>
      </c>
      <c r="W51" s="59">
        <v>1.8094534711964549</v>
      </c>
      <c r="X51" s="88">
        <v>1.2746234067207416</v>
      </c>
      <c r="Y51" s="59">
        <v>1.3749000799360511</v>
      </c>
      <c r="Z51" s="88">
        <v>0.54848617814831058</v>
      </c>
      <c r="AA51" s="59">
        <v>0.86785009861932938</v>
      </c>
      <c r="AB51" s="88">
        <v>1.3633669235328987</v>
      </c>
      <c r="AC51" s="59">
        <v>1.2257405515832482</v>
      </c>
      <c r="AD51" s="88">
        <v>1.2445550715619167</v>
      </c>
      <c r="AE51" s="59">
        <v>1.452661519707436</v>
      </c>
      <c r="AF51" s="88">
        <v>1.0080645161290323</v>
      </c>
      <c r="AG51" s="59">
        <v>1.1565836298932384</v>
      </c>
      <c r="AH51" s="88">
        <v>1.4814208544770011</v>
      </c>
      <c r="AI51" s="59">
        <v>1.4528215323443952</v>
      </c>
      <c r="AJ51" s="88">
        <v>1.0250796178343948</v>
      </c>
      <c r="AK51" s="59">
        <v>1.3770311209033324</v>
      </c>
      <c r="AL51" s="88">
        <v>1.2314332867843087</v>
      </c>
      <c r="AM51" s="59">
        <v>1.484816553309704</v>
      </c>
      <c r="AN51" s="88">
        <v>1.2639293994465635</v>
      </c>
      <c r="AO51" s="59">
        <v>1.3167176110980485</v>
      </c>
      <c r="AP51" s="88">
        <v>0.92803030303030309</v>
      </c>
      <c r="AQ51" s="59">
        <v>1.0047891820828247</v>
      </c>
      <c r="AR51" s="88">
        <v>0.90053213262382314</v>
      </c>
      <c r="AS51" s="59">
        <v>0.77894936829106109</v>
      </c>
      <c r="AT51" s="88">
        <v>1.37524557956778</v>
      </c>
      <c r="AU51" s="59">
        <v>1.3885180240320427</v>
      </c>
      <c r="AV51" s="88">
        <v>0.88688770637194714</v>
      </c>
      <c r="AW51" s="59">
        <v>1.1076703191996189</v>
      </c>
      <c r="AX51" s="88">
        <v>1.0781422779211205</v>
      </c>
      <c r="AY51" s="59">
        <v>0.98451194621203031</v>
      </c>
      <c r="AZ51" s="88">
        <v>1.0914051841746248</v>
      </c>
      <c r="BA51" s="59">
        <v>1.0953672997688675</v>
      </c>
      <c r="BB51" s="88">
        <v>1.2572533849129592</v>
      </c>
      <c r="BC51" s="59">
        <v>0.58989140635473925</v>
      </c>
      <c r="BD51" s="88">
        <v>0.47892720306513409</v>
      </c>
      <c r="BE51" s="59">
        <v>0.80728272071453111</v>
      </c>
      <c r="BF51" s="88">
        <v>0.63010501750291714</v>
      </c>
      <c r="BG51" s="59">
        <v>0.575324952056254</v>
      </c>
      <c r="BH51" s="88">
        <v>0.70477682067345337</v>
      </c>
      <c r="BI51" s="59">
        <v>0.68770226537216828</v>
      </c>
      <c r="BJ51" s="88">
        <v>1.1149825783972125</v>
      </c>
      <c r="BK51" s="59">
        <v>1.1121198365864731</v>
      </c>
      <c r="BL51" s="88">
        <v>1.1496492595479346</v>
      </c>
      <c r="BM51" s="59">
        <v>1.1664689600632661</v>
      </c>
      <c r="BN51" s="88">
        <v>1.1914893617021276</v>
      </c>
      <c r="BO51" s="59">
        <v>0.79508492952656307</v>
      </c>
      <c r="BP51" s="88">
        <v>1.3534416086620265</v>
      </c>
      <c r="BQ51" s="59">
        <v>0.94907407407407407</v>
      </c>
      <c r="BR51" s="88">
        <v>1.2101466139166861</v>
      </c>
      <c r="BS51" s="59">
        <v>0.93780848963474828</v>
      </c>
      <c r="BT51" s="88">
        <v>0.68597560975609762</v>
      </c>
      <c r="BU51" s="59">
        <v>1.0085507564130674</v>
      </c>
      <c r="BV51" s="88">
        <v>0.67835870284579747</v>
      </c>
      <c r="BW51" s="59">
        <v>1.000250062515629</v>
      </c>
      <c r="BX51" s="88">
        <v>1.1155316327326625</v>
      </c>
      <c r="BY51" s="59">
        <v>0.99695375242315143</v>
      </c>
      <c r="BZ51" s="88">
        <v>1.0423671822461333</v>
      </c>
      <c r="CA51" s="59">
        <v>1.4050934638062977</v>
      </c>
      <c r="CB51" s="88">
        <v>0.91940532081377158</v>
      </c>
      <c r="CC51" s="59">
        <v>1.4414077124672406</v>
      </c>
      <c r="CD51" s="88">
        <v>0.94339622641509435</v>
      </c>
      <c r="CE51" s="59">
        <v>1.7272727272727273</v>
      </c>
      <c r="CF51" s="88">
        <v>1.2325896708985578</v>
      </c>
      <c r="CG51" s="59">
        <v>0.83916083916083917</v>
      </c>
      <c r="CH51" s="88">
        <v>0.93841642228739008</v>
      </c>
      <c r="CI51" s="59">
        <v>0.92087953392219513</v>
      </c>
      <c r="CJ51" s="88">
        <v>1.2647671994440584</v>
      </c>
      <c r="CK51" s="59">
        <v>1.2672381662318302</v>
      </c>
      <c r="CL51" s="88">
        <v>1.6328828828828827</v>
      </c>
      <c r="CM51" s="59">
        <v>0.96402134618695134</v>
      </c>
      <c r="CN51" s="88">
        <v>1.1643233743409489</v>
      </c>
      <c r="CO51" s="59">
        <v>0.77096902831317293</v>
      </c>
      <c r="CP51" s="88">
        <v>0.88631636067649455</v>
      </c>
      <c r="CQ51" s="59">
        <v>0.8460425247690081</v>
      </c>
      <c r="CR51" s="88">
        <v>1.3238656878084005</v>
      </c>
      <c r="CS51" s="59">
        <v>1.0931069958847737</v>
      </c>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c r="JA51" s="69"/>
      <c r="JB51" s="69"/>
      <c r="JC51" s="69"/>
      <c r="JD51" s="69"/>
      <c r="JE51" s="69"/>
      <c r="JF51" s="69"/>
      <c r="JG51" s="69"/>
      <c r="JH51" s="69"/>
      <c r="JI51" s="69"/>
      <c r="JJ51" s="69"/>
      <c r="JK51" s="69"/>
      <c r="JL51" s="69"/>
      <c r="JM51" s="69"/>
      <c r="JN51" s="69"/>
      <c r="JO51" s="69"/>
      <c r="JP51" s="69"/>
      <c r="JQ51" s="69"/>
      <c r="JR51" s="69"/>
      <c r="JS51" s="69"/>
      <c r="JT51" s="69"/>
      <c r="JU51" s="69"/>
      <c r="JV51" s="69"/>
      <c r="JW51" s="69"/>
      <c r="JX51" s="69"/>
      <c r="JY51" s="69"/>
      <c r="JZ51" s="69"/>
      <c r="KA51" s="69"/>
      <c r="KB51" s="69"/>
      <c r="KC51" s="69"/>
      <c r="KD51" s="69"/>
      <c r="KE51" s="69"/>
      <c r="KF51" s="69"/>
      <c r="KG51" s="69"/>
      <c r="KH51" s="69"/>
      <c r="KI51" s="69"/>
      <c r="KJ51" s="69"/>
      <c r="KK51" s="69"/>
      <c r="KL51" s="69"/>
      <c r="KM51" s="69"/>
      <c r="KN51" s="69"/>
      <c r="KO51" s="69"/>
      <c r="KP51" s="69"/>
      <c r="KQ51" s="69"/>
      <c r="KR51" s="69"/>
      <c r="KS51" s="69"/>
      <c r="KT51" s="69"/>
      <c r="KU51" s="69"/>
      <c r="KV51" s="69"/>
      <c r="KW51" s="69"/>
      <c r="KX51" s="69"/>
      <c r="KY51" s="69"/>
      <c r="KZ51" s="69"/>
      <c r="LA51" s="69"/>
      <c r="LB51" s="69"/>
      <c r="LC51" s="69"/>
      <c r="LD51" s="69"/>
      <c r="LE51" s="69"/>
      <c r="LF51" s="69"/>
      <c r="LG51" s="69"/>
      <c r="LH51" s="69"/>
      <c r="LI51" s="69"/>
      <c r="LJ51" s="69"/>
      <c r="LK51" s="69"/>
      <c r="LL51" s="69"/>
      <c r="LM51" s="69"/>
      <c r="LN51" s="69"/>
      <c r="LO51" s="69"/>
      <c r="LP51" s="69"/>
      <c r="LQ51" s="69"/>
      <c r="LR51" s="69"/>
      <c r="LS51" s="69"/>
      <c r="LT51" s="69"/>
      <c r="LU51" s="69"/>
      <c r="LV51" s="69"/>
      <c r="LW51" s="69"/>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8"/>
      <c r="QX51" s="18"/>
      <c r="QY51" s="18"/>
      <c r="QZ51" s="18"/>
      <c r="RA51" s="18"/>
      <c r="RB51" s="18"/>
      <c r="RC51" s="18"/>
      <c r="RD51" s="18"/>
      <c r="RE51" s="18"/>
      <c r="RF51" s="19"/>
      <c r="RG51" s="19"/>
      <c r="RH51" s="19"/>
      <c r="RI51" s="19"/>
      <c r="RJ51" s="19"/>
      <c r="RK51" s="19"/>
      <c r="RL51" s="19"/>
      <c r="RM51" s="19"/>
      <c r="RN51" s="19"/>
      <c r="RO51" s="19"/>
      <c r="RP51" s="19"/>
    </row>
    <row r="52" spans="1:484" s="3" customFormat="1" x14ac:dyDescent="0.2">
      <c r="A52" s="50"/>
      <c r="B52" s="34" t="s">
        <v>20</v>
      </c>
      <c r="C52" s="133">
        <v>5.2938211112442994</v>
      </c>
      <c r="D52" s="88">
        <v>3.8024919243193351</v>
      </c>
      <c r="E52" s="59">
        <v>4.1483017889551466</v>
      </c>
      <c r="F52" s="88">
        <v>4.8693586698337299</v>
      </c>
      <c r="G52" s="59">
        <v>4.9260450160771709</v>
      </c>
      <c r="H52" s="88">
        <v>4.2597223419849968</v>
      </c>
      <c r="I52" s="59">
        <v>3.4459459459459461</v>
      </c>
      <c r="J52" s="88">
        <v>2.7893639207507821</v>
      </c>
      <c r="K52" s="59">
        <v>3.4747184279894561</v>
      </c>
      <c r="L52" s="88">
        <v>3.8912964969303001</v>
      </c>
      <c r="M52" s="59">
        <v>3.3651551312649164</v>
      </c>
      <c r="N52" s="88">
        <v>2.7063599458728009</v>
      </c>
      <c r="O52" s="59">
        <v>3.2052599137045412</v>
      </c>
      <c r="P52" s="88">
        <v>4.1270445036135408</v>
      </c>
      <c r="Q52" s="59">
        <v>1.9722814498933903</v>
      </c>
      <c r="R52" s="88">
        <v>2.9327199539965498</v>
      </c>
      <c r="S52" s="59">
        <v>3.0925284512617517</v>
      </c>
      <c r="T52" s="88">
        <v>3.6741921204072594</v>
      </c>
      <c r="U52" s="59">
        <v>2.8951354990742297</v>
      </c>
      <c r="V52" s="88">
        <v>3.5833479711926928</v>
      </c>
      <c r="W52" s="59">
        <v>5.4652880354505173</v>
      </c>
      <c r="X52" s="88">
        <v>3.7949015063731171</v>
      </c>
      <c r="Y52" s="59">
        <v>4.5723421262989605</v>
      </c>
      <c r="Z52" s="88">
        <v>4.8486178148310657</v>
      </c>
      <c r="AA52" s="59">
        <v>4.8915187376725839</v>
      </c>
      <c r="AB52" s="88">
        <v>5.186721991701245</v>
      </c>
      <c r="AC52" s="59">
        <v>4.0943139257745997</v>
      </c>
      <c r="AD52" s="88">
        <v>5.9738643434971994</v>
      </c>
      <c r="AE52" s="59">
        <v>5.1198699715562777</v>
      </c>
      <c r="AF52" s="88">
        <v>5.2923387096774199</v>
      </c>
      <c r="AG52" s="59">
        <v>5.5456702253855283</v>
      </c>
      <c r="AH52" s="88">
        <v>5.1235881486331643</v>
      </c>
      <c r="AI52" s="59">
        <v>7.9064077076005503</v>
      </c>
      <c r="AJ52" s="88">
        <v>5.2547770700636942</v>
      </c>
      <c r="AK52" s="59">
        <v>6.637290002754062</v>
      </c>
      <c r="AL52" s="88">
        <v>6.9950488764758152</v>
      </c>
      <c r="AM52" s="59">
        <v>7.3378676118402142</v>
      </c>
      <c r="AN52" s="88">
        <v>4.9210978984369156</v>
      </c>
      <c r="AO52" s="59">
        <v>5.5960498471667055</v>
      </c>
      <c r="AP52" s="88">
        <v>5.7575757575757578</v>
      </c>
      <c r="AQ52" s="59">
        <v>6.2822800262935488</v>
      </c>
      <c r="AR52" s="88">
        <v>5.771592304543594</v>
      </c>
      <c r="AS52" s="59">
        <v>5.9371140875843071</v>
      </c>
      <c r="AT52" s="88">
        <v>5.5992141453831046</v>
      </c>
      <c r="AU52" s="59">
        <v>8.1708945260347132</v>
      </c>
      <c r="AV52" s="88">
        <v>5.2258152544685492</v>
      </c>
      <c r="AW52" s="59">
        <v>5.5740828966174369</v>
      </c>
      <c r="AX52" s="88">
        <v>5.5657943236269807</v>
      </c>
      <c r="AY52" s="59">
        <v>4.4663224876936001</v>
      </c>
      <c r="AZ52" s="88">
        <v>4.8021828103683495</v>
      </c>
      <c r="BA52" s="59">
        <v>4.5422570595920009</v>
      </c>
      <c r="BB52" s="88">
        <v>3.67504835589942</v>
      </c>
      <c r="BC52" s="59">
        <v>5.4162756401662415</v>
      </c>
      <c r="BD52" s="88">
        <v>3.8793103448275863</v>
      </c>
      <c r="BE52" s="59">
        <v>5.2387495705942975</v>
      </c>
      <c r="BF52" s="88">
        <v>6.114352392065344</v>
      </c>
      <c r="BG52" s="59">
        <v>4.0272746643937776</v>
      </c>
      <c r="BH52" s="88">
        <v>6.6170712607674238</v>
      </c>
      <c r="BI52" s="59">
        <v>4.6116504854368934</v>
      </c>
      <c r="BJ52" s="88">
        <v>6.2020905923344953</v>
      </c>
      <c r="BK52" s="59">
        <v>5.4244212437585118</v>
      </c>
      <c r="BL52" s="88">
        <v>6.4886983632112232</v>
      </c>
      <c r="BM52" s="59">
        <v>6.7615658362989333</v>
      </c>
      <c r="BN52" s="88">
        <v>4.9969604863221884</v>
      </c>
      <c r="BO52" s="59">
        <v>3.8670039754246472</v>
      </c>
      <c r="BP52" s="88">
        <v>5.2590873936581595</v>
      </c>
      <c r="BQ52" s="59">
        <v>4.3287037037037033</v>
      </c>
      <c r="BR52" s="88">
        <v>5.7947405166395161</v>
      </c>
      <c r="BS52" s="59">
        <v>4.8124383020730503</v>
      </c>
      <c r="BT52" s="88">
        <v>5.4115853658536581</v>
      </c>
      <c r="BU52" s="59">
        <v>6.0732295549221664</v>
      </c>
      <c r="BV52" s="88">
        <v>5.0959629384513567</v>
      </c>
      <c r="BW52" s="59">
        <v>5.376344086021505</v>
      </c>
      <c r="BX52" s="88">
        <v>6.1861299633356737</v>
      </c>
      <c r="BY52" s="59">
        <v>4.9293824425366939</v>
      </c>
      <c r="BZ52" s="88">
        <v>6.7451244115669136</v>
      </c>
      <c r="CA52" s="59">
        <v>7.1885585246518628</v>
      </c>
      <c r="CB52" s="88">
        <v>6.103286384976526</v>
      </c>
      <c r="CC52" s="59">
        <v>7.1415200299513284</v>
      </c>
      <c r="CD52" s="88">
        <v>6.10062893081761</v>
      </c>
      <c r="CE52" s="59">
        <v>6.1818181818181817</v>
      </c>
      <c r="CF52" s="88">
        <v>6.840872673486996</v>
      </c>
      <c r="CG52" s="59">
        <v>2.6573426573426575</v>
      </c>
      <c r="CH52" s="88">
        <v>7.1554252199413488</v>
      </c>
      <c r="CI52" s="59">
        <v>5.299755685021613</v>
      </c>
      <c r="CJ52" s="88">
        <v>6.7129951355107718</v>
      </c>
      <c r="CK52" s="59">
        <v>6.1498322773015284</v>
      </c>
      <c r="CL52" s="88">
        <v>9.0090090090090094</v>
      </c>
      <c r="CM52" s="59">
        <v>6.8514374246858329</v>
      </c>
      <c r="CN52" s="88">
        <v>6.3708260105448149</v>
      </c>
      <c r="CO52" s="59">
        <v>5.5430014621826391</v>
      </c>
      <c r="CP52" s="88">
        <v>6.1409062132585692</v>
      </c>
      <c r="CQ52" s="59">
        <v>5.9334298118668594</v>
      </c>
      <c r="CR52" s="88">
        <v>7.0646287158502821</v>
      </c>
      <c r="CS52" s="59">
        <v>6.2757201646090541</v>
      </c>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c r="JD52" s="69"/>
      <c r="JE52" s="69"/>
      <c r="JF52" s="69"/>
      <c r="JG52" s="69"/>
      <c r="JH52" s="69"/>
      <c r="JI52" s="69"/>
      <c r="JJ52" s="69"/>
      <c r="JK52" s="69"/>
      <c r="JL52" s="69"/>
      <c r="JM52" s="69"/>
      <c r="JN52" s="69"/>
      <c r="JO52" s="69"/>
      <c r="JP52" s="69"/>
      <c r="JQ52" s="69"/>
      <c r="JR52" s="69"/>
      <c r="JS52" s="69"/>
      <c r="JT52" s="69"/>
      <c r="JU52" s="69"/>
      <c r="JV52" s="69"/>
      <c r="JW52" s="69"/>
      <c r="JX52" s="69"/>
      <c r="JY52" s="69"/>
      <c r="JZ52" s="69"/>
      <c r="KA52" s="69"/>
      <c r="KB52" s="69"/>
      <c r="KC52" s="69"/>
      <c r="KD52" s="69"/>
      <c r="KE52" s="69"/>
      <c r="KF52" s="69"/>
      <c r="KG52" s="69"/>
      <c r="KH52" s="69"/>
      <c r="KI52" s="69"/>
      <c r="KJ52" s="69"/>
      <c r="KK52" s="69"/>
      <c r="KL52" s="69"/>
      <c r="KM52" s="69"/>
      <c r="KN52" s="69"/>
      <c r="KO52" s="69"/>
      <c r="KP52" s="69"/>
      <c r="KQ52" s="69"/>
      <c r="KR52" s="69"/>
      <c r="KS52" s="69"/>
      <c r="KT52" s="69"/>
      <c r="KU52" s="69"/>
      <c r="KV52" s="69"/>
      <c r="KW52" s="69"/>
      <c r="KX52" s="69"/>
      <c r="KY52" s="69"/>
      <c r="KZ52" s="69"/>
      <c r="LA52" s="69"/>
      <c r="LB52" s="69"/>
      <c r="LC52" s="69"/>
      <c r="LD52" s="69"/>
      <c r="LE52" s="69"/>
      <c r="LF52" s="69"/>
      <c r="LG52" s="69"/>
      <c r="LH52" s="69"/>
      <c r="LI52" s="69"/>
      <c r="LJ52" s="69"/>
      <c r="LK52" s="69"/>
      <c r="LL52" s="69"/>
      <c r="LM52" s="69"/>
      <c r="LN52" s="69"/>
      <c r="LO52" s="69"/>
      <c r="LP52" s="69"/>
      <c r="LQ52" s="69"/>
      <c r="LR52" s="69"/>
      <c r="LS52" s="69"/>
      <c r="LT52" s="69"/>
      <c r="LU52" s="69"/>
      <c r="LV52" s="69"/>
      <c r="LW52" s="69"/>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9"/>
      <c r="RG52" s="19"/>
      <c r="RH52" s="19"/>
      <c r="RI52" s="19"/>
      <c r="RJ52" s="19"/>
      <c r="RK52" s="19"/>
      <c r="RL52" s="19"/>
      <c r="RM52" s="19"/>
      <c r="RN52" s="19"/>
      <c r="RO52" s="19"/>
      <c r="RP52" s="19"/>
    </row>
    <row r="53" spans="1:484" s="3" customFormat="1" x14ac:dyDescent="0.2">
      <c r="A53" s="50"/>
      <c r="B53" s="34" t="s">
        <v>81</v>
      </c>
      <c r="C53" s="133">
        <v>1.0323599778650987</v>
      </c>
      <c r="D53" s="88">
        <v>0.79372404245500683</v>
      </c>
      <c r="E53" s="59">
        <v>0.59631838216230237</v>
      </c>
      <c r="F53" s="88">
        <v>0.7399963456970583</v>
      </c>
      <c r="G53" s="59">
        <v>1.0289389067524115</v>
      </c>
      <c r="H53" s="88">
        <v>0.67258773820815732</v>
      </c>
      <c r="I53" s="59">
        <v>0.67567567567567566</v>
      </c>
      <c r="J53" s="88">
        <v>0.91240875912408748</v>
      </c>
      <c r="K53" s="59">
        <v>0.59908938413611312</v>
      </c>
      <c r="L53" s="88">
        <v>0.57782592993860604</v>
      </c>
      <c r="M53" s="59">
        <v>0.3937947494033413</v>
      </c>
      <c r="N53" s="88">
        <v>0.24603272235207285</v>
      </c>
      <c r="O53" s="59">
        <v>0.45202383398397372</v>
      </c>
      <c r="P53" s="88">
        <v>0.56104982883225563</v>
      </c>
      <c r="Q53" s="59">
        <v>0.47974413646055442</v>
      </c>
      <c r="R53" s="88">
        <v>0.63254744105807936</v>
      </c>
      <c r="S53" s="59">
        <v>0.19792182088075211</v>
      </c>
      <c r="T53" s="88">
        <v>0.5902316659288771</v>
      </c>
      <c r="U53" s="59">
        <v>0.47130112775626998</v>
      </c>
      <c r="V53" s="88">
        <v>0.47426664324609175</v>
      </c>
      <c r="W53" s="59">
        <v>0.51698670605612995</v>
      </c>
      <c r="X53" s="88">
        <v>0.55040556199304747</v>
      </c>
      <c r="Y53" s="59">
        <v>0.86330935251798557</v>
      </c>
      <c r="Z53" s="88">
        <v>0.92145677928916181</v>
      </c>
      <c r="AA53" s="59">
        <v>0.82840236686390534</v>
      </c>
      <c r="AB53" s="88">
        <v>0.77059869590989927</v>
      </c>
      <c r="AC53" s="59">
        <v>0.70650323459312225</v>
      </c>
      <c r="AD53" s="88">
        <v>1.4934660858742999</v>
      </c>
      <c r="AE53" s="59">
        <v>0.77204388459975615</v>
      </c>
      <c r="AF53" s="88">
        <v>1.1340725806451613</v>
      </c>
      <c r="AG53" s="59">
        <v>0.94899169632265723</v>
      </c>
      <c r="AH53" s="88">
        <v>0.8512031429039123</v>
      </c>
      <c r="AI53" s="59">
        <v>1.345771524697966</v>
      </c>
      <c r="AJ53" s="88">
        <v>1.0250796178343948</v>
      </c>
      <c r="AK53" s="59">
        <v>1.2944092536491325</v>
      </c>
      <c r="AL53" s="88">
        <v>1.4726418687317506</v>
      </c>
      <c r="AM53" s="59">
        <v>1.4752370916754478</v>
      </c>
      <c r="AN53" s="88">
        <v>0.83015481265425162</v>
      </c>
      <c r="AO53" s="59">
        <v>0.84646132142017405</v>
      </c>
      <c r="AP53" s="88">
        <v>1.1742424242424241</v>
      </c>
      <c r="AQ53" s="59">
        <v>1.1926002441543806</v>
      </c>
      <c r="AR53" s="88">
        <v>1.3098649201801065</v>
      </c>
      <c r="AS53" s="59">
        <v>1.2824166429182102</v>
      </c>
      <c r="AT53" s="88">
        <v>1.768172888015717</v>
      </c>
      <c r="AU53" s="59">
        <v>1.4953271028037385</v>
      </c>
      <c r="AV53" s="88">
        <v>1.0779096738982126</v>
      </c>
      <c r="AW53" s="59">
        <v>1.0362077179609339</v>
      </c>
      <c r="AX53" s="88">
        <v>0.94913380022115734</v>
      </c>
      <c r="AY53" s="59">
        <v>0.99651818945851833</v>
      </c>
      <c r="AZ53" s="88">
        <v>0.74579354251932706</v>
      </c>
      <c r="BA53" s="59">
        <v>0.76374233745352227</v>
      </c>
      <c r="BB53" s="88">
        <v>0.58027079303675055</v>
      </c>
      <c r="BC53" s="59">
        <v>1.2200026813245743</v>
      </c>
      <c r="BD53" s="88">
        <v>1.3888888888888888</v>
      </c>
      <c r="BE53" s="59">
        <v>1.2538646513225695</v>
      </c>
      <c r="BF53" s="88">
        <v>1.6102683780630105</v>
      </c>
      <c r="BG53" s="59">
        <v>1.044108246324313</v>
      </c>
      <c r="BH53" s="88">
        <v>1.8010963194988252</v>
      </c>
      <c r="BI53" s="59">
        <v>0.88996763754045305</v>
      </c>
      <c r="BJ53" s="88">
        <v>1.4982578397212545</v>
      </c>
      <c r="BK53" s="59">
        <v>1.1802088061734</v>
      </c>
      <c r="BL53" s="88">
        <v>1.2275915822291503</v>
      </c>
      <c r="BM53" s="59">
        <v>1.4827995255041519</v>
      </c>
      <c r="BN53" s="88">
        <v>0.86322188449848036</v>
      </c>
      <c r="BO53" s="59">
        <v>0.83122515359595228</v>
      </c>
      <c r="BP53" s="88">
        <v>0.58004640371229699</v>
      </c>
      <c r="BQ53" s="59">
        <v>0.64814814814814814</v>
      </c>
      <c r="BR53" s="88">
        <v>1.0937863625785431</v>
      </c>
      <c r="BS53" s="59">
        <v>0.98716683119447179</v>
      </c>
      <c r="BT53" s="88">
        <v>1.2449186991869918</v>
      </c>
      <c r="BU53" s="59">
        <v>1.4032010524007894</v>
      </c>
      <c r="BV53" s="88">
        <v>1.5552614162806089</v>
      </c>
      <c r="BW53" s="59">
        <v>1.5503875968992249</v>
      </c>
      <c r="BX53" s="88">
        <v>1.411966612060223</v>
      </c>
      <c r="BY53" s="59">
        <v>1.2461921905289393</v>
      </c>
      <c r="BZ53" s="88">
        <v>1.3382649630127774</v>
      </c>
      <c r="CA53" s="59">
        <v>1.4552753732279513</v>
      </c>
      <c r="CB53" s="88">
        <v>1.3693270735524257</v>
      </c>
      <c r="CC53" s="59">
        <v>1.4320479221265443</v>
      </c>
      <c r="CD53" s="88">
        <v>1.0691823899371069</v>
      </c>
      <c r="CE53" s="59">
        <v>1.2727272727272727</v>
      </c>
      <c r="CF53" s="88">
        <v>1.4421299149513127</v>
      </c>
      <c r="CG53" s="59">
        <v>1.2587412587412588</v>
      </c>
      <c r="CH53" s="88">
        <v>1.994134897360704</v>
      </c>
      <c r="CI53" s="59">
        <v>1.0900206728058635</v>
      </c>
      <c r="CJ53" s="88">
        <v>1.417651146629604</v>
      </c>
      <c r="CK53" s="59">
        <v>1.7890421170331718</v>
      </c>
      <c r="CL53" s="88">
        <v>1.7830330330330331</v>
      </c>
      <c r="CM53" s="59">
        <v>1.687037355827165</v>
      </c>
      <c r="CN53" s="88">
        <v>1.0325131810193322</v>
      </c>
      <c r="CO53" s="59">
        <v>1.409012362089592</v>
      </c>
      <c r="CP53" s="88">
        <v>1.293298363027946</v>
      </c>
      <c r="CQ53" s="59">
        <v>1.1911388177668929</v>
      </c>
      <c r="CR53" s="88">
        <v>1.5766036827536405</v>
      </c>
      <c r="CS53" s="59">
        <v>1.286008230452675</v>
      </c>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69"/>
      <c r="IT53" s="69"/>
      <c r="IU53" s="69"/>
      <c r="IV53" s="69"/>
      <c r="IW53" s="69"/>
      <c r="IX53" s="69"/>
      <c r="IY53" s="69"/>
      <c r="IZ53" s="69"/>
      <c r="JA53" s="69"/>
      <c r="JB53" s="69"/>
      <c r="JC53" s="69"/>
      <c r="JD53" s="69"/>
      <c r="JE53" s="69"/>
      <c r="JF53" s="69"/>
      <c r="JG53" s="69"/>
      <c r="JH53" s="69"/>
      <c r="JI53" s="69"/>
      <c r="JJ53" s="69"/>
      <c r="JK53" s="69"/>
      <c r="JL53" s="69"/>
      <c r="JM53" s="69"/>
      <c r="JN53" s="69"/>
      <c r="JO53" s="69"/>
      <c r="JP53" s="69"/>
      <c r="JQ53" s="69"/>
      <c r="JR53" s="69"/>
      <c r="JS53" s="69"/>
      <c r="JT53" s="69"/>
      <c r="JU53" s="69"/>
      <c r="JV53" s="69"/>
      <c r="JW53" s="69"/>
      <c r="JX53" s="69"/>
      <c r="JY53" s="69"/>
      <c r="JZ53" s="69"/>
      <c r="KA53" s="69"/>
      <c r="KB53" s="69"/>
      <c r="KC53" s="69"/>
      <c r="KD53" s="69"/>
      <c r="KE53" s="69"/>
      <c r="KF53" s="69"/>
      <c r="KG53" s="69"/>
      <c r="KH53" s="69"/>
      <c r="KI53" s="69"/>
      <c r="KJ53" s="69"/>
      <c r="KK53" s="69"/>
      <c r="KL53" s="69"/>
      <c r="KM53" s="69"/>
      <c r="KN53" s="69"/>
      <c r="KO53" s="69"/>
      <c r="KP53" s="69"/>
      <c r="KQ53" s="69"/>
      <c r="KR53" s="69"/>
      <c r="KS53" s="69"/>
      <c r="KT53" s="69"/>
      <c r="KU53" s="69"/>
      <c r="KV53" s="69"/>
      <c r="KW53" s="69"/>
      <c r="KX53" s="69"/>
      <c r="KY53" s="69"/>
      <c r="KZ53" s="69"/>
      <c r="LA53" s="69"/>
      <c r="LB53" s="69"/>
      <c r="LC53" s="69"/>
      <c r="LD53" s="69"/>
      <c r="LE53" s="69"/>
      <c r="LF53" s="69"/>
      <c r="LG53" s="69"/>
      <c r="LH53" s="69"/>
      <c r="LI53" s="69"/>
      <c r="LJ53" s="69"/>
      <c r="LK53" s="69"/>
      <c r="LL53" s="69"/>
      <c r="LM53" s="69"/>
      <c r="LN53" s="69"/>
      <c r="LO53" s="69"/>
      <c r="LP53" s="69"/>
      <c r="LQ53" s="69"/>
      <c r="LR53" s="69"/>
      <c r="LS53" s="69"/>
      <c r="LT53" s="69"/>
      <c r="LU53" s="69"/>
      <c r="LV53" s="69"/>
      <c r="LW53" s="69"/>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9"/>
      <c r="RG53" s="19"/>
      <c r="RH53" s="19"/>
      <c r="RI53" s="19"/>
      <c r="RJ53" s="19"/>
      <c r="RK53" s="19"/>
      <c r="RL53" s="19"/>
      <c r="RM53" s="19"/>
      <c r="RN53" s="19"/>
      <c r="RO53" s="19"/>
      <c r="RP53" s="19"/>
    </row>
    <row r="54" spans="1:484" s="3" customFormat="1" x14ac:dyDescent="0.2">
      <c r="A54" s="50"/>
      <c r="B54" s="34" t="s">
        <v>82</v>
      </c>
      <c r="C54" s="133">
        <v>3.0985577830943871</v>
      </c>
      <c r="D54" s="88">
        <v>2.6303645592985694</v>
      </c>
      <c r="E54" s="59">
        <v>1.2704174228675136</v>
      </c>
      <c r="F54" s="88">
        <v>2.0281381326511969</v>
      </c>
      <c r="G54" s="59">
        <v>2.688102893890675</v>
      </c>
      <c r="H54" s="88">
        <v>2.0522548935069418</v>
      </c>
      <c r="I54" s="59">
        <v>2.7027027027027026</v>
      </c>
      <c r="J54" s="88">
        <v>1.9551616266944734</v>
      </c>
      <c r="K54" s="59">
        <v>1.6774502755811167</v>
      </c>
      <c r="L54" s="88">
        <v>1.3723365836041894</v>
      </c>
      <c r="M54" s="59">
        <v>1.3365155131264916</v>
      </c>
      <c r="N54" s="88">
        <v>1.057940706113913</v>
      </c>
      <c r="O54" s="59">
        <v>1.3971645777686459</v>
      </c>
      <c r="P54" s="88">
        <v>2.00646633701027</v>
      </c>
      <c r="Q54" s="59">
        <v>1.3859275053304905</v>
      </c>
      <c r="R54" s="88">
        <v>1.4519838987924094</v>
      </c>
      <c r="S54" s="59">
        <v>1.2370113805047007</v>
      </c>
      <c r="T54" s="88">
        <v>1.3722886232846392</v>
      </c>
      <c r="U54" s="59">
        <v>1.2119171856589799</v>
      </c>
      <c r="V54" s="88">
        <v>1.7038468294396627</v>
      </c>
      <c r="W54" s="59">
        <v>2.4741506646971936</v>
      </c>
      <c r="X54" s="88">
        <v>1.5063731170336037</v>
      </c>
      <c r="Y54" s="59">
        <v>2.1902478017585931</v>
      </c>
      <c r="Z54" s="88">
        <v>3.0715225976305396</v>
      </c>
      <c r="AA54" s="59">
        <v>3.9842209072978299</v>
      </c>
      <c r="AB54" s="88">
        <v>2.8156490812092474</v>
      </c>
      <c r="AC54" s="59">
        <v>1.9918283963227785</v>
      </c>
      <c r="AD54" s="88">
        <v>3.1736154324828876</v>
      </c>
      <c r="AE54" s="59">
        <v>2.2247054043071923</v>
      </c>
      <c r="AF54" s="88">
        <v>4.1078629032258061</v>
      </c>
      <c r="AG54" s="59">
        <v>3.3412415974693555</v>
      </c>
      <c r="AH54" s="88">
        <v>2.11163856605009</v>
      </c>
      <c r="AI54" s="59">
        <v>4.6949074782076767</v>
      </c>
      <c r="AJ54" s="88">
        <v>3.0652866242038215</v>
      </c>
      <c r="AK54" s="59">
        <v>3.7317543376480309</v>
      </c>
      <c r="AL54" s="88">
        <v>3.9482036308239175</v>
      </c>
      <c r="AM54" s="59">
        <v>4.7609924322253088</v>
      </c>
      <c r="AN54" s="88">
        <v>2.2885348889387478</v>
      </c>
      <c r="AO54" s="59">
        <v>2.3042558194215848</v>
      </c>
      <c r="AP54" s="88">
        <v>4.8863636363636367</v>
      </c>
      <c r="AQ54" s="59">
        <v>3.9064700910883654</v>
      </c>
      <c r="AR54" s="88">
        <v>4.4207941056078592</v>
      </c>
      <c r="AS54" s="59">
        <v>3.6002659827111239</v>
      </c>
      <c r="AT54" s="88">
        <v>3.9292730844793713</v>
      </c>
      <c r="AU54" s="59">
        <v>3.3110814419225636</v>
      </c>
      <c r="AV54" s="88">
        <v>3.8750170555328145</v>
      </c>
      <c r="AW54" s="59">
        <v>3.5254883277751308</v>
      </c>
      <c r="AX54" s="88">
        <v>2.9395503133063028</v>
      </c>
      <c r="AY54" s="59">
        <v>2.6053547844879335</v>
      </c>
      <c r="AZ54" s="88">
        <v>1.9463392451114143</v>
      </c>
      <c r="BA54" s="59">
        <v>2.0299467390212036</v>
      </c>
      <c r="BB54" s="88">
        <v>1.1605415860735011</v>
      </c>
      <c r="BC54" s="59">
        <v>4.156053090226572</v>
      </c>
      <c r="BD54" s="88">
        <v>3.6877394636015324</v>
      </c>
      <c r="BE54" s="59">
        <v>4.5173479903813121</v>
      </c>
      <c r="BF54" s="88">
        <v>4.037339556592765</v>
      </c>
      <c r="BG54" s="59">
        <v>3.53718303856808</v>
      </c>
      <c r="BH54" s="88">
        <v>4.9334377447141735</v>
      </c>
      <c r="BI54" s="59">
        <v>2.9530744336569579</v>
      </c>
      <c r="BJ54" s="88">
        <v>3.6585365853658534</v>
      </c>
      <c r="BK54" s="59">
        <v>2.9278256922378576</v>
      </c>
      <c r="BL54" s="88">
        <v>3.176149649259548</v>
      </c>
      <c r="BM54" s="59">
        <v>4.6065638592328986</v>
      </c>
      <c r="BN54" s="88">
        <v>2.0425531914893615</v>
      </c>
      <c r="BO54" s="59">
        <v>2.4575352367184675</v>
      </c>
      <c r="BP54" s="88">
        <v>1.9334880123743232</v>
      </c>
      <c r="BQ54" s="59">
        <v>3.0324074074074074</v>
      </c>
      <c r="BR54" s="88">
        <v>3.013730509657901</v>
      </c>
      <c r="BS54" s="59">
        <v>3.3070088845014807</v>
      </c>
      <c r="BT54" s="88">
        <v>4.1920731707317076</v>
      </c>
      <c r="BU54" s="59">
        <v>4.1219030914273187</v>
      </c>
      <c r="BV54" s="88">
        <v>4.8643282594308408</v>
      </c>
      <c r="BW54" s="59">
        <v>3.5758939734933737</v>
      </c>
      <c r="BX54" s="88">
        <v>3.7522427646462284</v>
      </c>
      <c r="BY54" s="59">
        <v>3.8493492107449465</v>
      </c>
      <c r="BZ54" s="88">
        <v>4.5393409549428378</v>
      </c>
      <c r="CA54" s="59">
        <v>4.7672813950570818</v>
      </c>
      <c r="CB54" s="88">
        <v>4.1666666666666661</v>
      </c>
      <c r="CC54" s="59">
        <v>4.1838262822912764</v>
      </c>
      <c r="CD54" s="88">
        <v>3.89937106918239</v>
      </c>
      <c r="CE54" s="59">
        <v>3.2727272727272729</v>
      </c>
      <c r="CF54" s="88">
        <v>3.9442869468753852</v>
      </c>
      <c r="CG54" s="59">
        <v>2.3776223776223775</v>
      </c>
      <c r="CH54" s="88">
        <v>4.8680351906158359</v>
      </c>
      <c r="CI54" s="59">
        <v>4.45404999060327</v>
      </c>
      <c r="CJ54" s="88">
        <v>4.8366921473245315</v>
      </c>
      <c r="CK54" s="59">
        <v>4.9198658218412223</v>
      </c>
      <c r="CL54" s="88">
        <v>5.1426426426426426</v>
      </c>
      <c r="CM54" s="59">
        <v>3.8216560509554141</v>
      </c>
      <c r="CN54" s="88">
        <v>3.3391915641476277</v>
      </c>
      <c r="CO54" s="59">
        <v>4.1074039611856978</v>
      </c>
      <c r="CP54" s="88">
        <v>3.9793795785475261</v>
      </c>
      <c r="CQ54" s="59">
        <v>4.653233886229545</v>
      </c>
      <c r="CR54" s="88">
        <v>4.0678782043567212</v>
      </c>
      <c r="CS54" s="59">
        <v>3.7680041152263373</v>
      </c>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69"/>
      <c r="IT54" s="69"/>
      <c r="IU54" s="69"/>
      <c r="IV54" s="69"/>
      <c r="IW54" s="69"/>
      <c r="IX54" s="69"/>
      <c r="IY54" s="69"/>
      <c r="IZ54" s="69"/>
      <c r="JA54" s="69"/>
      <c r="JB54" s="69"/>
      <c r="JC54" s="69"/>
      <c r="JD54" s="69"/>
      <c r="JE54" s="69"/>
      <c r="JF54" s="69"/>
      <c r="JG54" s="69"/>
      <c r="JH54" s="69"/>
      <c r="JI54" s="69"/>
      <c r="JJ54" s="69"/>
      <c r="JK54" s="69"/>
      <c r="JL54" s="69"/>
      <c r="JM54" s="69"/>
      <c r="JN54" s="69"/>
      <c r="JO54" s="69"/>
      <c r="JP54" s="69"/>
      <c r="JQ54" s="69"/>
      <c r="JR54" s="69"/>
      <c r="JS54" s="69"/>
      <c r="JT54" s="69"/>
      <c r="JU54" s="69"/>
      <c r="JV54" s="69"/>
      <c r="JW54" s="69"/>
      <c r="JX54" s="69"/>
      <c r="JY54" s="69"/>
      <c r="JZ54" s="69"/>
      <c r="KA54" s="69"/>
      <c r="KB54" s="69"/>
      <c r="KC54" s="69"/>
      <c r="KD54" s="69"/>
      <c r="KE54" s="69"/>
      <c r="KF54" s="69"/>
      <c r="KG54" s="69"/>
      <c r="KH54" s="69"/>
      <c r="KI54" s="69"/>
      <c r="KJ54" s="69"/>
      <c r="KK54" s="69"/>
      <c r="KL54" s="69"/>
      <c r="KM54" s="69"/>
      <c r="KN54" s="69"/>
      <c r="KO54" s="69"/>
      <c r="KP54" s="69"/>
      <c r="KQ54" s="69"/>
      <c r="KR54" s="69"/>
      <c r="KS54" s="69"/>
      <c r="KT54" s="69"/>
      <c r="KU54" s="69"/>
      <c r="KV54" s="69"/>
      <c r="KW54" s="69"/>
      <c r="KX54" s="69"/>
      <c r="KY54" s="69"/>
      <c r="KZ54" s="69"/>
      <c r="LA54" s="69"/>
      <c r="LB54" s="69"/>
      <c r="LC54" s="69"/>
      <c r="LD54" s="69"/>
      <c r="LE54" s="69"/>
      <c r="LF54" s="69"/>
      <c r="LG54" s="69"/>
      <c r="LH54" s="69"/>
      <c r="LI54" s="69"/>
      <c r="LJ54" s="69"/>
      <c r="LK54" s="69"/>
      <c r="LL54" s="69"/>
      <c r="LM54" s="69"/>
      <c r="LN54" s="69"/>
      <c r="LO54" s="69"/>
      <c r="LP54" s="69"/>
      <c r="LQ54" s="69"/>
      <c r="LR54" s="69"/>
      <c r="LS54" s="69"/>
      <c r="LT54" s="69"/>
      <c r="LU54" s="69"/>
      <c r="LV54" s="69"/>
      <c r="LW54" s="69"/>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9"/>
      <c r="RG54" s="19"/>
      <c r="RH54" s="19"/>
      <c r="RI54" s="19"/>
      <c r="RJ54" s="19"/>
      <c r="RK54" s="19"/>
      <c r="RL54" s="19"/>
      <c r="RM54" s="19"/>
      <c r="RN54" s="19"/>
      <c r="RO54" s="19"/>
      <c r="RP54" s="19"/>
    </row>
    <row r="55" spans="1:484" s="3" customFormat="1" x14ac:dyDescent="0.2">
      <c r="A55" s="50"/>
      <c r="B55" s="34" t="s">
        <v>21</v>
      </c>
      <c r="C55" s="133">
        <v>3.1230244025793401</v>
      </c>
      <c r="D55" s="88">
        <v>2.5380710659898478</v>
      </c>
      <c r="E55" s="59">
        <v>1.322271195229453</v>
      </c>
      <c r="F55" s="88">
        <v>2.4483829709482916</v>
      </c>
      <c r="G55" s="59">
        <v>3.09967845659164</v>
      </c>
      <c r="H55" s="88">
        <v>2.1298611709924984</v>
      </c>
      <c r="I55" s="59">
        <v>2.5675675675675675</v>
      </c>
      <c r="J55" s="88">
        <v>2.6590198123044839</v>
      </c>
      <c r="K55" s="59">
        <v>1.7253774263120056</v>
      </c>
      <c r="L55" s="88">
        <v>1.5348501263994221</v>
      </c>
      <c r="M55" s="59">
        <v>1.1933174224343674</v>
      </c>
      <c r="N55" s="88">
        <v>0.9718292532906877</v>
      </c>
      <c r="O55" s="59">
        <v>1.725909184302445</v>
      </c>
      <c r="P55" s="88">
        <v>1.9589197413465196</v>
      </c>
      <c r="Q55" s="59">
        <v>1.0660980810234542</v>
      </c>
      <c r="R55" s="88">
        <v>1.5957446808510638</v>
      </c>
      <c r="S55" s="59">
        <v>1.2122711528946066</v>
      </c>
      <c r="T55" s="88">
        <v>1.416555998229305</v>
      </c>
      <c r="U55" s="59">
        <v>1.3297424675980476</v>
      </c>
      <c r="V55" s="88">
        <v>1.2471456174249078</v>
      </c>
      <c r="W55" s="59">
        <v>2.8803545051698669</v>
      </c>
      <c r="X55" s="88">
        <v>1.7960602549246814</v>
      </c>
      <c r="Y55" s="59">
        <v>1.662669864108713</v>
      </c>
      <c r="Z55" s="88">
        <v>3.3567354102676612</v>
      </c>
      <c r="AA55" s="59">
        <v>3.3530571992110452</v>
      </c>
      <c r="AB55" s="88">
        <v>1.9264967397747481</v>
      </c>
      <c r="AC55" s="59">
        <v>2.0684371807967317</v>
      </c>
      <c r="AD55" s="88">
        <v>2.1157436216552581</v>
      </c>
      <c r="AE55" s="59">
        <v>2.0926452661519708</v>
      </c>
      <c r="AF55" s="88">
        <v>4.057459677419355</v>
      </c>
      <c r="AG55" s="59">
        <v>2.797548438117833</v>
      </c>
      <c r="AH55" s="88">
        <v>2.0952692748403994</v>
      </c>
      <c r="AI55" s="59">
        <v>4.8784217770301268</v>
      </c>
      <c r="AJ55" s="88">
        <v>3.0254777070063694</v>
      </c>
      <c r="AK55" s="59">
        <v>3.607821536766731</v>
      </c>
      <c r="AL55" s="88">
        <v>3.6689094833058276</v>
      </c>
      <c r="AM55" s="59">
        <v>4.2820193505125008</v>
      </c>
      <c r="AN55" s="88">
        <v>2.1987884227058561</v>
      </c>
      <c r="AO55" s="59">
        <v>2.539383964260522</v>
      </c>
      <c r="AP55" s="88">
        <v>4.7348484848484844</v>
      </c>
      <c r="AQ55" s="59">
        <v>3.8407362193633205</v>
      </c>
      <c r="AR55" s="88">
        <v>3.9705280392959472</v>
      </c>
      <c r="AS55" s="59">
        <v>4.4172128811627243</v>
      </c>
      <c r="AT55" s="88">
        <v>3.2416502946954813</v>
      </c>
      <c r="AU55" s="59">
        <v>3.0707610146862483</v>
      </c>
      <c r="AV55" s="88">
        <v>4.1615500068222131</v>
      </c>
      <c r="AW55" s="59">
        <v>3.7756074321105291</v>
      </c>
      <c r="AX55" s="88">
        <v>3.1699225949133796</v>
      </c>
      <c r="AY55" s="59">
        <v>2.7374234601993037</v>
      </c>
      <c r="AZ55" s="88">
        <v>1.9008640291041383</v>
      </c>
      <c r="BA55" s="59">
        <v>2.160586875690885</v>
      </c>
      <c r="BB55" s="88">
        <v>1.3378465506125081</v>
      </c>
      <c r="BC55" s="59">
        <v>4.6520981364794212</v>
      </c>
      <c r="BD55" s="88">
        <v>4.8371647509578546</v>
      </c>
      <c r="BE55" s="59">
        <v>4.929577464788732</v>
      </c>
      <c r="BF55" s="88">
        <v>5.3208868144690777</v>
      </c>
      <c r="BG55" s="59">
        <v>3.8141913488173875</v>
      </c>
      <c r="BH55" s="88">
        <v>5.2075176194205168</v>
      </c>
      <c r="BI55" s="59">
        <v>3.1957928802589</v>
      </c>
      <c r="BJ55" s="88">
        <v>3.8327526132404177</v>
      </c>
      <c r="BK55" s="59">
        <v>2.2242396731729461</v>
      </c>
      <c r="BL55" s="88">
        <v>2.8838659392049886</v>
      </c>
      <c r="BM55" s="59">
        <v>3.9343614076710165</v>
      </c>
      <c r="BN55" s="88">
        <v>1.9574468085106382</v>
      </c>
      <c r="BO55" s="59">
        <v>2.7466570292735812</v>
      </c>
      <c r="BP55" s="88">
        <v>1.5854601701469451</v>
      </c>
      <c r="BQ55" s="59">
        <v>2.7314814814814814</v>
      </c>
      <c r="BR55" s="88">
        <v>3.2580870374680009</v>
      </c>
      <c r="BS55" s="59">
        <v>3.8993089832181638</v>
      </c>
      <c r="BT55" s="88">
        <v>4.8272357723577235</v>
      </c>
      <c r="BU55" s="59">
        <v>3.7491778118833592</v>
      </c>
      <c r="BV55" s="88">
        <v>4.7485109199205819</v>
      </c>
      <c r="BW55" s="59">
        <v>3.7509377344336086</v>
      </c>
      <c r="BX55" s="88">
        <v>4.0174740619393088</v>
      </c>
      <c r="BY55" s="59">
        <v>3.7662697313763505</v>
      </c>
      <c r="BZ55" s="88">
        <v>4.2770679219905849</v>
      </c>
      <c r="CA55" s="59">
        <v>4.2654623008405466</v>
      </c>
      <c r="CB55" s="88">
        <v>4.2057902973395933</v>
      </c>
      <c r="CC55" s="59">
        <v>3.9404717334331716</v>
      </c>
      <c r="CD55" s="88">
        <v>3.7316561844863734</v>
      </c>
      <c r="CE55" s="59">
        <v>3</v>
      </c>
      <c r="CF55" s="88">
        <v>4.1291753975101688</v>
      </c>
      <c r="CG55" s="59">
        <v>4.1958041958041958</v>
      </c>
      <c r="CH55" s="88">
        <v>4.0469208211143695</v>
      </c>
      <c r="CI55" s="59">
        <v>4.9990603270062017</v>
      </c>
      <c r="CJ55" s="88">
        <v>4.6699096594857537</v>
      </c>
      <c r="CK55" s="59">
        <v>4.2862467387253078</v>
      </c>
      <c r="CL55" s="88">
        <v>4.8986486486486482</v>
      </c>
      <c r="CM55" s="59">
        <v>4.6996040626613871</v>
      </c>
      <c r="CN55" s="88">
        <v>3.2513181019332165</v>
      </c>
      <c r="CO55" s="59">
        <v>4.53276618370331</v>
      </c>
      <c r="CP55" s="88">
        <v>4.3411413584154834</v>
      </c>
      <c r="CQ55" s="59">
        <v>4.7200267171323613</v>
      </c>
      <c r="CR55" s="88">
        <v>3.7188590684799614</v>
      </c>
      <c r="CS55" s="59">
        <v>3.3950617283950617</v>
      </c>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c r="JA55" s="69"/>
      <c r="JB55" s="69"/>
      <c r="JC55" s="69"/>
      <c r="JD55" s="69"/>
      <c r="JE55" s="69"/>
      <c r="JF55" s="69"/>
      <c r="JG55" s="69"/>
      <c r="JH55" s="69"/>
      <c r="JI55" s="69"/>
      <c r="JJ55" s="69"/>
      <c r="JK55" s="69"/>
      <c r="JL55" s="69"/>
      <c r="JM55" s="69"/>
      <c r="JN55" s="69"/>
      <c r="JO55" s="69"/>
      <c r="JP55" s="69"/>
      <c r="JQ55" s="69"/>
      <c r="JR55" s="69"/>
      <c r="JS55" s="69"/>
      <c r="JT55" s="69"/>
      <c r="JU55" s="69"/>
      <c r="JV55" s="69"/>
      <c r="JW55" s="69"/>
      <c r="JX55" s="69"/>
      <c r="JY55" s="69"/>
      <c r="JZ55" s="69"/>
      <c r="KA55" s="69"/>
      <c r="KB55" s="69"/>
      <c r="KC55" s="69"/>
      <c r="KD55" s="69"/>
      <c r="KE55" s="69"/>
      <c r="KF55" s="69"/>
      <c r="KG55" s="69"/>
      <c r="KH55" s="69"/>
      <c r="KI55" s="69"/>
      <c r="KJ55" s="69"/>
      <c r="KK55" s="69"/>
      <c r="KL55" s="69"/>
      <c r="KM55" s="69"/>
      <c r="KN55" s="69"/>
      <c r="KO55" s="69"/>
      <c r="KP55" s="69"/>
      <c r="KQ55" s="69"/>
      <c r="KR55" s="69"/>
      <c r="KS55" s="69"/>
      <c r="KT55" s="69"/>
      <c r="KU55" s="69"/>
      <c r="KV55" s="69"/>
      <c r="KW55" s="69"/>
      <c r="KX55" s="69"/>
      <c r="KY55" s="69"/>
      <c r="KZ55" s="69"/>
      <c r="LA55" s="69"/>
      <c r="LB55" s="69"/>
      <c r="LC55" s="69"/>
      <c r="LD55" s="69"/>
      <c r="LE55" s="69"/>
      <c r="LF55" s="69"/>
      <c r="LG55" s="69"/>
      <c r="LH55" s="69"/>
      <c r="LI55" s="69"/>
      <c r="LJ55" s="69"/>
      <c r="LK55" s="69"/>
      <c r="LL55" s="69"/>
      <c r="LM55" s="69"/>
      <c r="LN55" s="69"/>
      <c r="LO55" s="69"/>
      <c r="LP55" s="69"/>
      <c r="LQ55" s="69"/>
      <c r="LR55" s="69"/>
      <c r="LS55" s="69"/>
      <c r="LT55" s="69"/>
      <c r="LU55" s="69"/>
      <c r="LV55" s="69"/>
      <c r="LW55" s="69"/>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9"/>
      <c r="RG55" s="19"/>
      <c r="RH55" s="19"/>
      <c r="RI55" s="19"/>
      <c r="RJ55" s="19"/>
      <c r="RK55" s="19"/>
      <c r="RL55" s="19"/>
      <c r="RM55" s="19"/>
      <c r="RN55" s="19"/>
      <c r="RO55" s="19"/>
      <c r="RP55" s="19"/>
    </row>
    <row r="56" spans="1:484" s="3" customFormat="1" x14ac:dyDescent="0.2">
      <c r="A56" s="50"/>
      <c r="B56" s="34" t="s">
        <v>22</v>
      </c>
      <c r="C56" s="133">
        <v>3.1806605330438935</v>
      </c>
      <c r="D56" s="88">
        <v>2.814951545916013</v>
      </c>
      <c r="E56" s="59">
        <v>1.2185636505055744</v>
      </c>
      <c r="F56" s="88">
        <v>2.4666544856568611</v>
      </c>
      <c r="G56" s="59">
        <v>3.035369774919614</v>
      </c>
      <c r="H56" s="88">
        <v>2.4402862809347248</v>
      </c>
      <c r="I56" s="59">
        <v>3.9864864864864868</v>
      </c>
      <c r="J56" s="88">
        <v>3.1803962460896771</v>
      </c>
      <c r="K56" s="59">
        <v>1.5815959741193386</v>
      </c>
      <c r="L56" s="88">
        <v>1.5799927771758759</v>
      </c>
      <c r="M56" s="59">
        <v>1.2828162291169449</v>
      </c>
      <c r="N56" s="88">
        <v>0.76270143929142575</v>
      </c>
      <c r="O56" s="59">
        <v>1.8491884117526198</v>
      </c>
      <c r="P56" s="88">
        <v>2.3297831875237733</v>
      </c>
      <c r="Q56" s="59">
        <v>1.7057569296375266</v>
      </c>
      <c r="R56" s="88">
        <v>1.9695227142035654</v>
      </c>
      <c r="S56" s="59">
        <v>1.7318159327065807</v>
      </c>
      <c r="T56" s="88">
        <v>1.3722886232846392</v>
      </c>
      <c r="U56" s="59">
        <v>1.380239017000505</v>
      </c>
      <c r="V56" s="88">
        <v>1.7741085543650097</v>
      </c>
      <c r="W56" s="59">
        <v>2.4741506646971936</v>
      </c>
      <c r="X56" s="88">
        <v>1.7381228273464659</v>
      </c>
      <c r="Y56" s="59">
        <v>1.5827338129496402</v>
      </c>
      <c r="Z56" s="88">
        <v>3.8174637999122423</v>
      </c>
      <c r="AA56" s="59">
        <v>4.2603550295857984</v>
      </c>
      <c r="AB56" s="88">
        <v>1.8672199170124482</v>
      </c>
      <c r="AC56" s="59">
        <v>2.0258767449778685</v>
      </c>
      <c r="AD56" s="88">
        <v>3.0491599253266957</v>
      </c>
      <c r="AE56" s="59">
        <v>1.8285249898415279</v>
      </c>
      <c r="AF56" s="88">
        <v>3.553427419354839</v>
      </c>
      <c r="AG56" s="59">
        <v>2.9655990510083039</v>
      </c>
      <c r="AH56" s="88">
        <v>1.8169913242756588</v>
      </c>
      <c r="AI56" s="59">
        <v>5.1689860834990062</v>
      </c>
      <c r="AJ56" s="88">
        <v>2.9259554140127388</v>
      </c>
      <c r="AK56" s="59">
        <v>3.3048746901679977</v>
      </c>
      <c r="AL56" s="88">
        <v>3.313444204646439</v>
      </c>
      <c r="AM56" s="59">
        <v>4.6173005077114668</v>
      </c>
      <c r="AN56" s="88">
        <v>1.9819011293097002</v>
      </c>
      <c r="AO56" s="59">
        <v>2.3512814483893725</v>
      </c>
      <c r="AP56" s="88">
        <v>4.791666666666667</v>
      </c>
      <c r="AQ56" s="59">
        <v>3.6247534979810316</v>
      </c>
      <c r="AR56" s="88">
        <v>4.7482603356528861</v>
      </c>
      <c r="AS56" s="59">
        <v>4.7401918875273106</v>
      </c>
      <c r="AT56" s="88">
        <v>3.7328094302554029</v>
      </c>
      <c r="AU56" s="59">
        <v>3.1508678237650205</v>
      </c>
      <c r="AV56" s="88">
        <v>3.8340837767771863</v>
      </c>
      <c r="AW56" s="59">
        <v>3.1205335874225821</v>
      </c>
      <c r="AX56" s="88">
        <v>2.8197567268706232</v>
      </c>
      <c r="AY56" s="59">
        <v>3.1696482170728775</v>
      </c>
      <c r="AZ56" s="88">
        <v>1.5916325602546613</v>
      </c>
      <c r="BA56" s="59">
        <v>2.2409808059491509</v>
      </c>
      <c r="BB56" s="88">
        <v>0.99935525467440367</v>
      </c>
      <c r="BC56" s="59">
        <v>5.2822094114492559</v>
      </c>
      <c r="BD56" s="88">
        <v>5.6034482758620694</v>
      </c>
      <c r="BE56" s="59">
        <v>5.1185159738921335</v>
      </c>
      <c r="BF56" s="88">
        <v>5.904317386231039</v>
      </c>
      <c r="BG56" s="59">
        <v>3.9207330066055825</v>
      </c>
      <c r="BH56" s="88">
        <v>5.2075176194205168</v>
      </c>
      <c r="BI56" s="59">
        <v>2.5889967637540456</v>
      </c>
      <c r="BJ56" s="88">
        <v>3.2055749128919864</v>
      </c>
      <c r="BK56" s="59">
        <v>2.4285065819337266</v>
      </c>
      <c r="BL56" s="88">
        <v>2.7084957131722525</v>
      </c>
      <c r="BM56" s="59">
        <v>3.9936733886911826</v>
      </c>
      <c r="BN56" s="88">
        <v>1.8601823708206688</v>
      </c>
      <c r="BO56" s="59">
        <v>3.2164799421756416</v>
      </c>
      <c r="BP56" s="88">
        <v>1.9721577726218096</v>
      </c>
      <c r="BQ56" s="59">
        <v>2.6157407407407405</v>
      </c>
      <c r="BR56" s="88">
        <v>2.9671864091226441</v>
      </c>
      <c r="BS56" s="59">
        <v>3.9239881539980259</v>
      </c>
      <c r="BT56" s="88">
        <v>5.3099593495934965</v>
      </c>
      <c r="BU56" s="59">
        <v>4.3630782723087043</v>
      </c>
      <c r="BV56" s="88">
        <v>5.2283256121773665</v>
      </c>
      <c r="BW56" s="59">
        <v>3.2008002000500126</v>
      </c>
      <c r="BX56" s="88">
        <v>3.8380528902410482</v>
      </c>
      <c r="BY56" s="59">
        <v>4.7909166435890338</v>
      </c>
      <c r="BZ56" s="88">
        <v>4.5595158036314727</v>
      </c>
      <c r="CA56" s="59">
        <v>4.0145527537322794</v>
      </c>
      <c r="CB56" s="88">
        <v>4.7339593114241003</v>
      </c>
      <c r="CC56" s="59">
        <v>4.0715087982029203</v>
      </c>
      <c r="CD56" s="88">
        <v>4.3605870020964357</v>
      </c>
      <c r="CE56" s="59">
        <v>3.0909090909090908</v>
      </c>
      <c r="CF56" s="88">
        <v>4.2031307777640823</v>
      </c>
      <c r="CG56" s="59">
        <v>4.6153846153846159</v>
      </c>
      <c r="CH56" s="88">
        <v>3.519061583577713</v>
      </c>
      <c r="CI56" s="59">
        <v>5.5816575831610598</v>
      </c>
      <c r="CJ56" s="88">
        <v>4.1834607366226546</v>
      </c>
      <c r="CK56" s="59">
        <v>4.3980618710398804</v>
      </c>
      <c r="CL56" s="88">
        <v>3.6223723723723724</v>
      </c>
      <c r="CM56" s="59">
        <v>4.1487347219831294</v>
      </c>
      <c r="CN56" s="88">
        <v>3.2952548330404214</v>
      </c>
      <c r="CO56" s="59">
        <v>5.1575169480260534</v>
      </c>
      <c r="CP56" s="88">
        <v>4.7119471827801389</v>
      </c>
      <c r="CQ56" s="59">
        <v>5.7441834576422126</v>
      </c>
      <c r="CR56" s="88">
        <v>3.5503670718498013</v>
      </c>
      <c r="CS56" s="59">
        <v>3.4207818930041149</v>
      </c>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69"/>
      <c r="IT56" s="69"/>
      <c r="IU56" s="69"/>
      <c r="IV56" s="69"/>
      <c r="IW56" s="69"/>
      <c r="IX56" s="69"/>
      <c r="IY56" s="69"/>
      <c r="IZ56" s="69"/>
      <c r="JA56" s="69"/>
      <c r="JB56" s="69"/>
      <c r="JC56" s="69"/>
      <c r="JD56" s="69"/>
      <c r="JE56" s="69"/>
      <c r="JF56" s="69"/>
      <c r="JG56" s="69"/>
      <c r="JH56" s="69"/>
      <c r="JI56" s="69"/>
      <c r="JJ56" s="69"/>
      <c r="JK56" s="69"/>
      <c r="JL56" s="69"/>
      <c r="JM56" s="69"/>
      <c r="JN56" s="69"/>
      <c r="JO56" s="69"/>
      <c r="JP56" s="69"/>
      <c r="JQ56" s="69"/>
      <c r="JR56" s="69"/>
      <c r="JS56" s="69"/>
      <c r="JT56" s="69"/>
      <c r="JU56" s="69"/>
      <c r="JV56" s="69"/>
      <c r="JW56" s="69"/>
      <c r="JX56" s="69"/>
      <c r="JY56" s="69"/>
      <c r="JZ56" s="69"/>
      <c r="KA56" s="69"/>
      <c r="KB56" s="69"/>
      <c r="KC56" s="69"/>
      <c r="KD56" s="69"/>
      <c r="KE56" s="69"/>
      <c r="KF56" s="69"/>
      <c r="KG56" s="69"/>
      <c r="KH56" s="69"/>
      <c r="KI56" s="69"/>
      <c r="KJ56" s="69"/>
      <c r="KK56" s="69"/>
      <c r="KL56" s="69"/>
      <c r="KM56" s="69"/>
      <c r="KN56" s="69"/>
      <c r="KO56" s="69"/>
      <c r="KP56" s="69"/>
      <c r="KQ56" s="69"/>
      <c r="KR56" s="69"/>
      <c r="KS56" s="69"/>
      <c r="KT56" s="69"/>
      <c r="KU56" s="69"/>
      <c r="KV56" s="69"/>
      <c r="KW56" s="69"/>
      <c r="KX56" s="69"/>
      <c r="KY56" s="69"/>
      <c r="KZ56" s="69"/>
      <c r="LA56" s="69"/>
      <c r="LB56" s="69"/>
      <c r="LC56" s="69"/>
      <c r="LD56" s="69"/>
      <c r="LE56" s="69"/>
      <c r="LF56" s="69"/>
      <c r="LG56" s="69"/>
      <c r="LH56" s="69"/>
      <c r="LI56" s="69"/>
      <c r="LJ56" s="69"/>
      <c r="LK56" s="69"/>
      <c r="LL56" s="69"/>
      <c r="LM56" s="69"/>
      <c r="LN56" s="69"/>
      <c r="LO56" s="69"/>
      <c r="LP56" s="69"/>
      <c r="LQ56" s="69"/>
      <c r="LR56" s="69"/>
      <c r="LS56" s="69"/>
      <c r="LT56" s="69"/>
      <c r="LU56" s="69"/>
      <c r="LV56" s="69"/>
      <c r="LW56" s="69"/>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9"/>
      <c r="RG56" s="19"/>
      <c r="RH56" s="19"/>
      <c r="RI56" s="19"/>
      <c r="RJ56" s="19"/>
      <c r="RK56" s="19"/>
      <c r="RL56" s="19"/>
      <c r="RM56" s="19"/>
      <c r="RN56" s="19"/>
      <c r="RO56" s="19"/>
      <c r="RP56" s="19"/>
    </row>
    <row r="57" spans="1:484" s="3" customFormat="1" x14ac:dyDescent="0.2">
      <c r="A57" s="50"/>
      <c r="B57" s="34" t="s">
        <v>23</v>
      </c>
      <c r="C57" s="133">
        <v>3.1309062665744922</v>
      </c>
      <c r="D57" s="88">
        <v>2.5565297646515921</v>
      </c>
      <c r="E57" s="59">
        <v>1.2963443090484832</v>
      </c>
      <c r="F57" s="88">
        <v>2.4757902430111454</v>
      </c>
      <c r="G57" s="59">
        <v>2.4694533762057875</v>
      </c>
      <c r="H57" s="88">
        <v>2.1039924118306459</v>
      </c>
      <c r="I57" s="59">
        <v>4.1216216216216219</v>
      </c>
      <c r="J57" s="88">
        <v>3.4932221063607924</v>
      </c>
      <c r="K57" s="59">
        <v>1.557632398753894</v>
      </c>
      <c r="L57" s="88">
        <v>1.8237630913687253</v>
      </c>
      <c r="M57" s="59">
        <v>1.2828162291169449</v>
      </c>
      <c r="N57" s="88">
        <v>1.1809570672899494</v>
      </c>
      <c r="O57" s="59">
        <v>2.3833983973700432</v>
      </c>
      <c r="P57" s="88">
        <v>2.4534043362495246</v>
      </c>
      <c r="Q57" s="59">
        <v>2.5586353944562901</v>
      </c>
      <c r="R57" s="88">
        <v>2.1420356526739504</v>
      </c>
      <c r="S57" s="59">
        <v>1.6328550222662048</v>
      </c>
      <c r="T57" s="88">
        <v>1.4903349564704147</v>
      </c>
      <c r="U57" s="59">
        <v>1.8683723278909274</v>
      </c>
      <c r="V57" s="88">
        <v>1.9321974354470404</v>
      </c>
      <c r="W57" s="59">
        <v>1.9940915805022157</v>
      </c>
      <c r="X57" s="88">
        <v>2.5202780996523755</v>
      </c>
      <c r="Y57" s="59">
        <v>1.6786570743405276</v>
      </c>
      <c r="Z57" s="88">
        <v>4.1026766125493639</v>
      </c>
      <c r="AA57" s="59">
        <v>3.7080867850098622</v>
      </c>
      <c r="AB57" s="88">
        <v>1.8672199170124482</v>
      </c>
      <c r="AC57" s="59">
        <v>2.0939734422880489</v>
      </c>
      <c r="AD57" s="88">
        <v>3.8581207218419413</v>
      </c>
      <c r="AE57" s="59">
        <v>1.9910605444941081</v>
      </c>
      <c r="AF57" s="88">
        <v>3.9818548387096775</v>
      </c>
      <c r="AG57" s="59">
        <v>2.7777777777777777</v>
      </c>
      <c r="AH57" s="88">
        <v>1.9152070715338025</v>
      </c>
      <c r="AI57" s="59">
        <v>4.6337360452668603</v>
      </c>
      <c r="AJ57" s="88">
        <v>2.776671974522293</v>
      </c>
      <c r="AK57" s="59">
        <v>3.4563481134673641</v>
      </c>
      <c r="AL57" s="88">
        <v>3.2118826964580425</v>
      </c>
      <c r="AM57" s="59">
        <v>4.5598237379059299</v>
      </c>
      <c r="AN57" s="88">
        <v>1.8173659412160648</v>
      </c>
      <c r="AO57" s="59">
        <v>2.2102045614860097</v>
      </c>
      <c r="AP57" s="88">
        <v>4.2234848484848486</v>
      </c>
      <c r="AQ57" s="59">
        <v>3.4463329890130527</v>
      </c>
      <c r="AR57" s="88">
        <v>3.0699959066721245</v>
      </c>
      <c r="AS57" s="59">
        <v>4.9776764510306837</v>
      </c>
      <c r="AT57" s="88">
        <v>4.3222003929273081</v>
      </c>
      <c r="AU57" s="59">
        <v>3.5514018691588789</v>
      </c>
      <c r="AV57" s="88">
        <v>4.1069723018147082</v>
      </c>
      <c r="AW57" s="59">
        <v>4.0257265364459265</v>
      </c>
      <c r="AX57" s="88">
        <v>2.9026907482491708</v>
      </c>
      <c r="AY57" s="59">
        <v>2.4972985952695401</v>
      </c>
      <c r="AZ57" s="88">
        <v>1.4188267394270122</v>
      </c>
      <c r="BA57" s="59">
        <v>1.9897497738920713</v>
      </c>
      <c r="BB57" s="88">
        <v>1.0154738878143132</v>
      </c>
      <c r="BC57" s="59">
        <v>4.7593511194530098</v>
      </c>
      <c r="BD57" s="88">
        <v>5.842911877394636</v>
      </c>
      <c r="BE57" s="59">
        <v>4.6547578151837854</v>
      </c>
      <c r="BF57" s="88">
        <v>4.8774795799299886</v>
      </c>
      <c r="BG57" s="59">
        <v>3.8354996803750261</v>
      </c>
      <c r="BH57" s="88">
        <v>4.3069694596711043</v>
      </c>
      <c r="BI57" s="59">
        <v>2.1035598705501619</v>
      </c>
      <c r="BJ57" s="88">
        <v>3.2055749128919864</v>
      </c>
      <c r="BK57" s="59">
        <v>2.2242396731729461</v>
      </c>
      <c r="BL57" s="88">
        <v>2.1823850350740455</v>
      </c>
      <c r="BM57" s="59">
        <v>2.8667457493080266</v>
      </c>
      <c r="BN57" s="88">
        <v>1.3981762917933132</v>
      </c>
      <c r="BO57" s="59">
        <v>2.9634983736899172</v>
      </c>
      <c r="BP57" s="88">
        <v>1.0054137664346481</v>
      </c>
      <c r="BQ57" s="59">
        <v>2.5694444444444442</v>
      </c>
      <c r="BR57" s="88">
        <v>2.862462182918315</v>
      </c>
      <c r="BS57" s="59">
        <v>3.7018756169792693</v>
      </c>
      <c r="BT57" s="88">
        <v>4.3953252032520327</v>
      </c>
      <c r="BU57" s="59">
        <v>4.2315281736461303</v>
      </c>
      <c r="BV57" s="88">
        <v>5.1786896095301129</v>
      </c>
      <c r="BW57" s="59">
        <v>3.0507626906726681</v>
      </c>
      <c r="BX57" s="88">
        <v>3.8146501287151886</v>
      </c>
      <c r="BY57" s="59">
        <v>5.1232345610634171</v>
      </c>
      <c r="BZ57" s="88">
        <v>4.2905178211163415</v>
      </c>
      <c r="CA57" s="59">
        <v>4.114916572575587</v>
      </c>
      <c r="CB57" s="88">
        <v>4.5970266040688577</v>
      </c>
      <c r="CC57" s="59">
        <v>4.0434294271808318</v>
      </c>
      <c r="CD57" s="88">
        <v>4.9266247379454926</v>
      </c>
      <c r="CE57" s="59">
        <v>3.3636363636363638</v>
      </c>
      <c r="CF57" s="88">
        <v>4.9919881671391595</v>
      </c>
      <c r="CG57" s="59">
        <v>5.034965034965035</v>
      </c>
      <c r="CH57" s="88">
        <v>4.2815249266862168</v>
      </c>
      <c r="CI57" s="59">
        <v>5.2057883856417959</v>
      </c>
      <c r="CJ57" s="88">
        <v>4.4614315496872825</v>
      </c>
      <c r="CK57" s="59">
        <v>4.0998881848676856</v>
      </c>
      <c r="CL57" s="88">
        <v>4.0915915915915919</v>
      </c>
      <c r="CM57" s="59">
        <v>4.0798760543983477</v>
      </c>
      <c r="CN57" s="88">
        <v>3.5149384885764503</v>
      </c>
      <c r="CO57" s="59">
        <v>5.5164163232752887</v>
      </c>
      <c r="CP57" s="88">
        <v>4.6124626933164512</v>
      </c>
      <c r="CQ57" s="59">
        <v>5.632862072804186</v>
      </c>
      <c r="CR57" s="88">
        <v>3.0448910819593213</v>
      </c>
      <c r="CS57" s="59">
        <v>3.2407407407407405</v>
      </c>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9"/>
      <c r="RG57" s="19"/>
      <c r="RH57" s="19"/>
      <c r="RI57" s="19"/>
      <c r="RJ57" s="19"/>
      <c r="RK57" s="19"/>
      <c r="RL57" s="19"/>
      <c r="RM57" s="19"/>
      <c r="RN57" s="19"/>
      <c r="RO57" s="19"/>
      <c r="RP57" s="19"/>
    </row>
    <row r="58" spans="1:484" s="3" customFormat="1" x14ac:dyDescent="0.2">
      <c r="A58" s="50"/>
      <c r="B58" s="34" t="s">
        <v>83</v>
      </c>
      <c r="C58" s="133">
        <v>8.2762856059100844</v>
      </c>
      <c r="D58" s="88">
        <v>7.2542685740655282</v>
      </c>
      <c r="E58" s="59">
        <v>14.259787399533316</v>
      </c>
      <c r="F58" s="88">
        <v>5.4814544125708018</v>
      </c>
      <c r="G58" s="59">
        <v>6.6237942122186491</v>
      </c>
      <c r="H58" s="88">
        <v>8.3383633698370261</v>
      </c>
      <c r="I58" s="59">
        <v>9.5270270270270263</v>
      </c>
      <c r="J58" s="88">
        <v>5.8133472367049004</v>
      </c>
      <c r="K58" s="59">
        <v>6.3743110472082432</v>
      </c>
      <c r="L58" s="88">
        <v>8.1708197905381006</v>
      </c>
      <c r="M58" s="59">
        <v>19.18854415274463</v>
      </c>
      <c r="N58" s="88">
        <v>20.260794685693199</v>
      </c>
      <c r="O58" s="59">
        <v>9.3692212862132731</v>
      </c>
      <c r="P58" s="88">
        <v>10.327120578166603</v>
      </c>
      <c r="Q58" s="59">
        <v>9.5415778251599157</v>
      </c>
      <c r="R58" s="88">
        <v>9.2725704427832074</v>
      </c>
      <c r="S58" s="59">
        <v>8.6095992083127175</v>
      </c>
      <c r="T58" s="88">
        <v>9.5912645713442526</v>
      </c>
      <c r="U58" s="59">
        <v>9.2577007237838753</v>
      </c>
      <c r="V58" s="88">
        <v>7.3247848234674162</v>
      </c>
      <c r="W58" s="59">
        <v>7.4963072378138849</v>
      </c>
      <c r="X58" s="88">
        <v>8.4009269988412516</v>
      </c>
      <c r="Y58" s="59">
        <v>11.302957633892886</v>
      </c>
      <c r="Z58" s="88">
        <v>8.4466871434839845</v>
      </c>
      <c r="AA58" s="59">
        <v>7.8500986193293887</v>
      </c>
      <c r="AB58" s="88">
        <v>6.8761114404267936</v>
      </c>
      <c r="AC58" s="59">
        <v>8.7419135171944156</v>
      </c>
      <c r="AD58" s="88">
        <v>8.8985687616677041</v>
      </c>
      <c r="AE58" s="59">
        <v>8.1674116212921568</v>
      </c>
      <c r="AF58" s="88">
        <v>5.6703629032258061</v>
      </c>
      <c r="AG58" s="59">
        <v>10.814551206010281</v>
      </c>
      <c r="AH58" s="88">
        <v>11.237518415452611</v>
      </c>
      <c r="AI58" s="59">
        <v>6.54534332466738</v>
      </c>
      <c r="AJ58" s="88">
        <v>6.8172770700636942</v>
      </c>
      <c r="AK58" s="59">
        <v>7.1743321399063618</v>
      </c>
      <c r="AL58" s="88">
        <v>8.4042148025898182</v>
      </c>
      <c r="AM58" s="59">
        <v>9.8381070983810712</v>
      </c>
      <c r="AN58" s="88">
        <v>7.419041208585746</v>
      </c>
      <c r="AO58" s="59">
        <v>6.1368445802962617</v>
      </c>
      <c r="AP58" s="88">
        <v>7.2727272727272725</v>
      </c>
      <c r="AQ58" s="59">
        <v>6.0662973049112594</v>
      </c>
      <c r="AR58" s="88">
        <v>5.0347932869422847</v>
      </c>
      <c r="AS58" s="59">
        <v>6.3645863018903768</v>
      </c>
      <c r="AT58" s="88">
        <v>5.3045186640471513</v>
      </c>
      <c r="AU58" s="59">
        <v>5.767690253671562</v>
      </c>
      <c r="AV58" s="88">
        <v>7.0678127984718246</v>
      </c>
      <c r="AW58" s="59">
        <v>8.7184373511195812</v>
      </c>
      <c r="AX58" s="88">
        <v>8.9292296350903069</v>
      </c>
      <c r="AY58" s="59">
        <v>7.563933245287549</v>
      </c>
      <c r="AZ58" s="88">
        <v>7.6580263756252851</v>
      </c>
      <c r="BA58" s="59">
        <v>4.0699427193246906</v>
      </c>
      <c r="BB58" s="88">
        <v>16.005802707930368</v>
      </c>
      <c r="BC58" s="59">
        <v>5.8721008178039948</v>
      </c>
      <c r="BD58" s="88">
        <v>6.3697318007662833</v>
      </c>
      <c r="BE58" s="59">
        <v>6.2349708004122295</v>
      </c>
      <c r="BF58" s="88">
        <v>5.3675612602100351</v>
      </c>
      <c r="BG58" s="59">
        <v>5.028766247602813</v>
      </c>
      <c r="BH58" s="88">
        <v>5.2075176194205168</v>
      </c>
      <c r="BI58" s="59">
        <v>11.893203883495145</v>
      </c>
      <c r="BJ58" s="88">
        <v>5.2264808362369335</v>
      </c>
      <c r="BK58" s="59">
        <v>7.5124829777576032</v>
      </c>
      <c r="BL58" s="88">
        <v>8.7100545596258758</v>
      </c>
      <c r="BM58" s="59">
        <v>7.5919335705812578</v>
      </c>
      <c r="BN58" s="88">
        <v>6.3708206686930087</v>
      </c>
      <c r="BO58" s="59">
        <v>6.5052403324900618</v>
      </c>
      <c r="BP58" s="88">
        <v>6.8445475638051052</v>
      </c>
      <c r="BQ58" s="59">
        <v>5.3703703703703702</v>
      </c>
      <c r="BR58" s="88">
        <v>8.1684896439376313</v>
      </c>
      <c r="BS58" s="59">
        <v>7.206317867719644</v>
      </c>
      <c r="BT58" s="88">
        <v>5.5386178861788622</v>
      </c>
      <c r="BU58" s="59">
        <v>9.4058320543740415</v>
      </c>
      <c r="BV58" s="88">
        <v>5.3772336201191262</v>
      </c>
      <c r="BW58" s="59">
        <v>11.177794448612154</v>
      </c>
      <c r="BX58" s="88">
        <v>7.0130275372493962</v>
      </c>
      <c r="BY58" s="59">
        <v>7.1725283854887838</v>
      </c>
      <c r="BZ58" s="88">
        <v>5.5884330867518495</v>
      </c>
      <c r="CA58" s="59">
        <v>8.894743444988082</v>
      </c>
      <c r="CB58" s="88">
        <v>8.3333333333333321</v>
      </c>
      <c r="CC58" s="59">
        <v>9.4346686634219399</v>
      </c>
      <c r="CD58" s="88">
        <v>9.0356394129979041</v>
      </c>
      <c r="CE58" s="59">
        <v>8</v>
      </c>
      <c r="CF58" s="88">
        <v>10.3414273388389</v>
      </c>
      <c r="CG58" s="59">
        <v>9.51048951048951</v>
      </c>
      <c r="CH58" s="88">
        <v>7.3313782991202352</v>
      </c>
      <c r="CI58" s="59">
        <v>6.0702875399361016</v>
      </c>
      <c r="CJ58" s="88">
        <v>10.284920083391244</v>
      </c>
      <c r="CK58" s="59">
        <v>8.2370480805068951</v>
      </c>
      <c r="CL58" s="88">
        <v>7.8641141141141135</v>
      </c>
      <c r="CM58" s="59">
        <v>8.417972112239628</v>
      </c>
      <c r="CN58" s="88">
        <v>8.1942003514938495</v>
      </c>
      <c r="CO58" s="59">
        <v>6.2209225043200851</v>
      </c>
      <c r="CP58" s="88">
        <v>5.4806909649995479</v>
      </c>
      <c r="CQ58" s="59">
        <v>7.2247578759879776</v>
      </c>
      <c r="CR58" s="88">
        <v>6.5832230111926817</v>
      </c>
      <c r="CS58" s="59">
        <v>6.1085390946502063</v>
      </c>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69"/>
      <c r="IT58" s="69"/>
      <c r="IU58" s="69"/>
      <c r="IV58" s="69"/>
      <c r="IW58" s="69"/>
      <c r="IX58" s="69"/>
      <c r="IY58" s="69"/>
      <c r="IZ58" s="69"/>
      <c r="JA58" s="69"/>
      <c r="JB58" s="69"/>
      <c r="JC58" s="69"/>
      <c r="JD58" s="69"/>
      <c r="JE58" s="69"/>
      <c r="JF58" s="69"/>
      <c r="JG58" s="69"/>
      <c r="JH58" s="69"/>
      <c r="JI58" s="69"/>
      <c r="JJ58" s="69"/>
      <c r="JK58" s="69"/>
      <c r="JL58" s="69"/>
      <c r="JM58" s="69"/>
      <c r="JN58" s="69"/>
      <c r="JO58" s="69"/>
      <c r="JP58" s="69"/>
      <c r="JQ58" s="69"/>
      <c r="JR58" s="69"/>
      <c r="JS58" s="69"/>
      <c r="JT58" s="69"/>
      <c r="JU58" s="69"/>
      <c r="JV58" s="69"/>
      <c r="JW58" s="69"/>
      <c r="JX58" s="69"/>
      <c r="JY58" s="69"/>
      <c r="JZ58" s="69"/>
      <c r="KA58" s="69"/>
      <c r="KB58" s="69"/>
      <c r="KC58" s="69"/>
      <c r="KD58" s="69"/>
      <c r="KE58" s="69"/>
      <c r="KF58" s="69"/>
      <c r="KG58" s="69"/>
      <c r="KH58" s="69"/>
      <c r="KI58" s="69"/>
      <c r="KJ58" s="69"/>
      <c r="KK58" s="69"/>
      <c r="KL58" s="69"/>
      <c r="KM58" s="69"/>
      <c r="KN58" s="69"/>
      <c r="KO58" s="69"/>
      <c r="KP58" s="69"/>
      <c r="KQ58" s="69"/>
      <c r="KR58" s="69"/>
      <c r="KS58" s="69"/>
      <c r="KT58" s="69"/>
      <c r="KU58" s="69"/>
      <c r="KV58" s="69"/>
      <c r="KW58" s="69"/>
      <c r="KX58" s="69"/>
      <c r="KY58" s="69"/>
      <c r="KZ58" s="69"/>
      <c r="LA58" s="69"/>
      <c r="LB58" s="69"/>
      <c r="LC58" s="69"/>
      <c r="LD58" s="69"/>
      <c r="LE58" s="69"/>
      <c r="LF58" s="69"/>
      <c r="LG58" s="69"/>
      <c r="LH58" s="69"/>
      <c r="LI58" s="69"/>
      <c r="LJ58" s="69"/>
      <c r="LK58" s="69"/>
      <c r="LL58" s="69"/>
      <c r="LM58" s="69"/>
      <c r="LN58" s="69"/>
      <c r="LO58" s="69"/>
      <c r="LP58" s="69"/>
      <c r="LQ58" s="69"/>
      <c r="LR58" s="69"/>
      <c r="LS58" s="69"/>
      <c r="LT58" s="69"/>
      <c r="LU58" s="69"/>
      <c r="LV58" s="69"/>
      <c r="LW58" s="69"/>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9"/>
      <c r="RG58" s="19"/>
      <c r="RH58" s="19"/>
      <c r="RI58" s="19"/>
      <c r="RJ58" s="19"/>
      <c r="RK58" s="19"/>
      <c r="RL58" s="19"/>
      <c r="RM58" s="19"/>
      <c r="RN58" s="19"/>
      <c r="RO58" s="19"/>
      <c r="RP58" s="19"/>
    </row>
    <row r="59" spans="1:484" s="3" customFormat="1" x14ac:dyDescent="0.2">
      <c r="A59" s="50"/>
      <c r="B59" s="34" t="s">
        <v>84</v>
      </c>
      <c r="C59" s="133">
        <v>8.7191478391377242</v>
      </c>
      <c r="D59" s="88">
        <v>7.586525149976926</v>
      </c>
      <c r="E59" s="59">
        <v>13.274565724656467</v>
      </c>
      <c r="F59" s="88">
        <v>8.2587246482733416</v>
      </c>
      <c r="G59" s="59">
        <v>8.9774919614147901</v>
      </c>
      <c r="H59" s="88">
        <v>10.192291109769767</v>
      </c>
      <c r="I59" s="59">
        <v>6.4864864864864868</v>
      </c>
      <c r="J59" s="88">
        <v>3.3628779979144943</v>
      </c>
      <c r="K59" s="59">
        <v>12.149532710280374</v>
      </c>
      <c r="L59" s="88">
        <v>9.8591549295774641</v>
      </c>
      <c r="M59" s="59">
        <v>19.361575178997615</v>
      </c>
      <c r="N59" s="88">
        <v>17.603641284290809</v>
      </c>
      <c r="O59" s="59">
        <v>11.280049311690981</v>
      </c>
      <c r="P59" s="88">
        <v>10.859642449600608</v>
      </c>
      <c r="Q59" s="59">
        <v>9.0085287846481865</v>
      </c>
      <c r="R59" s="88">
        <v>10.911443358251868</v>
      </c>
      <c r="S59" s="59">
        <v>10.366155368629391</v>
      </c>
      <c r="T59" s="88">
        <v>13.826176774383947</v>
      </c>
      <c r="U59" s="59">
        <v>9.3081972731863321</v>
      </c>
      <c r="V59" s="88">
        <v>13.033549973651853</v>
      </c>
      <c r="W59" s="59">
        <v>12.296898079763663</v>
      </c>
      <c r="X59" s="88">
        <v>13.499420625724218</v>
      </c>
      <c r="Y59" s="59">
        <v>20.783373301358914</v>
      </c>
      <c r="Z59" s="88">
        <v>5.9675296182536197</v>
      </c>
      <c r="AA59" s="59">
        <v>4.4181459566074954</v>
      </c>
      <c r="AB59" s="88">
        <v>8.1802015411973912</v>
      </c>
      <c r="AC59" s="59">
        <v>14.5471569628873</v>
      </c>
      <c r="AD59" s="88">
        <v>7.7162414436838827</v>
      </c>
      <c r="AE59" s="59">
        <v>13.815522145469322</v>
      </c>
      <c r="AF59" s="88">
        <v>4.6875</v>
      </c>
      <c r="AG59" s="59">
        <v>10.330170027678925</v>
      </c>
      <c r="AH59" s="88">
        <v>13.193648715010639</v>
      </c>
      <c r="AI59" s="59">
        <v>3.8385074170362437</v>
      </c>
      <c r="AJ59" s="88">
        <v>9.3650477707006363</v>
      </c>
      <c r="AK59" s="59">
        <v>9.2811897548884605</v>
      </c>
      <c r="AL59" s="88">
        <v>8.5692522533959625</v>
      </c>
      <c r="AM59" s="59">
        <v>9.4932464795478495</v>
      </c>
      <c r="AN59" s="88">
        <v>13.237603769351583</v>
      </c>
      <c r="AO59" s="59">
        <v>10.086997413590407</v>
      </c>
      <c r="AP59" s="88">
        <v>3.0492424242424243</v>
      </c>
      <c r="AQ59" s="59">
        <v>5.9254390083575919</v>
      </c>
      <c r="AR59" s="88">
        <v>3.1927957429390093</v>
      </c>
      <c r="AS59" s="59">
        <v>4.0942338747981379</v>
      </c>
      <c r="AT59" s="88">
        <v>3.6345776031434185</v>
      </c>
      <c r="AU59" s="59">
        <v>6.4619492656875828</v>
      </c>
      <c r="AV59" s="88">
        <v>6.2627916496111338</v>
      </c>
      <c r="AW59" s="59">
        <v>7.6703191996188664</v>
      </c>
      <c r="AX59" s="88">
        <v>8.6343531146332477</v>
      </c>
      <c r="AY59" s="59">
        <v>8.3323328130627932</v>
      </c>
      <c r="AZ59" s="88">
        <v>12.087312414733969</v>
      </c>
      <c r="BA59" s="59">
        <v>5.6175258767963019</v>
      </c>
      <c r="BB59" s="88">
        <v>16.070277240490004</v>
      </c>
      <c r="BC59" s="59">
        <v>1.514948384501944</v>
      </c>
      <c r="BD59" s="88">
        <v>2.2988505747126435</v>
      </c>
      <c r="BE59" s="59">
        <v>2.4905530745448301</v>
      </c>
      <c r="BF59" s="88">
        <v>2.1003500583430572</v>
      </c>
      <c r="BG59" s="59">
        <v>2.7274664393777965</v>
      </c>
      <c r="BH59" s="88">
        <v>2.0751761942051683</v>
      </c>
      <c r="BI59" s="59">
        <v>9.1019417475728162</v>
      </c>
      <c r="BJ59" s="88">
        <v>6.8292682926829276</v>
      </c>
      <c r="BK59" s="59">
        <v>8.5338175215615077</v>
      </c>
      <c r="BL59" s="88">
        <v>12.100545596258769</v>
      </c>
      <c r="BM59" s="59">
        <v>9.0154211150652426</v>
      </c>
      <c r="BN59" s="88">
        <v>10.759878419452889</v>
      </c>
      <c r="BO59" s="59">
        <v>6.1076978677267801</v>
      </c>
      <c r="BP59" s="88">
        <v>10.247486465583913</v>
      </c>
      <c r="BQ59" s="59">
        <v>6.5509259259259256</v>
      </c>
      <c r="BR59" s="88">
        <v>10.868047474982546</v>
      </c>
      <c r="BS59" s="59">
        <v>7.082922013820335</v>
      </c>
      <c r="BT59" s="88">
        <v>2.3373983739837398</v>
      </c>
      <c r="BU59" s="59">
        <v>7.9807059855294886</v>
      </c>
      <c r="BV59" s="88">
        <v>1.7041694242223693</v>
      </c>
      <c r="BW59" s="59">
        <v>8.2520630157539383</v>
      </c>
      <c r="BX59" s="88">
        <v>5.7180747328184722</v>
      </c>
      <c r="BY59" s="59">
        <v>2.8800886181113263</v>
      </c>
      <c r="BZ59" s="88">
        <v>3.6919973100201751</v>
      </c>
      <c r="CA59" s="59">
        <v>8.342742441349893</v>
      </c>
      <c r="CB59" s="88">
        <v>6.4358372456964004</v>
      </c>
      <c r="CC59" s="59">
        <v>9.4253088730812422</v>
      </c>
      <c r="CD59" s="88">
        <v>5.9748427672955975</v>
      </c>
      <c r="CE59" s="59">
        <v>7.7272727272727266</v>
      </c>
      <c r="CF59" s="88">
        <v>8.9979045975594723</v>
      </c>
      <c r="CG59" s="59">
        <v>5.034965034965035</v>
      </c>
      <c r="CH59" s="88">
        <v>3.4604105571847512</v>
      </c>
      <c r="CI59" s="59">
        <v>3.6459312159368542</v>
      </c>
      <c r="CJ59" s="88">
        <v>9.1452397498262687</v>
      </c>
      <c r="CK59" s="59">
        <v>8.5352217666790899</v>
      </c>
      <c r="CL59" s="88">
        <v>9.4594594594594597</v>
      </c>
      <c r="CM59" s="59">
        <v>8.7622654501635395</v>
      </c>
      <c r="CN59" s="88">
        <v>9.7319859402460462</v>
      </c>
      <c r="CO59" s="59">
        <v>1.9274225707829322</v>
      </c>
      <c r="CP59" s="88">
        <v>2.5956407705525915</v>
      </c>
      <c r="CQ59" s="59">
        <v>2.2932205276633639</v>
      </c>
      <c r="CR59" s="88">
        <v>8.8819352509327238</v>
      </c>
      <c r="CS59" s="59">
        <v>8.2175925925925934</v>
      </c>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69"/>
      <c r="IT59" s="69"/>
      <c r="IU59" s="69"/>
      <c r="IV59" s="69"/>
      <c r="IW59" s="69"/>
      <c r="IX59" s="69"/>
      <c r="IY59" s="69"/>
      <c r="IZ59" s="69"/>
      <c r="JA59" s="69"/>
      <c r="JB59" s="69"/>
      <c r="JC59" s="69"/>
      <c r="JD59" s="69"/>
      <c r="JE59" s="69"/>
      <c r="JF59" s="69"/>
      <c r="JG59" s="69"/>
      <c r="JH59" s="69"/>
      <c r="JI59" s="69"/>
      <c r="JJ59" s="69"/>
      <c r="JK59" s="69"/>
      <c r="JL59" s="69"/>
      <c r="JM59" s="69"/>
      <c r="JN59" s="69"/>
      <c r="JO59" s="69"/>
      <c r="JP59" s="69"/>
      <c r="JQ59" s="69"/>
      <c r="JR59" s="69"/>
      <c r="JS59" s="69"/>
      <c r="JT59" s="69"/>
      <c r="JU59" s="69"/>
      <c r="JV59" s="69"/>
      <c r="JW59" s="69"/>
      <c r="JX59" s="69"/>
      <c r="JY59" s="69"/>
      <c r="JZ59" s="69"/>
      <c r="KA59" s="69"/>
      <c r="KB59" s="69"/>
      <c r="KC59" s="69"/>
      <c r="KD59" s="69"/>
      <c r="KE59" s="69"/>
      <c r="KF59" s="69"/>
      <c r="KG59" s="69"/>
      <c r="KH59" s="69"/>
      <c r="KI59" s="69"/>
      <c r="KJ59" s="69"/>
      <c r="KK59" s="69"/>
      <c r="KL59" s="69"/>
      <c r="KM59" s="69"/>
      <c r="KN59" s="69"/>
      <c r="KO59" s="69"/>
      <c r="KP59" s="69"/>
      <c r="KQ59" s="69"/>
      <c r="KR59" s="69"/>
      <c r="KS59" s="69"/>
      <c r="KT59" s="69"/>
      <c r="KU59" s="69"/>
      <c r="KV59" s="69"/>
      <c r="KW59" s="69"/>
      <c r="KX59" s="69"/>
      <c r="KY59" s="69"/>
      <c r="KZ59" s="69"/>
      <c r="LA59" s="69"/>
      <c r="LB59" s="69"/>
      <c r="LC59" s="69"/>
      <c r="LD59" s="69"/>
      <c r="LE59" s="69"/>
      <c r="LF59" s="69"/>
      <c r="LG59" s="69"/>
      <c r="LH59" s="69"/>
      <c r="LI59" s="69"/>
      <c r="LJ59" s="69"/>
      <c r="LK59" s="69"/>
      <c r="LL59" s="69"/>
      <c r="LM59" s="69"/>
      <c r="LN59" s="69"/>
      <c r="LO59" s="69"/>
      <c r="LP59" s="69"/>
      <c r="LQ59" s="69"/>
      <c r="LR59" s="69"/>
      <c r="LS59" s="69"/>
      <c r="LT59" s="69"/>
      <c r="LU59" s="69"/>
      <c r="LV59" s="69"/>
      <c r="LW59" s="69"/>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9"/>
      <c r="RG59" s="19"/>
      <c r="RH59" s="19"/>
      <c r="RI59" s="19"/>
      <c r="RJ59" s="19"/>
      <c r="RK59" s="19"/>
      <c r="RL59" s="19"/>
      <c r="RM59" s="19"/>
      <c r="RN59" s="19"/>
      <c r="RO59" s="19"/>
      <c r="RP59" s="19"/>
    </row>
    <row r="60" spans="1:484" s="3" customFormat="1" x14ac:dyDescent="0.2">
      <c r="A60" s="50"/>
      <c r="B60" s="34" t="s">
        <v>85</v>
      </c>
      <c r="C60" s="133">
        <v>24.346585264526848</v>
      </c>
      <c r="D60" s="88">
        <v>25.436086755883707</v>
      </c>
      <c r="E60" s="59">
        <v>27.819548872180448</v>
      </c>
      <c r="F60" s="88">
        <v>26.365795724465556</v>
      </c>
      <c r="G60" s="59">
        <v>29.890675241157556</v>
      </c>
      <c r="H60" s="88">
        <v>25.368629818056394</v>
      </c>
      <c r="I60" s="59">
        <v>13.445945945945944</v>
      </c>
      <c r="J60" s="88">
        <v>16.29301355578728</v>
      </c>
      <c r="K60" s="59">
        <v>26.240115025161753</v>
      </c>
      <c r="L60" s="88">
        <v>24.331888768508485</v>
      </c>
      <c r="M60" s="59">
        <v>26.151551312649161</v>
      </c>
      <c r="N60" s="88">
        <v>22.118341739451346</v>
      </c>
      <c r="O60" s="59">
        <v>22.950482843640845</v>
      </c>
      <c r="P60" s="88">
        <v>25.97945987067326</v>
      </c>
      <c r="Q60" s="59">
        <v>16.791044776119403</v>
      </c>
      <c r="R60" s="88">
        <v>22.54169062679701</v>
      </c>
      <c r="S60" s="59">
        <v>23.231073725878279</v>
      </c>
      <c r="T60" s="88">
        <v>28.685258964143429</v>
      </c>
      <c r="U60" s="59">
        <v>20.366941592324526</v>
      </c>
      <c r="V60" s="88">
        <v>28.280344282452134</v>
      </c>
      <c r="W60" s="59">
        <v>29.985228951255539</v>
      </c>
      <c r="X60" s="88">
        <v>28.736964078794902</v>
      </c>
      <c r="Y60" s="59">
        <v>30.775379696243004</v>
      </c>
      <c r="Z60" s="88">
        <v>18.034225537516456</v>
      </c>
      <c r="AA60" s="59">
        <v>19.171597633136095</v>
      </c>
      <c r="AB60" s="88">
        <v>25.874333135743928</v>
      </c>
      <c r="AC60" s="59">
        <v>28.336738168198846</v>
      </c>
      <c r="AD60" s="88">
        <v>23.522090852520225</v>
      </c>
      <c r="AE60" s="59">
        <v>29.439252336448597</v>
      </c>
      <c r="AF60" s="88">
        <v>23.639112903225808</v>
      </c>
      <c r="AG60" s="59">
        <v>24.772637406089363</v>
      </c>
      <c r="AH60" s="88">
        <v>32.100180062203307</v>
      </c>
      <c r="AI60" s="59">
        <v>22.465208747514911</v>
      </c>
      <c r="AJ60" s="88">
        <v>26.990445859872615</v>
      </c>
      <c r="AK60" s="59">
        <v>27.733406774993114</v>
      </c>
      <c r="AL60" s="88">
        <v>25.339596293004952</v>
      </c>
      <c r="AM60" s="59">
        <v>24.101925471788483</v>
      </c>
      <c r="AN60" s="88">
        <v>36.145389275297283</v>
      </c>
      <c r="AO60" s="59">
        <v>31.366094521514228</v>
      </c>
      <c r="AP60" s="88">
        <v>19.261363636363637</v>
      </c>
      <c r="AQ60" s="59">
        <v>23.551507183773126</v>
      </c>
      <c r="AR60" s="88">
        <v>20.589439214081047</v>
      </c>
      <c r="AS60" s="59">
        <v>19.340742851714637</v>
      </c>
      <c r="AT60" s="88">
        <v>21.119842829076621</v>
      </c>
      <c r="AU60" s="59">
        <v>26.862483311081441</v>
      </c>
      <c r="AV60" s="88">
        <v>23.400191021967526</v>
      </c>
      <c r="AW60" s="59">
        <v>23.582658408766079</v>
      </c>
      <c r="AX60" s="88">
        <v>23.92185772207888</v>
      </c>
      <c r="AY60" s="59">
        <v>27.014047304598392</v>
      </c>
      <c r="AZ60" s="88">
        <v>35.261482492041836</v>
      </c>
      <c r="BA60" s="59">
        <v>23.434830670284391</v>
      </c>
      <c r="BB60" s="88">
        <v>27.304964539007091</v>
      </c>
      <c r="BC60" s="59">
        <v>14.854538141842069</v>
      </c>
      <c r="BD60" s="88">
        <v>11.781609195402298</v>
      </c>
      <c r="BE60" s="59">
        <v>16.368945379594642</v>
      </c>
      <c r="BF60" s="88">
        <v>16.382730455075848</v>
      </c>
      <c r="BG60" s="59">
        <v>13.679948860004263</v>
      </c>
      <c r="BH60" s="88">
        <v>17.384494909945182</v>
      </c>
      <c r="BI60" s="59">
        <v>23.09870550161812</v>
      </c>
      <c r="BJ60" s="88">
        <v>26.027874564459928</v>
      </c>
      <c r="BK60" s="59">
        <v>27.984566500226965</v>
      </c>
      <c r="BL60" s="88">
        <v>28.955572876071706</v>
      </c>
      <c r="BM60" s="59">
        <v>28.983788058521153</v>
      </c>
      <c r="BN60" s="88">
        <v>30.030395136778115</v>
      </c>
      <c r="BO60" s="59">
        <v>19.009757860498734</v>
      </c>
      <c r="BP60" s="88">
        <v>26.024748646558393</v>
      </c>
      <c r="BQ60" s="59">
        <v>22.12962962962963</v>
      </c>
      <c r="BR60" s="88">
        <v>28.054456597626249</v>
      </c>
      <c r="BS60" s="59">
        <v>22.902270483711749</v>
      </c>
      <c r="BT60" s="88">
        <v>15.828252032520327</v>
      </c>
      <c r="BU60" s="59">
        <v>22.144266608199956</v>
      </c>
      <c r="BV60" s="88">
        <v>15.105890138980808</v>
      </c>
      <c r="BW60" s="59">
        <v>25.706426606651661</v>
      </c>
      <c r="BX60" s="88">
        <v>22.653873157032532</v>
      </c>
      <c r="BY60" s="59">
        <v>14.345056770977568</v>
      </c>
      <c r="BZ60" s="88">
        <v>19.865501008742434</v>
      </c>
      <c r="CA60" s="59">
        <v>21.201856730648601</v>
      </c>
      <c r="CB60" s="88">
        <v>20.794209702660407</v>
      </c>
      <c r="CC60" s="59">
        <v>23.483713964807187</v>
      </c>
      <c r="CD60" s="88">
        <v>19.433962264150946</v>
      </c>
      <c r="CE60" s="59">
        <v>20.81818181818182</v>
      </c>
      <c r="CF60" s="88">
        <v>21.064957475656353</v>
      </c>
      <c r="CG60" s="59">
        <v>15.244755244755245</v>
      </c>
      <c r="CH60" s="88">
        <v>22.228739002932553</v>
      </c>
      <c r="CI60" s="59">
        <v>20.25934974628829</v>
      </c>
      <c r="CJ60" s="88">
        <v>21.070187630298818</v>
      </c>
      <c r="CK60" s="59">
        <v>21.393961982855014</v>
      </c>
      <c r="CL60" s="88">
        <v>25.581831831831831</v>
      </c>
      <c r="CM60" s="59">
        <v>25.408848338784644</v>
      </c>
      <c r="CN60" s="88">
        <v>23.242530755711773</v>
      </c>
      <c r="CO60" s="59">
        <v>16.11059417785458</v>
      </c>
      <c r="CP60" s="88">
        <v>19.3271230894456</v>
      </c>
      <c r="CQ60" s="59">
        <v>17.855950128019593</v>
      </c>
      <c r="CR60" s="88">
        <v>30.66554338668913</v>
      </c>
      <c r="CS60" s="59">
        <v>27.893518518518519</v>
      </c>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69"/>
      <c r="IT60" s="69"/>
      <c r="IU60" s="69"/>
      <c r="IV60" s="69"/>
      <c r="IW60" s="69"/>
      <c r="IX60" s="69"/>
      <c r="IY60" s="69"/>
      <c r="IZ60" s="69"/>
      <c r="JA60" s="69"/>
      <c r="JB60" s="69"/>
      <c r="JC60" s="69"/>
      <c r="JD60" s="69"/>
      <c r="JE60" s="69"/>
      <c r="JF60" s="69"/>
      <c r="JG60" s="69"/>
      <c r="JH60" s="69"/>
      <c r="JI60" s="69"/>
      <c r="JJ60" s="69"/>
      <c r="JK60" s="69"/>
      <c r="JL60" s="69"/>
      <c r="JM60" s="69"/>
      <c r="JN60" s="69"/>
      <c r="JO60" s="69"/>
      <c r="JP60" s="69"/>
      <c r="JQ60" s="69"/>
      <c r="JR60" s="69"/>
      <c r="JS60" s="69"/>
      <c r="JT60" s="69"/>
      <c r="JU60" s="69"/>
      <c r="JV60" s="69"/>
      <c r="JW60" s="69"/>
      <c r="JX60" s="69"/>
      <c r="JY60" s="69"/>
      <c r="JZ60" s="69"/>
      <c r="KA60" s="69"/>
      <c r="KB60" s="69"/>
      <c r="KC60" s="69"/>
      <c r="KD60" s="69"/>
      <c r="KE60" s="69"/>
      <c r="KF60" s="69"/>
      <c r="KG60" s="69"/>
      <c r="KH60" s="69"/>
      <c r="KI60" s="69"/>
      <c r="KJ60" s="69"/>
      <c r="KK60" s="69"/>
      <c r="KL60" s="69"/>
      <c r="KM60" s="69"/>
      <c r="KN60" s="69"/>
      <c r="KO60" s="69"/>
      <c r="KP60" s="69"/>
      <c r="KQ60" s="69"/>
      <c r="KR60" s="69"/>
      <c r="KS60" s="69"/>
      <c r="KT60" s="69"/>
      <c r="KU60" s="69"/>
      <c r="KV60" s="69"/>
      <c r="KW60" s="69"/>
      <c r="KX60" s="69"/>
      <c r="KY60" s="69"/>
      <c r="KZ60" s="69"/>
      <c r="LA60" s="69"/>
      <c r="LB60" s="69"/>
      <c r="LC60" s="69"/>
      <c r="LD60" s="69"/>
      <c r="LE60" s="69"/>
      <c r="LF60" s="69"/>
      <c r="LG60" s="69"/>
      <c r="LH60" s="69"/>
      <c r="LI60" s="69"/>
      <c r="LJ60" s="69"/>
      <c r="LK60" s="69"/>
      <c r="LL60" s="69"/>
      <c r="LM60" s="69"/>
      <c r="LN60" s="69"/>
      <c r="LO60" s="69"/>
      <c r="LP60" s="69"/>
      <c r="LQ60" s="69"/>
      <c r="LR60" s="69"/>
      <c r="LS60" s="69"/>
      <c r="LT60" s="69"/>
      <c r="LU60" s="69"/>
      <c r="LV60" s="69"/>
      <c r="LW60" s="69"/>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9"/>
      <c r="RG60" s="19"/>
      <c r="RH60" s="19"/>
      <c r="RI60" s="19"/>
      <c r="RJ60" s="19"/>
      <c r="RK60" s="19"/>
      <c r="RL60" s="19"/>
      <c r="RM60" s="19"/>
      <c r="RN60" s="19"/>
      <c r="RO60" s="19"/>
      <c r="RP60" s="19"/>
    </row>
    <row r="61" spans="1:484" s="3" customFormat="1" x14ac:dyDescent="0.2">
      <c r="A61" s="50"/>
      <c r="B61" s="34" t="s">
        <v>86</v>
      </c>
      <c r="C61" s="133">
        <v>22.696976812541358</v>
      </c>
      <c r="D61" s="88">
        <v>27.069681587448084</v>
      </c>
      <c r="E61" s="59">
        <v>19.367383977184343</v>
      </c>
      <c r="F61" s="88">
        <v>23.807783665265848</v>
      </c>
      <c r="G61" s="59">
        <v>23.974276527331188</v>
      </c>
      <c r="H61" s="88">
        <v>22.195395360869192</v>
      </c>
      <c r="I61" s="59">
        <v>23.581081081081081</v>
      </c>
      <c r="J61" s="88">
        <v>33.654848800834202</v>
      </c>
      <c r="K61" s="59">
        <v>22.118380062305295</v>
      </c>
      <c r="L61" s="88">
        <v>24.557602022390753</v>
      </c>
      <c r="M61" s="59">
        <v>14.838902147971361</v>
      </c>
      <c r="N61" s="88">
        <v>16.840939844999383</v>
      </c>
      <c r="O61" s="59">
        <v>23.381960139716458</v>
      </c>
      <c r="P61" s="88">
        <v>21.81437809052872</v>
      </c>
      <c r="Q61" s="59">
        <v>25.479744136460553</v>
      </c>
      <c r="R61" s="88">
        <v>27.386428982173662</v>
      </c>
      <c r="S61" s="59">
        <v>28.030677882236514</v>
      </c>
      <c r="T61" s="88">
        <v>21.307363140032461</v>
      </c>
      <c r="U61" s="59">
        <v>26.897828648375693</v>
      </c>
      <c r="V61" s="88">
        <v>22.431055682417004</v>
      </c>
      <c r="W61" s="59">
        <v>22.267355982274744</v>
      </c>
      <c r="X61" s="88">
        <v>21.176129779837773</v>
      </c>
      <c r="Y61" s="59">
        <v>13.493205435651479</v>
      </c>
      <c r="Z61" s="88">
        <v>26.963580517770954</v>
      </c>
      <c r="AA61" s="59">
        <v>26.508875739644971</v>
      </c>
      <c r="AB61" s="88">
        <v>23.621813870776524</v>
      </c>
      <c r="AC61" s="59">
        <v>20.599250936329589</v>
      </c>
      <c r="AD61" s="88">
        <v>25.451151213441193</v>
      </c>
      <c r="AE61" s="59">
        <v>19.118244616009754</v>
      </c>
      <c r="AF61" s="88">
        <v>25.151209677419356</v>
      </c>
      <c r="AG61" s="59">
        <v>19.137999209173586</v>
      </c>
      <c r="AH61" s="88">
        <v>17.228678998199378</v>
      </c>
      <c r="AI61" s="59">
        <v>25.936687566906251</v>
      </c>
      <c r="AJ61" s="88">
        <v>22.372611464968152</v>
      </c>
      <c r="AK61" s="59">
        <v>20.145965298815753</v>
      </c>
      <c r="AL61" s="88">
        <v>22.05154246540561</v>
      </c>
      <c r="AM61" s="59">
        <v>20.231822971549001</v>
      </c>
      <c r="AN61" s="88">
        <v>17.178969411412758</v>
      </c>
      <c r="AO61" s="59">
        <v>21.67881495415001</v>
      </c>
      <c r="AP61" s="88">
        <v>28.901515151515149</v>
      </c>
      <c r="AQ61" s="59">
        <v>22.546718001690298</v>
      </c>
      <c r="AR61" s="88">
        <v>29.922226770364308</v>
      </c>
      <c r="AS61" s="59">
        <v>26.636268642538237</v>
      </c>
      <c r="AT61" s="88">
        <v>30.157170923379173</v>
      </c>
      <c r="AU61" s="59">
        <v>21.65554072096128</v>
      </c>
      <c r="AV61" s="88">
        <v>24.996588893437028</v>
      </c>
      <c r="AW61" s="59">
        <v>22.403525488327773</v>
      </c>
      <c r="AX61" s="88">
        <v>20.21747143383708</v>
      </c>
      <c r="AY61" s="59">
        <v>24.852923520230519</v>
      </c>
      <c r="AZ61" s="88">
        <v>18.67212369258754</v>
      </c>
      <c r="BA61" s="59">
        <v>26.982212842930359</v>
      </c>
      <c r="BB61" s="88">
        <v>18.359123146357188</v>
      </c>
      <c r="BC61" s="59">
        <v>27.765115967287841</v>
      </c>
      <c r="BD61" s="88">
        <v>31.321839080459768</v>
      </c>
      <c r="BE61" s="59">
        <v>26.537272414977668</v>
      </c>
      <c r="BF61" s="88">
        <v>27.584597432905483</v>
      </c>
      <c r="BG61" s="59">
        <v>26.486256126145324</v>
      </c>
      <c r="BH61" s="88">
        <v>24.236491777603757</v>
      </c>
      <c r="BI61" s="59">
        <v>19.943365695792881</v>
      </c>
      <c r="BJ61" s="88">
        <v>19.930313588850172</v>
      </c>
      <c r="BK61" s="59">
        <v>18.474807081252838</v>
      </c>
      <c r="BL61" s="88">
        <v>17.634450506625097</v>
      </c>
      <c r="BM61" s="59">
        <v>18.683274021352315</v>
      </c>
      <c r="BN61" s="88">
        <v>18.273556231003042</v>
      </c>
      <c r="BO61" s="59">
        <v>23.888688109866283</v>
      </c>
      <c r="BP61" s="88">
        <v>15.777262180974477</v>
      </c>
      <c r="BQ61" s="59">
        <v>25.833333333333336</v>
      </c>
      <c r="BR61" s="88">
        <v>18.094019083081221</v>
      </c>
      <c r="BS61" s="59">
        <v>24.210266535044422</v>
      </c>
      <c r="BT61" s="88">
        <v>27.362804878048781</v>
      </c>
      <c r="BU61" s="59">
        <v>20.806840605130454</v>
      </c>
      <c r="BV61" s="88">
        <v>28.722700198544011</v>
      </c>
      <c r="BW61" s="59">
        <v>20.205051262815704</v>
      </c>
      <c r="BX61" s="88">
        <v>22.934706295342849</v>
      </c>
      <c r="BY61" s="59">
        <v>29.659374134588756</v>
      </c>
      <c r="BZ61" s="88">
        <v>25.595158036314729</v>
      </c>
      <c r="CA61" s="59">
        <v>21.703675824865137</v>
      </c>
      <c r="CB61" s="88">
        <v>23.239436619718308</v>
      </c>
      <c r="CC61" s="59">
        <v>21.976787719955073</v>
      </c>
      <c r="CD61" s="88">
        <v>23.081761006289309</v>
      </c>
      <c r="CE61" s="59">
        <v>22.09090909090909</v>
      </c>
      <c r="CF61" s="88">
        <v>21.557993344015777</v>
      </c>
      <c r="CG61" s="59">
        <v>28.11188811188811</v>
      </c>
      <c r="CH61" s="88">
        <v>25.689149560117304</v>
      </c>
      <c r="CI61" s="59">
        <v>29.129862807742906</v>
      </c>
      <c r="CJ61" s="88">
        <v>21.250868658790829</v>
      </c>
      <c r="CK61" s="59">
        <v>23.443906075288858</v>
      </c>
      <c r="CL61" s="88">
        <v>18.825075075075077</v>
      </c>
      <c r="CM61" s="59">
        <v>20.846961611292823</v>
      </c>
      <c r="CN61" s="88">
        <v>21.177504393673111</v>
      </c>
      <c r="CO61" s="59">
        <v>32.500332314236339</v>
      </c>
      <c r="CP61" s="88">
        <v>25.947363661029211</v>
      </c>
      <c r="CQ61" s="59">
        <v>32.806412111766669</v>
      </c>
      <c r="CR61" s="88">
        <v>19.14791190275605</v>
      </c>
      <c r="CS61" s="59">
        <v>21.656378600823047</v>
      </c>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69"/>
      <c r="IT61" s="69"/>
      <c r="IU61" s="69"/>
      <c r="IV61" s="69"/>
      <c r="IW61" s="69"/>
      <c r="IX61" s="69"/>
      <c r="IY61" s="69"/>
      <c r="IZ61" s="69"/>
      <c r="JA61" s="69"/>
      <c r="JB61" s="69"/>
      <c r="JC61" s="69"/>
      <c r="JD61" s="69"/>
      <c r="JE61" s="69"/>
      <c r="JF61" s="69"/>
      <c r="JG61" s="69"/>
      <c r="JH61" s="69"/>
      <c r="JI61" s="69"/>
      <c r="JJ61" s="69"/>
      <c r="JK61" s="69"/>
      <c r="JL61" s="69"/>
      <c r="JM61" s="69"/>
      <c r="JN61" s="69"/>
      <c r="JO61" s="69"/>
      <c r="JP61" s="69"/>
      <c r="JQ61" s="69"/>
      <c r="JR61" s="69"/>
      <c r="JS61" s="69"/>
      <c r="JT61" s="69"/>
      <c r="JU61" s="69"/>
      <c r="JV61" s="69"/>
      <c r="JW61" s="69"/>
      <c r="JX61" s="69"/>
      <c r="JY61" s="69"/>
      <c r="JZ61" s="69"/>
      <c r="KA61" s="69"/>
      <c r="KB61" s="69"/>
      <c r="KC61" s="69"/>
      <c r="KD61" s="69"/>
      <c r="KE61" s="69"/>
      <c r="KF61" s="69"/>
      <c r="KG61" s="69"/>
      <c r="KH61" s="69"/>
      <c r="KI61" s="69"/>
      <c r="KJ61" s="69"/>
      <c r="KK61" s="69"/>
      <c r="KL61" s="69"/>
      <c r="KM61" s="69"/>
      <c r="KN61" s="69"/>
      <c r="KO61" s="69"/>
      <c r="KP61" s="69"/>
      <c r="KQ61" s="69"/>
      <c r="KR61" s="69"/>
      <c r="KS61" s="69"/>
      <c r="KT61" s="69"/>
      <c r="KU61" s="69"/>
      <c r="KV61" s="69"/>
      <c r="KW61" s="69"/>
      <c r="KX61" s="69"/>
      <c r="KY61" s="69"/>
      <c r="KZ61" s="69"/>
      <c r="LA61" s="69"/>
      <c r="LB61" s="69"/>
      <c r="LC61" s="69"/>
      <c r="LD61" s="69"/>
      <c r="LE61" s="69"/>
      <c r="LF61" s="69"/>
      <c r="LG61" s="69"/>
      <c r="LH61" s="69"/>
      <c r="LI61" s="69"/>
      <c r="LJ61" s="69"/>
      <c r="LK61" s="69"/>
      <c r="LL61" s="69"/>
      <c r="LM61" s="69"/>
      <c r="LN61" s="69"/>
      <c r="LO61" s="69"/>
      <c r="LP61" s="69"/>
      <c r="LQ61" s="69"/>
      <c r="LR61" s="69"/>
      <c r="LS61" s="69"/>
      <c r="LT61" s="69"/>
      <c r="LU61" s="69"/>
      <c r="LV61" s="69"/>
      <c r="LW61" s="69"/>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9"/>
      <c r="RG61" s="19"/>
      <c r="RH61" s="19"/>
      <c r="RI61" s="19"/>
      <c r="RJ61" s="19"/>
      <c r="RK61" s="19"/>
      <c r="RL61" s="19"/>
      <c r="RM61" s="19"/>
      <c r="RN61" s="19"/>
      <c r="RO61" s="19"/>
      <c r="RP61" s="19"/>
    </row>
    <row r="62" spans="1:484" s="3" customFormat="1" x14ac:dyDescent="0.2">
      <c r="A62" s="50"/>
      <c r="B62" s="34" t="s">
        <v>26</v>
      </c>
      <c r="C62" s="133">
        <v>8.2135591049486614</v>
      </c>
      <c r="D62" s="88">
        <v>10.429164743885556</v>
      </c>
      <c r="E62" s="59">
        <v>6.7669172932330826</v>
      </c>
      <c r="F62" s="88">
        <v>10.889822766307326</v>
      </c>
      <c r="G62" s="59">
        <v>8.115755627009646</v>
      </c>
      <c r="H62" s="88">
        <v>10.744157971889281</v>
      </c>
      <c r="I62" s="59">
        <v>11.351351351351353</v>
      </c>
      <c r="J62" s="88">
        <v>16.032325338894683</v>
      </c>
      <c r="K62" s="59">
        <v>9.6333572969086987</v>
      </c>
      <c r="L62" s="88">
        <v>11.55651859877212</v>
      </c>
      <c r="M62" s="59">
        <v>5.3699284009546533</v>
      </c>
      <c r="N62" s="88">
        <v>7.9591585680895554</v>
      </c>
      <c r="O62" s="59">
        <v>9.3692212862132731</v>
      </c>
      <c r="P62" s="88">
        <v>8.6534804108025867</v>
      </c>
      <c r="Q62" s="59">
        <v>14.072494669509595</v>
      </c>
      <c r="R62" s="88">
        <v>9.1144335825186893</v>
      </c>
      <c r="S62" s="59">
        <v>12.14745175655616</v>
      </c>
      <c r="T62" s="88">
        <v>8.4403128227829427</v>
      </c>
      <c r="U62" s="59">
        <v>12.102339673455647</v>
      </c>
      <c r="V62" s="88">
        <v>8.6773230282803446</v>
      </c>
      <c r="W62" s="59">
        <v>6.905465288035451</v>
      </c>
      <c r="X62" s="88">
        <v>7.9663962920046352</v>
      </c>
      <c r="Y62" s="59">
        <v>4.95603517186251</v>
      </c>
      <c r="Z62" s="88">
        <v>10.136024572180782</v>
      </c>
      <c r="AA62" s="59">
        <v>9.9802761341222865</v>
      </c>
      <c r="AB62" s="88">
        <v>10.07705986959099</v>
      </c>
      <c r="AC62" s="59">
        <v>6.8777664283282265</v>
      </c>
      <c r="AD62" s="88">
        <v>8.5874299937772243</v>
      </c>
      <c r="AE62" s="59">
        <v>8.2283624542868754</v>
      </c>
      <c r="AF62" s="88">
        <v>10.005040322580646</v>
      </c>
      <c r="AG62" s="59">
        <v>7.1372083827599839</v>
      </c>
      <c r="AH62" s="88">
        <v>5.4509739728269766</v>
      </c>
      <c r="AI62" s="59">
        <v>6.2394861599632971</v>
      </c>
      <c r="AJ62" s="88">
        <v>8.2404458598726116</v>
      </c>
      <c r="AK62" s="59">
        <v>6.637290002754062</v>
      </c>
      <c r="AL62" s="88">
        <v>6.3222038847276885</v>
      </c>
      <c r="AM62" s="59">
        <v>4.8280486636651023</v>
      </c>
      <c r="AN62" s="88">
        <v>5.6764639892304247</v>
      </c>
      <c r="AO62" s="59">
        <v>7.9238184810721837</v>
      </c>
      <c r="AP62" s="88">
        <v>8.162878787878789</v>
      </c>
      <c r="AQ62" s="59">
        <v>7.2964597614799507</v>
      </c>
      <c r="AR62" s="88">
        <v>9.5374539500613995</v>
      </c>
      <c r="AS62" s="59">
        <v>8.3784554003989733</v>
      </c>
      <c r="AT62" s="88">
        <v>9.2337917485265226</v>
      </c>
      <c r="AU62" s="59">
        <v>6.3551401869158877</v>
      </c>
      <c r="AV62" s="88">
        <v>8.009278209851276</v>
      </c>
      <c r="AW62" s="59">
        <v>7.3010957598856603</v>
      </c>
      <c r="AX62" s="88">
        <v>8.247327681533358</v>
      </c>
      <c r="AY62" s="59">
        <v>8.0922079481330282</v>
      </c>
      <c r="AZ62" s="88">
        <v>6.7667121418826737</v>
      </c>
      <c r="BA62" s="59">
        <v>13.968445382373632</v>
      </c>
      <c r="BB62" s="88">
        <v>7.4306898774983878</v>
      </c>
      <c r="BC62" s="59">
        <v>10.095187022389061</v>
      </c>
      <c r="BD62" s="88">
        <v>11.542145593869732</v>
      </c>
      <c r="BE62" s="59">
        <v>10.425970456887669</v>
      </c>
      <c r="BF62" s="88">
        <v>10.315052508751458</v>
      </c>
      <c r="BG62" s="59">
        <v>16.748348604304283</v>
      </c>
      <c r="BH62" s="88">
        <v>8.7705559906029755</v>
      </c>
      <c r="BI62" s="59">
        <v>7.7669902912621351</v>
      </c>
      <c r="BJ62" s="88">
        <v>9.6515679442508713</v>
      </c>
      <c r="BK62" s="59">
        <v>8.6472991375397186</v>
      </c>
      <c r="BL62" s="88">
        <v>5.2026500389711616</v>
      </c>
      <c r="BM62" s="59">
        <v>5.1008303677342823</v>
      </c>
      <c r="BN62" s="88">
        <v>9.410334346504559</v>
      </c>
      <c r="BO62" s="59">
        <v>12.287676183592339</v>
      </c>
      <c r="BP62" s="88">
        <v>9.242072699149265</v>
      </c>
      <c r="BQ62" s="59">
        <v>10.833333333333334</v>
      </c>
      <c r="BR62" s="88">
        <v>7.4819641610425887</v>
      </c>
      <c r="BS62" s="59">
        <v>8.9338598223099712</v>
      </c>
      <c r="BT62" s="88">
        <v>8.4095528455284541</v>
      </c>
      <c r="BU62" s="59">
        <v>6.9283051962288971</v>
      </c>
      <c r="BV62" s="88">
        <v>10.27465254798147</v>
      </c>
      <c r="BW62" s="59">
        <v>6.601650412603151</v>
      </c>
      <c r="BX62" s="88">
        <v>7.6761057804820965</v>
      </c>
      <c r="BY62" s="59">
        <v>9.5818332871780676</v>
      </c>
      <c r="BZ62" s="88">
        <v>8.2716879623402821</v>
      </c>
      <c r="CA62" s="59">
        <v>6.9125580228327683</v>
      </c>
      <c r="CB62" s="88">
        <v>8.9397496087636927</v>
      </c>
      <c r="CC62" s="59">
        <v>5.9715462373642829</v>
      </c>
      <c r="CD62" s="88">
        <v>10.062893081761008</v>
      </c>
      <c r="CE62" s="59">
        <v>10.181818181818182</v>
      </c>
      <c r="CF62" s="88">
        <v>6.6806360162701832</v>
      </c>
      <c r="CG62" s="59">
        <v>10.909090909090908</v>
      </c>
      <c r="CH62" s="88">
        <v>9.0322580645161281</v>
      </c>
      <c r="CI62" s="59">
        <v>7.855666228152602</v>
      </c>
      <c r="CJ62" s="88">
        <v>6.9075747046560112</v>
      </c>
      <c r="CK62" s="59">
        <v>7.0443533358181138</v>
      </c>
      <c r="CL62" s="88">
        <v>5.3115615615615619</v>
      </c>
      <c r="CM62" s="59">
        <v>5.9046307453950764</v>
      </c>
      <c r="CN62" s="88">
        <v>7.1836555360281187</v>
      </c>
      <c r="CO62" s="59">
        <v>9.3313837564801272</v>
      </c>
      <c r="CP62" s="88">
        <v>8.6008863163606772</v>
      </c>
      <c r="CQ62" s="59">
        <v>6.8240008905710789</v>
      </c>
      <c r="CR62" s="88">
        <v>5.8250090263569625</v>
      </c>
      <c r="CS62" s="59">
        <v>7.0216049382716053</v>
      </c>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c r="JA62" s="69"/>
      <c r="JB62" s="69"/>
      <c r="JC62" s="69"/>
      <c r="JD62" s="69"/>
      <c r="JE62" s="69"/>
      <c r="JF62" s="69"/>
      <c r="JG62" s="69"/>
      <c r="JH62" s="69"/>
      <c r="JI62" s="69"/>
      <c r="JJ62" s="69"/>
      <c r="JK62" s="69"/>
      <c r="JL62" s="69"/>
      <c r="JM62" s="69"/>
      <c r="JN62" s="69"/>
      <c r="JO62" s="69"/>
      <c r="JP62" s="69"/>
      <c r="JQ62" s="69"/>
      <c r="JR62" s="69"/>
      <c r="JS62" s="69"/>
      <c r="JT62" s="69"/>
      <c r="JU62" s="69"/>
      <c r="JV62" s="69"/>
      <c r="JW62" s="69"/>
      <c r="JX62" s="69"/>
      <c r="JY62" s="69"/>
      <c r="JZ62" s="69"/>
      <c r="KA62" s="69"/>
      <c r="KB62" s="69"/>
      <c r="KC62" s="69"/>
      <c r="KD62" s="69"/>
      <c r="KE62" s="69"/>
      <c r="KF62" s="69"/>
      <c r="KG62" s="69"/>
      <c r="KH62" s="69"/>
      <c r="KI62" s="69"/>
      <c r="KJ62" s="69"/>
      <c r="KK62" s="69"/>
      <c r="KL62" s="69"/>
      <c r="KM62" s="69"/>
      <c r="KN62" s="69"/>
      <c r="KO62" s="69"/>
      <c r="KP62" s="69"/>
      <c r="KQ62" s="69"/>
      <c r="KR62" s="69"/>
      <c r="KS62" s="69"/>
      <c r="KT62" s="69"/>
      <c r="KU62" s="69"/>
      <c r="KV62" s="69"/>
      <c r="KW62" s="69"/>
      <c r="KX62" s="69"/>
      <c r="KY62" s="69"/>
      <c r="KZ62" s="69"/>
      <c r="LA62" s="69"/>
      <c r="LB62" s="69"/>
      <c r="LC62" s="69"/>
      <c r="LD62" s="69"/>
      <c r="LE62" s="69"/>
      <c r="LF62" s="69"/>
      <c r="LG62" s="69"/>
      <c r="LH62" s="69"/>
      <c r="LI62" s="69"/>
      <c r="LJ62" s="69"/>
      <c r="LK62" s="69"/>
      <c r="LL62" s="69"/>
      <c r="LM62" s="69"/>
      <c r="LN62" s="69"/>
      <c r="LO62" s="69"/>
      <c r="LP62" s="69"/>
      <c r="LQ62" s="69"/>
      <c r="LR62" s="69"/>
      <c r="LS62" s="69"/>
      <c r="LT62" s="69"/>
      <c r="LU62" s="69"/>
      <c r="LV62" s="69"/>
      <c r="LW62" s="69"/>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9"/>
      <c r="RG62" s="19"/>
      <c r="RH62" s="19"/>
      <c r="RI62" s="19"/>
      <c r="RJ62" s="19"/>
      <c r="RK62" s="19"/>
      <c r="RL62" s="19"/>
      <c r="RM62" s="19"/>
      <c r="RN62" s="19"/>
      <c r="RO62" s="19"/>
      <c r="RP62" s="19"/>
    </row>
    <row r="63" spans="1:484" s="3" customFormat="1" x14ac:dyDescent="0.2">
      <c r="A63" s="50"/>
      <c r="B63" s="34" t="s">
        <v>27</v>
      </c>
      <c r="C63" s="133">
        <v>5.8217417934196289</v>
      </c>
      <c r="D63" s="88">
        <v>4.8823257960313793</v>
      </c>
      <c r="E63" s="59">
        <v>4.3557168784029034</v>
      </c>
      <c r="F63" s="88">
        <v>6.934039831902064</v>
      </c>
      <c r="G63" s="59">
        <v>3.3954983922829585</v>
      </c>
      <c r="H63" s="88">
        <v>6.3982064326981112</v>
      </c>
      <c r="I63" s="59">
        <v>11.486486486486488</v>
      </c>
      <c r="J63" s="88">
        <v>7.664233576642336</v>
      </c>
      <c r="K63" s="59">
        <v>9.3457943925233646</v>
      </c>
      <c r="L63" s="88">
        <v>7.5749368002889135</v>
      </c>
      <c r="M63" s="59">
        <v>3.8066825775656321</v>
      </c>
      <c r="N63" s="88">
        <v>5.8432771558617294</v>
      </c>
      <c r="O63" s="59">
        <v>9.0815697554961989</v>
      </c>
      <c r="P63" s="88">
        <v>6.0574362875618109</v>
      </c>
      <c r="Q63" s="59">
        <v>11.780383795309168</v>
      </c>
      <c r="R63" s="88">
        <v>7.1449108683151241</v>
      </c>
      <c r="S63" s="59">
        <v>6.2097971301335972</v>
      </c>
      <c r="T63" s="88">
        <v>5.2678176184152274</v>
      </c>
      <c r="U63" s="59">
        <v>9.3418616394546383</v>
      </c>
      <c r="V63" s="88">
        <v>6.1654663621991919</v>
      </c>
      <c r="W63" s="59">
        <v>2.8434268833087151</v>
      </c>
      <c r="X63" s="88">
        <v>5.0115874855156433</v>
      </c>
      <c r="Y63" s="59">
        <v>3.2294164668265388</v>
      </c>
      <c r="Z63" s="88">
        <v>7.5252303641948224</v>
      </c>
      <c r="AA63" s="59">
        <v>7.4556213017751478</v>
      </c>
      <c r="AB63" s="88">
        <v>7.5577949021932422</v>
      </c>
      <c r="AC63" s="59">
        <v>4.443309499489275</v>
      </c>
      <c r="AD63" s="88">
        <v>3.9203484754200373</v>
      </c>
      <c r="AE63" s="59">
        <v>4.4900446972775292</v>
      </c>
      <c r="AF63" s="88">
        <v>6.098790322580645</v>
      </c>
      <c r="AG63" s="59">
        <v>5.4270462633451952</v>
      </c>
      <c r="AH63" s="88">
        <v>3.82222949746276</v>
      </c>
      <c r="AI63" s="59">
        <v>3.5938216852729776</v>
      </c>
      <c r="AJ63" s="88">
        <v>5.095541401273886</v>
      </c>
      <c r="AK63" s="59">
        <v>4.4615808317267973</v>
      </c>
      <c r="AL63" s="88">
        <v>3.8974228767297197</v>
      </c>
      <c r="AM63" s="59">
        <v>2.4140243318325512</v>
      </c>
      <c r="AN63" s="88">
        <v>3.5001121830827908</v>
      </c>
      <c r="AO63" s="59">
        <v>4.5379731953914888</v>
      </c>
      <c r="AP63" s="88">
        <v>5.0757575757575761</v>
      </c>
      <c r="AQ63" s="59">
        <v>8.1791717532162647</v>
      </c>
      <c r="AR63" s="88">
        <v>5.6487924682767083</v>
      </c>
      <c r="AS63" s="59">
        <v>7.1340362876413028</v>
      </c>
      <c r="AT63" s="88">
        <v>5.6974459724950881</v>
      </c>
      <c r="AU63" s="59">
        <v>5.767690253671562</v>
      </c>
      <c r="AV63" s="88">
        <v>5.4031927957429389</v>
      </c>
      <c r="AW63" s="59">
        <v>6.5150071462601238</v>
      </c>
      <c r="AX63" s="88">
        <v>7.9340213785477331</v>
      </c>
      <c r="AY63" s="59">
        <v>5.0546284067715215</v>
      </c>
      <c r="AZ63" s="88">
        <v>4.3019554342883124</v>
      </c>
      <c r="BA63" s="59">
        <v>9.1347603255954173</v>
      </c>
      <c r="BB63" s="88">
        <v>3.9651837524177944</v>
      </c>
      <c r="BC63" s="59">
        <v>9.0494704383965683</v>
      </c>
      <c r="BD63" s="88">
        <v>8.7164750957854409</v>
      </c>
      <c r="BE63" s="59">
        <v>9.1549295774647899</v>
      </c>
      <c r="BF63" s="88">
        <v>7.8413068844807459</v>
      </c>
      <c r="BG63" s="59">
        <v>11.549115704240357</v>
      </c>
      <c r="BH63" s="88">
        <v>10.689115113547377</v>
      </c>
      <c r="BI63" s="59">
        <v>8.4951456310679614</v>
      </c>
      <c r="BJ63" s="88">
        <v>7.0034843205574919</v>
      </c>
      <c r="BK63" s="59">
        <v>7.217430776214254</v>
      </c>
      <c r="BL63" s="88">
        <v>5.0857365549493379</v>
      </c>
      <c r="BM63" s="59">
        <v>3.4203242388295774</v>
      </c>
      <c r="BN63" s="88">
        <v>7.6109422492401215</v>
      </c>
      <c r="BO63" s="59">
        <v>10.805926996747379</v>
      </c>
      <c r="BP63" s="88">
        <v>10.363495746326373</v>
      </c>
      <c r="BQ63" s="59">
        <v>8.8657407407407405</v>
      </c>
      <c r="BR63" s="88">
        <v>4.9802187572725156</v>
      </c>
      <c r="BS63" s="59">
        <v>6.0463968410661399</v>
      </c>
      <c r="BT63" s="88">
        <v>9.5020325203252032</v>
      </c>
      <c r="BU63" s="59">
        <v>5.3277789958342465</v>
      </c>
      <c r="BV63" s="88">
        <v>8.0575777630708139</v>
      </c>
      <c r="BW63" s="59">
        <v>5.0512628157039261</v>
      </c>
      <c r="BX63" s="88">
        <v>7.6136984164131363</v>
      </c>
      <c r="BY63" s="59">
        <v>8.0310163389642746</v>
      </c>
      <c r="BZ63" s="88">
        <v>8.0026899798251527</v>
      </c>
      <c r="CA63" s="59">
        <v>4.6669175762137751</v>
      </c>
      <c r="CB63" s="88">
        <v>5.164319248826291</v>
      </c>
      <c r="CC63" s="59">
        <v>2.6113815050542866</v>
      </c>
      <c r="CD63" s="88">
        <v>5.6184486373165612</v>
      </c>
      <c r="CE63" s="59">
        <v>7.4545454545454541</v>
      </c>
      <c r="CF63" s="88">
        <v>3.7347467028226307</v>
      </c>
      <c r="CG63" s="59">
        <v>8.6713286713286699</v>
      </c>
      <c r="CH63" s="88">
        <v>4.5161290322580641</v>
      </c>
      <c r="CI63" s="59">
        <v>4.0593873332080435</v>
      </c>
      <c r="CJ63" s="88">
        <v>2.974287699791522</v>
      </c>
      <c r="CK63" s="59">
        <v>3.8389862094670142</v>
      </c>
      <c r="CL63" s="88">
        <v>2.2897897897897899</v>
      </c>
      <c r="CM63" s="59">
        <v>3.3740747116543299</v>
      </c>
      <c r="CN63" s="88">
        <v>5.3822495606326886</v>
      </c>
      <c r="CO63" s="59">
        <v>5.7290974345340953</v>
      </c>
      <c r="CP63" s="88">
        <v>8.6099303608573745</v>
      </c>
      <c r="CQ63" s="59">
        <v>3.651341422687298</v>
      </c>
      <c r="CR63" s="88">
        <v>3.4420507883018412</v>
      </c>
      <c r="CS63" s="59">
        <v>4.6810699588477371</v>
      </c>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69"/>
      <c r="IT63" s="69"/>
      <c r="IU63" s="69"/>
      <c r="IV63" s="69"/>
      <c r="IW63" s="69"/>
      <c r="IX63" s="69"/>
      <c r="IY63" s="69"/>
      <c r="IZ63" s="69"/>
      <c r="JA63" s="69"/>
      <c r="JB63" s="69"/>
      <c r="JC63" s="69"/>
      <c r="JD63" s="69"/>
      <c r="JE63" s="69"/>
      <c r="JF63" s="69"/>
      <c r="JG63" s="69"/>
      <c r="JH63" s="69"/>
      <c r="JI63" s="69"/>
      <c r="JJ63" s="69"/>
      <c r="JK63" s="69"/>
      <c r="JL63" s="69"/>
      <c r="JM63" s="69"/>
      <c r="JN63" s="69"/>
      <c r="JO63" s="69"/>
      <c r="JP63" s="69"/>
      <c r="JQ63" s="69"/>
      <c r="JR63" s="69"/>
      <c r="JS63" s="69"/>
      <c r="JT63" s="69"/>
      <c r="JU63" s="69"/>
      <c r="JV63" s="69"/>
      <c r="JW63" s="69"/>
      <c r="JX63" s="69"/>
      <c r="JY63" s="69"/>
      <c r="JZ63" s="69"/>
      <c r="KA63" s="69"/>
      <c r="KB63" s="69"/>
      <c r="KC63" s="69"/>
      <c r="KD63" s="69"/>
      <c r="KE63" s="69"/>
      <c r="KF63" s="69"/>
      <c r="KG63" s="69"/>
      <c r="KH63" s="69"/>
      <c r="KI63" s="69"/>
      <c r="KJ63" s="69"/>
      <c r="KK63" s="69"/>
      <c r="KL63" s="69"/>
      <c r="KM63" s="69"/>
      <c r="KN63" s="69"/>
      <c r="KO63" s="69"/>
      <c r="KP63" s="69"/>
      <c r="KQ63" s="69"/>
      <c r="KR63" s="69"/>
      <c r="KS63" s="69"/>
      <c r="KT63" s="69"/>
      <c r="KU63" s="69"/>
      <c r="KV63" s="69"/>
      <c r="KW63" s="69"/>
      <c r="KX63" s="69"/>
      <c r="KY63" s="69"/>
      <c r="KZ63" s="69"/>
      <c r="LA63" s="69"/>
      <c r="LB63" s="69"/>
      <c r="LC63" s="69"/>
      <c r="LD63" s="69"/>
      <c r="LE63" s="69"/>
      <c r="LF63" s="69"/>
      <c r="LG63" s="69"/>
      <c r="LH63" s="69"/>
      <c r="LI63" s="69"/>
      <c r="LJ63" s="69"/>
      <c r="LK63" s="69"/>
      <c r="LL63" s="69"/>
      <c r="LM63" s="69"/>
      <c r="LN63" s="69"/>
      <c r="LO63" s="69"/>
      <c r="LP63" s="69"/>
      <c r="LQ63" s="69"/>
      <c r="LR63" s="69"/>
      <c r="LS63" s="69"/>
      <c r="LT63" s="69"/>
      <c r="LU63" s="69"/>
      <c r="LV63" s="69"/>
      <c r="LW63" s="69"/>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9"/>
      <c r="RG63" s="19"/>
      <c r="RH63" s="19"/>
      <c r="RI63" s="19"/>
      <c r="RJ63" s="19"/>
      <c r="RK63" s="19"/>
      <c r="RL63" s="19"/>
      <c r="RM63" s="19"/>
      <c r="RN63" s="19"/>
      <c r="RO63" s="19"/>
      <c r="RP63" s="19"/>
    </row>
    <row r="64" spans="1:484" s="3" customFormat="1" x14ac:dyDescent="0.2">
      <c r="A64" s="50"/>
      <c r="B64" s="34" t="s">
        <v>25</v>
      </c>
      <c r="C64" s="133">
        <v>1.9699733822884664</v>
      </c>
      <c r="D64" s="88">
        <v>1.0798338717120441</v>
      </c>
      <c r="E64" s="59">
        <v>3.1371532278973295</v>
      </c>
      <c r="F64" s="88">
        <v>2.0646811620683354</v>
      </c>
      <c r="G64" s="59">
        <v>0.5787781350482315</v>
      </c>
      <c r="H64" s="88">
        <v>1.9660256963007674</v>
      </c>
      <c r="I64" s="59">
        <v>6.0810810810810816</v>
      </c>
      <c r="J64" s="88">
        <v>1.4859228362877996</v>
      </c>
      <c r="K64" s="59">
        <v>2.6599568655643422</v>
      </c>
      <c r="L64" s="88">
        <v>1.8418201516793065</v>
      </c>
      <c r="M64" s="59">
        <v>1.4081145584725536</v>
      </c>
      <c r="N64" s="88">
        <v>1.4269897896420225</v>
      </c>
      <c r="O64" s="59">
        <v>2.7532360797205673</v>
      </c>
      <c r="P64" s="88">
        <v>1.9494104222137696</v>
      </c>
      <c r="Q64" s="59">
        <v>3.2515991471215351</v>
      </c>
      <c r="R64" s="88">
        <v>1.825761932144911</v>
      </c>
      <c r="S64" s="59">
        <v>1.1627906976744187</v>
      </c>
      <c r="T64" s="88">
        <v>1.6969160395455218</v>
      </c>
      <c r="U64" s="59">
        <v>2.8951354990742297</v>
      </c>
      <c r="V64" s="88">
        <v>2.0024591603723869</v>
      </c>
      <c r="W64" s="59">
        <v>0.59084194977843429</v>
      </c>
      <c r="X64" s="88">
        <v>2.0278099652375436</v>
      </c>
      <c r="Y64" s="59">
        <v>1.5347721822541966</v>
      </c>
      <c r="Z64" s="88">
        <v>2.25976305397104</v>
      </c>
      <c r="AA64" s="59">
        <v>2.72189349112426</v>
      </c>
      <c r="AB64" s="88">
        <v>2.0154119739181979</v>
      </c>
      <c r="AC64" s="59">
        <v>2.2471910112359552</v>
      </c>
      <c r="AD64" s="88">
        <v>0.99564405724953331</v>
      </c>
      <c r="AE64" s="59">
        <v>1.2596505485574969</v>
      </c>
      <c r="AF64" s="88">
        <v>1.6129032258064515</v>
      </c>
      <c r="AG64" s="59">
        <v>2.8469750889679712</v>
      </c>
      <c r="AH64" s="88">
        <v>1.5714519561302998</v>
      </c>
      <c r="AI64" s="59">
        <v>1.2998929499923535</v>
      </c>
      <c r="AJ64" s="88">
        <v>2.0203025477707004</v>
      </c>
      <c r="AK64" s="59">
        <v>1.1567061415587994</v>
      </c>
      <c r="AL64" s="88">
        <v>1.5742033769201473</v>
      </c>
      <c r="AM64" s="59">
        <v>0.57476769805536931</v>
      </c>
      <c r="AN64" s="88">
        <v>1.5406476703313141</v>
      </c>
      <c r="AO64" s="59">
        <v>1.1051022807430049</v>
      </c>
      <c r="AP64" s="88">
        <v>1.7803030303030303</v>
      </c>
      <c r="AQ64" s="59">
        <v>3.1364447365949859</v>
      </c>
      <c r="AR64" s="88">
        <v>1.882930822758903</v>
      </c>
      <c r="AS64" s="59">
        <v>2.3178493397929136</v>
      </c>
      <c r="AT64" s="88">
        <v>0.88408644400785852</v>
      </c>
      <c r="AU64" s="59">
        <v>2.990654205607477</v>
      </c>
      <c r="AV64" s="88">
        <v>1.6919088552326373</v>
      </c>
      <c r="AW64" s="59">
        <v>1.6436398284897569</v>
      </c>
      <c r="AX64" s="88">
        <v>2.6907482491706598</v>
      </c>
      <c r="AY64" s="59">
        <v>1.6328490815223917</v>
      </c>
      <c r="AZ64" s="88">
        <v>1.7553433378808552</v>
      </c>
      <c r="BA64" s="59">
        <v>1.9696512913275048</v>
      </c>
      <c r="BB64" s="88">
        <v>0.83816892327530623</v>
      </c>
      <c r="BC64" s="59">
        <v>4.7727577423247087</v>
      </c>
      <c r="BD64" s="88">
        <v>2.2509578544061304</v>
      </c>
      <c r="BE64" s="59">
        <v>2.2672621092408107</v>
      </c>
      <c r="BF64" s="88">
        <v>1.91365227537923</v>
      </c>
      <c r="BG64" s="59">
        <v>3.025783081184743</v>
      </c>
      <c r="BH64" s="88">
        <v>2.8582615505090057</v>
      </c>
      <c r="BI64" s="59">
        <v>2.6699029126213589</v>
      </c>
      <c r="BJ64" s="88">
        <v>2.6132404181184667</v>
      </c>
      <c r="BK64" s="59">
        <v>4.1080344984112571</v>
      </c>
      <c r="BL64" s="88">
        <v>2.4941543257989087</v>
      </c>
      <c r="BM64" s="59">
        <v>2.3922499011466982</v>
      </c>
      <c r="BN64" s="88">
        <v>3.2340425531914891</v>
      </c>
      <c r="BO64" s="59">
        <v>4.5175280086736542</v>
      </c>
      <c r="BP64" s="88">
        <v>7.8112915699922665</v>
      </c>
      <c r="BQ64" s="59">
        <v>3.5416666666666665</v>
      </c>
      <c r="BR64" s="88">
        <v>2.1526646497556432</v>
      </c>
      <c r="BS64" s="59">
        <v>2.0483711747285289</v>
      </c>
      <c r="BT64" s="88">
        <v>4.9542682926829267</v>
      </c>
      <c r="BU64" s="59">
        <v>2.4556018417013812</v>
      </c>
      <c r="BV64" s="88">
        <v>3.4083388484447386</v>
      </c>
      <c r="BW64" s="59">
        <v>1.5003750937734432</v>
      </c>
      <c r="BX64" s="88">
        <v>2.2544660269911851</v>
      </c>
      <c r="BY64" s="59">
        <v>3.6278039324286899</v>
      </c>
      <c r="BZ64" s="88">
        <v>2.1923335574983187</v>
      </c>
      <c r="CA64" s="59">
        <v>1.0663655752101366</v>
      </c>
      <c r="CB64" s="88">
        <v>0.99765258215962438</v>
      </c>
      <c r="CC64" s="59">
        <v>0.84238113066267306</v>
      </c>
      <c r="CD64" s="88">
        <v>1.7610062893081762</v>
      </c>
      <c r="CE64" s="59">
        <v>1.8181818181818181</v>
      </c>
      <c r="CF64" s="88">
        <v>0.83816097621101948</v>
      </c>
      <c r="CG64" s="59">
        <v>1.5384615384615385</v>
      </c>
      <c r="CH64" s="88">
        <v>0.93841642228739008</v>
      </c>
      <c r="CI64" s="59">
        <v>1.4283029505732006</v>
      </c>
      <c r="CJ64" s="88">
        <v>0.82001389854065321</v>
      </c>
      <c r="CK64" s="59">
        <v>0.59634737234439061</v>
      </c>
      <c r="CL64" s="88">
        <v>0.48798798798798798</v>
      </c>
      <c r="CM64" s="59">
        <v>1.0328800137717336</v>
      </c>
      <c r="CN64" s="88">
        <v>3.1195079086115993</v>
      </c>
      <c r="CO64" s="59">
        <v>1.1431609730160841</v>
      </c>
      <c r="CP64" s="88">
        <v>3.4729130867323867</v>
      </c>
      <c r="CQ64" s="59">
        <v>0.62339975509295331</v>
      </c>
      <c r="CR64" s="88">
        <v>1.1072331207124804</v>
      </c>
      <c r="CS64" s="59">
        <v>1.9418724279835389</v>
      </c>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c r="JA64" s="69"/>
      <c r="JB64" s="69"/>
      <c r="JC64" s="69"/>
      <c r="JD64" s="69"/>
      <c r="JE64" s="69"/>
      <c r="JF64" s="69"/>
      <c r="JG64" s="69"/>
      <c r="JH64" s="69"/>
      <c r="JI64" s="69"/>
      <c r="JJ64" s="69"/>
      <c r="JK64" s="69"/>
      <c r="JL64" s="69"/>
      <c r="JM64" s="69"/>
      <c r="JN64" s="69"/>
      <c r="JO64" s="69"/>
      <c r="JP64" s="69"/>
      <c r="JQ64" s="69"/>
      <c r="JR64" s="69"/>
      <c r="JS64" s="69"/>
      <c r="JT64" s="69"/>
      <c r="JU64" s="69"/>
      <c r="JV64" s="69"/>
      <c r="JW64" s="69"/>
      <c r="JX64" s="69"/>
      <c r="JY64" s="69"/>
      <c r="JZ64" s="69"/>
      <c r="KA64" s="69"/>
      <c r="KB64" s="69"/>
      <c r="KC64" s="69"/>
      <c r="KD64" s="69"/>
      <c r="KE64" s="69"/>
      <c r="KF64" s="69"/>
      <c r="KG64" s="69"/>
      <c r="KH64" s="69"/>
      <c r="KI64" s="69"/>
      <c r="KJ64" s="69"/>
      <c r="KK64" s="69"/>
      <c r="KL64" s="69"/>
      <c r="KM64" s="69"/>
      <c r="KN64" s="69"/>
      <c r="KO64" s="69"/>
      <c r="KP64" s="69"/>
      <c r="KQ64" s="69"/>
      <c r="KR64" s="69"/>
      <c r="KS64" s="69"/>
      <c r="KT64" s="69"/>
      <c r="KU64" s="69"/>
      <c r="KV64" s="69"/>
      <c r="KW64" s="69"/>
      <c r="KX64" s="69"/>
      <c r="KY64" s="69"/>
      <c r="KZ64" s="69"/>
      <c r="LA64" s="69"/>
      <c r="LB64" s="69"/>
      <c r="LC64" s="69"/>
      <c r="LD64" s="69"/>
      <c r="LE64" s="69"/>
      <c r="LF64" s="69"/>
      <c r="LG64" s="69"/>
      <c r="LH64" s="69"/>
      <c r="LI64" s="69"/>
      <c r="LJ64" s="69"/>
      <c r="LK64" s="69"/>
      <c r="LL64" s="69"/>
      <c r="LM64" s="69"/>
      <c r="LN64" s="69"/>
      <c r="LO64" s="69"/>
      <c r="LP64" s="69"/>
      <c r="LQ64" s="69"/>
      <c r="LR64" s="69"/>
      <c r="LS64" s="69"/>
      <c r="LT64" s="69"/>
      <c r="LU64" s="69"/>
      <c r="LV64" s="69"/>
      <c r="LW64" s="69"/>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9"/>
      <c r="RG64" s="19"/>
      <c r="RH64" s="19"/>
      <c r="RI64" s="19"/>
      <c r="RJ64" s="19"/>
      <c r="RK64" s="19"/>
      <c r="RL64" s="19"/>
      <c r="RM64" s="19"/>
      <c r="RN64" s="19"/>
      <c r="RO64" s="19"/>
      <c r="RP64" s="19"/>
    </row>
    <row r="65" spans="1:479" s="3" customFormat="1" x14ac:dyDescent="0.2">
      <c r="A65" s="50"/>
      <c r="B65" s="35" t="s">
        <v>39</v>
      </c>
      <c r="C65" s="134">
        <v>100</v>
      </c>
      <c r="D65" s="89">
        <v>100</v>
      </c>
      <c r="E65" s="60">
        <v>100</v>
      </c>
      <c r="F65" s="89">
        <v>100</v>
      </c>
      <c r="G65" s="60">
        <v>100</v>
      </c>
      <c r="H65" s="89">
        <v>100</v>
      </c>
      <c r="I65" s="60">
        <v>100</v>
      </c>
      <c r="J65" s="89">
        <v>100</v>
      </c>
      <c r="K65" s="60">
        <v>100</v>
      </c>
      <c r="L65" s="89">
        <v>100</v>
      </c>
      <c r="M65" s="60">
        <v>100</v>
      </c>
      <c r="N65" s="89">
        <v>100</v>
      </c>
      <c r="O65" s="60">
        <v>100</v>
      </c>
      <c r="P65" s="89">
        <v>100</v>
      </c>
      <c r="Q65" s="60">
        <v>100</v>
      </c>
      <c r="R65" s="89">
        <v>100</v>
      </c>
      <c r="S65" s="60">
        <v>100</v>
      </c>
      <c r="T65" s="89">
        <v>100</v>
      </c>
      <c r="U65" s="60">
        <v>100</v>
      </c>
      <c r="V65" s="89">
        <v>100</v>
      </c>
      <c r="W65" s="60">
        <v>100</v>
      </c>
      <c r="X65" s="89">
        <v>100</v>
      </c>
      <c r="Y65" s="60">
        <v>100</v>
      </c>
      <c r="Z65" s="89">
        <v>100</v>
      </c>
      <c r="AA65" s="60">
        <v>100</v>
      </c>
      <c r="AB65" s="89">
        <v>100</v>
      </c>
      <c r="AC65" s="60">
        <v>100</v>
      </c>
      <c r="AD65" s="89">
        <v>100</v>
      </c>
      <c r="AE65" s="60">
        <v>100</v>
      </c>
      <c r="AF65" s="89">
        <v>100</v>
      </c>
      <c r="AG65" s="60">
        <v>100</v>
      </c>
      <c r="AH65" s="89">
        <v>100</v>
      </c>
      <c r="AI65" s="60">
        <v>100</v>
      </c>
      <c r="AJ65" s="89">
        <v>100</v>
      </c>
      <c r="AK65" s="60">
        <v>100</v>
      </c>
      <c r="AL65" s="89">
        <v>100</v>
      </c>
      <c r="AM65" s="60">
        <v>100</v>
      </c>
      <c r="AN65" s="89">
        <v>100</v>
      </c>
      <c r="AO65" s="60">
        <v>100</v>
      </c>
      <c r="AP65" s="89">
        <v>100</v>
      </c>
      <c r="AQ65" s="60">
        <v>100</v>
      </c>
      <c r="AR65" s="89">
        <v>100</v>
      </c>
      <c r="AS65" s="60">
        <v>100</v>
      </c>
      <c r="AT65" s="89">
        <v>100</v>
      </c>
      <c r="AU65" s="60">
        <v>100</v>
      </c>
      <c r="AV65" s="89">
        <v>100</v>
      </c>
      <c r="AW65" s="60">
        <v>100</v>
      </c>
      <c r="AX65" s="89">
        <v>100</v>
      </c>
      <c r="AY65" s="60">
        <v>100</v>
      </c>
      <c r="AZ65" s="89">
        <v>100</v>
      </c>
      <c r="BA65" s="60">
        <v>100</v>
      </c>
      <c r="BB65" s="89">
        <v>100</v>
      </c>
      <c r="BC65" s="60">
        <v>100</v>
      </c>
      <c r="BD65" s="89">
        <v>100</v>
      </c>
      <c r="BE65" s="60">
        <v>100</v>
      </c>
      <c r="BF65" s="89">
        <v>100</v>
      </c>
      <c r="BG65" s="60">
        <v>100</v>
      </c>
      <c r="BH65" s="89">
        <v>100</v>
      </c>
      <c r="BI65" s="60">
        <v>100</v>
      </c>
      <c r="BJ65" s="89">
        <v>100</v>
      </c>
      <c r="BK65" s="60">
        <v>100</v>
      </c>
      <c r="BL65" s="89">
        <v>100</v>
      </c>
      <c r="BM65" s="60">
        <v>100</v>
      </c>
      <c r="BN65" s="89">
        <v>100</v>
      </c>
      <c r="BO65" s="60">
        <v>100</v>
      </c>
      <c r="BP65" s="89">
        <v>100</v>
      </c>
      <c r="BQ65" s="60">
        <v>100</v>
      </c>
      <c r="BR65" s="89">
        <v>100</v>
      </c>
      <c r="BS65" s="60">
        <v>100</v>
      </c>
      <c r="BT65" s="89">
        <v>100</v>
      </c>
      <c r="BU65" s="60">
        <v>100</v>
      </c>
      <c r="BV65" s="89">
        <v>100</v>
      </c>
      <c r="BW65" s="60">
        <v>100</v>
      </c>
      <c r="BX65" s="89">
        <v>100</v>
      </c>
      <c r="BY65" s="60">
        <v>100</v>
      </c>
      <c r="BZ65" s="89">
        <v>100</v>
      </c>
      <c r="CA65" s="60">
        <v>100</v>
      </c>
      <c r="CB65" s="89">
        <v>100</v>
      </c>
      <c r="CC65" s="60">
        <v>100</v>
      </c>
      <c r="CD65" s="89">
        <v>100</v>
      </c>
      <c r="CE65" s="60">
        <v>100</v>
      </c>
      <c r="CF65" s="89">
        <v>100</v>
      </c>
      <c r="CG65" s="60">
        <v>100</v>
      </c>
      <c r="CH65" s="89">
        <v>100</v>
      </c>
      <c r="CI65" s="60">
        <v>100</v>
      </c>
      <c r="CJ65" s="89">
        <v>100</v>
      </c>
      <c r="CK65" s="60">
        <v>100</v>
      </c>
      <c r="CL65" s="89">
        <v>100</v>
      </c>
      <c r="CM65" s="60">
        <v>100</v>
      </c>
      <c r="CN65" s="89">
        <v>100</v>
      </c>
      <c r="CO65" s="60">
        <v>100</v>
      </c>
      <c r="CP65" s="89">
        <v>100</v>
      </c>
      <c r="CQ65" s="60">
        <v>100</v>
      </c>
      <c r="CR65" s="89">
        <v>100</v>
      </c>
      <c r="CS65" s="60">
        <v>100</v>
      </c>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68"/>
      <c r="IT65" s="68"/>
      <c r="IU65" s="68"/>
      <c r="IV65" s="68"/>
      <c r="IW65" s="68"/>
      <c r="IX65" s="68"/>
      <c r="IY65" s="68"/>
      <c r="IZ65" s="68"/>
      <c r="JA65" s="68"/>
      <c r="JB65" s="68"/>
      <c r="JC65" s="68"/>
      <c r="JD65" s="68"/>
      <c r="JE65" s="68"/>
      <c r="JF65" s="68"/>
      <c r="JG65" s="68"/>
      <c r="JH65" s="68"/>
      <c r="JI65" s="68"/>
      <c r="JJ65" s="68"/>
      <c r="JK65" s="68"/>
      <c r="JL65" s="68"/>
      <c r="JM65" s="68"/>
      <c r="JN65" s="68"/>
      <c r="JO65" s="68"/>
      <c r="JP65" s="68"/>
      <c r="JQ65" s="68"/>
      <c r="JR65" s="68"/>
      <c r="JS65" s="68"/>
      <c r="JT65" s="68"/>
      <c r="JU65" s="68"/>
      <c r="JV65" s="68"/>
      <c r="JW65" s="68"/>
      <c r="JX65" s="68"/>
      <c r="JY65" s="68"/>
      <c r="JZ65" s="68"/>
      <c r="KA65" s="68"/>
      <c r="KB65" s="68"/>
      <c r="KC65" s="68"/>
      <c r="KD65" s="68"/>
      <c r="KE65" s="68"/>
      <c r="KF65" s="68"/>
      <c r="KG65" s="68"/>
      <c r="KH65" s="68"/>
      <c r="KI65" s="68"/>
      <c r="KJ65" s="68"/>
      <c r="KK65" s="68"/>
      <c r="KL65" s="68"/>
      <c r="KM65" s="68"/>
      <c r="KN65" s="68"/>
      <c r="KO65" s="68"/>
      <c r="KP65" s="68"/>
      <c r="KQ65" s="68"/>
      <c r="KR65" s="68"/>
      <c r="KS65" s="68"/>
      <c r="KT65" s="68"/>
      <c r="KU65" s="68"/>
      <c r="KV65" s="68"/>
      <c r="KW65" s="68"/>
      <c r="KX65" s="68"/>
      <c r="KY65" s="68"/>
      <c r="KZ65" s="68"/>
      <c r="LA65" s="68"/>
      <c r="LB65" s="68"/>
      <c r="LC65" s="68"/>
      <c r="LD65" s="68"/>
      <c r="LE65" s="68"/>
      <c r="LF65" s="68"/>
      <c r="LG65" s="68"/>
      <c r="LH65" s="68"/>
      <c r="LI65" s="68"/>
      <c r="LJ65" s="68"/>
      <c r="LK65" s="68"/>
      <c r="LL65" s="68"/>
      <c r="LM65" s="68"/>
      <c r="LN65" s="68"/>
      <c r="LO65" s="68"/>
      <c r="LP65" s="68"/>
      <c r="LQ65" s="68"/>
      <c r="LR65" s="68"/>
      <c r="LS65" s="68"/>
      <c r="LT65" s="68"/>
      <c r="LU65" s="68"/>
      <c r="LV65" s="68"/>
      <c r="LW65" s="68"/>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7"/>
      <c r="RG65" s="7"/>
      <c r="RH65" s="7"/>
      <c r="RI65" s="7"/>
      <c r="RJ65" s="7"/>
      <c r="RK65" s="7"/>
    </row>
    <row r="66" spans="1:479" s="3" customFormat="1" ht="18.75" customHeight="1" thickBot="1" x14ac:dyDescent="0.45">
      <c r="A66" s="30" t="str">
        <f>GBG!A66</f>
        <v>Befolkningsförändring 2024</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2"/>
      <c r="NR66" s="33"/>
      <c r="NS66" s="33"/>
      <c r="NT66" s="33"/>
      <c r="NU66" s="33"/>
      <c r="NV66" s="33"/>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7"/>
      <c r="RG66" s="7"/>
      <c r="RH66" s="7"/>
      <c r="RI66" s="7"/>
      <c r="RJ66" s="7"/>
      <c r="RK66" s="7"/>
    </row>
    <row r="67" spans="1:479" s="3" customFormat="1" ht="18.75" customHeight="1" x14ac:dyDescent="0.2">
      <c r="A67" s="49" t="s">
        <v>89</v>
      </c>
      <c r="B67" s="36" t="str">
        <f>GBG!B67</f>
        <v>Nettoflyttning 2024</v>
      </c>
      <c r="C67" s="135">
        <v>1762</v>
      </c>
      <c r="D67" s="90">
        <v>-69</v>
      </c>
      <c r="E67" s="62">
        <v>502</v>
      </c>
      <c r="F67" s="90">
        <v>-72</v>
      </c>
      <c r="G67" s="62">
        <v>-84</v>
      </c>
      <c r="H67" s="90">
        <v>93</v>
      </c>
      <c r="I67" s="62">
        <v>20</v>
      </c>
      <c r="J67" s="90">
        <v>19</v>
      </c>
      <c r="K67" s="62">
        <v>-123</v>
      </c>
      <c r="L67" s="90">
        <v>-107</v>
      </c>
      <c r="M67" s="62">
        <v>223</v>
      </c>
      <c r="N67" s="90">
        <v>-105</v>
      </c>
      <c r="O67" s="62">
        <v>2</v>
      </c>
      <c r="P67" s="90">
        <v>-101</v>
      </c>
      <c r="Q67" s="62">
        <v>-14</v>
      </c>
      <c r="R67" s="90">
        <v>-66</v>
      </c>
      <c r="S67" s="62">
        <v>-43</v>
      </c>
      <c r="T67" s="90">
        <v>-92</v>
      </c>
      <c r="U67" s="62">
        <v>0</v>
      </c>
      <c r="V67" s="90">
        <v>-94</v>
      </c>
      <c r="W67" s="62">
        <v>-18</v>
      </c>
      <c r="X67" s="90">
        <v>-35</v>
      </c>
      <c r="Y67" s="62">
        <v>331</v>
      </c>
      <c r="Z67" s="90">
        <v>5</v>
      </c>
      <c r="AA67" s="62">
        <v>54</v>
      </c>
      <c r="AB67" s="90">
        <v>0</v>
      </c>
      <c r="AC67" s="62">
        <v>-105</v>
      </c>
      <c r="AD67" s="90">
        <v>-22</v>
      </c>
      <c r="AE67" s="62">
        <v>32</v>
      </c>
      <c r="AF67" s="90">
        <v>-9</v>
      </c>
      <c r="AG67" s="62">
        <v>340</v>
      </c>
      <c r="AH67" s="90">
        <v>92</v>
      </c>
      <c r="AI67" s="62">
        <v>-22</v>
      </c>
      <c r="AJ67" s="90">
        <v>54</v>
      </c>
      <c r="AK67" s="62">
        <v>-50</v>
      </c>
      <c r="AL67" s="90">
        <v>-10</v>
      </c>
      <c r="AM67" s="62">
        <v>-99</v>
      </c>
      <c r="AN67" s="90">
        <v>-31</v>
      </c>
      <c r="AO67" s="62">
        <v>16</v>
      </c>
      <c r="AP67" s="90">
        <v>-57</v>
      </c>
      <c r="AQ67" s="62">
        <v>-44</v>
      </c>
      <c r="AR67" s="90">
        <v>-20</v>
      </c>
      <c r="AS67" s="62">
        <v>1</v>
      </c>
      <c r="AT67" s="90">
        <v>-33</v>
      </c>
      <c r="AU67" s="62">
        <v>140</v>
      </c>
      <c r="AV67" s="90">
        <v>-65</v>
      </c>
      <c r="AW67" s="62">
        <v>56</v>
      </c>
      <c r="AX67" s="90">
        <v>301</v>
      </c>
      <c r="AY67" s="62">
        <v>86</v>
      </c>
      <c r="AZ67" s="90">
        <v>-40</v>
      </c>
      <c r="BA67" s="62">
        <v>33</v>
      </c>
      <c r="BB67" s="90">
        <v>528</v>
      </c>
      <c r="BC67" s="62">
        <v>21</v>
      </c>
      <c r="BD67" s="90">
        <v>-1</v>
      </c>
      <c r="BE67" s="62">
        <v>26</v>
      </c>
      <c r="BF67" s="90">
        <v>-4</v>
      </c>
      <c r="BG67" s="62">
        <v>23</v>
      </c>
      <c r="BH67" s="90">
        <v>-8</v>
      </c>
      <c r="BI67" s="62">
        <v>38</v>
      </c>
      <c r="BJ67" s="90">
        <v>-14</v>
      </c>
      <c r="BK67" s="62">
        <v>-40</v>
      </c>
      <c r="BL67" s="90">
        <v>62</v>
      </c>
      <c r="BM67" s="62">
        <v>41</v>
      </c>
      <c r="BN67" s="90">
        <v>49</v>
      </c>
      <c r="BO67" s="62">
        <v>38</v>
      </c>
      <c r="BP67" s="90">
        <v>146</v>
      </c>
      <c r="BQ67" s="62">
        <v>31</v>
      </c>
      <c r="BR67" s="90">
        <v>518</v>
      </c>
      <c r="BS67" s="62">
        <v>11</v>
      </c>
      <c r="BT67" s="90">
        <v>21</v>
      </c>
      <c r="BU67" s="62">
        <v>2</v>
      </c>
      <c r="BV67" s="90">
        <v>-7</v>
      </c>
      <c r="BW67" s="62">
        <v>364</v>
      </c>
      <c r="BX67" s="90">
        <v>92</v>
      </c>
      <c r="BY67" s="62">
        <v>22</v>
      </c>
      <c r="BZ67" s="90">
        <v>28</v>
      </c>
      <c r="CA67" s="62">
        <v>-150</v>
      </c>
      <c r="CB67" s="90">
        <v>-85</v>
      </c>
      <c r="CC67" s="62">
        <v>194</v>
      </c>
      <c r="CD67" s="90">
        <v>9</v>
      </c>
      <c r="CE67" s="62">
        <v>36</v>
      </c>
      <c r="CF67" s="90">
        <v>-120</v>
      </c>
      <c r="CG67" s="62">
        <v>13</v>
      </c>
      <c r="CH67" s="90">
        <v>13</v>
      </c>
      <c r="CI67" s="62">
        <v>-11</v>
      </c>
      <c r="CJ67" s="90">
        <v>-147</v>
      </c>
      <c r="CK67" s="62">
        <v>-16</v>
      </c>
      <c r="CL67" s="90">
        <v>-102</v>
      </c>
      <c r="CM67" s="62">
        <v>-125</v>
      </c>
      <c r="CN67" s="90">
        <v>-53</v>
      </c>
      <c r="CO67" s="62">
        <v>60</v>
      </c>
      <c r="CP67" s="90">
        <v>27</v>
      </c>
      <c r="CQ67" s="62">
        <v>-25</v>
      </c>
      <c r="CR67" s="90">
        <v>-141</v>
      </c>
      <c r="CS67" s="62">
        <v>-47</v>
      </c>
      <c r="CT67" s="80"/>
      <c r="CU67" s="80"/>
      <c r="CV67" s="80"/>
      <c r="CW67" s="80"/>
      <c r="CX67" s="80"/>
      <c r="CY67" s="80"/>
      <c r="CZ67" s="80"/>
      <c r="DA67" s="80"/>
      <c r="DB67" s="80"/>
      <c r="DC67" s="80"/>
      <c r="DD67" s="80"/>
      <c r="DE67" s="80"/>
      <c r="DF67" s="80"/>
      <c r="DG67" s="80"/>
      <c r="DH67" s="80"/>
      <c r="DI67" s="80"/>
      <c r="DJ67" s="80"/>
      <c r="DK67" s="80"/>
      <c r="DL67" s="80"/>
      <c r="DM67" s="80"/>
      <c r="DN67" s="80"/>
      <c r="DO67" s="80"/>
      <c r="DP67" s="80"/>
      <c r="DQ67" s="80"/>
      <c r="DR67" s="80"/>
      <c r="DS67" s="80"/>
      <c r="DT67" s="80"/>
      <c r="DU67" s="80"/>
      <c r="DV67" s="80"/>
      <c r="DW67" s="80"/>
      <c r="DX67" s="80"/>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7"/>
      <c r="RG67" s="7"/>
      <c r="RH67" s="7"/>
      <c r="RI67" s="7"/>
      <c r="RJ67" s="7"/>
      <c r="RK67" s="7"/>
    </row>
    <row r="68" spans="1:479" s="3" customFormat="1" x14ac:dyDescent="0.2">
      <c r="A68" s="49" t="s">
        <v>90</v>
      </c>
      <c r="B68" s="34" t="s">
        <v>33</v>
      </c>
      <c r="C68" s="136">
        <v>2725</v>
      </c>
      <c r="D68" s="90">
        <v>74</v>
      </c>
      <c r="E68" s="62">
        <v>-19</v>
      </c>
      <c r="F68" s="90">
        <v>52</v>
      </c>
      <c r="G68" s="62">
        <v>71</v>
      </c>
      <c r="H68" s="90">
        <v>53</v>
      </c>
      <c r="I68" s="62">
        <v>-30</v>
      </c>
      <c r="J68" s="90">
        <v>1</v>
      </c>
      <c r="K68" s="62">
        <v>13</v>
      </c>
      <c r="L68" s="90">
        <v>88</v>
      </c>
      <c r="M68" s="62">
        <v>116</v>
      </c>
      <c r="N68" s="90">
        <v>60</v>
      </c>
      <c r="O68" s="62">
        <v>-3</v>
      </c>
      <c r="P68" s="90">
        <v>47</v>
      </c>
      <c r="Q68" s="62">
        <v>0</v>
      </c>
      <c r="R68" s="90">
        <v>27</v>
      </c>
      <c r="S68" s="62">
        <v>38</v>
      </c>
      <c r="T68" s="90">
        <v>67</v>
      </c>
      <c r="U68" s="62">
        <v>1</v>
      </c>
      <c r="V68" s="90">
        <v>61</v>
      </c>
      <c r="W68" s="62">
        <v>42</v>
      </c>
      <c r="X68" s="90">
        <v>2</v>
      </c>
      <c r="Y68" s="62">
        <v>54</v>
      </c>
      <c r="Z68" s="90">
        <v>11</v>
      </c>
      <c r="AA68" s="62">
        <v>-1</v>
      </c>
      <c r="AB68" s="90">
        <v>31</v>
      </c>
      <c r="AC68" s="62">
        <v>66</v>
      </c>
      <c r="AD68" s="90">
        <v>18</v>
      </c>
      <c r="AE68" s="62">
        <v>105</v>
      </c>
      <c r="AF68" s="90">
        <v>18</v>
      </c>
      <c r="AG68" s="62">
        <v>22</v>
      </c>
      <c r="AH68" s="90">
        <v>126</v>
      </c>
      <c r="AI68" s="62">
        <v>65</v>
      </c>
      <c r="AJ68" s="90">
        <v>35</v>
      </c>
      <c r="AK68" s="62">
        <v>65</v>
      </c>
      <c r="AL68" s="90">
        <v>30</v>
      </c>
      <c r="AM68" s="62">
        <v>105</v>
      </c>
      <c r="AN68" s="90">
        <v>83</v>
      </c>
      <c r="AO68" s="62">
        <v>34</v>
      </c>
      <c r="AP68" s="90">
        <v>17</v>
      </c>
      <c r="AQ68" s="62">
        <v>13</v>
      </c>
      <c r="AR68" s="90">
        <v>5</v>
      </c>
      <c r="AS68" s="62">
        <v>-8</v>
      </c>
      <c r="AT68" s="90">
        <v>10</v>
      </c>
      <c r="AU68" s="62">
        <v>5</v>
      </c>
      <c r="AV68" s="90">
        <v>11</v>
      </c>
      <c r="AW68" s="62">
        <v>51</v>
      </c>
      <c r="AX68" s="90">
        <v>-1</v>
      </c>
      <c r="AY68" s="62">
        <v>21</v>
      </c>
      <c r="AZ68" s="90">
        <v>86</v>
      </c>
      <c r="BA68" s="62">
        <v>64</v>
      </c>
      <c r="BB68" s="90">
        <v>64</v>
      </c>
      <c r="BC68" s="62">
        <v>-36</v>
      </c>
      <c r="BD68" s="90">
        <v>-7</v>
      </c>
      <c r="BE68" s="62">
        <v>1</v>
      </c>
      <c r="BF68" s="90">
        <v>2</v>
      </c>
      <c r="BG68" s="62">
        <v>-24</v>
      </c>
      <c r="BH68" s="90">
        <v>6</v>
      </c>
      <c r="BI68" s="62">
        <v>3</v>
      </c>
      <c r="BJ68" s="90">
        <v>0</v>
      </c>
      <c r="BK68" s="62">
        <v>0</v>
      </c>
      <c r="BL68" s="90">
        <v>27</v>
      </c>
      <c r="BM68" s="62">
        <v>9</v>
      </c>
      <c r="BN68" s="90">
        <v>11</v>
      </c>
      <c r="BO68" s="62">
        <v>-8</v>
      </c>
      <c r="BP68" s="90">
        <v>-15</v>
      </c>
      <c r="BQ68" s="62">
        <v>6</v>
      </c>
      <c r="BR68" s="90">
        <v>35</v>
      </c>
      <c r="BS68" s="62">
        <v>16</v>
      </c>
      <c r="BT68" s="90">
        <v>-24</v>
      </c>
      <c r="BU68" s="62">
        <v>-11</v>
      </c>
      <c r="BV68" s="90">
        <v>-8</v>
      </c>
      <c r="BW68" s="62">
        <v>16</v>
      </c>
      <c r="BX68" s="90">
        <v>50</v>
      </c>
      <c r="BY68" s="62">
        <v>-3</v>
      </c>
      <c r="BZ68" s="90">
        <v>44</v>
      </c>
      <c r="CA68" s="62">
        <v>82</v>
      </c>
      <c r="CB68" s="90">
        <v>14</v>
      </c>
      <c r="CC68" s="62">
        <v>107</v>
      </c>
      <c r="CD68" s="90">
        <v>-17</v>
      </c>
      <c r="CE68" s="62">
        <v>12</v>
      </c>
      <c r="CF68" s="90">
        <v>65</v>
      </c>
      <c r="CG68" s="62">
        <v>-5</v>
      </c>
      <c r="CH68" s="90">
        <v>10</v>
      </c>
      <c r="CI68" s="62">
        <v>20</v>
      </c>
      <c r="CJ68" s="90">
        <v>53</v>
      </c>
      <c r="CK68" s="62">
        <v>24</v>
      </c>
      <c r="CL68" s="90">
        <v>77</v>
      </c>
      <c r="CM68" s="62">
        <v>26</v>
      </c>
      <c r="CN68" s="90">
        <v>3</v>
      </c>
      <c r="CO68" s="62">
        <v>24</v>
      </c>
      <c r="CP68" s="90">
        <v>5</v>
      </c>
      <c r="CQ68" s="62">
        <v>39</v>
      </c>
      <c r="CR68" s="90">
        <v>74</v>
      </c>
      <c r="CS68" s="62">
        <v>54</v>
      </c>
      <c r="CT68" s="80"/>
      <c r="CU68" s="80"/>
      <c r="CV68" s="80"/>
      <c r="CW68" s="80"/>
      <c r="CX68" s="80"/>
      <c r="CY68" s="80"/>
      <c r="CZ68" s="80"/>
      <c r="DA68" s="80"/>
      <c r="DB68" s="80"/>
      <c r="DC68" s="80"/>
      <c r="DD68" s="80"/>
      <c r="DE68" s="80"/>
      <c r="DF68" s="80"/>
      <c r="DG68" s="80"/>
      <c r="DH68" s="80"/>
      <c r="DI68" s="80"/>
      <c r="DJ68" s="80"/>
      <c r="DK68" s="80"/>
      <c r="DL68" s="80"/>
      <c r="DM68" s="80"/>
      <c r="DN68" s="80"/>
      <c r="DO68" s="80"/>
      <c r="DP68" s="80"/>
      <c r="DQ68" s="80"/>
      <c r="DR68" s="80"/>
      <c r="DS68" s="80"/>
      <c r="DT68" s="80"/>
      <c r="DU68" s="80"/>
      <c r="DV68" s="80"/>
      <c r="DW68" s="80"/>
      <c r="DX68" s="80"/>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68"/>
      <c r="JN68" s="68"/>
      <c r="JO68" s="68"/>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68"/>
      <c r="KO68" s="68"/>
      <c r="KP68" s="68"/>
      <c r="KQ68" s="68"/>
      <c r="KR68" s="68"/>
      <c r="KS68" s="68"/>
      <c r="KT68" s="68"/>
      <c r="KU68" s="68"/>
      <c r="KV68" s="68"/>
      <c r="KW68" s="68"/>
      <c r="KX68" s="68"/>
      <c r="KY68" s="68"/>
      <c r="KZ68" s="68"/>
      <c r="LA68" s="68"/>
      <c r="LB68" s="68"/>
      <c r="LC68" s="68"/>
      <c r="LD68" s="68"/>
      <c r="LE68" s="68"/>
      <c r="LF68" s="68"/>
      <c r="LG68" s="68"/>
      <c r="LH68" s="68"/>
      <c r="LI68" s="68"/>
      <c r="LJ68" s="68"/>
      <c r="LK68" s="68"/>
      <c r="LL68" s="68"/>
      <c r="LM68" s="68"/>
      <c r="LN68" s="68"/>
      <c r="LO68" s="68"/>
      <c r="LP68" s="68"/>
      <c r="LQ68" s="68"/>
      <c r="LR68" s="68"/>
      <c r="LS68" s="68"/>
      <c r="LT68" s="68"/>
      <c r="LU68" s="68"/>
      <c r="LV68" s="68"/>
      <c r="LW68" s="68"/>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7"/>
      <c r="RG68" s="7"/>
      <c r="RH68" s="7"/>
      <c r="RI68" s="7"/>
      <c r="RJ68" s="7"/>
      <c r="RK68" s="7"/>
    </row>
    <row r="69" spans="1:479" s="3" customFormat="1" x14ac:dyDescent="0.2">
      <c r="A69" s="50"/>
      <c r="B69" s="37" t="s">
        <v>35</v>
      </c>
      <c r="C69" s="137">
        <v>6802</v>
      </c>
      <c r="D69" s="90">
        <v>128</v>
      </c>
      <c r="E69" s="62">
        <v>44</v>
      </c>
      <c r="F69" s="90">
        <v>133</v>
      </c>
      <c r="G69" s="62">
        <v>105</v>
      </c>
      <c r="H69" s="90">
        <v>138</v>
      </c>
      <c r="I69" s="62">
        <v>7</v>
      </c>
      <c r="J69" s="90">
        <v>25</v>
      </c>
      <c r="K69" s="62">
        <v>44</v>
      </c>
      <c r="L69" s="90">
        <v>163</v>
      </c>
      <c r="M69" s="62">
        <v>197</v>
      </c>
      <c r="N69" s="90">
        <v>93</v>
      </c>
      <c r="O69" s="62">
        <v>46</v>
      </c>
      <c r="P69" s="90">
        <v>103</v>
      </c>
      <c r="Q69" s="62">
        <v>13</v>
      </c>
      <c r="R69" s="90">
        <v>79</v>
      </c>
      <c r="S69" s="62">
        <v>53</v>
      </c>
      <c r="T69" s="90">
        <v>93</v>
      </c>
      <c r="U69" s="62">
        <v>44</v>
      </c>
      <c r="V69" s="90">
        <v>89</v>
      </c>
      <c r="W69" s="62">
        <v>52</v>
      </c>
      <c r="X69" s="90">
        <v>44</v>
      </c>
      <c r="Y69" s="62">
        <v>89</v>
      </c>
      <c r="Z69" s="90">
        <v>31</v>
      </c>
      <c r="AA69" s="62">
        <v>21</v>
      </c>
      <c r="AB69" s="90">
        <v>50</v>
      </c>
      <c r="AC69" s="62">
        <v>157</v>
      </c>
      <c r="AD69" s="90">
        <v>19</v>
      </c>
      <c r="AE69" s="62">
        <v>157</v>
      </c>
      <c r="AF69" s="90">
        <v>38</v>
      </c>
      <c r="AG69" s="62">
        <v>122</v>
      </c>
      <c r="AH69" s="90">
        <v>204</v>
      </c>
      <c r="AI69" s="62">
        <v>89</v>
      </c>
      <c r="AJ69" s="90">
        <v>107</v>
      </c>
      <c r="AK69" s="62">
        <v>100</v>
      </c>
      <c r="AL69" s="90">
        <v>98</v>
      </c>
      <c r="AM69" s="62">
        <v>162</v>
      </c>
      <c r="AN69" s="90">
        <v>182</v>
      </c>
      <c r="AO69" s="62">
        <v>53</v>
      </c>
      <c r="AP69" s="90">
        <v>44</v>
      </c>
      <c r="AQ69" s="62">
        <v>108</v>
      </c>
      <c r="AR69" s="90">
        <v>20</v>
      </c>
      <c r="AS69" s="62">
        <v>80</v>
      </c>
      <c r="AT69" s="90">
        <v>15</v>
      </c>
      <c r="AU69" s="62">
        <v>48</v>
      </c>
      <c r="AV69" s="90">
        <v>58</v>
      </c>
      <c r="AW69" s="62">
        <v>98</v>
      </c>
      <c r="AX69" s="90">
        <v>122</v>
      </c>
      <c r="AY69" s="62">
        <v>84</v>
      </c>
      <c r="AZ69" s="90">
        <v>136</v>
      </c>
      <c r="BA69" s="62">
        <v>112</v>
      </c>
      <c r="BB69" s="90">
        <v>79</v>
      </c>
      <c r="BC69" s="62">
        <v>42</v>
      </c>
      <c r="BD69" s="90">
        <v>9</v>
      </c>
      <c r="BE69" s="62">
        <v>42</v>
      </c>
      <c r="BF69" s="90">
        <v>23</v>
      </c>
      <c r="BG69" s="62">
        <v>26</v>
      </c>
      <c r="BH69" s="90">
        <v>16</v>
      </c>
      <c r="BI69" s="62">
        <v>17</v>
      </c>
      <c r="BJ69" s="90">
        <v>26</v>
      </c>
      <c r="BK69" s="62">
        <v>48</v>
      </c>
      <c r="BL69" s="90">
        <v>61</v>
      </c>
      <c r="BM69" s="62">
        <v>61</v>
      </c>
      <c r="BN69" s="90">
        <v>99</v>
      </c>
      <c r="BO69" s="62">
        <v>20</v>
      </c>
      <c r="BP69" s="90">
        <v>34</v>
      </c>
      <c r="BQ69" s="62">
        <v>38</v>
      </c>
      <c r="BR69" s="90">
        <v>94</v>
      </c>
      <c r="BS69" s="62">
        <v>39</v>
      </c>
      <c r="BT69" s="90">
        <v>25</v>
      </c>
      <c r="BU69" s="62">
        <v>44</v>
      </c>
      <c r="BV69" s="90">
        <v>29</v>
      </c>
      <c r="BW69" s="62">
        <v>37</v>
      </c>
      <c r="BX69" s="90">
        <v>132</v>
      </c>
      <c r="BY69" s="62">
        <v>31</v>
      </c>
      <c r="BZ69" s="90">
        <v>150</v>
      </c>
      <c r="CA69" s="62">
        <v>117</v>
      </c>
      <c r="CB69" s="90">
        <v>44</v>
      </c>
      <c r="CC69" s="62">
        <v>157</v>
      </c>
      <c r="CD69" s="90">
        <v>43</v>
      </c>
      <c r="CE69" s="62">
        <v>16</v>
      </c>
      <c r="CF69" s="90">
        <v>95</v>
      </c>
      <c r="CG69" s="62">
        <v>2</v>
      </c>
      <c r="CH69" s="90">
        <v>16</v>
      </c>
      <c r="CI69" s="62">
        <v>48</v>
      </c>
      <c r="CJ69" s="90">
        <v>85</v>
      </c>
      <c r="CK69" s="62">
        <v>34</v>
      </c>
      <c r="CL69" s="90">
        <v>89</v>
      </c>
      <c r="CM69" s="62">
        <v>56</v>
      </c>
      <c r="CN69" s="90">
        <v>59</v>
      </c>
      <c r="CO69" s="62">
        <v>53</v>
      </c>
      <c r="CP69" s="90">
        <v>92</v>
      </c>
      <c r="CQ69" s="62">
        <v>67</v>
      </c>
      <c r="CR69" s="90">
        <v>110</v>
      </c>
      <c r="CS69" s="62">
        <v>88</v>
      </c>
      <c r="CT69" s="80"/>
      <c r="CU69" s="80"/>
      <c r="CV69" s="80"/>
      <c r="CW69" s="80"/>
      <c r="CX69" s="80"/>
      <c r="CY69" s="80"/>
      <c r="CZ69" s="80"/>
      <c r="DA69" s="80"/>
      <c r="DB69" s="80"/>
      <c r="DC69" s="80"/>
      <c r="DD69" s="80"/>
      <c r="DE69" s="80"/>
      <c r="DF69" s="80"/>
      <c r="DG69" s="80"/>
      <c r="DH69" s="80"/>
      <c r="DI69" s="80"/>
      <c r="DJ69" s="80"/>
      <c r="DK69" s="80"/>
      <c r="DL69" s="80"/>
      <c r="DM69" s="80"/>
      <c r="DN69" s="80"/>
      <c r="DO69" s="80"/>
      <c r="DP69" s="80"/>
      <c r="DQ69" s="80"/>
      <c r="DR69" s="80"/>
      <c r="DS69" s="80"/>
      <c r="DT69" s="80"/>
      <c r="DU69" s="80"/>
      <c r="DV69" s="80"/>
      <c r="DW69" s="80"/>
      <c r="DX69" s="80"/>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7"/>
      <c r="RG69" s="7"/>
      <c r="RH69" s="7"/>
      <c r="RI69" s="7"/>
      <c r="RJ69" s="7"/>
      <c r="RK69" s="7"/>
    </row>
    <row r="70" spans="1:479" s="3" customFormat="1" x14ac:dyDescent="0.2">
      <c r="A70" s="50"/>
      <c r="B70" s="38" t="s">
        <v>36</v>
      </c>
      <c r="C70" s="138">
        <v>4077</v>
      </c>
      <c r="D70" s="90">
        <v>54</v>
      </c>
      <c r="E70" s="62">
        <v>63</v>
      </c>
      <c r="F70" s="90">
        <v>81</v>
      </c>
      <c r="G70" s="62">
        <v>34</v>
      </c>
      <c r="H70" s="90">
        <v>85</v>
      </c>
      <c r="I70" s="62">
        <v>37</v>
      </c>
      <c r="J70" s="90">
        <v>24</v>
      </c>
      <c r="K70" s="62">
        <v>31</v>
      </c>
      <c r="L70" s="90">
        <v>75</v>
      </c>
      <c r="M70" s="62">
        <v>81</v>
      </c>
      <c r="N70" s="90">
        <v>33</v>
      </c>
      <c r="O70" s="62">
        <v>49</v>
      </c>
      <c r="P70" s="90">
        <v>56</v>
      </c>
      <c r="Q70" s="62">
        <v>13</v>
      </c>
      <c r="R70" s="90">
        <v>52</v>
      </c>
      <c r="S70" s="62">
        <v>15</v>
      </c>
      <c r="T70" s="90">
        <v>26</v>
      </c>
      <c r="U70" s="62">
        <v>43</v>
      </c>
      <c r="V70" s="90">
        <v>28</v>
      </c>
      <c r="W70" s="62">
        <v>10</v>
      </c>
      <c r="X70" s="90">
        <v>42</v>
      </c>
      <c r="Y70" s="62">
        <v>35</v>
      </c>
      <c r="Z70" s="90">
        <v>20</v>
      </c>
      <c r="AA70" s="62">
        <v>22</v>
      </c>
      <c r="AB70" s="90">
        <v>19</v>
      </c>
      <c r="AC70" s="62">
        <v>91</v>
      </c>
      <c r="AD70" s="90">
        <v>1</v>
      </c>
      <c r="AE70" s="62">
        <v>52</v>
      </c>
      <c r="AF70" s="90">
        <v>20</v>
      </c>
      <c r="AG70" s="62">
        <v>100</v>
      </c>
      <c r="AH70" s="90">
        <v>78</v>
      </c>
      <c r="AI70" s="62">
        <v>24</v>
      </c>
      <c r="AJ70" s="90">
        <v>72</v>
      </c>
      <c r="AK70" s="62">
        <v>35</v>
      </c>
      <c r="AL70" s="90">
        <v>68</v>
      </c>
      <c r="AM70" s="62">
        <v>57</v>
      </c>
      <c r="AN70" s="90">
        <v>99</v>
      </c>
      <c r="AO70" s="62">
        <v>19</v>
      </c>
      <c r="AP70" s="90">
        <v>27</v>
      </c>
      <c r="AQ70" s="62">
        <v>95</v>
      </c>
      <c r="AR70" s="90">
        <v>15</v>
      </c>
      <c r="AS70" s="62">
        <v>88</v>
      </c>
      <c r="AT70" s="90">
        <v>5</v>
      </c>
      <c r="AU70" s="62">
        <v>43</v>
      </c>
      <c r="AV70" s="90">
        <v>47</v>
      </c>
      <c r="AW70" s="62">
        <v>47</v>
      </c>
      <c r="AX70" s="90">
        <v>123</v>
      </c>
      <c r="AY70" s="62">
        <v>63</v>
      </c>
      <c r="AZ70" s="90">
        <v>50</v>
      </c>
      <c r="BA70" s="62">
        <v>48</v>
      </c>
      <c r="BB70" s="90">
        <v>15</v>
      </c>
      <c r="BC70" s="62">
        <v>78</v>
      </c>
      <c r="BD70" s="90">
        <v>16</v>
      </c>
      <c r="BE70" s="62">
        <v>41</v>
      </c>
      <c r="BF70" s="90">
        <v>21</v>
      </c>
      <c r="BG70" s="62">
        <v>50</v>
      </c>
      <c r="BH70" s="90">
        <v>10</v>
      </c>
      <c r="BI70" s="62">
        <v>14</v>
      </c>
      <c r="BJ70" s="90">
        <v>26</v>
      </c>
      <c r="BK70" s="62">
        <v>48</v>
      </c>
      <c r="BL70" s="90">
        <v>34</v>
      </c>
      <c r="BM70" s="62">
        <v>52</v>
      </c>
      <c r="BN70" s="90">
        <v>88</v>
      </c>
      <c r="BO70" s="62">
        <v>28</v>
      </c>
      <c r="BP70" s="90">
        <v>49</v>
      </c>
      <c r="BQ70" s="62">
        <v>32</v>
      </c>
      <c r="BR70" s="90">
        <v>59</v>
      </c>
      <c r="BS70" s="62">
        <v>23</v>
      </c>
      <c r="BT70" s="90">
        <v>49</v>
      </c>
      <c r="BU70" s="62">
        <v>55</v>
      </c>
      <c r="BV70" s="90">
        <v>37</v>
      </c>
      <c r="BW70" s="62">
        <v>21</v>
      </c>
      <c r="BX70" s="90">
        <v>82</v>
      </c>
      <c r="BY70" s="62">
        <v>34</v>
      </c>
      <c r="BZ70" s="90">
        <v>106</v>
      </c>
      <c r="CA70" s="62">
        <v>35</v>
      </c>
      <c r="CB70" s="90">
        <v>30</v>
      </c>
      <c r="CC70" s="62">
        <v>50</v>
      </c>
      <c r="CD70" s="90">
        <v>60</v>
      </c>
      <c r="CE70" s="62">
        <v>4</v>
      </c>
      <c r="CF70" s="90">
        <v>30</v>
      </c>
      <c r="CG70" s="62">
        <v>7</v>
      </c>
      <c r="CH70" s="90">
        <v>6</v>
      </c>
      <c r="CI70" s="62">
        <v>28</v>
      </c>
      <c r="CJ70" s="90">
        <v>32</v>
      </c>
      <c r="CK70" s="62">
        <v>10</v>
      </c>
      <c r="CL70" s="90">
        <v>12</v>
      </c>
      <c r="CM70" s="62">
        <v>30</v>
      </c>
      <c r="CN70" s="90">
        <v>56</v>
      </c>
      <c r="CO70" s="62">
        <v>29</v>
      </c>
      <c r="CP70" s="90">
        <v>87</v>
      </c>
      <c r="CQ70" s="62">
        <v>28</v>
      </c>
      <c r="CR70" s="90">
        <v>36</v>
      </c>
      <c r="CS70" s="62">
        <v>34</v>
      </c>
      <c r="CT70" s="80"/>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7"/>
      <c r="RG70" s="7"/>
      <c r="RH70" s="7"/>
      <c r="RI70" s="7"/>
      <c r="RJ70" s="7"/>
      <c r="RK70" s="7"/>
    </row>
    <row r="71" spans="1:479" s="3" customFormat="1" x14ac:dyDescent="0.2">
      <c r="A71" s="52" t="s">
        <v>91</v>
      </c>
      <c r="B71" s="39" t="s">
        <v>24</v>
      </c>
      <c r="C71" s="139">
        <v>4377</v>
      </c>
      <c r="D71" s="91">
        <v>5</v>
      </c>
      <c r="E71" s="81">
        <v>479</v>
      </c>
      <c r="F71" s="91">
        <v>-25</v>
      </c>
      <c r="G71" s="81">
        <v>-20</v>
      </c>
      <c r="H71" s="91">
        <v>147</v>
      </c>
      <c r="I71" s="81">
        <v>-10</v>
      </c>
      <c r="J71" s="91">
        <v>19</v>
      </c>
      <c r="K71" s="81">
        <v>-110</v>
      </c>
      <c r="L71" s="91">
        <v>-23</v>
      </c>
      <c r="M71" s="81">
        <v>335</v>
      </c>
      <c r="N71" s="91">
        <v>-46</v>
      </c>
      <c r="O71" s="81">
        <v>-3</v>
      </c>
      <c r="P71" s="91">
        <v>-55</v>
      </c>
      <c r="Q71" s="81">
        <v>-14</v>
      </c>
      <c r="R71" s="91">
        <v>-45</v>
      </c>
      <c r="S71" s="81">
        <v>-5</v>
      </c>
      <c r="T71" s="91">
        <v>-21</v>
      </c>
      <c r="U71" s="81">
        <v>9</v>
      </c>
      <c r="V71" s="91">
        <v>-33</v>
      </c>
      <c r="W71" s="81">
        <v>24</v>
      </c>
      <c r="X71" s="91">
        <v>-30</v>
      </c>
      <c r="Y71" s="81">
        <v>384</v>
      </c>
      <c r="Z71" s="91">
        <v>16</v>
      </c>
      <c r="AA71" s="81">
        <v>53</v>
      </c>
      <c r="AB71" s="91">
        <v>31</v>
      </c>
      <c r="AC71" s="81">
        <v>-43</v>
      </c>
      <c r="AD71" s="91">
        <v>-5</v>
      </c>
      <c r="AE71" s="81">
        <v>141</v>
      </c>
      <c r="AF71" s="91">
        <v>9</v>
      </c>
      <c r="AG71" s="81">
        <v>364</v>
      </c>
      <c r="AH71" s="91">
        <v>219</v>
      </c>
      <c r="AI71" s="81">
        <v>43</v>
      </c>
      <c r="AJ71" s="91">
        <v>89</v>
      </c>
      <c r="AK71" s="81">
        <v>15</v>
      </c>
      <c r="AL71" s="91">
        <v>8</v>
      </c>
      <c r="AM71" s="81">
        <v>-10</v>
      </c>
      <c r="AN71" s="91">
        <v>43</v>
      </c>
      <c r="AO71" s="81">
        <v>49</v>
      </c>
      <c r="AP71" s="91">
        <v>-42</v>
      </c>
      <c r="AQ71" s="81">
        <v>-38</v>
      </c>
      <c r="AR71" s="91">
        <v>-16</v>
      </c>
      <c r="AS71" s="81">
        <v>-5</v>
      </c>
      <c r="AT71" s="91">
        <v>-23</v>
      </c>
      <c r="AU71" s="81">
        <v>145</v>
      </c>
      <c r="AV71" s="91">
        <v>-59</v>
      </c>
      <c r="AW71" s="81">
        <v>113</v>
      </c>
      <c r="AX71" s="91">
        <v>298</v>
      </c>
      <c r="AY71" s="81">
        <v>107</v>
      </c>
      <c r="AZ71" s="91">
        <v>48</v>
      </c>
      <c r="BA71" s="81">
        <v>96</v>
      </c>
      <c r="BB71" s="91">
        <v>591</v>
      </c>
      <c r="BC71" s="81">
        <v>-16</v>
      </c>
      <c r="BD71" s="91">
        <v>-8</v>
      </c>
      <c r="BE71" s="81">
        <v>36</v>
      </c>
      <c r="BF71" s="91">
        <v>-15</v>
      </c>
      <c r="BG71" s="81">
        <v>0</v>
      </c>
      <c r="BH71" s="91">
        <v>-2</v>
      </c>
      <c r="BI71" s="81">
        <v>41</v>
      </c>
      <c r="BJ71" s="91">
        <v>-13</v>
      </c>
      <c r="BK71" s="81">
        <v>-41</v>
      </c>
      <c r="BL71" s="91">
        <v>85</v>
      </c>
      <c r="BM71" s="81">
        <v>50</v>
      </c>
      <c r="BN71" s="91">
        <v>59</v>
      </c>
      <c r="BO71" s="81">
        <v>30</v>
      </c>
      <c r="BP71" s="91">
        <v>132</v>
      </c>
      <c r="BQ71" s="81">
        <v>36</v>
      </c>
      <c r="BR71" s="91">
        <v>553</v>
      </c>
      <c r="BS71" s="81">
        <v>30</v>
      </c>
      <c r="BT71" s="91">
        <v>-3</v>
      </c>
      <c r="BU71" s="81">
        <v>-6</v>
      </c>
      <c r="BV71" s="91">
        <v>-17</v>
      </c>
      <c r="BW71" s="81">
        <v>378</v>
      </c>
      <c r="BX71" s="91">
        <v>134</v>
      </c>
      <c r="BY71" s="81">
        <v>16</v>
      </c>
      <c r="BZ71" s="91">
        <v>72</v>
      </c>
      <c r="CA71" s="81">
        <v>-70</v>
      </c>
      <c r="CB71" s="91">
        <v>-68</v>
      </c>
      <c r="CC71" s="81">
        <v>295</v>
      </c>
      <c r="CD71" s="91">
        <v>0</v>
      </c>
      <c r="CE71" s="81">
        <v>52</v>
      </c>
      <c r="CF71" s="91">
        <v>-45</v>
      </c>
      <c r="CG71" s="81">
        <v>8</v>
      </c>
      <c r="CH71" s="91">
        <v>24</v>
      </c>
      <c r="CI71" s="81">
        <v>10</v>
      </c>
      <c r="CJ71" s="91">
        <v>-108</v>
      </c>
      <c r="CK71" s="81">
        <v>5</v>
      </c>
      <c r="CL71" s="91">
        <v>-38</v>
      </c>
      <c r="CM71" s="81">
        <v>-99</v>
      </c>
      <c r="CN71" s="91">
        <v>-52</v>
      </c>
      <c r="CO71" s="81">
        <v>84</v>
      </c>
      <c r="CP71" s="91">
        <v>31</v>
      </c>
      <c r="CQ71" s="81">
        <v>16</v>
      </c>
      <c r="CR71" s="91">
        <v>-75</v>
      </c>
      <c r="CS71" s="81">
        <v>7</v>
      </c>
      <c r="CT71" s="80"/>
      <c r="CU71" s="80"/>
      <c r="CV71" s="80"/>
      <c r="CW71" s="80"/>
      <c r="CX71" s="80"/>
      <c r="CY71" s="80"/>
      <c r="CZ71" s="80"/>
      <c r="DA71" s="80"/>
      <c r="DB71" s="80"/>
      <c r="DC71" s="80"/>
      <c r="DD71" s="80"/>
      <c r="DE71" s="80"/>
      <c r="DF71" s="80"/>
      <c r="DG71" s="80"/>
      <c r="DH71" s="80"/>
      <c r="DI71" s="80"/>
      <c r="DJ71" s="80"/>
      <c r="DK71" s="80"/>
      <c r="DL71" s="80"/>
      <c r="DM71" s="80"/>
      <c r="DN71" s="80"/>
      <c r="DO71" s="80"/>
      <c r="DP71" s="80"/>
      <c r="DQ71" s="80"/>
      <c r="DR71" s="80"/>
      <c r="DS71" s="80"/>
      <c r="DT71" s="80"/>
      <c r="DU71" s="80"/>
      <c r="DV71" s="80"/>
      <c r="DW71" s="80"/>
      <c r="DX71" s="80"/>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68"/>
      <c r="JN71" s="68"/>
      <c r="JO71" s="68"/>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68"/>
      <c r="KO71" s="68"/>
      <c r="KP71" s="68"/>
      <c r="KQ71" s="68"/>
      <c r="KR71" s="68"/>
      <c r="KS71" s="68"/>
      <c r="KT71" s="68"/>
      <c r="KU71" s="68"/>
      <c r="KV71" s="68"/>
      <c r="KW71" s="68"/>
      <c r="KX71" s="68"/>
      <c r="KY71" s="68"/>
      <c r="KZ71" s="68"/>
      <c r="LA71" s="68"/>
      <c r="LB71" s="68"/>
      <c r="LC71" s="68"/>
      <c r="LD71" s="68"/>
      <c r="LE71" s="68"/>
      <c r="LF71" s="68"/>
      <c r="LG71" s="68"/>
      <c r="LH71" s="68"/>
      <c r="LI71" s="68"/>
      <c r="LJ71" s="68"/>
      <c r="LK71" s="68"/>
      <c r="LL71" s="68"/>
      <c r="LM71" s="68"/>
      <c r="LN71" s="68"/>
      <c r="LO71" s="68"/>
      <c r="LP71" s="68"/>
      <c r="LQ71" s="68"/>
      <c r="LR71" s="68"/>
      <c r="LS71" s="68"/>
      <c r="LT71" s="68"/>
      <c r="LU71" s="68"/>
      <c r="LV71" s="68"/>
      <c r="LW71" s="68"/>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7"/>
      <c r="RG71" s="7"/>
      <c r="RH71" s="7"/>
      <c r="RI71" s="7"/>
      <c r="RJ71" s="7"/>
      <c r="RK71" s="7"/>
    </row>
    <row r="72" spans="1:479" s="30" customFormat="1" ht="18.75" customHeight="1" thickBot="1" x14ac:dyDescent="0.45">
      <c r="A72" s="30" t="str">
        <f>GBG!A72</f>
        <v>Folkmängdsförändring 2021 - 2024</v>
      </c>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c r="IS72" s="61"/>
      <c r="IT72" s="61"/>
      <c r="IU72" s="61"/>
      <c r="IV72" s="61"/>
      <c r="IW72" s="61"/>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row>
    <row r="73" spans="1:479" s="3" customFormat="1" ht="18.75" customHeight="1" x14ac:dyDescent="0.2">
      <c r="A73" s="50" t="s">
        <v>10</v>
      </c>
      <c r="B73" s="36" t="str">
        <f>GBG!B73</f>
        <v>Förändring 2024</v>
      </c>
      <c r="C73" s="135">
        <f>GBG!C73</f>
        <v>4377</v>
      </c>
      <c r="D73" s="90">
        <v>5</v>
      </c>
      <c r="E73" s="62">
        <v>479</v>
      </c>
      <c r="F73" s="90">
        <v>-25</v>
      </c>
      <c r="G73" s="62">
        <v>-20</v>
      </c>
      <c r="H73" s="90">
        <v>147</v>
      </c>
      <c r="I73" s="62">
        <v>-10</v>
      </c>
      <c r="J73" s="90">
        <v>19</v>
      </c>
      <c r="K73" s="62">
        <v>-110</v>
      </c>
      <c r="L73" s="90">
        <v>-23</v>
      </c>
      <c r="M73" s="62">
        <v>335</v>
      </c>
      <c r="N73" s="90">
        <v>-46</v>
      </c>
      <c r="O73" s="62">
        <v>-3</v>
      </c>
      <c r="P73" s="90">
        <v>-55</v>
      </c>
      <c r="Q73" s="62">
        <v>-14</v>
      </c>
      <c r="R73" s="90">
        <v>-45</v>
      </c>
      <c r="S73" s="62">
        <v>-5</v>
      </c>
      <c r="T73" s="90">
        <v>-21</v>
      </c>
      <c r="U73" s="62">
        <v>9</v>
      </c>
      <c r="V73" s="90">
        <v>-33</v>
      </c>
      <c r="W73" s="62">
        <v>24</v>
      </c>
      <c r="X73" s="90">
        <v>-30</v>
      </c>
      <c r="Y73" s="62">
        <v>384</v>
      </c>
      <c r="Z73" s="90">
        <v>16</v>
      </c>
      <c r="AA73" s="62">
        <v>53</v>
      </c>
      <c r="AB73" s="90">
        <v>31</v>
      </c>
      <c r="AC73" s="62">
        <v>-43</v>
      </c>
      <c r="AD73" s="90">
        <v>-5</v>
      </c>
      <c r="AE73" s="62">
        <v>141</v>
      </c>
      <c r="AF73" s="90">
        <v>9</v>
      </c>
      <c r="AG73" s="62">
        <v>364</v>
      </c>
      <c r="AH73" s="90">
        <v>219</v>
      </c>
      <c r="AI73" s="62">
        <v>43</v>
      </c>
      <c r="AJ73" s="90">
        <v>89</v>
      </c>
      <c r="AK73" s="62">
        <v>15</v>
      </c>
      <c r="AL73" s="90">
        <v>8</v>
      </c>
      <c r="AM73" s="62">
        <v>-10</v>
      </c>
      <c r="AN73" s="90">
        <v>43</v>
      </c>
      <c r="AO73" s="62">
        <v>49</v>
      </c>
      <c r="AP73" s="90">
        <v>-42</v>
      </c>
      <c r="AQ73" s="62">
        <v>-38</v>
      </c>
      <c r="AR73" s="90">
        <v>-16</v>
      </c>
      <c r="AS73" s="62">
        <v>-5</v>
      </c>
      <c r="AT73" s="90">
        <v>-23</v>
      </c>
      <c r="AU73" s="62">
        <v>145</v>
      </c>
      <c r="AV73" s="90">
        <v>-59</v>
      </c>
      <c r="AW73" s="62">
        <v>113</v>
      </c>
      <c r="AX73" s="90">
        <v>298</v>
      </c>
      <c r="AY73" s="62">
        <v>107</v>
      </c>
      <c r="AZ73" s="90">
        <v>48</v>
      </c>
      <c r="BA73" s="62">
        <v>96</v>
      </c>
      <c r="BB73" s="90">
        <v>591</v>
      </c>
      <c r="BC73" s="62">
        <v>-16</v>
      </c>
      <c r="BD73" s="90">
        <v>-8</v>
      </c>
      <c r="BE73" s="62">
        <v>36</v>
      </c>
      <c r="BF73" s="90">
        <v>-15</v>
      </c>
      <c r="BG73" s="62">
        <v>0</v>
      </c>
      <c r="BH73" s="90">
        <v>-2</v>
      </c>
      <c r="BI73" s="62">
        <v>41</v>
      </c>
      <c r="BJ73" s="90">
        <v>-13</v>
      </c>
      <c r="BK73" s="62">
        <v>-41</v>
      </c>
      <c r="BL73" s="90">
        <v>85</v>
      </c>
      <c r="BM73" s="62">
        <v>50</v>
      </c>
      <c r="BN73" s="90">
        <v>59</v>
      </c>
      <c r="BO73" s="62">
        <v>30</v>
      </c>
      <c r="BP73" s="90">
        <v>132</v>
      </c>
      <c r="BQ73" s="62">
        <v>36</v>
      </c>
      <c r="BR73" s="90">
        <v>553</v>
      </c>
      <c r="BS73" s="62">
        <v>30</v>
      </c>
      <c r="BT73" s="90">
        <v>-3</v>
      </c>
      <c r="BU73" s="62">
        <v>-6</v>
      </c>
      <c r="BV73" s="90">
        <v>-17</v>
      </c>
      <c r="BW73" s="62">
        <v>378</v>
      </c>
      <c r="BX73" s="90">
        <v>134</v>
      </c>
      <c r="BY73" s="62">
        <v>16</v>
      </c>
      <c r="BZ73" s="90">
        <v>72</v>
      </c>
      <c r="CA73" s="62">
        <v>-70</v>
      </c>
      <c r="CB73" s="90">
        <v>-68</v>
      </c>
      <c r="CC73" s="62">
        <v>295</v>
      </c>
      <c r="CD73" s="90">
        <v>0</v>
      </c>
      <c r="CE73" s="62">
        <v>52</v>
      </c>
      <c r="CF73" s="90">
        <v>-45</v>
      </c>
      <c r="CG73" s="62">
        <v>8</v>
      </c>
      <c r="CH73" s="90">
        <v>24</v>
      </c>
      <c r="CI73" s="62">
        <v>10</v>
      </c>
      <c r="CJ73" s="90">
        <v>-108</v>
      </c>
      <c r="CK73" s="62">
        <v>5</v>
      </c>
      <c r="CL73" s="90">
        <v>-38</v>
      </c>
      <c r="CM73" s="62">
        <v>-99</v>
      </c>
      <c r="CN73" s="90">
        <v>-52</v>
      </c>
      <c r="CO73" s="62">
        <v>84</v>
      </c>
      <c r="CP73" s="90">
        <v>31</v>
      </c>
      <c r="CQ73" s="62">
        <v>16</v>
      </c>
      <c r="CR73" s="90">
        <v>-75</v>
      </c>
      <c r="CS73" s="62">
        <v>7</v>
      </c>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68"/>
      <c r="IT73" s="68"/>
      <c r="IU73" s="68"/>
      <c r="IV73" s="68"/>
      <c r="IW73" s="68"/>
      <c r="IX73" s="68"/>
      <c r="IY73" s="68"/>
      <c r="IZ73" s="68"/>
      <c r="JA73" s="68"/>
      <c r="JB73" s="68"/>
      <c r="JC73" s="68"/>
      <c r="JD73" s="68"/>
      <c r="JE73" s="68"/>
      <c r="JF73" s="68"/>
      <c r="JG73" s="68"/>
      <c r="JH73" s="68"/>
      <c r="JI73" s="68"/>
      <c r="JJ73" s="68"/>
      <c r="JK73" s="68"/>
      <c r="JL73" s="68"/>
      <c r="JM73" s="68"/>
      <c r="JN73" s="68"/>
      <c r="JO73" s="68"/>
      <c r="JP73" s="68"/>
      <c r="JQ73" s="68"/>
      <c r="JR73" s="68"/>
      <c r="JS73" s="68"/>
      <c r="JT73" s="68"/>
      <c r="JU73" s="68"/>
      <c r="JV73" s="68"/>
      <c r="JW73" s="68"/>
      <c r="JX73" s="68"/>
      <c r="JY73" s="68"/>
      <c r="JZ73" s="68"/>
      <c r="KA73" s="68"/>
      <c r="KB73" s="68"/>
      <c r="KC73" s="68"/>
      <c r="KD73" s="68"/>
      <c r="KE73" s="68"/>
      <c r="KF73" s="68"/>
      <c r="KG73" s="68"/>
      <c r="KH73" s="68"/>
      <c r="KI73" s="68"/>
      <c r="KJ73" s="68"/>
      <c r="KK73" s="68"/>
      <c r="KL73" s="68"/>
      <c r="KM73" s="68"/>
      <c r="KN73" s="68"/>
      <c r="KO73" s="68"/>
      <c r="KP73" s="68"/>
      <c r="KQ73" s="68"/>
      <c r="KR73" s="68"/>
      <c r="KS73" s="68"/>
      <c r="KT73" s="68"/>
      <c r="KU73" s="68"/>
      <c r="KV73" s="68"/>
      <c r="KW73" s="68"/>
      <c r="KX73" s="68"/>
      <c r="KY73" s="68"/>
      <c r="KZ73" s="68"/>
      <c r="LA73" s="68"/>
      <c r="LB73" s="68"/>
      <c r="LC73" s="68"/>
      <c r="LD73" s="68"/>
      <c r="LE73" s="68"/>
      <c r="LF73" s="68"/>
      <c r="LG73" s="68"/>
      <c r="LH73" s="68"/>
      <c r="LI73" s="68"/>
      <c r="LJ73" s="68"/>
      <c r="LK73" s="68"/>
      <c r="LL73" s="68"/>
      <c r="LM73" s="68"/>
      <c r="LN73" s="68"/>
      <c r="LO73" s="68"/>
      <c r="LP73" s="68"/>
      <c r="LQ73" s="68"/>
      <c r="LR73" s="68"/>
      <c r="LS73" s="68"/>
      <c r="LT73" s="68"/>
      <c r="LU73" s="68"/>
      <c r="LV73" s="68"/>
      <c r="LW73" s="68"/>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7"/>
      <c r="RG73" s="7"/>
      <c r="RH73" s="7"/>
      <c r="RI73" s="7"/>
      <c r="RJ73" s="7"/>
      <c r="RK73" s="7"/>
    </row>
    <row r="74" spans="1:479" s="3" customFormat="1" x14ac:dyDescent="0.2">
      <c r="A74" s="50" t="s">
        <v>34</v>
      </c>
      <c r="B74" s="36" t="str">
        <f>GBG!B74</f>
        <v>Förändring 2023</v>
      </c>
      <c r="C74" s="135">
        <f>GBG!C74</f>
        <v>7775</v>
      </c>
      <c r="D74" s="90">
        <v>-82</v>
      </c>
      <c r="E74" s="62">
        <v>515</v>
      </c>
      <c r="F74" s="90">
        <v>87</v>
      </c>
      <c r="G74" s="62">
        <v>109</v>
      </c>
      <c r="H74" s="90">
        <v>135</v>
      </c>
      <c r="I74" s="62">
        <v>-59</v>
      </c>
      <c r="J74" s="90">
        <v>4</v>
      </c>
      <c r="K74" s="62">
        <v>41</v>
      </c>
      <c r="L74" s="90">
        <v>27</v>
      </c>
      <c r="M74" s="62">
        <v>498</v>
      </c>
      <c r="N74" s="90">
        <v>-133</v>
      </c>
      <c r="O74" s="62">
        <v>-6</v>
      </c>
      <c r="P74" s="90">
        <v>-96</v>
      </c>
      <c r="Q74" s="62">
        <v>83</v>
      </c>
      <c r="R74" s="90">
        <v>12</v>
      </c>
      <c r="S74" s="62">
        <v>-28</v>
      </c>
      <c r="T74" s="90">
        <v>-47</v>
      </c>
      <c r="U74" s="62">
        <v>5</v>
      </c>
      <c r="V74" s="90">
        <v>-150</v>
      </c>
      <c r="W74" s="62">
        <v>-55</v>
      </c>
      <c r="X74" s="90">
        <v>-75</v>
      </c>
      <c r="Y74" s="62">
        <v>699</v>
      </c>
      <c r="Z74" s="90">
        <v>-72</v>
      </c>
      <c r="AA74" s="62">
        <v>4</v>
      </c>
      <c r="AB74" s="90">
        <v>53</v>
      </c>
      <c r="AC74" s="62">
        <v>2</v>
      </c>
      <c r="AD74" s="90">
        <v>12</v>
      </c>
      <c r="AE74" s="62">
        <v>162</v>
      </c>
      <c r="AF74" s="90">
        <v>23</v>
      </c>
      <c r="AG74" s="62">
        <v>500</v>
      </c>
      <c r="AH74" s="90">
        <v>183</v>
      </c>
      <c r="AI74" s="62">
        <v>167</v>
      </c>
      <c r="AJ74" s="90">
        <v>-171</v>
      </c>
      <c r="AK74" s="62">
        <v>71</v>
      </c>
      <c r="AL74" s="90">
        <v>-153</v>
      </c>
      <c r="AM74" s="62">
        <v>248</v>
      </c>
      <c r="AN74" s="90">
        <v>-129</v>
      </c>
      <c r="AO74" s="62">
        <v>-25</v>
      </c>
      <c r="AP74" s="90">
        <v>41</v>
      </c>
      <c r="AQ74" s="62">
        <v>52</v>
      </c>
      <c r="AR74" s="90">
        <v>-8</v>
      </c>
      <c r="AS74" s="62">
        <v>-103</v>
      </c>
      <c r="AT74" s="90">
        <v>-3</v>
      </c>
      <c r="AU74" s="62">
        <v>478</v>
      </c>
      <c r="AV74" s="90">
        <v>-128</v>
      </c>
      <c r="AW74" s="62">
        <v>26</v>
      </c>
      <c r="AX74" s="90">
        <v>791</v>
      </c>
      <c r="AY74" s="62">
        <v>-162</v>
      </c>
      <c r="AZ74" s="90">
        <v>376</v>
      </c>
      <c r="BA74" s="62">
        <v>214</v>
      </c>
      <c r="BB74" s="90">
        <v>479</v>
      </c>
      <c r="BC74" s="62">
        <v>0</v>
      </c>
      <c r="BD74" s="90">
        <v>36</v>
      </c>
      <c r="BE74" s="62">
        <v>41</v>
      </c>
      <c r="BF74" s="90">
        <v>-52</v>
      </c>
      <c r="BG74" s="62">
        <v>-6</v>
      </c>
      <c r="BH74" s="90">
        <v>30</v>
      </c>
      <c r="BI74" s="62">
        <v>-19</v>
      </c>
      <c r="BJ74" s="90">
        <v>189</v>
      </c>
      <c r="BK74" s="62">
        <v>-42</v>
      </c>
      <c r="BL74" s="90">
        <v>99</v>
      </c>
      <c r="BM74" s="62">
        <v>166</v>
      </c>
      <c r="BN74" s="90">
        <v>29</v>
      </c>
      <c r="BO74" s="62">
        <v>-46</v>
      </c>
      <c r="BP74" s="90">
        <v>72</v>
      </c>
      <c r="BQ74" s="62">
        <v>-20</v>
      </c>
      <c r="BR74" s="90">
        <v>166</v>
      </c>
      <c r="BS74" s="62">
        <v>-31</v>
      </c>
      <c r="BT74" s="90">
        <v>-2</v>
      </c>
      <c r="BU74" s="62">
        <v>44</v>
      </c>
      <c r="BV74" s="90">
        <v>-47</v>
      </c>
      <c r="BW74" s="62">
        <v>372</v>
      </c>
      <c r="BX74" s="90">
        <v>195</v>
      </c>
      <c r="BY74" s="62">
        <v>203</v>
      </c>
      <c r="BZ74" s="90">
        <v>436</v>
      </c>
      <c r="CA74" s="62">
        <v>-42</v>
      </c>
      <c r="CB74" s="90">
        <v>-35</v>
      </c>
      <c r="CC74" s="62">
        <v>453</v>
      </c>
      <c r="CD74" s="90">
        <v>14</v>
      </c>
      <c r="CE74" s="62">
        <v>42</v>
      </c>
      <c r="CF74" s="90">
        <v>24</v>
      </c>
      <c r="CG74" s="62">
        <v>-4</v>
      </c>
      <c r="CH74" s="90">
        <v>5</v>
      </c>
      <c r="CI74" s="62">
        <v>30</v>
      </c>
      <c r="CJ74" s="90">
        <v>-50</v>
      </c>
      <c r="CK74" s="62">
        <v>-49</v>
      </c>
      <c r="CL74" s="90">
        <v>-59</v>
      </c>
      <c r="CM74" s="62">
        <v>-18</v>
      </c>
      <c r="CN74" s="90">
        <v>106</v>
      </c>
      <c r="CO74" s="62">
        <v>96</v>
      </c>
      <c r="CP74" s="90">
        <v>132</v>
      </c>
      <c r="CQ74" s="62">
        <v>-78</v>
      </c>
      <c r="CR74" s="90">
        <v>36</v>
      </c>
      <c r="CS74" s="62">
        <v>380</v>
      </c>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68"/>
      <c r="IT74" s="68"/>
      <c r="IU74" s="68"/>
      <c r="IV74" s="68"/>
      <c r="IW74" s="68"/>
      <c r="IX74" s="68"/>
      <c r="IY74" s="68"/>
      <c r="IZ74" s="68"/>
      <c r="JA74" s="68"/>
      <c r="JB74" s="68"/>
      <c r="JC74" s="68"/>
      <c r="JD74" s="68"/>
      <c r="JE74" s="68"/>
      <c r="JF74" s="68"/>
      <c r="JG74" s="68"/>
      <c r="JH74" s="68"/>
      <c r="JI74" s="68"/>
      <c r="JJ74" s="68"/>
      <c r="JK74" s="68"/>
      <c r="JL74" s="68"/>
      <c r="JM74" s="68"/>
      <c r="JN74" s="68"/>
      <c r="JO74" s="68"/>
      <c r="JP74" s="68"/>
      <c r="JQ74" s="68"/>
      <c r="JR74" s="68"/>
      <c r="JS74" s="68"/>
      <c r="JT74" s="68"/>
      <c r="JU74" s="68"/>
      <c r="JV74" s="68"/>
      <c r="JW74" s="68"/>
      <c r="JX74" s="68"/>
      <c r="JY74" s="68"/>
      <c r="JZ74" s="68"/>
      <c r="KA74" s="68"/>
      <c r="KB74" s="68"/>
      <c r="KC74" s="68"/>
      <c r="KD74" s="68"/>
      <c r="KE74" s="68"/>
      <c r="KF74" s="68"/>
      <c r="KG74" s="68"/>
      <c r="KH74" s="68"/>
      <c r="KI74" s="68"/>
      <c r="KJ74" s="68"/>
      <c r="KK74" s="68"/>
      <c r="KL74" s="68"/>
      <c r="KM74" s="68"/>
      <c r="KN74" s="68"/>
      <c r="KO74" s="68"/>
      <c r="KP74" s="68"/>
      <c r="KQ74" s="68"/>
      <c r="KR74" s="68"/>
      <c r="KS74" s="68"/>
      <c r="KT74" s="68"/>
      <c r="KU74" s="68"/>
      <c r="KV74" s="68"/>
      <c r="KW74" s="68"/>
      <c r="KX74" s="68"/>
      <c r="KY74" s="68"/>
      <c r="KZ74" s="68"/>
      <c r="LA74" s="68"/>
      <c r="LB74" s="68"/>
      <c r="LC74" s="68"/>
      <c r="LD74" s="68"/>
      <c r="LE74" s="68"/>
      <c r="LF74" s="68"/>
      <c r="LG74" s="68"/>
      <c r="LH74" s="68"/>
      <c r="LI74" s="68"/>
      <c r="LJ74" s="68"/>
      <c r="LK74" s="68"/>
      <c r="LL74" s="68"/>
      <c r="LM74" s="68"/>
      <c r="LN74" s="68"/>
      <c r="LO74" s="68"/>
      <c r="LP74" s="68"/>
      <c r="LQ74" s="68"/>
      <c r="LR74" s="68"/>
      <c r="LS74" s="68"/>
      <c r="LT74" s="68"/>
      <c r="LU74" s="68"/>
      <c r="LV74" s="68"/>
      <c r="LW74" s="68"/>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7"/>
      <c r="RG74" s="7"/>
      <c r="RH74" s="7"/>
      <c r="RI74" s="7"/>
      <c r="RJ74" s="7"/>
      <c r="RK74" s="7"/>
    </row>
    <row r="75" spans="1:479" s="3" customFormat="1" x14ac:dyDescent="0.2">
      <c r="A75" s="50"/>
      <c r="B75" s="36" t="str">
        <f>GBG!B75</f>
        <v>Förändring 2022</v>
      </c>
      <c r="C75" s="135">
        <f>GBG!C75</f>
        <v>9292</v>
      </c>
      <c r="D75" s="90">
        <v>-73</v>
      </c>
      <c r="E75" s="62">
        <v>510</v>
      </c>
      <c r="F75" s="90">
        <v>-30</v>
      </c>
      <c r="G75" s="62">
        <v>-23</v>
      </c>
      <c r="H75" s="90">
        <v>100</v>
      </c>
      <c r="I75" s="62">
        <v>-35</v>
      </c>
      <c r="J75" s="90">
        <v>-58</v>
      </c>
      <c r="K75" s="62">
        <v>-7</v>
      </c>
      <c r="L75" s="90">
        <v>-34</v>
      </c>
      <c r="M75" s="62">
        <v>577</v>
      </c>
      <c r="N75" s="90">
        <v>153</v>
      </c>
      <c r="O75" s="62">
        <v>59</v>
      </c>
      <c r="P75" s="90">
        <v>-20</v>
      </c>
      <c r="Q75" s="62">
        <v>3</v>
      </c>
      <c r="R75" s="90">
        <v>64</v>
      </c>
      <c r="S75" s="62">
        <v>64</v>
      </c>
      <c r="T75" s="90">
        <v>16</v>
      </c>
      <c r="U75" s="62">
        <v>-62</v>
      </c>
      <c r="V75" s="90">
        <v>75</v>
      </c>
      <c r="W75" s="62">
        <v>18</v>
      </c>
      <c r="X75" s="90">
        <v>-66</v>
      </c>
      <c r="Y75" s="62">
        <v>528</v>
      </c>
      <c r="Z75" s="90">
        <v>30</v>
      </c>
      <c r="AA75" s="62">
        <v>26</v>
      </c>
      <c r="AB75" s="90">
        <v>-51</v>
      </c>
      <c r="AC75" s="62">
        <v>80</v>
      </c>
      <c r="AD75" s="90">
        <v>-16</v>
      </c>
      <c r="AE75" s="62">
        <v>27</v>
      </c>
      <c r="AF75" s="90">
        <v>-16</v>
      </c>
      <c r="AG75" s="62">
        <v>354</v>
      </c>
      <c r="AH75" s="90">
        <v>707</v>
      </c>
      <c r="AI75" s="62">
        <v>174</v>
      </c>
      <c r="AJ75" s="90">
        <v>-74</v>
      </c>
      <c r="AK75" s="62">
        <v>101</v>
      </c>
      <c r="AL75" s="90">
        <v>93</v>
      </c>
      <c r="AM75" s="62">
        <v>41</v>
      </c>
      <c r="AN75" s="90">
        <v>99</v>
      </c>
      <c r="AO75" s="62">
        <v>10</v>
      </c>
      <c r="AP75" s="90">
        <v>11</v>
      </c>
      <c r="AQ75" s="62">
        <v>109</v>
      </c>
      <c r="AR75" s="90">
        <v>24</v>
      </c>
      <c r="AS75" s="62">
        <v>-16</v>
      </c>
      <c r="AT75" s="90">
        <v>0</v>
      </c>
      <c r="AU75" s="62">
        <v>311</v>
      </c>
      <c r="AV75" s="90">
        <v>55</v>
      </c>
      <c r="AW75" s="62">
        <v>35</v>
      </c>
      <c r="AX75" s="90">
        <v>379</v>
      </c>
      <c r="AY75" s="62">
        <v>166</v>
      </c>
      <c r="AZ75" s="90">
        <v>240</v>
      </c>
      <c r="BA75" s="62">
        <v>77</v>
      </c>
      <c r="BB75" s="90">
        <v>231</v>
      </c>
      <c r="BC75" s="62">
        <v>-25</v>
      </c>
      <c r="BD75" s="90">
        <v>-17</v>
      </c>
      <c r="BE75" s="62">
        <v>-16</v>
      </c>
      <c r="BF75" s="90">
        <v>-8</v>
      </c>
      <c r="BG75" s="62">
        <v>-21</v>
      </c>
      <c r="BH75" s="90">
        <v>3</v>
      </c>
      <c r="BI75" s="62">
        <v>22</v>
      </c>
      <c r="BJ75" s="90">
        <v>36</v>
      </c>
      <c r="BK75" s="62">
        <v>86</v>
      </c>
      <c r="BL75" s="90">
        <v>412</v>
      </c>
      <c r="BM75" s="62">
        <v>328</v>
      </c>
      <c r="BN75" s="90">
        <v>337</v>
      </c>
      <c r="BO75" s="62">
        <v>-3</v>
      </c>
      <c r="BP75" s="90">
        <v>7</v>
      </c>
      <c r="BQ75" s="62">
        <v>-17</v>
      </c>
      <c r="BR75" s="90">
        <v>122</v>
      </c>
      <c r="BS75" s="62">
        <v>-9</v>
      </c>
      <c r="BT75" s="90">
        <v>-20</v>
      </c>
      <c r="BU75" s="62">
        <v>177</v>
      </c>
      <c r="BV75" s="90">
        <v>16</v>
      </c>
      <c r="BW75" s="62">
        <v>57</v>
      </c>
      <c r="BX75" s="90">
        <v>622</v>
      </c>
      <c r="BY75" s="62">
        <v>-44</v>
      </c>
      <c r="BZ75" s="90">
        <v>300</v>
      </c>
      <c r="CA75" s="62">
        <v>91</v>
      </c>
      <c r="CB75" s="90">
        <v>39</v>
      </c>
      <c r="CC75" s="62">
        <v>227</v>
      </c>
      <c r="CD75" s="90">
        <v>319</v>
      </c>
      <c r="CE75" s="62">
        <v>12</v>
      </c>
      <c r="CF75" s="90">
        <v>152</v>
      </c>
      <c r="CG75" s="62">
        <v>1</v>
      </c>
      <c r="CH75" s="90">
        <v>12</v>
      </c>
      <c r="CI75" s="62">
        <v>22</v>
      </c>
      <c r="CJ75" s="90">
        <v>-37</v>
      </c>
      <c r="CK75" s="62">
        <v>-13</v>
      </c>
      <c r="CL75" s="90">
        <v>22</v>
      </c>
      <c r="CM75" s="62">
        <v>119</v>
      </c>
      <c r="CN75" s="90">
        <v>112</v>
      </c>
      <c r="CO75" s="62">
        <v>42</v>
      </c>
      <c r="CP75" s="90">
        <v>26</v>
      </c>
      <c r="CQ75" s="62">
        <v>122</v>
      </c>
      <c r="CR75" s="90">
        <v>5</v>
      </c>
      <c r="CS75" s="62">
        <v>527</v>
      </c>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68"/>
      <c r="IT75" s="68"/>
      <c r="IU75" s="68"/>
      <c r="IV75" s="68"/>
      <c r="IW75" s="68"/>
      <c r="IX75" s="68"/>
      <c r="IY75" s="68"/>
      <c r="IZ75" s="68"/>
      <c r="JA75" s="68"/>
      <c r="JB75" s="68"/>
      <c r="JC75" s="68"/>
      <c r="JD75" s="68"/>
      <c r="JE75" s="68"/>
      <c r="JF75" s="68"/>
      <c r="JG75" s="68"/>
      <c r="JH75" s="68"/>
      <c r="JI75" s="68"/>
      <c r="JJ75" s="68"/>
      <c r="JK75" s="68"/>
      <c r="JL75" s="68"/>
      <c r="JM75" s="68"/>
      <c r="JN75" s="68"/>
      <c r="JO75" s="68"/>
      <c r="JP75" s="68"/>
      <c r="JQ75" s="68"/>
      <c r="JR75" s="68"/>
      <c r="JS75" s="68"/>
      <c r="JT75" s="68"/>
      <c r="JU75" s="68"/>
      <c r="JV75" s="68"/>
      <c r="JW75" s="68"/>
      <c r="JX75" s="68"/>
      <c r="JY75" s="68"/>
      <c r="JZ75" s="68"/>
      <c r="KA75" s="68"/>
      <c r="KB75" s="68"/>
      <c r="KC75" s="68"/>
      <c r="KD75" s="68"/>
      <c r="KE75" s="68"/>
      <c r="KF75" s="68"/>
      <c r="KG75" s="68"/>
      <c r="KH75" s="68"/>
      <c r="KI75" s="68"/>
      <c r="KJ75" s="68"/>
      <c r="KK75" s="68"/>
      <c r="KL75" s="68"/>
      <c r="KM75" s="68"/>
      <c r="KN75" s="68"/>
      <c r="KO75" s="68"/>
      <c r="KP75" s="68"/>
      <c r="KQ75" s="68"/>
      <c r="KR75" s="68"/>
      <c r="KS75" s="68"/>
      <c r="KT75" s="68"/>
      <c r="KU75" s="68"/>
      <c r="KV75" s="68"/>
      <c r="KW75" s="68"/>
      <c r="KX75" s="68"/>
      <c r="KY75" s="68"/>
      <c r="KZ75" s="68"/>
      <c r="LA75" s="68"/>
      <c r="LB75" s="68"/>
      <c r="LC75" s="68"/>
      <c r="LD75" s="68"/>
      <c r="LE75" s="68"/>
      <c r="LF75" s="68"/>
      <c r="LG75" s="68"/>
      <c r="LH75" s="68"/>
      <c r="LI75" s="68"/>
      <c r="LJ75" s="68"/>
      <c r="LK75" s="68"/>
      <c r="LL75" s="68"/>
      <c r="LM75" s="68"/>
      <c r="LN75" s="68"/>
      <c r="LO75" s="68"/>
      <c r="LP75" s="68"/>
      <c r="LQ75" s="68"/>
      <c r="LR75" s="68"/>
      <c r="LS75" s="68"/>
      <c r="LT75" s="68"/>
      <c r="LU75" s="68"/>
      <c r="LV75" s="68"/>
      <c r="LW75" s="68"/>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7"/>
      <c r="RG75" s="7"/>
      <c r="RH75" s="7"/>
      <c r="RI75" s="7"/>
      <c r="RJ75" s="7"/>
      <c r="RK75" s="7"/>
    </row>
    <row r="76" spans="1:479" s="3" customFormat="1" x14ac:dyDescent="0.2">
      <c r="A76" s="50"/>
      <c r="B76" s="36" t="str">
        <f>GBG!B76</f>
        <v>Förändring 2021</v>
      </c>
      <c r="C76" s="135">
        <f>GBG!C76</f>
        <v>4493</v>
      </c>
      <c r="D76" s="90">
        <v>-154</v>
      </c>
      <c r="E76" s="62">
        <v>197</v>
      </c>
      <c r="F76" s="90">
        <v>73</v>
      </c>
      <c r="G76" s="62">
        <v>40</v>
      </c>
      <c r="H76" s="90">
        <v>-61</v>
      </c>
      <c r="I76" s="62">
        <v>-27</v>
      </c>
      <c r="J76" s="90">
        <v>-54</v>
      </c>
      <c r="K76" s="62">
        <v>-55</v>
      </c>
      <c r="L76" s="90">
        <v>-105</v>
      </c>
      <c r="M76" s="62">
        <v>375</v>
      </c>
      <c r="N76" s="90">
        <v>-7</v>
      </c>
      <c r="O76" s="62">
        <v>-100</v>
      </c>
      <c r="P76" s="90">
        <v>-40</v>
      </c>
      <c r="Q76" s="62">
        <v>30</v>
      </c>
      <c r="R76" s="90">
        <v>-125</v>
      </c>
      <c r="S76" s="62">
        <v>-69</v>
      </c>
      <c r="T76" s="90">
        <v>-165</v>
      </c>
      <c r="U76" s="62">
        <v>30</v>
      </c>
      <c r="V76" s="90">
        <v>-18</v>
      </c>
      <c r="W76" s="62">
        <v>-8</v>
      </c>
      <c r="X76" s="90">
        <v>-24</v>
      </c>
      <c r="Y76" s="62">
        <v>392</v>
      </c>
      <c r="Z76" s="90">
        <v>-40</v>
      </c>
      <c r="AA76" s="62">
        <v>-46</v>
      </c>
      <c r="AB76" s="90">
        <v>-39</v>
      </c>
      <c r="AC76" s="62">
        <v>210</v>
      </c>
      <c r="AD76" s="90">
        <v>-17</v>
      </c>
      <c r="AE76" s="62">
        <v>341</v>
      </c>
      <c r="AF76" s="90">
        <v>-58</v>
      </c>
      <c r="AG76" s="62">
        <v>362</v>
      </c>
      <c r="AH76" s="90">
        <v>666</v>
      </c>
      <c r="AI76" s="62">
        <v>139</v>
      </c>
      <c r="AJ76" s="90">
        <v>-129</v>
      </c>
      <c r="AK76" s="62">
        <v>-202</v>
      </c>
      <c r="AL76" s="90">
        <v>-25</v>
      </c>
      <c r="AM76" s="62">
        <v>89</v>
      </c>
      <c r="AN76" s="90">
        <v>-219</v>
      </c>
      <c r="AO76" s="62">
        <v>-68</v>
      </c>
      <c r="AP76" s="90">
        <v>-47</v>
      </c>
      <c r="AQ76" s="62">
        <v>468</v>
      </c>
      <c r="AR76" s="90">
        <v>81</v>
      </c>
      <c r="AS76" s="62">
        <v>43</v>
      </c>
      <c r="AT76" s="90">
        <v>36</v>
      </c>
      <c r="AU76" s="62">
        <v>-21</v>
      </c>
      <c r="AV76" s="90">
        <v>-116</v>
      </c>
      <c r="AW76" s="62">
        <v>-8</v>
      </c>
      <c r="AX76" s="90">
        <v>168</v>
      </c>
      <c r="AY76" s="62">
        <v>21</v>
      </c>
      <c r="AZ76" s="90">
        <v>365</v>
      </c>
      <c r="BA76" s="62">
        <v>-97</v>
      </c>
      <c r="BB76" s="90">
        <v>293</v>
      </c>
      <c r="BC76" s="62">
        <v>-86</v>
      </c>
      <c r="BD76" s="90">
        <v>11</v>
      </c>
      <c r="BE76" s="62">
        <v>-41</v>
      </c>
      <c r="BF76" s="90">
        <v>77</v>
      </c>
      <c r="BG76" s="62">
        <v>-46</v>
      </c>
      <c r="BH76" s="90">
        <v>1</v>
      </c>
      <c r="BI76" s="62">
        <v>3</v>
      </c>
      <c r="BJ76" s="90">
        <v>-11</v>
      </c>
      <c r="BK76" s="62">
        <v>-74</v>
      </c>
      <c r="BL76" s="90">
        <v>229</v>
      </c>
      <c r="BM76" s="62">
        <v>140</v>
      </c>
      <c r="BN76" s="90">
        <v>136</v>
      </c>
      <c r="BO76" s="62">
        <v>-56</v>
      </c>
      <c r="BP76" s="90">
        <v>21</v>
      </c>
      <c r="BQ76" s="62">
        <v>125</v>
      </c>
      <c r="BR76" s="90">
        <v>746</v>
      </c>
      <c r="BS76" s="62">
        <v>-34</v>
      </c>
      <c r="BT76" s="90">
        <v>-36</v>
      </c>
      <c r="BU76" s="62">
        <v>20</v>
      </c>
      <c r="BV76" s="90">
        <v>-46</v>
      </c>
      <c r="BW76" s="62">
        <v>-67</v>
      </c>
      <c r="BX76" s="90">
        <v>314</v>
      </c>
      <c r="BY76" s="62">
        <v>27</v>
      </c>
      <c r="BZ76" s="90">
        <v>308</v>
      </c>
      <c r="CA76" s="62">
        <v>11</v>
      </c>
      <c r="CB76" s="90">
        <v>11</v>
      </c>
      <c r="CC76" s="62">
        <v>200</v>
      </c>
      <c r="CD76" s="90">
        <v>159</v>
      </c>
      <c r="CE76" s="62">
        <v>-33</v>
      </c>
      <c r="CF76" s="90">
        <v>-309</v>
      </c>
      <c r="CG76" s="62">
        <v>-20</v>
      </c>
      <c r="CH76" s="90">
        <v>16</v>
      </c>
      <c r="CI76" s="62">
        <v>11</v>
      </c>
      <c r="CJ76" s="90">
        <v>-92</v>
      </c>
      <c r="CK76" s="62">
        <v>-69</v>
      </c>
      <c r="CL76" s="90">
        <v>-48</v>
      </c>
      <c r="CM76" s="62">
        <v>-40</v>
      </c>
      <c r="CN76" s="90">
        <v>164</v>
      </c>
      <c r="CO76" s="62">
        <v>31</v>
      </c>
      <c r="CP76" s="90">
        <v>147</v>
      </c>
      <c r="CQ76" s="62">
        <v>106</v>
      </c>
      <c r="CR76" s="90">
        <v>201</v>
      </c>
      <c r="CS76" s="62">
        <v>18</v>
      </c>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68"/>
      <c r="IT76" s="68"/>
      <c r="IU76" s="68"/>
      <c r="IV76" s="68"/>
      <c r="IW76" s="68"/>
      <c r="IX76" s="68"/>
      <c r="IY76" s="68"/>
      <c r="IZ76" s="68"/>
      <c r="JA76" s="68"/>
      <c r="JB76" s="68"/>
      <c r="JC76" s="68"/>
      <c r="JD76" s="68"/>
      <c r="JE76" s="68"/>
      <c r="JF76" s="68"/>
      <c r="JG76" s="68"/>
      <c r="JH76" s="68"/>
      <c r="JI76" s="68"/>
      <c r="JJ76" s="68"/>
      <c r="JK76" s="68"/>
      <c r="JL76" s="68"/>
      <c r="JM76" s="68"/>
      <c r="JN76" s="68"/>
      <c r="JO76" s="68"/>
      <c r="JP76" s="68"/>
      <c r="JQ76" s="68"/>
      <c r="JR76" s="68"/>
      <c r="JS76" s="68"/>
      <c r="JT76" s="68"/>
      <c r="JU76" s="68"/>
      <c r="JV76" s="68"/>
      <c r="JW76" s="68"/>
      <c r="JX76" s="68"/>
      <c r="JY76" s="68"/>
      <c r="JZ76" s="68"/>
      <c r="KA76" s="68"/>
      <c r="KB76" s="68"/>
      <c r="KC76" s="68"/>
      <c r="KD76" s="68"/>
      <c r="KE76" s="68"/>
      <c r="KF76" s="68"/>
      <c r="KG76" s="68"/>
      <c r="KH76" s="68"/>
      <c r="KI76" s="68"/>
      <c r="KJ76" s="68"/>
      <c r="KK76" s="68"/>
      <c r="KL76" s="68"/>
      <c r="KM76" s="68"/>
      <c r="KN76" s="68"/>
      <c r="KO76" s="68"/>
      <c r="KP76" s="68"/>
      <c r="KQ76" s="68"/>
      <c r="KR76" s="68"/>
      <c r="KS76" s="68"/>
      <c r="KT76" s="68"/>
      <c r="KU76" s="68"/>
      <c r="KV76" s="68"/>
      <c r="KW76" s="68"/>
      <c r="KX76" s="68"/>
      <c r="KY76" s="68"/>
      <c r="KZ76" s="68"/>
      <c r="LA76" s="68"/>
      <c r="LB76" s="68"/>
      <c r="LC76" s="68"/>
      <c r="LD76" s="68"/>
      <c r="LE76" s="68"/>
      <c r="LF76" s="68"/>
      <c r="LG76" s="68"/>
      <c r="LH76" s="68"/>
      <c r="LI76" s="68"/>
      <c r="LJ76" s="68"/>
      <c r="LK76" s="68"/>
      <c r="LL76" s="68"/>
      <c r="LM76" s="68"/>
      <c r="LN76" s="68"/>
      <c r="LO76" s="68"/>
      <c r="LP76" s="68"/>
      <c r="LQ76" s="68"/>
      <c r="LR76" s="68"/>
      <c r="LS76" s="68"/>
      <c r="LT76" s="68"/>
      <c r="LU76" s="68"/>
      <c r="LV76" s="68"/>
      <c r="LW76" s="68"/>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7"/>
      <c r="RG76" s="7"/>
      <c r="RH76" s="7"/>
      <c r="RI76" s="7"/>
      <c r="RJ76" s="7"/>
      <c r="RK76" s="7"/>
    </row>
    <row r="77" spans="1:479" s="3" customFormat="1" ht="18.75" customHeight="1" thickBot="1" x14ac:dyDescent="0.45">
      <c r="A77" s="30" t="str">
        <f>"Hushåll " &amp; Uppdateringsinfo!B1-1</f>
        <v>Hushåll 2024</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2"/>
      <c r="NR77" s="33"/>
      <c r="NS77" s="33"/>
      <c r="NT77" s="33"/>
      <c r="NU77" s="33"/>
      <c r="NV77" s="33"/>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7"/>
      <c r="RG77" s="7"/>
      <c r="RH77" s="7"/>
      <c r="RI77" s="7"/>
      <c r="RJ77" s="7"/>
      <c r="RK77" s="7"/>
    </row>
    <row r="78" spans="1:479" s="3" customFormat="1" ht="18.75" customHeight="1" x14ac:dyDescent="0.2">
      <c r="A78" s="50" t="s">
        <v>175</v>
      </c>
      <c r="B78" s="36" t="s">
        <v>163</v>
      </c>
      <c r="C78" s="140">
        <v>135759</v>
      </c>
      <c r="D78" s="84">
        <v>3464</v>
      </c>
      <c r="E78" s="55">
        <v>1683</v>
      </c>
      <c r="F78" s="84">
        <v>3565</v>
      </c>
      <c r="G78" s="55">
        <v>2243</v>
      </c>
      <c r="H78" s="84">
        <v>3784</v>
      </c>
      <c r="I78" s="55">
        <v>305</v>
      </c>
      <c r="J78" s="84">
        <v>1007</v>
      </c>
      <c r="K78" s="55">
        <v>1408</v>
      </c>
      <c r="L78" s="84">
        <v>3086</v>
      </c>
      <c r="M78" s="55">
        <v>6083</v>
      </c>
      <c r="N78" s="84">
        <v>3476</v>
      </c>
      <c r="O78" s="55">
        <v>1834</v>
      </c>
      <c r="P78" s="84">
        <v>3772</v>
      </c>
      <c r="Q78" s="55">
        <v>508</v>
      </c>
      <c r="R78" s="84">
        <v>1936</v>
      </c>
      <c r="S78" s="55">
        <v>1275</v>
      </c>
      <c r="T78" s="84">
        <v>2154</v>
      </c>
      <c r="U78" s="55">
        <v>1863</v>
      </c>
      <c r="V78" s="84">
        <v>1848</v>
      </c>
      <c r="W78" s="55">
        <v>693</v>
      </c>
      <c r="X78" s="84">
        <v>1186</v>
      </c>
      <c r="Y78" s="55">
        <v>1868</v>
      </c>
      <c r="Z78" s="84">
        <v>557</v>
      </c>
      <c r="AA78" s="55">
        <v>357</v>
      </c>
      <c r="AB78" s="84">
        <v>874</v>
      </c>
      <c r="AC78" s="55">
        <v>3986</v>
      </c>
      <c r="AD78" s="84">
        <v>290</v>
      </c>
      <c r="AE78" s="55">
        <v>3218</v>
      </c>
      <c r="AF78" s="84">
        <v>787</v>
      </c>
      <c r="AG78" s="55">
        <v>2509</v>
      </c>
      <c r="AH78" s="84">
        <v>3878</v>
      </c>
      <c r="AI78" s="55">
        <v>468</v>
      </c>
      <c r="AJ78" s="84">
        <v>2791</v>
      </c>
      <c r="AK78" s="55">
        <v>1628</v>
      </c>
      <c r="AL78" s="84">
        <v>1430</v>
      </c>
      <c r="AM78" s="55">
        <v>1334</v>
      </c>
      <c r="AN78" s="84">
        <v>4175</v>
      </c>
      <c r="AO78" s="55">
        <v>1179</v>
      </c>
      <c r="AP78" s="84">
        <v>255</v>
      </c>
      <c r="AQ78" s="55">
        <v>1846</v>
      </c>
      <c r="AR78" s="84">
        <v>226</v>
      </c>
      <c r="AS78" s="55">
        <v>1372</v>
      </c>
      <c r="AT78" s="84">
        <v>84</v>
      </c>
      <c r="AU78" s="55">
        <v>700</v>
      </c>
      <c r="AV78" s="84">
        <v>1167</v>
      </c>
      <c r="AW78" s="55">
        <v>1451</v>
      </c>
      <c r="AX78" s="84">
        <v>2467</v>
      </c>
      <c r="AY78" s="55">
        <v>2549</v>
      </c>
      <c r="AZ78" s="84">
        <v>3890</v>
      </c>
      <c r="BA78" s="55">
        <v>2051</v>
      </c>
      <c r="BB78" s="84">
        <v>2073</v>
      </c>
      <c r="BC78" s="55">
        <v>557</v>
      </c>
      <c r="BD78" s="84">
        <v>139</v>
      </c>
      <c r="BE78" s="55">
        <v>544</v>
      </c>
      <c r="BF78" s="84">
        <v>244</v>
      </c>
      <c r="BG78" s="55">
        <v>656</v>
      </c>
      <c r="BH78" s="84">
        <v>142</v>
      </c>
      <c r="BI78" s="55">
        <v>737</v>
      </c>
      <c r="BJ78" s="84">
        <v>541</v>
      </c>
      <c r="BK78" s="55">
        <v>1420</v>
      </c>
      <c r="BL78" s="84">
        <v>1356</v>
      </c>
      <c r="BM78" s="55">
        <v>1138</v>
      </c>
      <c r="BN78" s="84">
        <v>3028</v>
      </c>
      <c r="BO78" s="55">
        <v>810</v>
      </c>
      <c r="BP78" s="84">
        <v>896</v>
      </c>
      <c r="BQ78" s="55">
        <v>1278</v>
      </c>
      <c r="BR78" s="84">
        <v>2007</v>
      </c>
      <c r="BS78" s="55">
        <v>733</v>
      </c>
      <c r="BT78" s="84">
        <v>395</v>
      </c>
      <c r="BU78" s="55">
        <v>763</v>
      </c>
      <c r="BV78" s="84">
        <v>359</v>
      </c>
      <c r="BW78" s="55">
        <v>806</v>
      </c>
      <c r="BX78" s="84">
        <v>1920</v>
      </c>
      <c r="BY78" s="55">
        <v>290</v>
      </c>
      <c r="BZ78" s="84">
        <v>1664</v>
      </c>
      <c r="CA78" s="55">
        <v>1161</v>
      </c>
      <c r="CB78" s="84">
        <v>818</v>
      </c>
      <c r="CC78" s="55">
        <v>1500</v>
      </c>
      <c r="CD78" s="84">
        <v>620</v>
      </c>
      <c r="CE78" s="55">
        <v>161</v>
      </c>
      <c r="CF78" s="84">
        <v>933</v>
      </c>
      <c r="CG78" s="55">
        <v>56</v>
      </c>
      <c r="CH78" s="84">
        <v>98</v>
      </c>
      <c r="CI78" s="55">
        <v>367</v>
      </c>
      <c r="CJ78" s="84">
        <v>757</v>
      </c>
      <c r="CK78" s="55">
        <v>453</v>
      </c>
      <c r="CL78" s="84">
        <v>656</v>
      </c>
      <c r="CM78" s="55">
        <v>869</v>
      </c>
      <c r="CN78" s="84">
        <v>989</v>
      </c>
      <c r="CO78" s="55">
        <v>414</v>
      </c>
      <c r="CP78" s="84">
        <v>1433</v>
      </c>
      <c r="CQ78" s="55">
        <v>551</v>
      </c>
      <c r="CR78" s="84">
        <v>1370</v>
      </c>
      <c r="CS78" s="55">
        <v>1431</v>
      </c>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68"/>
      <c r="IT78" s="68"/>
      <c r="IU78" s="68"/>
      <c r="IV78" s="68"/>
      <c r="IW78" s="68"/>
      <c r="IX78" s="68"/>
      <c r="IY78" s="68"/>
      <c r="IZ78" s="68"/>
      <c r="JA78" s="68"/>
      <c r="JB78" s="68"/>
      <c r="JC78" s="68"/>
      <c r="JD78" s="68"/>
      <c r="JE78" s="68"/>
      <c r="JF78" s="68"/>
      <c r="JG78" s="68"/>
      <c r="JH78" s="68"/>
      <c r="JI78" s="68"/>
      <c r="JJ78" s="68"/>
      <c r="JK78" s="68"/>
      <c r="JL78" s="68"/>
      <c r="JM78" s="68"/>
      <c r="JN78" s="68"/>
      <c r="JO78" s="68"/>
      <c r="JP78" s="68"/>
      <c r="JQ78" s="68"/>
      <c r="JR78" s="68"/>
      <c r="JS78" s="68"/>
      <c r="JT78" s="68"/>
      <c r="JU78" s="68"/>
      <c r="JV78" s="68"/>
      <c r="JW78" s="68"/>
      <c r="JX78" s="68"/>
      <c r="JY78" s="68"/>
      <c r="JZ78" s="68"/>
      <c r="KA78" s="68"/>
      <c r="KB78" s="68"/>
      <c r="KC78" s="68"/>
      <c r="KD78" s="68"/>
      <c r="KE78" s="68"/>
      <c r="KF78" s="68"/>
      <c r="KG78" s="68"/>
      <c r="KH78" s="68"/>
      <c r="KI78" s="68"/>
      <c r="KJ78" s="68"/>
      <c r="KK78" s="68"/>
      <c r="KL78" s="68"/>
      <c r="KM78" s="68"/>
      <c r="KN78" s="68"/>
      <c r="KO78" s="68"/>
      <c r="KP78" s="68"/>
      <c r="KQ78" s="68"/>
      <c r="KR78" s="68"/>
      <c r="KS78" s="68"/>
      <c r="KT78" s="68"/>
      <c r="KU78" s="68"/>
      <c r="KV78" s="68"/>
      <c r="KW78" s="68"/>
      <c r="KX78" s="68"/>
      <c r="KY78" s="68"/>
      <c r="KZ78" s="68"/>
      <c r="LA78" s="68"/>
      <c r="LB78" s="68"/>
      <c r="LC78" s="68"/>
      <c r="LD78" s="68"/>
      <c r="LE78" s="68"/>
      <c r="LF78" s="68"/>
      <c r="LG78" s="68"/>
      <c r="LH78" s="68"/>
      <c r="LI78" s="68"/>
      <c r="LJ78" s="68"/>
      <c r="LK78" s="68"/>
      <c r="LL78" s="68"/>
      <c r="LM78" s="68"/>
      <c r="LN78" s="68"/>
      <c r="LO78" s="68"/>
      <c r="LP78" s="68"/>
      <c r="LQ78" s="68"/>
      <c r="LR78" s="68"/>
      <c r="LS78" s="68"/>
      <c r="LT78" s="68"/>
      <c r="LU78" s="68"/>
      <c r="LV78" s="68"/>
      <c r="LW78" s="68"/>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7"/>
      <c r="RG78" s="7"/>
      <c r="RH78" s="7"/>
      <c r="RI78" s="7"/>
      <c r="RJ78" s="7"/>
      <c r="RK78" s="7"/>
    </row>
    <row r="79" spans="1:479" s="3" customFormat="1" x14ac:dyDescent="0.2">
      <c r="A79" s="50"/>
      <c r="B79" s="36" t="s">
        <v>164</v>
      </c>
      <c r="C79" s="140">
        <v>80774</v>
      </c>
      <c r="D79" s="84">
        <v>1488</v>
      </c>
      <c r="E79" s="55">
        <v>591</v>
      </c>
      <c r="F79" s="84">
        <v>1659</v>
      </c>
      <c r="G79" s="55">
        <v>1137</v>
      </c>
      <c r="H79" s="84">
        <v>1784</v>
      </c>
      <c r="I79" s="55">
        <v>160</v>
      </c>
      <c r="J79" s="84">
        <v>625</v>
      </c>
      <c r="K79" s="55">
        <v>771</v>
      </c>
      <c r="L79" s="84">
        <v>2129</v>
      </c>
      <c r="M79" s="55">
        <v>2941</v>
      </c>
      <c r="N79" s="84">
        <v>1462</v>
      </c>
      <c r="O79" s="55">
        <v>767</v>
      </c>
      <c r="P79" s="84">
        <v>1585</v>
      </c>
      <c r="Q79" s="55">
        <v>396</v>
      </c>
      <c r="R79" s="84">
        <v>1258</v>
      </c>
      <c r="S79" s="55">
        <v>761</v>
      </c>
      <c r="T79" s="84">
        <v>1303</v>
      </c>
      <c r="U79" s="55">
        <v>1129</v>
      </c>
      <c r="V79" s="84">
        <v>1019</v>
      </c>
      <c r="W79" s="55">
        <v>446</v>
      </c>
      <c r="X79" s="84">
        <v>571</v>
      </c>
      <c r="Y79" s="55">
        <v>1131</v>
      </c>
      <c r="Z79" s="84">
        <v>549</v>
      </c>
      <c r="AA79" s="55">
        <v>273</v>
      </c>
      <c r="AB79" s="84">
        <v>606</v>
      </c>
      <c r="AC79" s="55">
        <v>1747</v>
      </c>
      <c r="AD79" s="84">
        <v>209</v>
      </c>
      <c r="AE79" s="55">
        <v>1470</v>
      </c>
      <c r="AF79" s="84">
        <v>454</v>
      </c>
      <c r="AG79" s="55">
        <v>1511</v>
      </c>
      <c r="AH79" s="84">
        <v>1821</v>
      </c>
      <c r="AI79" s="55">
        <v>576</v>
      </c>
      <c r="AJ79" s="84">
        <v>1176</v>
      </c>
      <c r="AK79" s="55">
        <v>853</v>
      </c>
      <c r="AL79" s="84">
        <v>772</v>
      </c>
      <c r="AM79" s="55">
        <v>827</v>
      </c>
      <c r="AN79" s="84">
        <v>1868</v>
      </c>
      <c r="AO79" s="55">
        <v>600</v>
      </c>
      <c r="AP79" s="84">
        <v>565</v>
      </c>
      <c r="AQ79" s="55">
        <v>1358</v>
      </c>
      <c r="AR79" s="84">
        <v>280</v>
      </c>
      <c r="AS79" s="55">
        <v>1172</v>
      </c>
      <c r="AT79" s="84">
        <v>125</v>
      </c>
      <c r="AU79" s="55">
        <v>435</v>
      </c>
      <c r="AV79" s="84">
        <v>747</v>
      </c>
      <c r="AW79" s="55">
        <v>999</v>
      </c>
      <c r="AX79" s="84">
        <v>1435</v>
      </c>
      <c r="AY79" s="55">
        <v>1062</v>
      </c>
      <c r="AZ79" s="84">
        <v>1624</v>
      </c>
      <c r="BA79" s="55">
        <v>1982</v>
      </c>
      <c r="BB79" s="84">
        <v>1177</v>
      </c>
      <c r="BC79" s="55">
        <v>951</v>
      </c>
      <c r="BD79" s="84">
        <v>257</v>
      </c>
      <c r="BE79" s="55">
        <v>692</v>
      </c>
      <c r="BF79" s="84">
        <v>469</v>
      </c>
      <c r="BG79" s="55">
        <v>702</v>
      </c>
      <c r="BH79" s="84">
        <v>280</v>
      </c>
      <c r="BI79" s="55">
        <v>368</v>
      </c>
      <c r="BJ79" s="84">
        <v>357</v>
      </c>
      <c r="BK79" s="55">
        <v>605</v>
      </c>
      <c r="BL79" s="84">
        <v>759</v>
      </c>
      <c r="BM79" s="55">
        <v>591</v>
      </c>
      <c r="BN79" s="84">
        <v>1247</v>
      </c>
      <c r="BO79" s="55">
        <v>391</v>
      </c>
      <c r="BP79" s="84">
        <v>387</v>
      </c>
      <c r="BQ79" s="55">
        <v>641</v>
      </c>
      <c r="BR79" s="84">
        <v>1082</v>
      </c>
      <c r="BS79" s="55">
        <v>470</v>
      </c>
      <c r="BT79" s="84">
        <v>484</v>
      </c>
      <c r="BU79" s="55">
        <v>433</v>
      </c>
      <c r="BV79" s="84">
        <v>720</v>
      </c>
      <c r="BW79" s="55">
        <v>492</v>
      </c>
      <c r="BX79" s="84">
        <v>1637</v>
      </c>
      <c r="BY79" s="55">
        <v>442</v>
      </c>
      <c r="BZ79" s="84">
        <v>1797</v>
      </c>
      <c r="CA79" s="55">
        <v>729</v>
      </c>
      <c r="CB79" s="84">
        <v>471</v>
      </c>
      <c r="CC79" s="55">
        <v>879</v>
      </c>
      <c r="CD79" s="84">
        <v>448</v>
      </c>
      <c r="CE79" s="55">
        <v>113</v>
      </c>
      <c r="CF79" s="84">
        <v>669</v>
      </c>
      <c r="CG79" s="55">
        <v>74</v>
      </c>
      <c r="CH79" s="84">
        <v>155</v>
      </c>
      <c r="CI79" s="55">
        <v>553</v>
      </c>
      <c r="CJ79" s="84">
        <v>559</v>
      </c>
      <c r="CK79" s="55">
        <v>210</v>
      </c>
      <c r="CL79" s="84">
        <v>401</v>
      </c>
      <c r="CM79" s="55">
        <v>556</v>
      </c>
      <c r="CN79" s="84">
        <v>470</v>
      </c>
      <c r="CO79" s="55">
        <v>894</v>
      </c>
      <c r="CP79" s="84">
        <v>1390</v>
      </c>
      <c r="CQ79" s="55">
        <v>868</v>
      </c>
      <c r="CR79" s="84">
        <v>796</v>
      </c>
      <c r="CS79" s="55">
        <v>886</v>
      </c>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68"/>
      <c r="IT79" s="68"/>
      <c r="IU79" s="68"/>
      <c r="IV79" s="68"/>
      <c r="IW79" s="68"/>
      <c r="IX79" s="68"/>
      <c r="IY79" s="68"/>
      <c r="IZ79" s="68"/>
      <c r="JA79" s="68"/>
      <c r="JB79" s="68"/>
      <c r="JC79" s="68"/>
      <c r="JD79" s="68"/>
      <c r="JE79" s="68"/>
      <c r="JF79" s="68"/>
      <c r="JG79" s="68"/>
      <c r="JH79" s="68"/>
      <c r="JI79" s="68"/>
      <c r="JJ79" s="68"/>
      <c r="JK79" s="68"/>
      <c r="JL79" s="68"/>
      <c r="JM79" s="68"/>
      <c r="JN79" s="68"/>
      <c r="JO79" s="68"/>
      <c r="JP79" s="68"/>
      <c r="JQ79" s="68"/>
      <c r="JR79" s="68"/>
      <c r="JS79" s="68"/>
      <c r="JT79" s="68"/>
      <c r="JU79" s="68"/>
      <c r="JV79" s="68"/>
      <c r="JW79" s="68"/>
      <c r="JX79" s="68"/>
      <c r="JY79" s="68"/>
      <c r="JZ79" s="68"/>
      <c r="KA79" s="68"/>
      <c r="KB79" s="68"/>
      <c r="KC79" s="68"/>
      <c r="KD79" s="68"/>
      <c r="KE79" s="68"/>
      <c r="KF79" s="68"/>
      <c r="KG79" s="68"/>
      <c r="KH79" s="68"/>
      <c r="KI79" s="68"/>
      <c r="KJ79" s="68"/>
      <c r="KK79" s="68"/>
      <c r="KL79" s="68"/>
      <c r="KM79" s="68"/>
      <c r="KN79" s="68"/>
      <c r="KO79" s="68"/>
      <c r="KP79" s="68"/>
      <c r="KQ79" s="68"/>
      <c r="KR79" s="68"/>
      <c r="KS79" s="68"/>
      <c r="KT79" s="68"/>
      <c r="KU79" s="68"/>
      <c r="KV79" s="68"/>
      <c r="KW79" s="68"/>
      <c r="KX79" s="68"/>
      <c r="KY79" s="68"/>
      <c r="KZ79" s="68"/>
      <c r="LA79" s="68"/>
      <c r="LB79" s="68"/>
      <c r="LC79" s="68"/>
      <c r="LD79" s="68"/>
      <c r="LE79" s="68"/>
      <c r="LF79" s="68"/>
      <c r="LG79" s="68"/>
      <c r="LH79" s="68"/>
      <c r="LI79" s="68"/>
      <c r="LJ79" s="68"/>
      <c r="LK79" s="68"/>
      <c r="LL79" s="68"/>
      <c r="LM79" s="68"/>
      <c r="LN79" s="68"/>
      <c r="LO79" s="68"/>
      <c r="LP79" s="68"/>
      <c r="LQ79" s="68"/>
      <c r="LR79" s="68"/>
      <c r="LS79" s="68"/>
      <c r="LT79" s="68"/>
      <c r="LU79" s="68"/>
      <c r="LV79" s="68"/>
      <c r="LW79" s="68"/>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7"/>
      <c r="RG79" s="7"/>
      <c r="RH79" s="7"/>
      <c r="RI79" s="7"/>
      <c r="RJ79" s="7"/>
      <c r="RK79" s="7"/>
    </row>
    <row r="80" spans="1:479" s="3" customFormat="1" x14ac:dyDescent="0.2">
      <c r="A80" s="50"/>
      <c r="B80" s="36" t="s">
        <v>165</v>
      </c>
      <c r="C80" s="140">
        <v>33381</v>
      </c>
      <c r="D80" s="84">
        <v>591</v>
      </c>
      <c r="E80" s="55">
        <v>173</v>
      </c>
      <c r="F80" s="84">
        <v>601</v>
      </c>
      <c r="G80" s="55">
        <v>466</v>
      </c>
      <c r="H80" s="84">
        <v>652</v>
      </c>
      <c r="I80" s="55">
        <v>71</v>
      </c>
      <c r="J80" s="84">
        <v>257</v>
      </c>
      <c r="K80" s="55">
        <v>168</v>
      </c>
      <c r="L80" s="84">
        <v>661</v>
      </c>
      <c r="M80" s="55">
        <v>777</v>
      </c>
      <c r="N80" s="84">
        <v>340</v>
      </c>
      <c r="O80" s="55">
        <v>252</v>
      </c>
      <c r="P80" s="84">
        <v>526</v>
      </c>
      <c r="Q80" s="55">
        <v>102</v>
      </c>
      <c r="R80" s="84">
        <v>405</v>
      </c>
      <c r="S80" s="55">
        <v>229</v>
      </c>
      <c r="T80" s="84">
        <v>350</v>
      </c>
      <c r="U80" s="55">
        <v>328</v>
      </c>
      <c r="V80" s="84">
        <v>337</v>
      </c>
      <c r="W80" s="55">
        <v>156</v>
      </c>
      <c r="X80" s="84">
        <v>160</v>
      </c>
      <c r="Y80" s="55">
        <v>352</v>
      </c>
      <c r="Z80" s="84">
        <v>214</v>
      </c>
      <c r="AA80" s="55">
        <v>159</v>
      </c>
      <c r="AB80" s="84">
        <v>202</v>
      </c>
      <c r="AC80" s="55">
        <v>564</v>
      </c>
      <c r="AD80" s="84">
        <v>85</v>
      </c>
      <c r="AE80" s="55">
        <v>499</v>
      </c>
      <c r="AF80" s="84">
        <v>210</v>
      </c>
      <c r="AG80" s="55">
        <v>581</v>
      </c>
      <c r="AH80" s="84">
        <v>672</v>
      </c>
      <c r="AI80" s="55">
        <v>387</v>
      </c>
      <c r="AJ80" s="84">
        <v>550</v>
      </c>
      <c r="AK80" s="55">
        <v>382</v>
      </c>
      <c r="AL80" s="84">
        <v>440</v>
      </c>
      <c r="AM80" s="55">
        <v>524</v>
      </c>
      <c r="AN80" s="84">
        <v>738</v>
      </c>
      <c r="AO80" s="55">
        <v>242</v>
      </c>
      <c r="AP80" s="84">
        <v>298</v>
      </c>
      <c r="AQ80" s="55">
        <v>605</v>
      </c>
      <c r="AR80" s="84">
        <v>147</v>
      </c>
      <c r="AS80" s="55">
        <v>624</v>
      </c>
      <c r="AT80" s="84">
        <v>57</v>
      </c>
      <c r="AU80" s="55">
        <v>239</v>
      </c>
      <c r="AV80" s="84">
        <v>427</v>
      </c>
      <c r="AW80" s="55">
        <v>465</v>
      </c>
      <c r="AX80" s="84">
        <v>578</v>
      </c>
      <c r="AY80" s="55">
        <v>389</v>
      </c>
      <c r="AZ80" s="84">
        <v>612</v>
      </c>
      <c r="BA80" s="55">
        <v>612</v>
      </c>
      <c r="BB80" s="84">
        <v>298</v>
      </c>
      <c r="BC80" s="55">
        <v>363</v>
      </c>
      <c r="BD80" s="84">
        <v>115</v>
      </c>
      <c r="BE80" s="55">
        <v>321</v>
      </c>
      <c r="BF80" s="84">
        <v>227</v>
      </c>
      <c r="BG80" s="55">
        <v>231</v>
      </c>
      <c r="BH80" s="84">
        <v>142</v>
      </c>
      <c r="BI80" s="55">
        <v>138</v>
      </c>
      <c r="BJ80" s="84">
        <v>202</v>
      </c>
      <c r="BK80" s="55">
        <v>239</v>
      </c>
      <c r="BL80" s="84">
        <v>311</v>
      </c>
      <c r="BM80" s="55">
        <v>290</v>
      </c>
      <c r="BN80" s="84">
        <v>414</v>
      </c>
      <c r="BO80" s="55">
        <v>151</v>
      </c>
      <c r="BP80" s="84">
        <v>156</v>
      </c>
      <c r="BQ80" s="55">
        <v>214</v>
      </c>
      <c r="BR80" s="84">
        <v>540</v>
      </c>
      <c r="BS80" s="55">
        <v>230</v>
      </c>
      <c r="BT80" s="84">
        <v>192</v>
      </c>
      <c r="BU80" s="55">
        <v>249</v>
      </c>
      <c r="BV80" s="84">
        <v>349</v>
      </c>
      <c r="BW80" s="55">
        <v>200</v>
      </c>
      <c r="BX80" s="84">
        <v>761</v>
      </c>
      <c r="BY80" s="55">
        <v>204</v>
      </c>
      <c r="BZ80" s="84">
        <v>904</v>
      </c>
      <c r="CA80" s="55">
        <v>423</v>
      </c>
      <c r="CB80" s="84">
        <v>240</v>
      </c>
      <c r="CC80" s="55">
        <v>605</v>
      </c>
      <c r="CD80" s="84">
        <v>261</v>
      </c>
      <c r="CE80" s="55">
        <v>69</v>
      </c>
      <c r="CF80" s="84">
        <v>369</v>
      </c>
      <c r="CG80" s="55">
        <v>25</v>
      </c>
      <c r="CH80" s="84">
        <v>89</v>
      </c>
      <c r="CI80" s="55">
        <v>321</v>
      </c>
      <c r="CJ80" s="84">
        <v>358</v>
      </c>
      <c r="CK80" s="55">
        <v>140</v>
      </c>
      <c r="CL80" s="84">
        <v>267</v>
      </c>
      <c r="CM80" s="55">
        <v>318</v>
      </c>
      <c r="CN80" s="84">
        <v>256</v>
      </c>
      <c r="CO80" s="55">
        <v>471</v>
      </c>
      <c r="CP80" s="84">
        <v>636</v>
      </c>
      <c r="CQ80" s="55">
        <v>564</v>
      </c>
      <c r="CR80" s="84">
        <v>603</v>
      </c>
      <c r="CS80" s="55">
        <v>466</v>
      </c>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68"/>
      <c r="IT80" s="68"/>
      <c r="IU80" s="68"/>
      <c r="IV80" s="68"/>
      <c r="IW80" s="68"/>
      <c r="IX80" s="68"/>
      <c r="IY80" s="68"/>
      <c r="IZ80" s="68"/>
      <c r="JA80" s="68"/>
      <c r="JB80" s="68"/>
      <c r="JC80" s="68"/>
      <c r="JD80" s="68"/>
      <c r="JE80" s="68"/>
      <c r="JF80" s="68"/>
      <c r="JG80" s="68"/>
      <c r="JH80" s="68"/>
      <c r="JI80" s="68"/>
      <c r="JJ80" s="68"/>
      <c r="JK80" s="68"/>
      <c r="JL80" s="68"/>
      <c r="JM80" s="68"/>
      <c r="JN80" s="68"/>
      <c r="JO80" s="68"/>
      <c r="JP80" s="68"/>
      <c r="JQ80" s="68"/>
      <c r="JR80" s="68"/>
      <c r="JS80" s="68"/>
      <c r="JT80" s="68"/>
      <c r="JU80" s="68"/>
      <c r="JV80" s="68"/>
      <c r="JW80" s="68"/>
      <c r="JX80" s="68"/>
      <c r="JY80" s="68"/>
      <c r="JZ80" s="68"/>
      <c r="KA80" s="68"/>
      <c r="KB80" s="68"/>
      <c r="KC80" s="68"/>
      <c r="KD80" s="68"/>
      <c r="KE80" s="68"/>
      <c r="KF80" s="68"/>
      <c r="KG80" s="68"/>
      <c r="KH80" s="68"/>
      <c r="KI80" s="68"/>
      <c r="KJ80" s="68"/>
      <c r="KK80" s="68"/>
      <c r="KL80" s="68"/>
      <c r="KM80" s="68"/>
      <c r="KN80" s="68"/>
      <c r="KO80" s="68"/>
      <c r="KP80" s="68"/>
      <c r="KQ80" s="68"/>
      <c r="KR80" s="68"/>
      <c r="KS80" s="68"/>
      <c r="KT80" s="68"/>
      <c r="KU80" s="68"/>
      <c r="KV80" s="68"/>
      <c r="KW80" s="68"/>
      <c r="KX80" s="68"/>
      <c r="KY80" s="68"/>
      <c r="KZ80" s="68"/>
      <c r="LA80" s="68"/>
      <c r="LB80" s="68"/>
      <c r="LC80" s="68"/>
      <c r="LD80" s="68"/>
      <c r="LE80" s="68"/>
      <c r="LF80" s="68"/>
      <c r="LG80" s="68"/>
      <c r="LH80" s="68"/>
      <c r="LI80" s="68"/>
      <c r="LJ80" s="68"/>
      <c r="LK80" s="68"/>
      <c r="LL80" s="68"/>
      <c r="LM80" s="68"/>
      <c r="LN80" s="68"/>
      <c r="LO80" s="68"/>
      <c r="LP80" s="68"/>
      <c r="LQ80" s="68"/>
      <c r="LR80" s="68"/>
      <c r="LS80" s="68"/>
      <c r="LT80" s="68"/>
      <c r="LU80" s="68"/>
      <c r="LV80" s="68"/>
      <c r="LW80" s="68"/>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7"/>
      <c r="RG80" s="7"/>
      <c r="RH80" s="7"/>
      <c r="RI80" s="7"/>
      <c r="RJ80" s="7"/>
      <c r="RK80" s="7"/>
    </row>
    <row r="81" spans="1:479" s="3" customFormat="1" x14ac:dyDescent="0.2">
      <c r="A81" s="50"/>
      <c r="B81" s="36" t="s">
        <v>166</v>
      </c>
      <c r="C81" s="140">
        <v>29929</v>
      </c>
      <c r="D81" s="84">
        <v>411</v>
      </c>
      <c r="E81" s="55">
        <v>95</v>
      </c>
      <c r="F81" s="84">
        <v>416</v>
      </c>
      <c r="G81" s="55">
        <v>340</v>
      </c>
      <c r="H81" s="84">
        <v>437</v>
      </c>
      <c r="I81" s="55">
        <v>78</v>
      </c>
      <c r="J81" s="84">
        <v>131</v>
      </c>
      <c r="K81" s="55">
        <v>128</v>
      </c>
      <c r="L81" s="84">
        <v>341</v>
      </c>
      <c r="M81" s="55">
        <v>388</v>
      </c>
      <c r="N81" s="84">
        <v>135</v>
      </c>
      <c r="O81" s="55">
        <v>131</v>
      </c>
      <c r="P81" s="84">
        <v>357</v>
      </c>
      <c r="Q81" s="55">
        <v>42</v>
      </c>
      <c r="R81" s="84">
        <v>222</v>
      </c>
      <c r="S81" s="55">
        <v>92</v>
      </c>
      <c r="T81" s="84">
        <v>161</v>
      </c>
      <c r="U81" s="55">
        <v>147</v>
      </c>
      <c r="V81" s="84">
        <v>142</v>
      </c>
      <c r="W81" s="55">
        <v>134</v>
      </c>
      <c r="X81" s="84">
        <v>97</v>
      </c>
      <c r="Y81" s="55">
        <v>192</v>
      </c>
      <c r="Z81" s="84">
        <v>255</v>
      </c>
      <c r="AA81" s="55">
        <v>136</v>
      </c>
      <c r="AB81" s="84">
        <v>125</v>
      </c>
      <c r="AC81" s="55">
        <v>418</v>
      </c>
      <c r="AD81" s="84">
        <v>87</v>
      </c>
      <c r="AE81" s="55">
        <v>337</v>
      </c>
      <c r="AF81" s="84">
        <v>230</v>
      </c>
      <c r="AG81" s="55">
        <v>480</v>
      </c>
      <c r="AH81" s="84">
        <v>425</v>
      </c>
      <c r="AI81" s="55">
        <v>606</v>
      </c>
      <c r="AJ81" s="84">
        <v>392</v>
      </c>
      <c r="AK81" s="55">
        <v>300</v>
      </c>
      <c r="AL81" s="84">
        <v>350</v>
      </c>
      <c r="AM81" s="55">
        <v>517</v>
      </c>
      <c r="AN81" s="84">
        <v>460</v>
      </c>
      <c r="AO81" s="55">
        <v>183</v>
      </c>
      <c r="AP81" s="84">
        <v>431</v>
      </c>
      <c r="AQ81" s="55">
        <v>672</v>
      </c>
      <c r="AR81" s="84">
        <v>162</v>
      </c>
      <c r="AS81" s="55">
        <v>812</v>
      </c>
      <c r="AT81" s="84">
        <v>67</v>
      </c>
      <c r="AU81" s="55">
        <v>254</v>
      </c>
      <c r="AV81" s="84">
        <v>394</v>
      </c>
      <c r="AW81" s="55">
        <v>499</v>
      </c>
      <c r="AX81" s="84">
        <v>538</v>
      </c>
      <c r="AY81" s="55">
        <v>381</v>
      </c>
      <c r="AZ81" s="84">
        <v>346</v>
      </c>
      <c r="BA81" s="55">
        <v>388</v>
      </c>
      <c r="BB81" s="84">
        <v>158</v>
      </c>
      <c r="BC81" s="55">
        <v>637</v>
      </c>
      <c r="BD81" s="84">
        <v>168</v>
      </c>
      <c r="BE81" s="55">
        <v>469</v>
      </c>
      <c r="BF81" s="84">
        <v>394</v>
      </c>
      <c r="BG81" s="55">
        <v>242</v>
      </c>
      <c r="BH81" s="84">
        <v>200</v>
      </c>
      <c r="BI81" s="55">
        <v>94</v>
      </c>
      <c r="BJ81" s="84">
        <v>146</v>
      </c>
      <c r="BK81" s="55">
        <v>198</v>
      </c>
      <c r="BL81" s="84">
        <v>231</v>
      </c>
      <c r="BM81" s="55">
        <v>310</v>
      </c>
      <c r="BN81" s="84">
        <v>259</v>
      </c>
      <c r="BO81" s="55">
        <v>93</v>
      </c>
      <c r="BP81" s="84">
        <v>78</v>
      </c>
      <c r="BQ81" s="55">
        <v>192</v>
      </c>
      <c r="BR81" s="84">
        <v>359</v>
      </c>
      <c r="BS81" s="55">
        <v>212</v>
      </c>
      <c r="BT81" s="84">
        <v>294</v>
      </c>
      <c r="BU81" s="55">
        <v>230</v>
      </c>
      <c r="BV81" s="84">
        <v>539</v>
      </c>
      <c r="BW81" s="55">
        <v>212</v>
      </c>
      <c r="BX81" s="84">
        <v>912</v>
      </c>
      <c r="BY81" s="55">
        <v>275</v>
      </c>
      <c r="BZ81" s="84">
        <v>1223</v>
      </c>
      <c r="CA81" s="55">
        <v>359</v>
      </c>
      <c r="CB81" s="84">
        <v>232</v>
      </c>
      <c r="CC81" s="55">
        <v>552</v>
      </c>
      <c r="CD81" s="84">
        <v>234</v>
      </c>
      <c r="CE81" s="55">
        <v>46</v>
      </c>
      <c r="CF81" s="84">
        <v>349</v>
      </c>
      <c r="CG81" s="55">
        <v>43</v>
      </c>
      <c r="CH81" s="84">
        <v>135</v>
      </c>
      <c r="CI81" s="55">
        <v>403</v>
      </c>
      <c r="CJ81" s="84">
        <v>315</v>
      </c>
      <c r="CK81" s="55">
        <v>132</v>
      </c>
      <c r="CL81" s="84">
        <v>294</v>
      </c>
      <c r="CM81" s="55">
        <v>282</v>
      </c>
      <c r="CN81" s="84">
        <v>198</v>
      </c>
      <c r="CO81" s="55">
        <v>689</v>
      </c>
      <c r="CP81" s="84">
        <v>909</v>
      </c>
      <c r="CQ81" s="55">
        <v>885</v>
      </c>
      <c r="CR81" s="84">
        <v>411</v>
      </c>
      <c r="CS81" s="55">
        <v>472</v>
      </c>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68"/>
      <c r="IT81" s="68"/>
      <c r="IU81" s="68"/>
      <c r="IV81" s="68"/>
      <c r="IW81" s="68"/>
      <c r="IX81" s="68"/>
      <c r="IY81" s="68"/>
      <c r="IZ81" s="68"/>
      <c r="JA81" s="68"/>
      <c r="JB81" s="68"/>
      <c r="JC81" s="68"/>
      <c r="JD81" s="68"/>
      <c r="JE81" s="68"/>
      <c r="JF81" s="68"/>
      <c r="JG81" s="68"/>
      <c r="JH81" s="68"/>
      <c r="JI81" s="68"/>
      <c r="JJ81" s="68"/>
      <c r="JK81" s="68"/>
      <c r="JL81" s="68"/>
      <c r="JM81" s="68"/>
      <c r="JN81" s="68"/>
      <c r="JO81" s="68"/>
      <c r="JP81" s="68"/>
      <c r="JQ81" s="68"/>
      <c r="JR81" s="68"/>
      <c r="JS81" s="68"/>
      <c r="JT81" s="68"/>
      <c r="JU81" s="68"/>
      <c r="JV81" s="68"/>
      <c r="JW81" s="68"/>
      <c r="JX81" s="68"/>
      <c r="JY81" s="68"/>
      <c r="JZ81" s="68"/>
      <c r="KA81" s="68"/>
      <c r="KB81" s="68"/>
      <c r="KC81" s="68"/>
      <c r="KD81" s="68"/>
      <c r="KE81" s="68"/>
      <c r="KF81" s="68"/>
      <c r="KG81" s="68"/>
      <c r="KH81" s="68"/>
      <c r="KI81" s="68"/>
      <c r="KJ81" s="68"/>
      <c r="KK81" s="68"/>
      <c r="KL81" s="68"/>
      <c r="KM81" s="68"/>
      <c r="KN81" s="68"/>
      <c r="KO81" s="68"/>
      <c r="KP81" s="68"/>
      <c r="KQ81" s="68"/>
      <c r="KR81" s="68"/>
      <c r="KS81" s="68"/>
      <c r="KT81" s="68"/>
      <c r="KU81" s="68"/>
      <c r="KV81" s="68"/>
      <c r="KW81" s="68"/>
      <c r="KX81" s="68"/>
      <c r="KY81" s="68"/>
      <c r="KZ81" s="68"/>
      <c r="LA81" s="68"/>
      <c r="LB81" s="68"/>
      <c r="LC81" s="68"/>
      <c r="LD81" s="68"/>
      <c r="LE81" s="68"/>
      <c r="LF81" s="68"/>
      <c r="LG81" s="68"/>
      <c r="LH81" s="68"/>
      <c r="LI81" s="68"/>
      <c r="LJ81" s="68"/>
      <c r="LK81" s="68"/>
      <c r="LL81" s="68"/>
      <c r="LM81" s="68"/>
      <c r="LN81" s="68"/>
      <c r="LO81" s="68"/>
      <c r="LP81" s="68"/>
      <c r="LQ81" s="68"/>
      <c r="LR81" s="68"/>
      <c r="LS81" s="68"/>
      <c r="LT81" s="68"/>
      <c r="LU81" s="68"/>
      <c r="LV81" s="68"/>
      <c r="LW81" s="68"/>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7"/>
      <c r="RG81" s="7"/>
      <c r="RH81" s="7"/>
      <c r="RI81" s="7"/>
      <c r="RJ81" s="7"/>
      <c r="RK81" s="7"/>
    </row>
    <row r="82" spans="1:479" s="3" customFormat="1" x14ac:dyDescent="0.2">
      <c r="A82" s="50"/>
      <c r="B82" s="36" t="s">
        <v>167</v>
      </c>
      <c r="C82" s="140">
        <v>15912</v>
      </c>
      <c r="D82" s="84">
        <v>170</v>
      </c>
      <c r="E82" s="55">
        <v>18</v>
      </c>
      <c r="F82" s="84">
        <v>109</v>
      </c>
      <c r="G82" s="55">
        <v>95</v>
      </c>
      <c r="H82" s="84">
        <v>102</v>
      </c>
      <c r="I82" s="55">
        <v>55</v>
      </c>
      <c r="J82" s="84">
        <v>54</v>
      </c>
      <c r="K82" s="55">
        <v>39</v>
      </c>
      <c r="L82" s="84">
        <v>73</v>
      </c>
      <c r="M82" s="55">
        <v>163</v>
      </c>
      <c r="N82" s="84">
        <v>32</v>
      </c>
      <c r="O82" s="55">
        <v>41</v>
      </c>
      <c r="P82" s="84">
        <v>107</v>
      </c>
      <c r="Q82" s="55">
        <v>19</v>
      </c>
      <c r="R82" s="84">
        <v>71</v>
      </c>
      <c r="S82" s="55">
        <v>36</v>
      </c>
      <c r="T82" s="84">
        <v>61</v>
      </c>
      <c r="U82" s="55">
        <v>46</v>
      </c>
      <c r="V82" s="84">
        <v>40</v>
      </c>
      <c r="W82" s="55">
        <v>22</v>
      </c>
      <c r="X82" s="84">
        <v>44</v>
      </c>
      <c r="Y82" s="55">
        <v>54</v>
      </c>
      <c r="Z82" s="84">
        <v>206</v>
      </c>
      <c r="AA82" s="55">
        <v>102</v>
      </c>
      <c r="AB82" s="84">
        <v>35</v>
      </c>
      <c r="AC82" s="55">
        <v>156</v>
      </c>
      <c r="AD82" s="84">
        <v>51</v>
      </c>
      <c r="AE82" s="55">
        <v>149</v>
      </c>
      <c r="AF82" s="84">
        <v>129</v>
      </c>
      <c r="AG82" s="55">
        <v>172</v>
      </c>
      <c r="AH82" s="84">
        <v>178</v>
      </c>
      <c r="AI82" s="55">
        <v>244</v>
      </c>
      <c r="AJ82" s="84">
        <v>294</v>
      </c>
      <c r="AK82" s="55">
        <v>272</v>
      </c>
      <c r="AL82" s="84">
        <v>377</v>
      </c>
      <c r="AM82" s="55">
        <v>637</v>
      </c>
      <c r="AN82" s="84">
        <v>243</v>
      </c>
      <c r="AO82" s="55">
        <v>75</v>
      </c>
      <c r="AP82" s="84">
        <v>227</v>
      </c>
      <c r="AQ82" s="55">
        <v>281</v>
      </c>
      <c r="AR82" s="84">
        <v>95</v>
      </c>
      <c r="AS82" s="55">
        <v>312</v>
      </c>
      <c r="AT82" s="84">
        <v>42</v>
      </c>
      <c r="AU82" s="55">
        <v>83</v>
      </c>
      <c r="AV82" s="84">
        <v>301</v>
      </c>
      <c r="AW82" s="55">
        <v>277</v>
      </c>
      <c r="AX82" s="84">
        <v>287</v>
      </c>
      <c r="AY82" s="55">
        <v>175</v>
      </c>
      <c r="AZ82" s="84">
        <v>121</v>
      </c>
      <c r="BA82" s="55">
        <v>99</v>
      </c>
      <c r="BB82" s="84">
        <v>47</v>
      </c>
      <c r="BC82" s="55">
        <v>256</v>
      </c>
      <c r="BD82" s="84">
        <v>80</v>
      </c>
      <c r="BE82" s="55">
        <v>193</v>
      </c>
      <c r="BF82" s="84">
        <v>157</v>
      </c>
      <c r="BG82" s="55">
        <v>180</v>
      </c>
      <c r="BH82" s="84">
        <v>120</v>
      </c>
      <c r="BI82" s="55">
        <v>39</v>
      </c>
      <c r="BJ82" s="84">
        <v>79</v>
      </c>
      <c r="BK82" s="55">
        <v>50</v>
      </c>
      <c r="BL82" s="84">
        <v>77</v>
      </c>
      <c r="BM82" s="55">
        <v>117</v>
      </c>
      <c r="BN82" s="84">
        <v>79</v>
      </c>
      <c r="BO82" s="55">
        <v>60</v>
      </c>
      <c r="BP82" s="84">
        <v>26</v>
      </c>
      <c r="BQ82" s="55">
        <v>64</v>
      </c>
      <c r="BR82" s="84">
        <v>237</v>
      </c>
      <c r="BS82" s="55">
        <v>147</v>
      </c>
      <c r="BT82" s="84">
        <v>152</v>
      </c>
      <c r="BU82" s="55">
        <v>222</v>
      </c>
      <c r="BV82" s="84">
        <v>197</v>
      </c>
      <c r="BW82" s="55">
        <v>134</v>
      </c>
      <c r="BX82" s="84">
        <v>316</v>
      </c>
      <c r="BY82" s="55">
        <v>136</v>
      </c>
      <c r="BZ82" s="84">
        <v>381</v>
      </c>
      <c r="CA82" s="55">
        <v>457</v>
      </c>
      <c r="CB82" s="84">
        <v>288</v>
      </c>
      <c r="CC82" s="55">
        <v>596</v>
      </c>
      <c r="CD82" s="84">
        <v>264</v>
      </c>
      <c r="CE82" s="55">
        <v>54</v>
      </c>
      <c r="CF82" s="84">
        <v>551</v>
      </c>
      <c r="CG82" s="55">
        <v>42</v>
      </c>
      <c r="CH82" s="84">
        <v>87</v>
      </c>
      <c r="CI82" s="55">
        <v>229</v>
      </c>
      <c r="CJ82" s="84">
        <v>482</v>
      </c>
      <c r="CK82" s="55">
        <v>143</v>
      </c>
      <c r="CL82" s="84">
        <v>317</v>
      </c>
      <c r="CM82" s="55">
        <v>298</v>
      </c>
      <c r="CN82" s="84">
        <v>180</v>
      </c>
      <c r="CO82" s="55">
        <v>215</v>
      </c>
      <c r="CP82" s="84">
        <v>251</v>
      </c>
      <c r="CQ82" s="55">
        <v>276</v>
      </c>
      <c r="CR82" s="84">
        <v>333</v>
      </c>
      <c r="CS82" s="55">
        <v>230</v>
      </c>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68"/>
      <c r="IT82" s="68"/>
      <c r="IU82" s="68"/>
      <c r="IV82" s="68"/>
      <c r="IW82" s="68"/>
      <c r="IX82" s="68"/>
      <c r="IY82" s="68"/>
      <c r="IZ82" s="68"/>
      <c r="JA82" s="68"/>
      <c r="JB82" s="68"/>
      <c r="JC82" s="68"/>
      <c r="JD82" s="68"/>
      <c r="JE82" s="68"/>
      <c r="JF82" s="68"/>
      <c r="JG82" s="68"/>
      <c r="JH82" s="68"/>
      <c r="JI82" s="68"/>
      <c r="JJ82" s="68"/>
      <c r="JK82" s="68"/>
      <c r="JL82" s="68"/>
      <c r="JM82" s="68"/>
      <c r="JN82" s="68"/>
      <c r="JO82" s="68"/>
      <c r="JP82" s="68"/>
      <c r="JQ82" s="68"/>
      <c r="JR82" s="68"/>
      <c r="JS82" s="68"/>
      <c r="JT82" s="68"/>
      <c r="JU82" s="68"/>
      <c r="JV82" s="68"/>
      <c r="JW82" s="68"/>
      <c r="JX82" s="68"/>
      <c r="JY82" s="68"/>
      <c r="JZ82" s="68"/>
      <c r="KA82" s="68"/>
      <c r="KB82" s="68"/>
      <c r="KC82" s="68"/>
      <c r="KD82" s="68"/>
      <c r="KE82" s="68"/>
      <c r="KF82" s="68"/>
      <c r="KG82" s="68"/>
      <c r="KH82" s="68"/>
      <c r="KI82" s="68"/>
      <c r="KJ82" s="68"/>
      <c r="KK82" s="68"/>
      <c r="KL82" s="68"/>
      <c r="KM82" s="68"/>
      <c r="KN82" s="68"/>
      <c r="KO82" s="68"/>
      <c r="KP82" s="68"/>
      <c r="KQ82" s="68"/>
      <c r="KR82" s="68"/>
      <c r="KS82" s="68"/>
      <c r="KT82" s="68"/>
      <c r="KU82" s="68"/>
      <c r="KV82" s="68"/>
      <c r="KW82" s="68"/>
      <c r="KX82" s="68"/>
      <c r="KY82" s="68"/>
      <c r="KZ82" s="68"/>
      <c r="LA82" s="68"/>
      <c r="LB82" s="68"/>
      <c r="LC82" s="68"/>
      <c r="LD82" s="68"/>
      <c r="LE82" s="68"/>
      <c r="LF82" s="68"/>
      <c r="LG82" s="68"/>
      <c r="LH82" s="68"/>
      <c r="LI82" s="68"/>
      <c r="LJ82" s="68"/>
      <c r="LK82" s="68"/>
      <c r="LL82" s="68"/>
      <c r="LM82" s="68"/>
      <c r="LN82" s="68"/>
      <c r="LO82" s="68"/>
      <c r="LP82" s="68"/>
      <c r="LQ82" s="68"/>
      <c r="LR82" s="68"/>
      <c r="LS82" s="68"/>
      <c r="LT82" s="68"/>
      <c r="LU82" s="68"/>
      <c r="LV82" s="68"/>
      <c r="LW82" s="68"/>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7"/>
      <c r="RG82" s="7"/>
      <c r="RH82" s="7"/>
      <c r="RI82" s="7"/>
      <c r="RJ82" s="7"/>
      <c r="RK82" s="7"/>
    </row>
    <row r="83" spans="1:479" s="3" customFormat="1" ht="18.75" customHeight="1" x14ac:dyDescent="0.2">
      <c r="A83" s="50" t="s">
        <v>168</v>
      </c>
      <c r="B83" s="39"/>
      <c r="C83" s="141">
        <v>295755</v>
      </c>
      <c r="D83" s="87">
        <v>6124</v>
      </c>
      <c r="E83" s="58">
        <v>2560</v>
      </c>
      <c r="F83" s="87">
        <v>6350</v>
      </c>
      <c r="G83" s="58">
        <v>4281</v>
      </c>
      <c r="H83" s="87">
        <v>6759</v>
      </c>
      <c r="I83" s="58">
        <v>669</v>
      </c>
      <c r="J83" s="87">
        <v>2074</v>
      </c>
      <c r="K83" s="58">
        <v>2514</v>
      </c>
      <c r="L83" s="87">
        <v>6290</v>
      </c>
      <c r="M83" s="58">
        <v>10352</v>
      </c>
      <c r="N83" s="87">
        <v>5445</v>
      </c>
      <c r="O83" s="58">
        <v>3025</v>
      </c>
      <c r="P83" s="87">
        <v>6347</v>
      </c>
      <c r="Q83" s="58">
        <v>1067</v>
      </c>
      <c r="R83" s="87">
        <v>3892</v>
      </c>
      <c r="S83" s="58">
        <v>2393</v>
      </c>
      <c r="T83" s="87">
        <v>4029</v>
      </c>
      <c r="U83" s="58">
        <v>3513</v>
      </c>
      <c r="V83" s="87">
        <v>3386</v>
      </c>
      <c r="W83" s="58">
        <v>1451</v>
      </c>
      <c r="X83" s="87">
        <v>2058</v>
      </c>
      <c r="Y83" s="58">
        <v>3597</v>
      </c>
      <c r="Z83" s="87">
        <v>1781</v>
      </c>
      <c r="AA83" s="58">
        <v>1027</v>
      </c>
      <c r="AB83" s="87">
        <v>1842</v>
      </c>
      <c r="AC83" s="58">
        <v>6871</v>
      </c>
      <c r="AD83" s="87">
        <v>722</v>
      </c>
      <c r="AE83" s="58">
        <v>5673</v>
      </c>
      <c r="AF83" s="87">
        <v>1810</v>
      </c>
      <c r="AG83" s="58">
        <v>5253</v>
      </c>
      <c r="AH83" s="87">
        <v>6974</v>
      </c>
      <c r="AI83" s="58">
        <v>2281</v>
      </c>
      <c r="AJ83" s="87">
        <v>5203</v>
      </c>
      <c r="AK83" s="58">
        <v>3435</v>
      </c>
      <c r="AL83" s="87">
        <v>3369</v>
      </c>
      <c r="AM83" s="58">
        <v>3839</v>
      </c>
      <c r="AN83" s="87">
        <v>7484</v>
      </c>
      <c r="AO83" s="58">
        <v>2279</v>
      </c>
      <c r="AP83" s="87">
        <v>1776</v>
      </c>
      <c r="AQ83" s="58">
        <v>4762</v>
      </c>
      <c r="AR83" s="87">
        <v>910</v>
      </c>
      <c r="AS83" s="58">
        <v>4292</v>
      </c>
      <c r="AT83" s="87">
        <v>375</v>
      </c>
      <c r="AU83" s="58">
        <v>1711</v>
      </c>
      <c r="AV83" s="87">
        <v>3036</v>
      </c>
      <c r="AW83" s="58">
        <v>3691</v>
      </c>
      <c r="AX83" s="87">
        <v>5305</v>
      </c>
      <c r="AY83" s="58">
        <v>4556</v>
      </c>
      <c r="AZ83" s="87">
        <v>6593</v>
      </c>
      <c r="BA83" s="58">
        <v>5132</v>
      </c>
      <c r="BB83" s="87">
        <v>3753</v>
      </c>
      <c r="BC83" s="58">
        <v>2764</v>
      </c>
      <c r="BD83" s="87">
        <v>759</v>
      </c>
      <c r="BE83" s="58">
        <v>2219</v>
      </c>
      <c r="BF83" s="87">
        <v>1491</v>
      </c>
      <c r="BG83" s="58">
        <v>2011</v>
      </c>
      <c r="BH83" s="87">
        <v>884</v>
      </c>
      <c r="BI83" s="58">
        <v>1376</v>
      </c>
      <c r="BJ83" s="87">
        <v>1325</v>
      </c>
      <c r="BK83" s="58">
        <v>2512</v>
      </c>
      <c r="BL83" s="87">
        <v>2734</v>
      </c>
      <c r="BM83" s="58">
        <v>2446</v>
      </c>
      <c r="BN83" s="87">
        <v>5027</v>
      </c>
      <c r="BO83" s="58">
        <v>1505</v>
      </c>
      <c r="BP83" s="87">
        <v>1543</v>
      </c>
      <c r="BQ83" s="58">
        <v>2389</v>
      </c>
      <c r="BR83" s="87">
        <v>4225</v>
      </c>
      <c r="BS83" s="58">
        <v>1792</v>
      </c>
      <c r="BT83" s="87">
        <v>1517</v>
      </c>
      <c r="BU83" s="58">
        <v>1897</v>
      </c>
      <c r="BV83" s="87">
        <v>2164</v>
      </c>
      <c r="BW83" s="58">
        <v>1844</v>
      </c>
      <c r="BX83" s="87">
        <v>5546</v>
      </c>
      <c r="BY83" s="58">
        <v>1347</v>
      </c>
      <c r="BZ83" s="87">
        <v>5969</v>
      </c>
      <c r="CA83" s="58">
        <v>3129</v>
      </c>
      <c r="CB83" s="87">
        <v>2049</v>
      </c>
      <c r="CC83" s="58">
        <v>4132</v>
      </c>
      <c r="CD83" s="87">
        <v>1827</v>
      </c>
      <c r="CE83" s="58">
        <v>443</v>
      </c>
      <c r="CF83" s="87">
        <v>2871</v>
      </c>
      <c r="CG83" s="58">
        <v>240</v>
      </c>
      <c r="CH83" s="87">
        <v>564</v>
      </c>
      <c r="CI83" s="58">
        <v>1873</v>
      </c>
      <c r="CJ83" s="87">
        <v>2471</v>
      </c>
      <c r="CK83" s="58">
        <v>1078</v>
      </c>
      <c r="CL83" s="87">
        <v>1935</v>
      </c>
      <c r="CM83" s="58">
        <v>2323</v>
      </c>
      <c r="CN83" s="87">
        <v>2093</v>
      </c>
      <c r="CO83" s="58">
        <v>2683</v>
      </c>
      <c r="CP83" s="87">
        <v>4619</v>
      </c>
      <c r="CQ83" s="58">
        <v>3144</v>
      </c>
      <c r="CR83" s="87">
        <v>3513</v>
      </c>
      <c r="CS83" s="58">
        <v>3485</v>
      </c>
      <c r="CT83" s="71"/>
      <c r="CU83" s="71"/>
      <c r="CV83" s="71"/>
      <c r="CW83" s="71"/>
      <c r="CX83" s="71"/>
      <c r="CY83" s="71"/>
      <c r="CZ83" s="71"/>
      <c r="DA83" s="71"/>
      <c r="DB83" s="71"/>
      <c r="DC83" s="71"/>
      <c r="DD83" s="71"/>
      <c r="DE83" s="71"/>
      <c r="DF83" s="71"/>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68"/>
      <c r="IT83" s="68"/>
      <c r="IU83" s="68"/>
      <c r="IV83" s="68"/>
      <c r="IW83" s="68"/>
      <c r="IX83" s="68"/>
      <c r="IY83" s="68"/>
      <c r="IZ83" s="68"/>
      <c r="JA83" s="68"/>
      <c r="JB83" s="68"/>
      <c r="JC83" s="68"/>
      <c r="JD83" s="68"/>
      <c r="JE83" s="68"/>
      <c r="JF83" s="68"/>
      <c r="JG83" s="68"/>
      <c r="JH83" s="68"/>
      <c r="JI83" s="68"/>
      <c r="JJ83" s="68"/>
      <c r="JK83" s="68"/>
      <c r="JL83" s="68"/>
      <c r="JM83" s="68"/>
      <c r="JN83" s="68"/>
      <c r="JO83" s="68"/>
      <c r="JP83" s="68"/>
      <c r="JQ83" s="68"/>
      <c r="JR83" s="68"/>
      <c r="JS83" s="68"/>
      <c r="JT83" s="68"/>
      <c r="JU83" s="68"/>
      <c r="JV83" s="68"/>
      <c r="JW83" s="68"/>
      <c r="JX83" s="68"/>
      <c r="JY83" s="68"/>
      <c r="JZ83" s="68"/>
      <c r="KA83" s="68"/>
      <c r="KB83" s="68"/>
      <c r="KC83" s="68"/>
      <c r="KD83" s="68"/>
      <c r="KE83" s="68"/>
      <c r="KF83" s="68"/>
      <c r="KG83" s="68"/>
      <c r="KH83" s="68"/>
      <c r="KI83" s="68"/>
      <c r="KJ83" s="68"/>
      <c r="KK83" s="68"/>
      <c r="KL83" s="68"/>
      <c r="KM83" s="68"/>
      <c r="KN83" s="68"/>
      <c r="KO83" s="68"/>
      <c r="KP83" s="68"/>
      <c r="KQ83" s="68"/>
      <c r="KR83" s="68"/>
      <c r="KS83" s="68"/>
      <c r="KT83" s="68"/>
      <c r="KU83" s="68"/>
      <c r="KV83" s="68"/>
      <c r="KW83" s="68"/>
      <c r="KX83" s="68"/>
      <c r="KY83" s="68"/>
      <c r="KZ83" s="68"/>
      <c r="LA83" s="68"/>
      <c r="LB83" s="68"/>
      <c r="LC83" s="68"/>
      <c r="LD83" s="68"/>
      <c r="LE83" s="68"/>
      <c r="LF83" s="68"/>
      <c r="LG83" s="68"/>
      <c r="LH83" s="68"/>
      <c r="LI83" s="68"/>
      <c r="LJ83" s="68"/>
      <c r="LK83" s="68"/>
      <c r="LL83" s="68"/>
      <c r="LM83" s="68"/>
      <c r="LN83" s="68"/>
      <c r="LO83" s="68"/>
      <c r="LP83" s="68"/>
      <c r="LQ83" s="68"/>
      <c r="LR83" s="68"/>
      <c r="LS83" s="68"/>
      <c r="LT83" s="68"/>
      <c r="LU83" s="68"/>
      <c r="LV83" s="68"/>
      <c r="LW83" s="68"/>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7"/>
      <c r="RG83" s="7"/>
      <c r="RH83" s="7"/>
      <c r="RI83" s="7"/>
      <c r="RJ83" s="7"/>
      <c r="RK83" s="7"/>
    </row>
    <row r="84" spans="1:479" s="3" customFormat="1" ht="18.75" customHeight="1" x14ac:dyDescent="0.2">
      <c r="A84" s="50" t="s">
        <v>169</v>
      </c>
      <c r="B84" s="36"/>
      <c r="C84" s="140">
        <v>66394</v>
      </c>
      <c r="D84" s="84">
        <v>1079</v>
      </c>
      <c r="E84" s="55">
        <v>286</v>
      </c>
      <c r="F84" s="84">
        <v>1109</v>
      </c>
      <c r="G84" s="55">
        <v>881</v>
      </c>
      <c r="H84" s="84">
        <v>1086</v>
      </c>
      <c r="I84" s="55">
        <v>128</v>
      </c>
      <c r="J84" s="84">
        <v>357</v>
      </c>
      <c r="K84" s="55">
        <v>308</v>
      </c>
      <c r="L84" s="84">
        <v>875</v>
      </c>
      <c r="M84" s="55">
        <v>1065</v>
      </c>
      <c r="N84" s="84">
        <v>435</v>
      </c>
      <c r="O84" s="55">
        <v>363</v>
      </c>
      <c r="P84" s="84">
        <v>926</v>
      </c>
      <c r="Q84" s="55">
        <v>123</v>
      </c>
      <c r="R84" s="84">
        <v>510</v>
      </c>
      <c r="S84" s="55">
        <v>280</v>
      </c>
      <c r="T84" s="84">
        <v>485</v>
      </c>
      <c r="U84" s="55">
        <v>390</v>
      </c>
      <c r="V84" s="84">
        <v>460</v>
      </c>
      <c r="W84" s="55">
        <v>292</v>
      </c>
      <c r="X84" s="84">
        <v>282</v>
      </c>
      <c r="Y84" s="55">
        <v>557</v>
      </c>
      <c r="Z84" s="84">
        <v>485</v>
      </c>
      <c r="AA84" s="55">
        <v>291</v>
      </c>
      <c r="AB84" s="84">
        <v>341</v>
      </c>
      <c r="AC84" s="55">
        <v>1012</v>
      </c>
      <c r="AD84" s="84">
        <v>188</v>
      </c>
      <c r="AE84" s="55">
        <v>938</v>
      </c>
      <c r="AF84" s="84">
        <v>466</v>
      </c>
      <c r="AG84" s="55">
        <v>1152</v>
      </c>
      <c r="AH84" s="84">
        <v>1138</v>
      </c>
      <c r="AI84" s="55">
        <v>1035</v>
      </c>
      <c r="AJ84" s="84">
        <v>1034</v>
      </c>
      <c r="AK84" s="55">
        <v>826</v>
      </c>
      <c r="AL84" s="84">
        <v>925</v>
      </c>
      <c r="AM84" s="55">
        <v>1341</v>
      </c>
      <c r="AN84" s="84">
        <v>1249</v>
      </c>
      <c r="AO84" s="55">
        <v>452</v>
      </c>
      <c r="AP84" s="84">
        <v>715</v>
      </c>
      <c r="AQ84" s="55">
        <v>1349</v>
      </c>
      <c r="AR84" s="84">
        <v>303</v>
      </c>
      <c r="AS84" s="55">
        <v>1443</v>
      </c>
      <c r="AT84" s="84">
        <v>120</v>
      </c>
      <c r="AU84" s="55">
        <v>529</v>
      </c>
      <c r="AV84" s="84">
        <v>886</v>
      </c>
      <c r="AW84" s="55">
        <v>999</v>
      </c>
      <c r="AX84" s="84">
        <v>1140</v>
      </c>
      <c r="AY84" s="55">
        <v>836</v>
      </c>
      <c r="AZ84" s="84">
        <v>960</v>
      </c>
      <c r="BA84" s="55">
        <v>925</v>
      </c>
      <c r="BB84" s="84">
        <v>414</v>
      </c>
      <c r="BC84" s="55">
        <v>986</v>
      </c>
      <c r="BD84" s="84">
        <v>270</v>
      </c>
      <c r="BE84" s="55">
        <v>799</v>
      </c>
      <c r="BF84" s="84">
        <v>616</v>
      </c>
      <c r="BG84" s="55">
        <v>479</v>
      </c>
      <c r="BH84" s="84">
        <v>350</v>
      </c>
      <c r="BI84" s="55">
        <v>247</v>
      </c>
      <c r="BJ84" s="84">
        <v>376</v>
      </c>
      <c r="BK84" s="55">
        <v>464</v>
      </c>
      <c r="BL84" s="84">
        <v>615</v>
      </c>
      <c r="BM84" s="55">
        <v>707</v>
      </c>
      <c r="BN84" s="84">
        <v>745</v>
      </c>
      <c r="BO84" s="55">
        <v>261</v>
      </c>
      <c r="BP84" s="84">
        <v>228</v>
      </c>
      <c r="BQ84" s="55">
        <v>423</v>
      </c>
      <c r="BR84" s="84">
        <v>948</v>
      </c>
      <c r="BS84" s="55">
        <v>453</v>
      </c>
      <c r="BT84" s="84">
        <v>511</v>
      </c>
      <c r="BU84" s="55">
        <v>585</v>
      </c>
      <c r="BV84" s="84">
        <v>850</v>
      </c>
      <c r="BW84" s="55">
        <v>448</v>
      </c>
      <c r="BX84" s="84">
        <v>1690</v>
      </c>
      <c r="BY84" s="55">
        <v>463</v>
      </c>
      <c r="BZ84" s="84">
        <v>2123</v>
      </c>
      <c r="CA84" s="55">
        <v>1035</v>
      </c>
      <c r="CB84" s="84">
        <v>591</v>
      </c>
      <c r="CC84" s="55">
        <v>1402</v>
      </c>
      <c r="CD84" s="84">
        <v>561</v>
      </c>
      <c r="CE84" s="55">
        <v>119</v>
      </c>
      <c r="CF84" s="84">
        <v>958</v>
      </c>
      <c r="CG84" s="55">
        <v>70</v>
      </c>
      <c r="CH84" s="84">
        <v>227</v>
      </c>
      <c r="CI84" s="55">
        <v>757</v>
      </c>
      <c r="CJ84" s="84">
        <v>878</v>
      </c>
      <c r="CK84" s="55">
        <v>332</v>
      </c>
      <c r="CL84" s="84">
        <v>717</v>
      </c>
      <c r="CM84" s="55">
        <v>750</v>
      </c>
      <c r="CN84" s="84">
        <v>513</v>
      </c>
      <c r="CO84" s="55">
        <v>1066</v>
      </c>
      <c r="CP84" s="84">
        <v>1548</v>
      </c>
      <c r="CQ84" s="55">
        <v>1363</v>
      </c>
      <c r="CR84" s="84">
        <v>1111</v>
      </c>
      <c r="CS84" s="55">
        <v>984</v>
      </c>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68"/>
      <c r="IT84" s="68"/>
      <c r="IU84" s="68"/>
      <c r="IV84" s="68"/>
      <c r="IW84" s="68"/>
      <c r="IX84" s="68"/>
      <c r="IY84" s="68"/>
      <c r="IZ84" s="68"/>
      <c r="JA84" s="68"/>
      <c r="JB84" s="68"/>
      <c r="JC84" s="68"/>
      <c r="JD84" s="68"/>
      <c r="JE84" s="68"/>
      <c r="JF84" s="68"/>
      <c r="JG84" s="68"/>
      <c r="JH84" s="68"/>
      <c r="JI84" s="68"/>
      <c r="JJ84" s="68"/>
      <c r="JK84" s="68"/>
      <c r="JL84" s="68"/>
      <c r="JM84" s="68"/>
      <c r="JN84" s="68"/>
      <c r="JO84" s="68"/>
      <c r="JP84" s="68"/>
      <c r="JQ84" s="68"/>
      <c r="JR84" s="68"/>
      <c r="JS84" s="68"/>
      <c r="JT84" s="68"/>
      <c r="JU84" s="68"/>
      <c r="JV84" s="68"/>
      <c r="JW84" s="68"/>
      <c r="JX84" s="68"/>
      <c r="JY84" s="68"/>
      <c r="JZ84" s="68"/>
      <c r="KA84" s="68"/>
      <c r="KB84" s="68"/>
      <c r="KC84" s="68"/>
      <c r="KD84" s="68"/>
      <c r="KE84" s="68"/>
      <c r="KF84" s="68"/>
      <c r="KG84" s="68"/>
      <c r="KH84" s="68"/>
      <c r="KI84" s="68"/>
      <c r="KJ84" s="68"/>
      <c r="KK84" s="68"/>
      <c r="KL84" s="68"/>
      <c r="KM84" s="68"/>
      <c r="KN84" s="68"/>
      <c r="KO84" s="68"/>
      <c r="KP84" s="68"/>
      <c r="KQ84" s="68"/>
      <c r="KR84" s="68"/>
      <c r="KS84" s="68"/>
      <c r="KT84" s="68"/>
      <c r="KU84" s="68"/>
      <c r="KV84" s="68"/>
      <c r="KW84" s="68"/>
      <c r="KX84" s="68"/>
      <c r="KY84" s="68"/>
      <c r="KZ84" s="68"/>
      <c r="LA84" s="68"/>
      <c r="LB84" s="68"/>
      <c r="LC84" s="68"/>
      <c r="LD84" s="68"/>
      <c r="LE84" s="68"/>
      <c r="LF84" s="68"/>
      <c r="LG84" s="68"/>
      <c r="LH84" s="68"/>
      <c r="LI84" s="68"/>
      <c r="LJ84" s="68"/>
      <c r="LK84" s="68"/>
      <c r="LL84" s="68"/>
      <c r="LM84" s="68"/>
      <c r="LN84" s="68"/>
      <c r="LO84" s="68"/>
      <c r="LP84" s="68"/>
      <c r="LQ84" s="68"/>
      <c r="LR84" s="68"/>
      <c r="LS84" s="68"/>
      <c r="LT84" s="68"/>
      <c r="LU84" s="68"/>
      <c r="LV84" s="68"/>
      <c r="LW84" s="68"/>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7"/>
      <c r="RG84" s="7"/>
      <c r="RH84" s="7"/>
      <c r="RI84" s="7"/>
      <c r="RJ84" s="7"/>
      <c r="RK84" s="7"/>
    </row>
    <row r="85" spans="1:479" s="3" customFormat="1" ht="18.75" customHeight="1" x14ac:dyDescent="0.2">
      <c r="A85" s="50" t="s">
        <v>170</v>
      </c>
      <c r="B85" s="36"/>
      <c r="C85" s="140">
        <v>9264</v>
      </c>
      <c r="D85" s="84">
        <v>90</v>
      </c>
      <c r="E85" s="55">
        <v>14</v>
      </c>
      <c r="F85" s="84">
        <v>76</v>
      </c>
      <c r="G85" s="55">
        <v>64</v>
      </c>
      <c r="H85" s="84">
        <v>59</v>
      </c>
      <c r="I85" s="55">
        <v>25</v>
      </c>
      <c r="J85" s="84">
        <v>32</v>
      </c>
      <c r="K85" s="55">
        <v>13</v>
      </c>
      <c r="L85" s="84">
        <v>35</v>
      </c>
      <c r="M85" s="55">
        <v>65</v>
      </c>
      <c r="N85" s="84">
        <v>24</v>
      </c>
      <c r="O85" s="55">
        <v>24</v>
      </c>
      <c r="P85" s="84">
        <v>71</v>
      </c>
      <c r="Q85" s="55">
        <v>6</v>
      </c>
      <c r="R85" s="84">
        <v>34</v>
      </c>
      <c r="S85" s="55">
        <v>13</v>
      </c>
      <c r="T85" s="84">
        <v>37</v>
      </c>
      <c r="U85" s="55">
        <v>16</v>
      </c>
      <c r="V85" s="84">
        <v>21</v>
      </c>
      <c r="W85" s="55">
        <v>18</v>
      </c>
      <c r="X85" s="84">
        <v>22</v>
      </c>
      <c r="Y85" s="55">
        <v>32</v>
      </c>
      <c r="Z85" s="84">
        <v>81</v>
      </c>
      <c r="AA85" s="55">
        <v>49</v>
      </c>
      <c r="AB85" s="84">
        <v>24</v>
      </c>
      <c r="AC85" s="55">
        <v>86</v>
      </c>
      <c r="AD85" s="84">
        <v>21</v>
      </c>
      <c r="AE85" s="55">
        <v>94</v>
      </c>
      <c r="AF85" s="84">
        <v>87</v>
      </c>
      <c r="AG85" s="55">
        <v>123</v>
      </c>
      <c r="AH85" s="84">
        <v>104</v>
      </c>
      <c r="AI85" s="55">
        <v>133</v>
      </c>
      <c r="AJ85" s="84">
        <v>183</v>
      </c>
      <c r="AK85" s="55">
        <v>199</v>
      </c>
      <c r="AL85" s="84">
        <v>220</v>
      </c>
      <c r="AM85" s="55">
        <v>395</v>
      </c>
      <c r="AN85" s="84">
        <v>118</v>
      </c>
      <c r="AO85" s="55">
        <v>35</v>
      </c>
      <c r="AP85" s="84">
        <v>108</v>
      </c>
      <c r="AQ85" s="55">
        <v>184</v>
      </c>
      <c r="AR85" s="84">
        <v>52</v>
      </c>
      <c r="AS85" s="55">
        <v>181</v>
      </c>
      <c r="AT85" s="84">
        <v>19</v>
      </c>
      <c r="AU85" s="55">
        <v>48</v>
      </c>
      <c r="AV85" s="84">
        <v>147</v>
      </c>
      <c r="AW85" s="55">
        <v>154</v>
      </c>
      <c r="AX85" s="84">
        <v>167</v>
      </c>
      <c r="AY85" s="55">
        <v>94</v>
      </c>
      <c r="AZ85" s="84">
        <v>62</v>
      </c>
      <c r="BA85" s="55">
        <v>66</v>
      </c>
      <c r="BB85" s="84">
        <v>22</v>
      </c>
      <c r="BC85" s="55">
        <v>147</v>
      </c>
      <c r="BD85" s="84">
        <v>48</v>
      </c>
      <c r="BE85" s="55">
        <v>125</v>
      </c>
      <c r="BF85" s="84">
        <v>92</v>
      </c>
      <c r="BG85" s="55">
        <v>108</v>
      </c>
      <c r="BH85" s="84">
        <v>83</v>
      </c>
      <c r="BI85" s="55">
        <v>27</v>
      </c>
      <c r="BJ85" s="84">
        <v>50</v>
      </c>
      <c r="BK85" s="55">
        <v>39</v>
      </c>
      <c r="BL85" s="84">
        <v>50</v>
      </c>
      <c r="BM85" s="55">
        <v>84</v>
      </c>
      <c r="BN85" s="84">
        <v>59</v>
      </c>
      <c r="BO85" s="55">
        <v>41</v>
      </c>
      <c r="BP85" s="84">
        <v>17</v>
      </c>
      <c r="BQ85" s="55">
        <v>47</v>
      </c>
      <c r="BR85" s="84">
        <v>146</v>
      </c>
      <c r="BS85" s="55">
        <v>71</v>
      </c>
      <c r="BT85" s="84">
        <v>97</v>
      </c>
      <c r="BU85" s="55">
        <v>126</v>
      </c>
      <c r="BV85" s="84">
        <v>116</v>
      </c>
      <c r="BW85" s="55">
        <v>84</v>
      </c>
      <c r="BX85" s="84">
        <v>211</v>
      </c>
      <c r="BY85" s="55">
        <v>71</v>
      </c>
      <c r="BZ85" s="84">
        <v>248</v>
      </c>
      <c r="CA85" s="55">
        <v>277</v>
      </c>
      <c r="CB85" s="84">
        <v>180</v>
      </c>
      <c r="CC85" s="55">
        <v>317</v>
      </c>
      <c r="CD85" s="84">
        <v>131</v>
      </c>
      <c r="CE85" s="55">
        <v>22</v>
      </c>
      <c r="CF85" s="84">
        <v>293</v>
      </c>
      <c r="CG85" s="55">
        <v>13</v>
      </c>
      <c r="CH85" s="84">
        <v>39</v>
      </c>
      <c r="CI85" s="55">
        <v>118</v>
      </c>
      <c r="CJ85" s="84">
        <v>274</v>
      </c>
      <c r="CK85" s="55">
        <v>93</v>
      </c>
      <c r="CL85" s="84">
        <v>208</v>
      </c>
      <c r="CM85" s="55">
        <v>178</v>
      </c>
      <c r="CN85" s="84">
        <v>106</v>
      </c>
      <c r="CO85" s="55">
        <v>126</v>
      </c>
      <c r="CP85" s="84">
        <v>177</v>
      </c>
      <c r="CQ85" s="55">
        <v>168</v>
      </c>
      <c r="CR85" s="84">
        <v>183</v>
      </c>
      <c r="CS85" s="55">
        <v>126</v>
      </c>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68"/>
      <c r="IT85" s="68"/>
      <c r="IU85" s="68"/>
      <c r="IV85" s="68"/>
      <c r="IW85" s="68"/>
      <c r="IX85" s="68"/>
      <c r="IY85" s="68"/>
      <c r="IZ85" s="68"/>
      <c r="JA85" s="68"/>
      <c r="JB85" s="68"/>
      <c r="JC85" s="68"/>
      <c r="JD85" s="68"/>
      <c r="JE85" s="68"/>
      <c r="JF85" s="68"/>
      <c r="JG85" s="68"/>
      <c r="JH85" s="68"/>
      <c r="JI85" s="68"/>
      <c r="JJ85" s="68"/>
      <c r="JK85" s="68"/>
      <c r="JL85" s="68"/>
      <c r="JM85" s="68"/>
      <c r="JN85" s="68"/>
      <c r="JO85" s="68"/>
      <c r="JP85" s="68"/>
      <c r="JQ85" s="68"/>
      <c r="JR85" s="68"/>
      <c r="JS85" s="68"/>
      <c r="JT85" s="68"/>
      <c r="JU85" s="68"/>
      <c r="JV85" s="68"/>
      <c r="JW85" s="68"/>
      <c r="JX85" s="68"/>
      <c r="JY85" s="68"/>
      <c r="JZ85" s="68"/>
      <c r="KA85" s="68"/>
      <c r="KB85" s="68"/>
      <c r="KC85" s="68"/>
      <c r="KD85" s="68"/>
      <c r="KE85" s="68"/>
      <c r="KF85" s="68"/>
      <c r="KG85" s="68"/>
      <c r="KH85" s="68"/>
      <c r="KI85" s="68"/>
      <c r="KJ85" s="68"/>
      <c r="KK85" s="68"/>
      <c r="KL85" s="68"/>
      <c r="KM85" s="68"/>
      <c r="KN85" s="68"/>
      <c r="KO85" s="68"/>
      <c r="KP85" s="68"/>
      <c r="KQ85" s="68"/>
      <c r="KR85" s="68"/>
      <c r="KS85" s="68"/>
      <c r="KT85" s="68"/>
      <c r="KU85" s="68"/>
      <c r="KV85" s="68"/>
      <c r="KW85" s="68"/>
      <c r="KX85" s="68"/>
      <c r="KY85" s="68"/>
      <c r="KZ85" s="68"/>
      <c r="LA85" s="68"/>
      <c r="LB85" s="68"/>
      <c r="LC85" s="68"/>
      <c r="LD85" s="68"/>
      <c r="LE85" s="68"/>
      <c r="LF85" s="68"/>
      <c r="LG85" s="68"/>
      <c r="LH85" s="68"/>
      <c r="LI85" s="68"/>
      <c r="LJ85" s="68"/>
      <c r="LK85" s="68"/>
      <c r="LL85" s="68"/>
      <c r="LM85" s="68"/>
      <c r="LN85" s="68"/>
      <c r="LO85" s="68"/>
      <c r="LP85" s="68"/>
      <c r="LQ85" s="68"/>
      <c r="LR85" s="68"/>
      <c r="LS85" s="68"/>
      <c r="LT85" s="68"/>
      <c r="LU85" s="68"/>
      <c r="LV85" s="68"/>
      <c r="LW85" s="68"/>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7"/>
      <c r="RG85" s="7"/>
      <c r="RH85" s="7"/>
      <c r="RI85" s="7"/>
      <c r="RJ85" s="7"/>
      <c r="RK85" s="7"/>
    </row>
    <row r="86" spans="1:479" s="3" customFormat="1" ht="18.75" customHeight="1" x14ac:dyDescent="0.2">
      <c r="A86" s="50" t="s">
        <v>171</v>
      </c>
      <c r="B86" s="36"/>
      <c r="C86" s="140">
        <v>12998</v>
      </c>
      <c r="D86" s="84">
        <v>321</v>
      </c>
      <c r="E86" s="55">
        <v>73</v>
      </c>
      <c r="F86" s="84">
        <v>295</v>
      </c>
      <c r="G86" s="55">
        <v>257</v>
      </c>
      <c r="H86" s="84">
        <v>254</v>
      </c>
      <c r="I86" s="55">
        <v>16</v>
      </c>
      <c r="J86" s="84">
        <v>113</v>
      </c>
      <c r="K86" s="55">
        <v>73</v>
      </c>
      <c r="L86" s="84">
        <v>167</v>
      </c>
      <c r="M86" s="55">
        <v>217</v>
      </c>
      <c r="N86" s="84">
        <v>105</v>
      </c>
      <c r="O86" s="55">
        <v>118</v>
      </c>
      <c r="P86" s="84">
        <v>244</v>
      </c>
      <c r="Q86" s="55">
        <v>31</v>
      </c>
      <c r="R86" s="84">
        <v>100</v>
      </c>
      <c r="S86" s="55">
        <v>57</v>
      </c>
      <c r="T86" s="84">
        <v>114</v>
      </c>
      <c r="U86" s="55">
        <v>97</v>
      </c>
      <c r="V86" s="84">
        <v>139</v>
      </c>
      <c r="W86" s="55">
        <v>64</v>
      </c>
      <c r="X86" s="84">
        <v>70</v>
      </c>
      <c r="Y86" s="55">
        <v>134</v>
      </c>
      <c r="Z86" s="84">
        <v>51</v>
      </c>
      <c r="AA86" s="55">
        <v>42</v>
      </c>
      <c r="AB86" s="84">
        <v>62</v>
      </c>
      <c r="AC86" s="55">
        <v>238</v>
      </c>
      <c r="AD86" s="84">
        <v>28</v>
      </c>
      <c r="AE86" s="55">
        <v>221</v>
      </c>
      <c r="AF86" s="84">
        <v>85</v>
      </c>
      <c r="AG86" s="55">
        <v>242</v>
      </c>
      <c r="AH86" s="84">
        <v>250</v>
      </c>
      <c r="AI86" s="55">
        <v>95</v>
      </c>
      <c r="AJ86" s="84">
        <v>293</v>
      </c>
      <c r="AK86" s="55">
        <v>263</v>
      </c>
      <c r="AL86" s="84">
        <v>204</v>
      </c>
      <c r="AM86" s="55">
        <v>280</v>
      </c>
      <c r="AN86" s="84">
        <v>253</v>
      </c>
      <c r="AO86" s="55">
        <v>104</v>
      </c>
      <c r="AP86" s="84">
        <v>65</v>
      </c>
      <c r="AQ86" s="55">
        <v>261</v>
      </c>
      <c r="AR86" s="84">
        <v>22</v>
      </c>
      <c r="AS86" s="55">
        <v>211</v>
      </c>
      <c r="AT86" s="84">
        <v>8</v>
      </c>
      <c r="AU86" s="55">
        <v>81</v>
      </c>
      <c r="AV86" s="84">
        <v>163</v>
      </c>
      <c r="AW86" s="55">
        <v>240</v>
      </c>
      <c r="AX86" s="84">
        <v>196</v>
      </c>
      <c r="AY86" s="55">
        <v>193</v>
      </c>
      <c r="AZ86" s="84">
        <v>226</v>
      </c>
      <c r="BA86" s="55">
        <v>146</v>
      </c>
      <c r="BB86" s="84">
        <v>55</v>
      </c>
      <c r="BC86" s="55">
        <v>77</v>
      </c>
      <c r="BD86" s="84">
        <v>24</v>
      </c>
      <c r="BE86" s="55">
        <v>100</v>
      </c>
      <c r="BF86" s="84">
        <v>43</v>
      </c>
      <c r="BG86" s="55">
        <v>55</v>
      </c>
      <c r="BH86" s="84">
        <v>24</v>
      </c>
      <c r="BI86" s="55">
        <v>76</v>
      </c>
      <c r="BJ86" s="84">
        <v>94</v>
      </c>
      <c r="BK86" s="55">
        <v>110</v>
      </c>
      <c r="BL86" s="84">
        <v>147</v>
      </c>
      <c r="BM86" s="55">
        <v>184</v>
      </c>
      <c r="BN86" s="84">
        <v>218</v>
      </c>
      <c r="BO86" s="55">
        <v>88</v>
      </c>
      <c r="BP86" s="84">
        <v>47</v>
      </c>
      <c r="BQ86" s="55">
        <v>100</v>
      </c>
      <c r="BR86" s="84">
        <v>242</v>
      </c>
      <c r="BS86" s="55">
        <v>106</v>
      </c>
      <c r="BT86" s="84">
        <v>48</v>
      </c>
      <c r="BU86" s="55">
        <v>145</v>
      </c>
      <c r="BV86" s="84">
        <v>78</v>
      </c>
      <c r="BW86" s="55">
        <v>85</v>
      </c>
      <c r="BX86" s="84">
        <v>260</v>
      </c>
      <c r="BY86" s="55">
        <v>39</v>
      </c>
      <c r="BZ86" s="84">
        <v>281</v>
      </c>
      <c r="CA86" s="55">
        <v>238</v>
      </c>
      <c r="CB86" s="84">
        <v>150</v>
      </c>
      <c r="CC86" s="55">
        <v>239</v>
      </c>
      <c r="CD86" s="84">
        <v>125</v>
      </c>
      <c r="CE86" s="55">
        <v>16</v>
      </c>
      <c r="CF86" s="84">
        <v>241</v>
      </c>
      <c r="CG86" s="55" t="s">
        <v>202</v>
      </c>
      <c r="CH86" s="84">
        <v>17</v>
      </c>
      <c r="CI86" s="55">
        <v>94</v>
      </c>
      <c r="CJ86" s="84">
        <v>202</v>
      </c>
      <c r="CK86" s="55">
        <v>82</v>
      </c>
      <c r="CL86" s="84">
        <v>139</v>
      </c>
      <c r="CM86" s="55">
        <v>166</v>
      </c>
      <c r="CN86" s="84">
        <v>108</v>
      </c>
      <c r="CO86" s="55">
        <v>95</v>
      </c>
      <c r="CP86" s="84">
        <v>249</v>
      </c>
      <c r="CQ86" s="55">
        <v>168</v>
      </c>
      <c r="CR86" s="84">
        <v>210</v>
      </c>
      <c r="CS86" s="55">
        <v>147</v>
      </c>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68"/>
      <c r="IT86" s="68"/>
      <c r="IU86" s="68"/>
      <c r="IV86" s="68"/>
      <c r="IW86" s="68"/>
      <c r="IX86" s="68"/>
      <c r="IY86" s="68"/>
      <c r="IZ86" s="68"/>
      <c r="JA86" s="68"/>
      <c r="JB86" s="68"/>
      <c r="JC86" s="68"/>
      <c r="JD86" s="68"/>
      <c r="JE86" s="68"/>
      <c r="JF86" s="68"/>
      <c r="JG86" s="68"/>
      <c r="JH86" s="68"/>
      <c r="JI86" s="68"/>
      <c r="JJ86" s="68"/>
      <c r="JK86" s="68"/>
      <c r="JL86" s="68"/>
      <c r="JM86" s="68"/>
      <c r="JN86" s="68"/>
      <c r="JO86" s="68"/>
      <c r="JP86" s="68"/>
      <c r="JQ86" s="68"/>
      <c r="JR86" s="68"/>
      <c r="JS86" s="68"/>
      <c r="JT86" s="68"/>
      <c r="JU86" s="68"/>
      <c r="JV86" s="68"/>
      <c r="JW86" s="68"/>
      <c r="JX86" s="68"/>
      <c r="JY86" s="68"/>
      <c r="JZ86" s="68"/>
      <c r="KA86" s="68"/>
      <c r="KB86" s="68"/>
      <c r="KC86" s="68"/>
      <c r="KD86" s="68"/>
      <c r="KE86" s="68"/>
      <c r="KF86" s="68"/>
      <c r="KG86" s="68"/>
      <c r="KH86" s="68"/>
      <c r="KI86" s="68"/>
      <c r="KJ86" s="68"/>
      <c r="KK86" s="68"/>
      <c r="KL86" s="68"/>
      <c r="KM86" s="68"/>
      <c r="KN86" s="68"/>
      <c r="KO86" s="68"/>
      <c r="KP86" s="68"/>
      <c r="KQ86" s="68"/>
      <c r="KR86" s="68"/>
      <c r="KS86" s="68"/>
      <c r="KT86" s="68"/>
      <c r="KU86" s="68"/>
      <c r="KV86" s="68"/>
      <c r="KW86" s="68"/>
      <c r="KX86" s="68"/>
      <c r="KY86" s="68"/>
      <c r="KZ86" s="68"/>
      <c r="LA86" s="68"/>
      <c r="LB86" s="68"/>
      <c r="LC86" s="68"/>
      <c r="LD86" s="68"/>
      <c r="LE86" s="68"/>
      <c r="LF86" s="68"/>
      <c r="LG86" s="68"/>
      <c r="LH86" s="68"/>
      <c r="LI86" s="68"/>
      <c r="LJ86" s="68"/>
      <c r="LK86" s="68"/>
      <c r="LL86" s="68"/>
      <c r="LM86" s="68"/>
      <c r="LN86" s="68"/>
      <c r="LO86" s="68"/>
      <c r="LP86" s="68"/>
      <c r="LQ86" s="68"/>
      <c r="LR86" s="68"/>
      <c r="LS86" s="68"/>
      <c r="LT86" s="68"/>
      <c r="LU86" s="68"/>
      <c r="LV86" s="68"/>
      <c r="LW86" s="68"/>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7"/>
      <c r="RG86" s="7"/>
      <c r="RH86" s="7"/>
      <c r="RI86" s="7"/>
      <c r="RJ86" s="7"/>
      <c r="RK86" s="7"/>
    </row>
    <row r="87" spans="1:479" s="3" customFormat="1" ht="18.75" customHeight="1" x14ac:dyDescent="0.2">
      <c r="A87" s="50" t="s">
        <v>176</v>
      </c>
      <c r="B87" s="36" t="s">
        <v>163</v>
      </c>
      <c r="C87" s="142">
        <v>45.902520667444335</v>
      </c>
      <c r="D87" s="88">
        <v>56.564337034617893</v>
      </c>
      <c r="E87" s="59">
        <v>65.7421875</v>
      </c>
      <c r="F87" s="88">
        <v>56.141732283464563</v>
      </c>
      <c r="G87" s="59">
        <v>52.394300397103478</v>
      </c>
      <c r="H87" s="88">
        <v>55.984613108448002</v>
      </c>
      <c r="I87" s="59">
        <v>45.59043348281017</v>
      </c>
      <c r="J87" s="88">
        <v>48.553519768563163</v>
      </c>
      <c r="K87" s="59">
        <v>56.006364359586314</v>
      </c>
      <c r="L87" s="88">
        <v>49.06200317965024</v>
      </c>
      <c r="M87" s="59">
        <v>58.761591962905726</v>
      </c>
      <c r="N87" s="88">
        <v>63.838383838383841</v>
      </c>
      <c r="O87" s="59">
        <v>60.628099173553721</v>
      </c>
      <c r="P87" s="88">
        <v>59.429651804001892</v>
      </c>
      <c r="Q87" s="59">
        <v>47.610121836925963</v>
      </c>
      <c r="R87" s="88">
        <v>49.743062692702985</v>
      </c>
      <c r="S87" s="59">
        <v>53.280401170079394</v>
      </c>
      <c r="T87" s="88">
        <v>53.46239761727476</v>
      </c>
      <c r="U87" s="59">
        <v>53.031596925704527</v>
      </c>
      <c r="V87" s="88">
        <v>54.577672770230357</v>
      </c>
      <c r="W87" s="59">
        <v>47.760165403170227</v>
      </c>
      <c r="X87" s="88">
        <v>57.628765792031103</v>
      </c>
      <c r="Y87" s="59">
        <v>51.932165693633578</v>
      </c>
      <c r="Z87" s="88">
        <v>31.274564851207188</v>
      </c>
      <c r="AA87" s="59">
        <v>34.76144109055501</v>
      </c>
      <c r="AB87" s="88">
        <v>47.448425624321388</v>
      </c>
      <c r="AC87" s="59">
        <v>58.011934216271285</v>
      </c>
      <c r="AD87" s="88">
        <v>40.166204986149587</v>
      </c>
      <c r="AE87" s="59">
        <v>56.72483694694165</v>
      </c>
      <c r="AF87" s="88">
        <v>43.480662983425418</v>
      </c>
      <c r="AG87" s="59">
        <v>47.763182943080146</v>
      </c>
      <c r="AH87" s="88">
        <v>55.606538571838257</v>
      </c>
      <c r="AI87" s="59">
        <v>20.517316966242877</v>
      </c>
      <c r="AJ87" s="88">
        <v>53.642129540649627</v>
      </c>
      <c r="AK87" s="59">
        <v>47.39446870451237</v>
      </c>
      <c r="AL87" s="88">
        <v>42.445829623033546</v>
      </c>
      <c r="AM87" s="59">
        <v>34.748632456368846</v>
      </c>
      <c r="AN87" s="88">
        <v>55.7856761090326</v>
      </c>
      <c r="AO87" s="59">
        <v>51.733216322948664</v>
      </c>
      <c r="AP87" s="88">
        <v>14.358108108108109</v>
      </c>
      <c r="AQ87" s="59">
        <v>38.765224695506092</v>
      </c>
      <c r="AR87" s="88">
        <v>24.835164835164836</v>
      </c>
      <c r="AS87" s="59">
        <v>31.966449207828518</v>
      </c>
      <c r="AT87" s="88">
        <v>22.400000000000002</v>
      </c>
      <c r="AU87" s="59">
        <v>40.911747516072474</v>
      </c>
      <c r="AV87" s="88">
        <v>38.43873517786561</v>
      </c>
      <c r="AW87" s="59">
        <v>39.311839609861828</v>
      </c>
      <c r="AX87" s="88">
        <v>46.503298774740806</v>
      </c>
      <c r="AY87" s="59">
        <v>55.948200175592625</v>
      </c>
      <c r="AZ87" s="88">
        <v>59.001971788260278</v>
      </c>
      <c r="BA87" s="59">
        <v>39.964925954793451</v>
      </c>
      <c r="BB87" s="88">
        <v>55.235811350919263</v>
      </c>
      <c r="BC87" s="59">
        <v>20.151953690303909</v>
      </c>
      <c r="BD87" s="88">
        <v>18.313570487483531</v>
      </c>
      <c r="BE87" s="59">
        <v>24.515547543938712</v>
      </c>
      <c r="BF87" s="88">
        <v>16.364855801475521</v>
      </c>
      <c r="BG87" s="59">
        <v>32.620586772749874</v>
      </c>
      <c r="BH87" s="88">
        <v>16.063348416289593</v>
      </c>
      <c r="BI87" s="59">
        <v>53.561046511627907</v>
      </c>
      <c r="BJ87" s="88">
        <v>40.830188679245282</v>
      </c>
      <c r="BK87" s="59">
        <v>56.528662420382169</v>
      </c>
      <c r="BL87" s="88">
        <v>49.597659107534746</v>
      </c>
      <c r="BM87" s="59">
        <v>46.524938675388391</v>
      </c>
      <c r="BN87" s="88">
        <v>60.234732444798091</v>
      </c>
      <c r="BO87" s="59">
        <v>53.820598006644516</v>
      </c>
      <c r="BP87" s="88">
        <v>58.068697342838625</v>
      </c>
      <c r="BQ87" s="59">
        <v>53.495186270406023</v>
      </c>
      <c r="BR87" s="88">
        <v>47.502958579881657</v>
      </c>
      <c r="BS87" s="59">
        <v>40.904017857142854</v>
      </c>
      <c r="BT87" s="88">
        <v>26.038233355306527</v>
      </c>
      <c r="BU87" s="59">
        <v>40.221402214022142</v>
      </c>
      <c r="BV87" s="88">
        <v>16.589648798521257</v>
      </c>
      <c r="BW87" s="59">
        <v>43.709327548806939</v>
      </c>
      <c r="BX87" s="88">
        <v>34.619545618463761</v>
      </c>
      <c r="BY87" s="59">
        <v>21.529324424647363</v>
      </c>
      <c r="BZ87" s="88">
        <v>27.877366393030655</v>
      </c>
      <c r="CA87" s="59">
        <v>37.104506232023013</v>
      </c>
      <c r="CB87" s="88">
        <v>39.9219131283553</v>
      </c>
      <c r="CC87" s="59">
        <v>36.302032913843178</v>
      </c>
      <c r="CD87" s="88">
        <v>33.93541324575807</v>
      </c>
      <c r="CE87" s="59">
        <v>36.343115124153499</v>
      </c>
      <c r="CF87" s="88">
        <v>32.497387669801462</v>
      </c>
      <c r="CG87" s="59">
        <v>23.333333333333332</v>
      </c>
      <c r="CH87" s="88">
        <v>17.375886524822697</v>
      </c>
      <c r="CI87" s="59">
        <v>19.594233849439401</v>
      </c>
      <c r="CJ87" s="88">
        <v>30.635370295426949</v>
      </c>
      <c r="CK87" s="59">
        <v>42.022263450834878</v>
      </c>
      <c r="CL87" s="88">
        <v>33.901808785529717</v>
      </c>
      <c r="CM87" s="59">
        <v>37.408523461041753</v>
      </c>
      <c r="CN87" s="88">
        <v>47.252747252747248</v>
      </c>
      <c r="CO87" s="59">
        <v>15.430488259411106</v>
      </c>
      <c r="CP87" s="88">
        <v>31.024031175579132</v>
      </c>
      <c r="CQ87" s="59">
        <v>17.525445292620866</v>
      </c>
      <c r="CR87" s="88">
        <v>38.998007401081694</v>
      </c>
      <c r="CS87" s="59">
        <v>41.061692969870876</v>
      </c>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c r="EX87" s="69"/>
      <c r="EY87" s="69"/>
      <c r="EZ87" s="69"/>
      <c r="FA87" s="69"/>
      <c r="FB87" s="69"/>
      <c r="FC87" s="69"/>
      <c r="FD87" s="69"/>
      <c r="FE87" s="69"/>
      <c r="FF87" s="69"/>
      <c r="FG87" s="69"/>
      <c r="FH87" s="69"/>
      <c r="FI87" s="69"/>
      <c r="FJ87" s="69"/>
      <c r="FK87" s="69"/>
      <c r="FL87" s="69"/>
      <c r="FM87" s="69"/>
      <c r="FN87" s="69"/>
      <c r="FO87" s="69"/>
      <c r="FP87" s="69"/>
      <c r="FQ87" s="69"/>
      <c r="FR87" s="69"/>
      <c r="FS87" s="69"/>
      <c r="FT87" s="69"/>
      <c r="FU87" s="69"/>
      <c r="FV87" s="69"/>
      <c r="FW87" s="69"/>
      <c r="FX87" s="69"/>
      <c r="FY87" s="69"/>
      <c r="FZ87" s="69"/>
      <c r="GA87" s="69"/>
      <c r="GB87" s="69"/>
      <c r="GC87" s="69"/>
      <c r="GD87" s="69"/>
      <c r="GE87" s="69"/>
      <c r="GF87" s="69"/>
      <c r="GG87" s="69"/>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68"/>
      <c r="IT87" s="68"/>
      <c r="IU87" s="68"/>
      <c r="IV87" s="68"/>
      <c r="IW87" s="68"/>
      <c r="IX87" s="68"/>
      <c r="IY87" s="68"/>
      <c r="IZ87" s="68"/>
      <c r="JA87" s="68"/>
      <c r="JB87" s="68"/>
      <c r="JC87" s="68"/>
      <c r="JD87" s="68"/>
      <c r="JE87" s="68"/>
      <c r="JF87" s="68"/>
      <c r="JG87" s="68"/>
      <c r="JH87" s="68"/>
      <c r="JI87" s="68"/>
      <c r="JJ87" s="68"/>
      <c r="JK87" s="68"/>
      <c r="JL87" s="68"/>
      <c r="JM87" s="68"/>
      <c r="JN87" s="68"/>
      <c r="JO87" s="68"/>
      <c r="JP87" s="68"/>
      <c r="JQ87" s="68"/>
      <c r="JR87" s="68"/>
      <c r="JS87" s="68"/>
      <c r="JT87" s="68"/>
      <c r="JU87" s="68"/>
      <c r="JV87" s="68"/>
      <c r="JW87" s="68"/>
      <c r="JX87" s="68"/>
      <c r="JY87" s="68"/>
      <c r="JZ87" s="68"/>
      <c r="KA87" s="68"/>
      <c r="KB87" s="68"/>
      <c r="KC87" s="68"/>
      <c r="KD87" s="68"/>
      <c r="KE87" s="68"/>
      <c r="KF87" s="68"/>
      <c r="KG87" s="68"/>
      <c r="KH87" s="68"/>
      <c r="KI87" s="68"/>
      <c r="KJ87" s="68"/>
      <c r="KK87" s="68"/>
      <c r="KL87" s="68"/>
      <c r="KM87" s="68"/>
      <c r="KN87" s="68"/>
      <c r="KO87" s="68"/>
      <c r="KP87" s="68"/>
      <c r="KQ87" s="68"/>
      <c r="KR87" s="68"/>
      <c r="KS87" s="68"/>
      <c r="KT87" s="68"/>
      <c r="KU87" s="68"/>
      <c r="KV87" s="68"/>
      <c r="KW87" s="68"/>
      <c r="KX87" s="68"/>
      <c r="KY87" s="68"/>
      <c r="KZ87" s="68"/>
      <c r="LA87" s="68"/>
      <c r="LB87" s="68"/>
      <c r="LC87" s="68"/>
      <c r="LD87" s="68"/>
      <c r="LE87" s="68"/>
      <c r="LF87" s="68"/>
      <c r="LG87" s="68"/>
      <c r="LH87" s="68"/>
      <c r="LI87" s="68"/>
      <c r="LJ87" s="68"/>
      <c r="LK87" s="68"/>
      <c r="LL87" s="68"/>
      <c r="LM87" s="68"/>
      <c r="LN87" s="68"/>
      <c r="LO87" s="68"/>
      <c r="LP87" s="68"/>
      <c r="LQ87" s="68"/>
      <c r="LR87" s="68"/>
      <c r="LS87" s="68"/>
      <c r="LT87" s="68"/>
      <c r="LU87" s="68"/>
      <c r="LV87" s="68"/>
      <c r="LW87" s="68"/>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7"/>
      <c r="RG87" s="7"/>
      <c r="RH87" s="7"/>
      <c r="RI87" s="7"/>
      <c r="RJ87" s="7"/>
      <c r="RK87" s="7"/>
    </row>
    <row r="88" spans="1:479" s="3" customFormat="1" ht="12.75" customHeight="1" x14ac:dyDescent="0.2">
      <c r="A88" s="50"/>
      <c r="B88" s="36" t="s">
        <v>164</v>
      </c>
      <c r="C88" s="142">
        <v>27.31111900052408</v>
      </c>
      <c r="D88" s="88">
        <v>24.297844546048335</v>
      </c>
      <c r="E88" s="59">
        <v>23.0859375</v>
      </c>
      <c r="F88" s="88">
        <v>26.125984251968504</v>
      </c>
      <c r="G88" s="59">
        <v>26.559215136650316</v>
      </c>
      <c r="H88" s="88">
        <v>26.394437046900425</v>
      </c>
      <c r="I88" s="59">
        <v>23.916292974588938</v>
      </c>
      <c r="J88" s="88">
        <v>30.13500482160077</v>
      </c>
      <c r="K88" s="59">
        <v>30.668257756563243</v>
      </c>
      <c r="L88" s="88">
        <v>33.847376788553255</v>
      </c>
      <c r="M88" s="59">
        <v>28.409969088098919</v>
      </c>
      <c r="N88" s="88">
        <v>26.850321395775939</v>
      </c>
      <c r="O88" s="59">
        <v>25.355371900826444</v>
      </c>
      <c r="P88" s="88">
        <v>24.972427918701747</v>
      </c>
      <c r="Q88" s="59">
        <v>37.113402061855673</v>
      </c>
      <c r="R88" s="88">
        <v>32.322713257965056</v>
      </c>
      <c r="S88" s="59">
        <v>31.801086502298372</v>
      </c>
      <c r="T88" s="88">
        <v>32.340531149168527</v>
      </c>
      <c r="U88" s="59">
        <v>32.137773982351263</v>
      </c>
      <c r="V88" s="88">
        <v>30.094506792675723</v>
      </c>
      <c r="W88" s="59">
        <v>30.737422467263958</v>
      </c>
      <c r="X88" s="88">
        <v>27.745383867832846</v>
      </c>
      <c r="Y88" s="59">
        <v>31.442869057547956</v>
      </c>
      <c r="Z88" s="88">
        <v>30.825379000561483</v>
      </c>
      <c r="AA88" s="59">
        <v>26.582278481012654</v>
      </c>
      <c r="AB88" s="88">
        <v>32.899022801302927</v>
      </c>
      <c r="AC88" s="59">
        <v>25.425702226750108</v>
      </c>
      <c r="AD88" s="88">
        <v>28.947368421052634</v>
      </c>
      <c r="AE88" s="59">
        <v>25.912215758857748</v>
      </c>
      <c r="AF88" s="88">
        <v>25.082872928176798</v>
      </c>
      <c r="AG88" s="59">
        <v>28.764515514943838</v>
      </c>
      <c r="AH88" s="88">
        <v>26.111270433036992</v>
      </c>
      <c r="AI88" s="59">
        <v>25.252082419991233</v>
      </c>
      <c r="AJ88" s="88">
        <v>22.602344801076303</v>
      </c>
      <c r="AK88" s="59">
        <v>24.832605531295489</v>
      </c>
      <c r="AL88" s="88">
        <v>22.914811516770555</v>
      </c>
      <c r="AM88" s="59">
        <v>21.542068246939309</v>
      </c>
      <c r="AN88" s="88">
        <v>24.959914484233032</v>
      </c>
      <c r="AO88" s="59">
        <v>26.327336551118911</v>
      </c>
      <c r="AP88" s="88">
        <v>31.813063063063062</v>
      </c>
      <c r="AQ88" s="59">
        <v>28.517429651406971</v>
      </c>
      <c r="AR88" s="88">
        <v>30.76923076923077</v>
      </c>
      <c r="AS88" s="59">
        <v>27.306616961789377</v>
      </c>
      <c r="AT88" s="88">
        <v>33.333333333333329</v>
      </c>
      <c r="AU88" s="59">
        <v>25.423728813559322</v>
      </c>
      <c r="AV88" s="88">
        <v>24.604743083003953</v>
      </c>
      <c r="AW88" s="59">
        <v>27.065835816851802</v>
      </c>
      <c r="AX88" s="88">
        <v>27.049952874646561</v>
      </c>
      <c r="AY88" s="59">
        <v>23.309920983318698</v>
      </c>
      <c r="AZ88" s="88">
        <v>24.632185651448506</v>
      </c>
      <c r="BA88" s="59">
        <v>38.620420888542476</v>
      </c>
      <c r="BB88" s="88">
        <v>31.361577404742874</v>
      </c>
      <c r="BC88" s="59">
        <v>34.406657018813313</v>
      </c>
      <c r="BD88" s="88">
        <v>33.860342555994734</v>
      </c>
      <c r="BE88" s="59">
        <v>31.185218566922035</v>
      </c>
      <c r="BF88" s="88">
        <v>31.455399061032864</v>
      </c>
      <c r="BG88" s="59">
        <v>34.908005967180507</v>
      </c>
      <c r="BH88" s="88">
        <v>31.674208144796378</v>
      </c>
      <c r="BI88" s="59">
        <v>26.744186046511626</v>
      </c>
      <c r="BJ88" s="88">
        <v>26.943396226415096</v>
      </c>
      <c r="BK88" s="59">
        <v>24.084394904458598</v>
      </c>
      <c r="BL88" s="88">
        <v>27.761521580102418</v>
      </c>
      <c r="BM88" s="59">
        <v>24.161896974652493</v>
      </c>
      <c r="BN88" s="88">
        <v>24.806047344340563</v>
      </c>
      <c r="BO88" s="59">
        <v>25.980066445182725</v>
      </c>
      <c r="BP88" s="88">
        <v>25.081011017498376</v>
      </c>
      <c r="BQ88" s="59">
        <v>26.831310171619926</v>
      </c>
      <c r="BR88" s="88">
        <v>25.609467455621303</v>
      </c>
      <c r="BS88" s="59">
        <v>26.227678571428569</v>
      </c>
      <c r="BT88" s="88">
        <v>31.905075807514834</v>
      </c>
      <c r="BU88" s="59">
        <v>22.825513969425408</v>
      </c>
      <c r="BV88" s="88">
        <v>33.271719038817004</v>
      </c>
      <c r="BW88" s="59">
        <v>26.681127982646419</v>
      </c>
      <c r="BX88" s="88">
        <v>29.51676884240894</v>
      </c>
      <c r="BY88" s="59">
        <v>32.813659985152185</v>
      </c>
      <c r="BZ88" s="88">
        <v>30.105545317473613</v>
      </c>
      <c r="CA88" s="59">
        <v>23.298178331735379</v>
      </c>
      <c r="CB88" s="88">
        <v>22.986822840409957</v>
      </c>
      <c r="CC88" s="59">
        <v>21.272991287512099</v>
      </c>
      <c r="CD88" s="88">
        <v>24.521072796934863</v>
      </c>
      <c r="CE88" s="59">
        <v>25.507900677200901</v>
      </c>
      <c r="CF88" s="88">
        <v>23.301985370950888</v>
      </c>
      <c r="CG88" s="59">
        <v>30.833333333333336</v>
      </c>
      <c r="CH88" s="88">
        <v>27.482269503546096</v>
      </c>
      <c r="CI88" s="59">
        <v>29.524826481580352</v>
      </c>
      <c r="CJ88" s="88">
        <v>22.622420072844999</v>
      </c>
      <c r="CK88" s="59">
        <v>19.480519480519483</v>
      </c>
      <c r="CL88" s="88">
        <v>20.723514211886304</v>
      </c>
      <c r="CM88" s="59">
        <v>23.934567369780456</v>
      </c>
      <c r="CN88" s="88">
        <v>22.455805064500716</v>
      </c>
      <c r="CO88" s="59">
        <v>33.320909429742827</v>
      </c>
      <c r="CP88" s="88">
        <v>30.093093743234466</v>
      </c>
      <c r="CQ88" s="59">
        <v>27.608142493638677</v>
      </c>
      <c r="CR88" s="88">
        <v>22.658696270993453</v>
      </c>
      <c r="CS88" s="59">
        <v>25.423242467718794</v>
      </c>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c r="EA88" s="69"/>
      <c r="EB88" s="69"/>
      <c r="EC88" s="69"/>
      <c r="ED88" s="69"/>
      <c r="EE88" s="69"/>
      <c r="EF88" s="69"/>
      <c r="EG88" s="69"/>
      <c r="EH88" s="69"/>
      <c r="EI88" s="69"/>
      <c r="EJ88" s="69"/>
      <c r="EK88" s="69"/>
      <c r="EL88" s="69"/>
      <c r="EM88" s="69"/>
      <c r="EN88" s="69"/>
      <c r="EO88" s="69"/>
      <c r="EP88" s="69"/>
      <c r="EQ88" s="69"/>
      <c r="ER88" s="69"/>
      <c r="ES88" s="69"/>
      <c r="ET88" s="69"/>
      <c r="EU88" s="69"/>
      <c r="EV88" s="69"/>
      <c r="EW88" s="69"/>
      <c r="EX88" s="69"/>
      <c r="EY88" s="69"/>
      <c r="EZ88" s="69"/>
      <c r="FA88" s="69"/>
      <c r="FB88" s="69"/>
      <c r="FC88" s="69"/>
      <c r="FD88" s="69"/>
      <c r="FE88" s="69"/>
      <c r="FF88" s="69"/>
      <c r="FG88" s="69"/>
      <c r="FH88" s="69"/>
      <c r="FI88" s="69"/>
      <c r="FJ88" s="69"/>
      <c r="FK88" s="69"/>
      <c r="FL88" s="69"/>
      <c r="FM88" s="69"/>
      <c r="FN88" s="69"/>
      <c r="FO88" s="69"/>
      <c r="FP88" s="69"/>
      <c r="FQ88" s="69"/>
      <c r="FR88" s="69"/>
      <c r="FS88" s="69"/>
      <c r="FT88" s="69"/>
      <c r="FU88" s="69"/>
      <c r="FV88" s="69"/>
      <c r="FW88" s="69"/>
      <c r="FX88" s="69"/>
      <c r="FY88" s="69"/>
      <c r="FZ88" s="69"/>
      <c r="GA88" s="69"/>
      <c r="GB88" s="69"/>
      <c r="GC88" s="69"/>
      <c r="GD88" s="69"/>
      <c r="GE88" s="69"/>
      <c r="GF88" s="69"/>
      <c r="GG88" s="69"/>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68"/>
      <c r="IT88" s="68"/>
      <c r="IU88" s="68"/>
      <c r="IV88" s="68"/>
      <c r="IW88" s="68"/>
      <c r="IX88" s="68"/>
      <c r="IY88" s="68"/>
      <c r="IZ88" s="68"/>
      <c r="JA88" s="68"/>
      <c r="JB88" s="68"/>
      <c r="JC88" s="68"/>
      <c r="JD88" s="68"/>
      <c r="JE88" s="68"/>
      <c r="JF88" s="68"/>
      <c r="JG88" s="68"/>
      <c r="JH88" s="68"/>
      <c r="JI88" s="68"/>
      <c r="JJ88" s="68"/>
      <c r="JK88" s="68"/>
      <c r="JL88" s="68"/>
      <c r="JM88" s="68"/>
      <c r="JN88" s="68"/>
      <c r="JO88" s="68"/>
      <c r="JP88" s="68"/>
      <c r="JQ88" s="68"/>
      <c r="JR88" s="68"/>
      <c r="JS88" s="68"/>
      <c r="JT88" s="68"/>
      <c r="JU88" s="68"/>
      <c r="JV88" s="68"/>
      <c r="JW88" s="68"/>
      <c r="JX88" s="68"/>
      <c r="JY88" s="68"/>
      <c r="JZ88" s="68"/>
      <c r="KA88" s="68"/>
      <c r="KB88" s="68"/>
      <c r="KC88" s="68"/>
      <c r="KD88" s="68"/>
      <c r="KE88" s="68"/>
      <c r="KF88" s="68"/>
      <c r="KG88" s="68"/>
      <c r="KH88" s="68"/>
      <c r="KI88" s="68"/>
      <c r="KJ88" s="68"/>
      <c r="KK88" s="68"/>
      <c r="KL88" s="68"/>
      <c r="KM88" s="68"/>
      <c r="KN88" s="68"/>
      <c r="KO88" s="68"/>
      <c r="KP88" s="68"/>
      <c r="KQ88" s="68"/>
      <c r="KR88" s="68"/>
      <c r="KS88" s="68"/>
      <c r="KT88" s="68"/>
      <c r="KU88" s="68"/>
      <c r="KV88" s="68"/>
      <c r="KW88" s="68"/>
      <c r="KX88" s="68"/>
      <c r="KY88" s="68"/>
      <c r="KZ88" s="68"/>
      <c r="LA88" s="68"/>
      <c r="LB88" s="68"/>
      <c r="LC88" s="68"/>
      <c r="LD88" s="68"/>
      <c r="LE88" s="68"/>
      <c r="LF88" s="68"/>
      <c r="LG88" s="68"/>
      <c r="LH88" s="68"/>
      <c r="LI88" s="68"/>
      <c r="LJ88" s="68"/>
      <c r="LK88" s="68"/>
      <c r="LL88" s="68"/>
      <c r="LM88" s="68"/>
      <c r="LN88" s="68"/>
      <c r="LO88" s="68"/>
      <c r="LP88" s="68"/>
      <c r="LQ88" s="68"/>
      <c r="LR88" s="68"/>
      <c r="LS88" s="68"/>
      <c r="LT88" s="68"/>
      <c r="LU88" s="68"/>
      <c r="LV88" s="68"/>
      <c r="LW88" s="68"/>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7"/>
      <c r="RG88" s="7"/>
      <c r="RH88" s="7"/>
      <c r="RI88" s="7"/>
      <c r="RJ88" s="7"/>
      <c r="RK88" s="7"/>
    </row>
    <row r="89" spans="1:479" s="3" customFormat="1" ht="11.25" customHeight="1" x14ac:dyDescent="0.2">
      <c r="A89" s="50"/>
      <c r="B89" s="36" t="s">
        <v>165</v>
      </c>
      <c r="C89" s="142">
        <v>11.286706902672821</v>
      </c>
      <c r="D89" s="88">
        <v>9.6505551926845197</v>
      </c>
      <c r="E89" s="59">
        <v>6.7578125</v>
      </c>
      <c r="F89" s="88">
        <v>9.4645669291338574</v>
      </c>
      <c r="G89" s="59">
        <v>10.885307171221676</v>
      </c>
      <c r="H89" s="88">
        <v>9.6463973960645077</v>
      </c>
      <c r="I89" s="59">
        <v>10.612855007473842</v>
      </c>
      <c r="J89" s="88">
        <v>12.391513982642238</v>
      </c>
      <c r="K89" s="59">
        <v>6.6825775656324584</v>
      </c>
      <c r="L89" s="88">
        <v>10.508744038155802</v>
      </c>
      <c r="M89" s="59">
        <v>7.5057959814528594</v>
      </c>
      <c r="N89" s="88">
        <v>6.2442607897153346</v>
      </c>
      <c r="O89" s="59">
        <v>8.3305785123966949</v>
      </c>
      <c r="P89" s="88">
        <v>8.2873798645029151</v>
      </c>
      <c r="Q89" s="59">
        <v>9.5595126522961582</v>
      </c>
      <c r="R89" s="88">
        <v>10.405960945529291</v>
      </c>
      <c r="S89" s="59">
        <v>9.5695779356456327</v>
      </c>
      <c r="T89" s="88">
        <v>8.6870191114420461</v>
      </c>
      <c r="U89" s="59">
        <v>9.3367492171932831</v>
      </c>
      <c r="V89" s="88">
        <v>9.9527466036621384</v>
      </c>
      <c r="W89" s="59">
        <v>10.75120606478291</v>
      </c>
      <c r="X89" s="88">
        <v>7.7745383867832851</v>
      </c>
      <c r="Y89" s="59">
        <v>9.7859327217125376</v>
      </c>
      <c r="Z89" s="88">
        <v>12.0157215047726</v>
      </c>
      <c r="AA89" s="59">
        <v>15.481986368062318</v>
      </c>
      <c r="AB89" s="88">
        <v>10.966340933767643</v>
      </c>
      <c r="AC89" s="59">
        <v>8.2084121670790289</v>
      </c>
      <c r="AD89" s="88">
        <v>11.772853185595569</v>
      </c>
      <c r="AE89" s="59">
        <v>8.7960514718843648</v>
      </c>
      <c r="AF89" s="88">
        <v>11.602209944751381</v>
      </c>
      <c r="AG89" s="59">
        <v>11.060346468684561</v>
      </c>
      <c r="AH89" s="88">
        <v>9.6357900774304568</v>
      </c>
      <c r="AI89" s="59">
        <v>16.966242875931609</v>
      </c>
      <c r="AJ89" s="88">
        <v>10.570824524312897</v>
      </c>
      <c r="AK89" s="59">
        <v>11.120815138282387</v>
      </c>
      <c r="AL89" s="88">
        <v>13.060255268625706</v>
      </c>
      <c r="AM89" s="59">
        <v>13.649387861422246</v>
      </c>
      <c r="AN89" s="88">
        <v>9.861036878674506</v>
      </c>
      <c r="AO89" s="59">
        <v>10.618692408951294</v>
      </c>
      <c r="AP89" s="88">
        <v>16.77927927927928</v>
      </c>
      <c r="AQ89" s="59">
        <v>12.704745905081898</v>
      </c>
      <c r="AR89" s="88">
        <v>16.153846153846153</v>
      </c>
      <c r="AS89" s="59">
        <v>14.538676607642126</v>
      </c>
      <c r="AT89" s="88">
        <v>15.2</v>
      </c>
      <c r="AU89" s="59">
        <v>13.96843950905903</v>
      </c>
      <c r="AV89" s="88">
        <v>14.064558629776021</v>
      </c>
      <c r="AW89" s="59">
        <v>12.59821186670279</v>
      </c>
      <c r="AX89" s="88">
        <v>10.895381715362864</v>
      </c>
      <c r="AY89" s="59">
        <v>8.5381913959613698</v>
      </c>
      <c r="AZ89" s="88">
        <v>9.2825724252995592</v>
      </c>
      <c r="BA89" s="59">
        <v>11.925175370226032</v>
      </c>
      <c r="BB89" s="88">
        <v>7.9403144151345586</v>
      </c>
      <c r="BC89" s="59">
        <v>13.133140376266281</v>
      </c>
      <c r="BD89" s="88">
        <v>15.151515151515152</v>
      </c>
      <c r="BE89" s="59">
        <v>14.465975664713834</v>
      </c>
      <c r="BF89" s="88">
        <v>15.224681421864519</v>
      </c>
      <c r="BG89" s="59">
        <v>11.48682247637991</v>
      </c>
      <c r="BH89" s="88">
        <v>16.063348416289593</v>
      </c>
      <c r="BI89" s="59">
        <v>10.029069767441861</v>
      </c>
      <c r="BJ89" s="88">
        <v>15.245283018867925</v>
      </c>
      <c r="BK89" s="59">
        <v>9.5143312101910826</v>
      </c>
      <c r="BL89" s="88">
        <v>11.375274323335772</v>
      </c>
      <c r="BM89" s="59">
        <v>11.856091578086673</v>
      </c>
      <c r="BN89" s="88">
        <v>8.235528148000796</v>
      </c>
      <c r="BO89" s="59">
        <v>10.033222591362126</v>
      </c>
      <c r="BP89" s="88">
        <v>10.110174983797798</v>
      </c>
      <c r="BQ89" s="59">
        <v>8.9577228966094609</v>
      </c>
      <c r="BR89" s="88">
        <v>12.781065088757396</v>
      </c>
      <c r="BS89" s="59">
        <v>12.834821428571427</v>
      </c>
      <c r="BT89" s="88">
        <v>12.656558998022414</v>
      </c>
      <c r="BU89" s="59">
        <v>13.12598840274117</v>
      </c>
      <c r="BV89" s="88">
        <v>16.127541589648796</v>
      </c>
      <c r="BW89" s="59">
        <v>10.845986984815619</v>
      </c>
      <c r="BX89" s="88">
        <v>13.721601153984853</v>
      </c>
      <c r="BY89" s="59">
        <v>15.144766146993319</v>
      </c>
      <c r="BZ89" s="88">
        <v>15.14491539621377</v>
      </c>
      <c r="CA89" s="59">
        <v>13.518696069031638</v>
      </c>
      <c r="CB89" s="88">
        <v>11.71303074670571</v>
      </c>
      <c r="CC89" s="59">
        <v>14.641819941916747</v>
      </c>
      <c r="CD89" s="88">
        <v>14.285714285714285</v>
      </c>
      <c r="CE89" s="59">
        <v>15.575620767494355</v>
      </c>
      <c r="CF89" s="88">
        <v>12.852664576802509</v>
      </c>
      <c r="CG89" s="59">
        <v>10.416666666666668</v>
      </c>
      <c r="CH89" s="88">
        <v>15.780141843971633</v>
      </c>
      <c r="CI89" s="59">
        <v>17.138280832888412</v>
      </c>
      <c r="CJ89" s="88">
        <v>14.488061513557266</v>
      </c>
      <c r="CK89" s="59">
        <v>12.987012987012985</v>
      </c>
      <c r="CL89" s="88">
        <v>13.798449612403102</v>
      </c>
      <c r="CM89" s="59">
        <v>13.689195006457167</v>
      </c>
      <c r="CN89" s="88">
        <v>12.231247013855709</v>
      </c>
      <c r="CO89" s="59">
        <v>17.554975773387998</v>
      </c>
      <c r="CP89" s="88">
        <v>13.76921411560944</v>
      </c>
      <c r="CQ89" s="59">
        <v>17.938931297709924</v>
      </c>
      <c r="CR89" s="88">
        <v>17.164816396242529</v>
      </c>
      <c r="CS89" s="59">
        <v>13.371592539454808</v>
      </c>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c r="FA89" s="69"/>
      <c r="FB89" s="69"/>
      <c r="FC89" s="69"/>
      <c r="FD89" s="69"/>
      <c r="FE89" s="69"/>
      <c r="FF89" s="69"/>
      <c r="FG89" s="69"/>
      <c r="FH89" s="69"/>
      <c r="FI89" s="69"/>
      <c r="FJ89" s="69"/>
      <c r="FK89" s="69"/>
      <c r="FL89" s="69"/>
      <c r="FM89" s="69"/>
      <c r="FN89" s="69"/>
      <c r="FO89" s="69"/>
      <c r="FP89" s="69"/>
      <c r="FQ89" s="69"/>
      <c r="FR89" s="69"/>
      <c r="FS89" s="69"/>
      <c r="FT89" s="69"/>
      <c r="FU89" s="69"/>
      <c r="FV89" s="69"/>
      <c r="FW89" s="69"/>
      <c r="FX89" s="69"/>
      <c r="FY89" s="69"/>
      <c r="FZ89" s="69"/>
      <c r="GA89" s="69"/>
      <c r="GB89" s="69"/>
      <c r="GC89" s="69"/>
      <c r="GD89" s="69"/>
      <c r="GE89" s="69"/>
      <c r="GF89" s="69"/>
      <c r="GG89" s="69"/>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68"/>
      <c r="IT89" s="68"/>
      <c r="IU89" s="68"/>
      <c r="IV89" s="68"/>
      <c r="IW89" s="68"/>
      <c r="IX89" s="68"/>
      <c r="IY89" s="68"/>
      <c r="IZ89" s="68"/>
      <c r="JA89" s="68"/>
      <c r="JB89" s="68"/>
      <c r="JC89" s="68"/>
      <c r="JD89" s="68"/>
      <c r="JE89" s="68"/>
      <c r="JF89" s="68"/>
      <c r="JG89" s="68"/>
      <c r="JH89" s="68"/>
      <c r="JI89" s="68"/>
      <c r="JJ89" s="68"/>
      <c r="JK89" s="68"/>
      <c r="JL89" s="68"/>
      <c r="JM89" s="68"/>
      <c r="JN89" s="68"/>
      <c r="JO89" s="68"/>
      <c r="JP89" s="68"/>
      <c r="JQ89" s="68"/>
      <c r="JR89" s="68"/>
      <c r="JS89" s="68"/>
      <c r="JT89" s="68"/>
      <c r="JU89" s="68"/>
      <c r="JV89" s="68"/>
      <c r="JW89" s="68"/>
      <c r="JX89" s="68"/>
      <c r="JY89" s="68"/>
      <c r="JZ89" s="68"/>
      <c r="KA89" s="68"/>
      <c r="KB89" s="68"/>
      <c r="KC89" s="68"/>
      <c r="KD89" s="68"/>
      <c r="KE89" s="68"/>
      <c r="KF89" s="68"/>
      <c r="KG89" s="68"/>
      <c r="KH89" s="68"/>
      <c r="KI89" s="68"/>
      <c r="KJ89" s="68"/>
      <c r="KK89" s="68"/>
      <c r="KL89" s="68"/>
      <c r="KM89" s="68"/>
      <c r="KN89" s="68"/>
      <c r="KO89" s="68"/>
      <c r="KP89" s="68"/>
      <c r="KQ89" s="68"/>
      <c r="KR89" s="68"/>
      <c r="KS89" s="68"/>
      <c r="KT89" s="68"/>
      <c r="KU89" s="68"/>
      <c r="KV89" s="68"/>
      <c r="KW89" s="68"/>
      <c r="KX89" s="68"/>
      <c r="KY89" s="68"/>
      <c r="KZ89" s="68"/>
      <c r="LA89" s="68"/>
      <c r="LB89" s="68"/>
      <c r="LC89" s="68"/>
      <c r="LD89" s="68"/>
      <c r="LE89" s="68"/>
      <c r="LF89" s="68"/>
      <c r="LG89" s="68"/>
      <c r="LH89" s="68"/>
      <c r="LI89" s="68"/>
      <c r="LJ89" s="68"/>
      <c r="LK89" s="68"/>
      <c r="LL89" s="68"/>
      <c r="LM89" s="68"/>
      <c r="LN89" s="68"/>
      <c r="LO89" s="68"/>
      <c r="LP89" s="68"/>
      <c r="LQ89" s="68"/>
      <c r="LR89" s="68"/>
      <c r="LS89" s="68"/>
      <c r="LT89" s="68"/>
      <c r="LU89" s="68"/>
      <c r="LV89" s="68"/>
      <c r="LW89" s="68"/>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7"/>
      <c r="RG89" s="7"/>
      <c r="RH89" s="7"/>
      <c r="RI89" s="7"/>
      <c r="RJ89" s="7"/>
      <c r="RK89" s="7"/>
    </row>
    <row r="90" spans="1:479" s="3" customFormat="1" x14ac:dyDescent="0.2">
      <c r="A90" s="50"/>
      <c r="B90" s="36" t="s">
        <v>166</v>
      </c>
      <c r="C90" s="142">
        <v>10.11952460651553</v>
      </c>
      <c r="D90" s="88">
        <v>6.7112998040496405</v>
      </c>
      <c r="E90" s="59">
        <v>3.7109375</v>
      </c>
      <c r="F90" s="88">
        <v>6.5511811023622055</v>
      </c>
      <c r="G90" s="59">
        <v>7.9420696099042276</v>
      </c>
      <c r="H90" s="88">
        <v>6.4654534694481427</v>
      </c>
      <c r="I90" s="59">
        <v>11.659192825112108</v>
      </c>
      <c r="J90" s="88">
        <v>6.3162970106075216</v>
      </c>
      <c r="K90" s="59">
        <v>5.0914876690533015</v>
      </c>
      <c r="L90" s="88">
        <v>5.4213036565977744</v>
      </c>
      <c r="M90" s="59">
        <v>3.7480680061823803</v>
      </c>
      <c r="N90" s="88">
        <v>2.4793388429752068</v>
      </c>
      <c r="O90" s="59">
        <v>4.330578512396694</v>
      </c>
      <c r="P90" s="88">
        <v>5.6247045848432329</v>
      </c>
      <c r="Q90" s="59">
        <v>3.936269915651359</v>
      </c>
      <c r="R90" s="88">
        <v>5.7040082219938339</v>
      </c>
      <c r="S90" s="59">
        <v>3.8445465942331802</v>
      </c>
      <c r="T90" s="88">
        <v>3.996028791263341</v>
      </c>
      <c r="U90" s="59">
        <v>4.1844577284372333</v>
      </c>
      <c r="V90" s="88">
        <v>4.193738924985233</v>
      </c>
      <c r="W90" s="59">
        <v>9.2350103376981387</v>
      </c>
      <c r="X90" s="88">
        <v>4.7133138969873665</v>
      </c>
      <c r="Y90" s="59">
        <v>5.337781484570475</v>
      </c>
      <c r="Z90" s="88">
        <v>14.317798989331838</v>
      </c>
      <c r="AA90" s="59">
        <v>13.242453748782863</v>
      </c>
      <c r="AB90" s="88">
        <v>6.7861020629750275</v>
      </c>
      <c r="AC90" s="59">
        <v>6.0835395138989963</v>
      </c>
      <c r="AD90" s="88">
        <v>12.049861495844876</v>
      </c>
      <c r="AE90" s="59">
        <v>5.940419531112286</v>
      </c>
      <c r="AF90" s="88">
        <v>12.707182320441991</v>
      </c>
      <c r="AG90" s="59">
        <v>9.1376356367789828</v>
      </c>
      <c r="AH90" s="88">
        <v>6.0940636650415829</v>
      </c>
      <c r="AI90" s="59">
        <v>26.567295046032442</v>
      </c>
      <c r="AJ90" s="88">
        <v>7.5341149336921003</v>
      </c>
      <c r="AK90" s="59">
        <v>8.7336244541484707</v>
      </c>
      <c r="AL90" s="88">
        <v>10.388839418224993</v>
      </c>
      <c r="AM90" s="59">
        <v>13.46704871060172</v>
      </c>
      <c r="AN90" s="88">
        <v>6.146445750935329</v>
      </c>
      <c r="AO90" s="59">
        <v>8.0298376480912683</v>
      </c>
      <c r="AP90" s="88">
        <v>24.268018018018019</v>
      </c>
      <c r="AQ90" s="59">
        <v>14.111717765644688</v>
      </c>
      <c r="AR90" s="88">
        <v>17.802197802197803</v>
      </c>
      <c r="AS90" s="59">
        <v>18.918918918918919</v>
      </c>
      <c r="AT90" s="88">
        <v>17.866666666666667</v>
      </c>
      <c r="AU90" s="59">
        <v>14.845119812974868</v>
      </c>
      <c r="AV90" s="88">
        <v>12.977602108036891</v>
      </c>
      <c r="AW90" s="59">
        <v>13.519371444053101</v>
      </c>
      <c r="AX90" s="88">
        <v>10.141376060320452</v>
      </c>
      <c r="AY90" s="59">
        <v>8.3625987708516245</v>
      </c>
      <c r="AZ90" s="88">
        <v>5.2479902927347188</v>
      </c>
      <c r="BA90" s="59">
        <v>7.5604053000779423</v>
      </c>
      <c r="BB90" s="88">
        <v>4.2099653610444978</v>
      </c>
      <c r="BC90" s="59">
        <v>23.046309696092621</v>
      </c>
      <c r="BD90" s="88">
        <v>22.134387351778656</v>
      </c>
      <c r="BE90" s="59">
        <v>21.135646687697161</v>
      </c>
      <c r="BF90" s="88">
        <v>26.42521797451375</v>
      </c>
      <c r="BG90" s="59">
        <v>12.033814022874193</v>
      </c>
      <c r="BH90" s="88">
        <v>22.624434389140273</v>
      </c>
      <c r="BI90" s="59">
        <v>6.8313953488372086</v>
      </c>
      <c r="BJ90" s="88">
        <v>11.018867924528301</v>
      </c>
      <c r="BK90" s="59">
        <v>7.8821656050955413</v>
      </c>
      <c r="BL90" s="88">
        <v>8.4491587417703009</v>
      </c>
      <c r="BM90" s="59">
        <v>12.673753066230582</v>
      </c>
      <c r="BN90" s="88">
        <v>5.1521782375174059</v>
      </c>
      <c r="BO90" s="59">
        <v>6.1794019933554818</v>
      </c>
      <c r="BP90" s="88">
        <v>5.0550874918988988</v>
      </c>
      <c r="BQ90" s="59">
        <v>8.0368354960234409</v>
      </c>
      <c r="BR90" s="88">
        <v>8.4970414201183431</v>
      </c>
      <c r="BS90" s="59">
        <v>11.830357142857142</v>
      </c>
      <c r="BT90" s="88">
        <v>19.380355965721819</v>
      </c>
      <c r="BU90" s="59">
        <v>12.124406958355298</v>
      </c>
      <c r="BV90" s="88">
        <v>24.907578558225506</v>
      </c>
      <c r="BW90" s="59">
        <v>11.496746203904555</v>
      </c>
      <c r="BX90" s="88">
        <v>16.444284168770285</v>
      </c>
      <c r="BY90" s="59">
        <v>20.415738678544916</v>
      </c>
      <c r="BZ90" s="88">
        <v>20.489194169877699</v>
      </c>
      <c r="CA90" s="59">
        <v>11.473314157877915</v>
      </c>
      <c r="CB90" s="88">
        <v>11.322596388482186</v>
      </c>
      <c r="CC90" s="59">
        <v>13.359148112294289</v>
      </c>
      <c r="CD90" s="88">
        <v>12.807881773399016</v>
      </c>
      <c r="CE90" s="59">
        <v>10.383747178329571</v>
      </c>
      <c r="CF90" s="88">
        <v>12.156043190525949</v>
      </c>
      <c r="CG90" s="59">
        <v>17.916666666666668</v>
      </c>
      <c r="CH90" s="88">
        <v>23.936170212765958</v>
      </c>
      <c r="CI90" s="59">
        <v>21.516284036305393</v>
      </c>
      <c r="CJ90" s="88">
        <v>12.747875354107649</v>
      </c>
      <c r="CK90" s="59">
        <v>12.244897959183673</v>
      </c>
      <c r="CL90" s="88">
        <v>15.193798449612403</v>
      </c>
      <c r="CM90" s="59">
        <v>12.139474817046922</v>
      </c>
      <c r="CN90" s="88">
        <v>9.4601051122790256</v>
      </c>
      <c r="CO90" s="59">
        <v>25.680208721580321</v>
      </c>
      <c r="CP90" s="88">
        <v>19.679584325611604</v>
      </c>
      <c r="CQ90" s="59">
        <v>28.148854961832058</v>
      </c>
      <c r="CR90" s="88">
        <v>11.69940222032451</v>
      </c>
      <c r="CS90" s="59">
        <v>13.543758967001434</v>
      </c>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68"/>
      <c r="IT90" s="68"/>
      <c r="IU90" s="68"/>
      <c r="IV90" s="68"/>
      <c r="IW90" s="68"/>
      <c r="IX90" s="68"/>
      <c r="IY90" s="68"/>
      <c r="IZ90" s="68"/>
      <c r="JA90" s="68"/>
      <c r="JB90" s="68"/>
      <c r="JC90" s="68"/>
      <c r="JD90" s="68"/>
      <c r="JE90" s="68"/>
      <c r="JF90" s="68"/>
      <c r="JG90" s="68"/>
      <c r="JH90" s="68"/>
      <c r="JI90" s="68"/>
      <c r="JJ90" s="68"/>
      <c r="JK90" s="68"/>
      <c r="JL90" s="68"/>
      <c r="JM90" s="68"/>
      <c r="JN90" s="68"/>
      <c r="JO90" s="68"/>
      <c r="JP90" s="68"/>
      <c r="JQ90" s="68"/>
      <c r="JR90" s="68"/>
      <c r="JS90" s="68"/>
      <c r="JT90" s="68"/>
      <c r="JU90" s="68"/>
      <c r="JV90" s="68"/>
      <c r="JW90" s="68"/>
      <c r="JX90" s="68"/>
      <c r="JY90" s="68"/>
      <c r="JZ90" s="68"/>
      <c r="KA90" s="68"/>
      <c r="KB90" s="68"/>
      <c r="KC90" s="68"/>
      <c r="KD90" s="68"/>
      <c r="KE90" s="68"/>
      <c r="KF90" s="68"/>
      <c r="KG90" s="68"/>
      <c r="KH90" s="68"/>
      <c r="KI90" s="68"/>
      <c r="KJ90" s="68"/>
      <c r="KK90" s="68"/>
      <c r="KL90" s="68"/>
      <c r="KM90" s="68"/>
      <c r="KN90" s="68"/>
      <c r="KO90" s="68"/>
      <c r="KP90" s="68"/>
      <c r="KQ90" s="68"/>
      <c r="KR90" s="68"/>
      <c r="KS90" s="68"/>
      <c r="KT90" s="68"/>
      <c r="KU90" s="68"/>
      <c r="KV90" s="68"/>
      <c r="KW90" s="68"/>
      <c r="KX90" s="68"/>
      <c r="KY90" s="68"/>
      <c r="KZ90" s="68"/>
      <c r="LA90" s="68"/>
      <c r="LB90" s="68"/>
      <c r="LC90" s="68"/>
      <c r="LD90" s="68"/>
      <c r="LE90" s="68"/>
      <c r="LF90" s="68"/>
      <c r="LG90" s="68"/>
      <c r="LH90" s="68"/>
      <c r="LI90" s="68"/>
      <c r="LJ90" s="68"/>
      <c r="LK90" s="68"/>
      <c r="LL90" s="68"/>
      <c r="LM90" s="68"/>
      <c r="LN90" s="68"/>
      <c r="LO90" s="68"/>
      <c r="LP90" s="68"/>
      <c r="LQ90" s="68"/>
      <c r="LR90" s="68"/>
      <c r="LS90" s="68"/>
      <c r="LT90" s="68"/>
      <c r="LU90" s="68"/>
      <c r="LV90" s="68"/>
      <c r="LW90" s="68"/>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7"/>
      <c r="RG90" s="7"/>
      <c r="RH90" s="7"/>
      <c r="RI90" s="7"/>
      <c r="RJ90" s="7"/>
      <c r="RK90" s="7"/>
    </row>
    <row r="91" spans="1:479" s="3" customFormat="1" x14ac:dyDescent="0.2">
      <c r="A91" s="50"/>
      <c r="B91" s="36" t="s">
        <v>167</v>
      </c>
      <c r="C91" s="142">
        <v>5.3801288228432318</v>
      </c>
      <c r="D91" s="88">
        <v>2.7759634225996082</v>
      </c>
      <c r="E91" s="59">
        <v>0.703125</v>
      </c>
      <c r="F91" s="88">
        <v>1.7165354330708662</v>
      </c>
      <c r="G91" s="59">
        <v>2.2191076851202989</v>
      </c>
      <c r="H91" s="88">
        <v>1.5090989791389258</v>
      </c>
      <c r="I91" s="59">
        <v>8.2212257100149486</v>
      </c>
      <c r="J91" s="88">
        <v>2.6036644165863065</v>
      </c>
      <c r="K91" s="59">
        <v>1.5513126491646778</v>
      </c>
      <c r="L91" s="88">
        <v>1.1605723370429253</v>
      </c>
      <c r="M91" s="59">
        <v>1.5745749613601236</v>
      </c>
      <c r="N91" s="88">
        <v>0.58769513314967858</v>
      </c>
      <c r="O91" s="59">
        <v>1.3553719008264462</v>
      </c>
      <c r="P91" s="88">
        <v>1.6858358279502126</v>
      </c>
      <c r="Q91" s="59">
        <v>1.7806935332708531</v>
      </c>
      <c r="R91" s="88">
        <v>1.8242548818088387</v>
      </c>
      <c r="S91" s="59">
        <v>1.5043877977434184</v>
      </c>
      <c r="T91" s="88">
        <v>1.5140233308513278</v>
      </c>
      <c r="U91" s="59">
        <v>1.3094221463136921</v>
      </c>
      <c r="V91" s="88">
        <v>1.1813349084465445</v>
      </c>
      <c r="W91" s="59">
        <v>1.5161957270847692</v>
      </c>
      <c r="X91" s="88">
        <v>2.1379980563654035</v>
      </c>
      <c r="Y91" s="59">
        <v>1.5012510425354462</v>
      </c>
      <c r="Z91" s="88">
        <v>11.566535654126895</v>
      </c>
      <c r="AA91" s="59">
        <v>9.9318403115871465</v>
      </c>
      <c r="AB91" s="88">
        <v>1.9001085776330078</v>
      </c>
      <c r="AC91" s="59">
        <v>2.270411876000582</v>
      </c>
      <c r="AD91" s="88">
        <v>7.0637119113573412</v>
      </c>
      <c r="AE91" s="59">
        <v>2.6264762912039488</v>
      </c>
      <c r="AF91" s="88">
        <v>7.1270718232044201</v>
      </c>
      <c r="AG91" s="59">
        <v>3.274319436512469</v>
      </c>
      <c r="AH91" s="88">
        <v>2.5523372526527104</v>
      </c>
      <c r="AI91" s="59">
        <v>10.697062691801841</v>
      </c>
      <c r="AJ91" s="88">
        <v>5.6505862002690757</v>
      </c>
      <c r="AK91" s="59">
        <v>7.9184861717612813</v>
      </c>
      <c r="AL91" s="88">
        <v>11.190264173345206</v>
      </c>
      <c r="AM91" s="59">
        <v>16.592862724667881</v>
      </c>
      <c r="AN91" s="88">
        <v>3.246926777124532</v>
      </c>
      <c r="AO91" s="59">
        <v>3.2909170688898639</v>
      </c>
      <c r="AP91" s="88">
        <v>12.781531531531531</v>
      </c>
      <c r="AQ91" s="59">
        <v>5.9008819823603531</v>
      </c>
      <c r="AR91" s="88">
        <v>10.43956043956044</v>
      </c>
      <c r="AS91" s="59">
        <v>7.2693383038210628</v>
      </c>
      <c r="AT91" s="88">
        <v>11.200000000000001</v>
      </c>
      <c r="AU91" s="59">
        <v>4.8509643483343075</v>
      </c>
      <c r="AV91" s="88">
        <v>9.9143610013175234</v>
      </c>
      <c r="AW91" s="59">
        <v>7.5047412625304801</v>
      </c>
      <c r="AX91" s="88">
        <v>5.4099905749293118</v>
      </c>
      <c r="AY91" s="59">
        <v>3.8410886742756807</v>
      </c>
      <c r="AZ91" s="88">
        <v>1.8352798422569392</v>
      </c>
      <c r="BA91" s="59">
        <v>1.9290724863600937</v>
      </c>
      <c r="BB91" s="88">
        <v>1.2523314681588062</v>
      </c>
      <c r="BC91" s="59">
        <v>9.261939218523878</v>
      </c>
      <c r="BD91" s="88">
        <v>10.540184453227932</v>
      </c>
      <c r="BE91" s="59">
        <v>8.6976115367282567</v>
      </c>
      <c r="BF91" s="88">
        <v>10.529845741113347</v>
      </c>
      <c r="BG91" s="59">
        <v>8.950770760815514</v>
      </c>
      <c r="BH91" s="88">
        <v>13.574660633484163</v>
      </c>
      <c r="BI91" s="59">
        <v>2.8343023255813953</v>
      </c>
      <c r="BJ91" s="88">
        <v>5.9622641509433967</v>
      </c>
      <c r="BK91" s="59">
        <v>1.9904458598726114</v>
      </c>
      <c r="BL91" s="88">
        <v>2.8163862472567667</v>
      </c>
      <c r="BM91" s="59">
        <v>4.7833197056418637</v>
      </c>
      <c r="BN91" s="88">
        <v>1.5715138253431471</v>
      </c>
      <c r="BO91" s="59">
        <v>3.9867109634551494</v>
      </c>
      <c r="BP91" s="88">
        <v>1.6850291639662993</v>
      </c>
      <c r="BQ91" s="59">
        <v>2.6789451653411471</v>
      </c>
      <c r="BR91" s="88">
        <v>5.609467455621302</v>
      </c>
      <c r="BS91" s="59">
        <v>8.203125</v>
      </c>
      <c r="BT91" s="88">
        <v>10.01977587343441</v>
      </c>
      <c r="BU91" s="59">
        <v>11.702688455455982</v>
      </c>
      <c r="BV91" s="88">
        <v>9.1035120147874302</v>
      </c>
      <c r="BW91" s="59">
        <v>7.2668112798264639</v>
      </c>
      <c r="BX91" s="88">
        <v>5.6978002163721602</v>
      </c>
      <c r="BY91" s="59">
        <v>10.096510764662213</v>
      </c>
      <c r="BZ91" s="88">
        <v>6.3829787234042552</v>
      </c>
      <c r="CA91" s="59">
        <v>14.605305209332057</v>
      </c>
      <c r="CB91" s="88">
        <v>14.055636896046853</v>
      </c>
      <c r="CC91" s="59">
        <v>14.424007744433689</v>
      </c>
      <c r="CD91" s="88">
        <v>14.449917898193759</v>
      </c>
      <c r="CE91" s="59">
        <v>12.18961625282167</v>
      </c>
      <c r="CF91" s="88">
        <v>19.19191919191919</v>
      </c>
      <c r="CG91" s="59">
        <v>17.5</v>
      </c>
      <c r="CH91" s="88">
        <v>15.425531914893616</v>
      </c>
      <c r="CI91" s="59">
        <v>12.22637479978644</v>
      </c>
      <c r="CJ91" s="88">
        <v>19.50627276406313</v>
      </c>
      <c r="CK91" s="59">
        <v>13.26530612244898</v>
      </c>
      <c r="CL91" s="88">
        <v>16.382428940568474</v>
      </c>
      <c r="CM91" s="59">
        <v>12.828239345673698</v>
      </c>
      <c r="CN91" s="88">
        <v>8.6000955566172959</v>
      </c>
      <c r="CO91" s="59">
        <v>8.0134178158777498</v>
      </c>
      <c r="CP91" s="88">
        <v>5.4340766399653608</v>
      </c>
      <c r="CQ91" s="59">
        <v>8.778625954198473</v>
      </c>
      <c r="CR91" s="88">
        <v>9.4790777113578137</v>
      </c>
      <c r="CS91" s="59">
        <v>6.5997130559540889</v>
      </c>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68"/>
      <c r="IT91" s="68"/>
      <c r="IU91" s="68"/>
      <c r="IV91" s="68"/>
      <c r="IW91" s="68"/>
      <c r="IX91" s="68"/>
      <c r="IY91" s="68"/>
      <c r="IZ91" s="68"/>
      <c r="JA91" s="68"/>
      <c r="JB91" s="68"/>
      <c r="JC91" s="68"/>
      <c r="JD91" s="68"/>
      <c r="JE91" s="68"/>
      <c r="JF91" s="68"/>
      <c r="JG91" s="68"/>
      <c r="JH91" s="68"/>
      <c r="JI91" s="68"/>
      <c r="JJ91" s="68"/>
      <c r="JK91" s="68"/>
      <c r="JL91" s="68"/>
      <c r="JM91" s="68"/>
      <c r="JN91" s="68"/>
      <c r="JO91" s="68"/>
      <c r="JP91" s="68"/>
      <c r="JQ91" s="68"/>
      <c r="JR91" s="68"/>
      <c r="JS91" s="68"/>
      <c r="JT91" s="68"/>
      <c r="JU91" s="68"/>
      <c r="JV91" s="68"/>
      <c r="JW91" s="68"/>
      <c r="JX91" s="68"/>
      <c r="JY91" s="68"/>
      <c r="JZ91" s="68"/>
      <c r="KA91" s="68"/>
      <c r="KB91" s="68"/>
      <c r="KC91" s="68"/>
      <c r="KD91" s="68"/>
      <c r="KE91" s="68"/>
      <c r="KF91" s="68"/>
      <c r="KG91" s="68"/>
      <c r="KH91" s="68"/>
      <c r="KI91" s="68"/>
      <c r="KJ91" s="68"/>
      <c r="KK91" s="68"/>
      <c r="KL91" s="68"/>
      <c r="KM91" s="68"/>
      <c r="KN91" s="68"/>
      <c r="KO91" s="68"/>
      <c r="KP91" s="68"/>
      <c r="KQ91" s="68"/>
      <c r="KR91" s="68"/>
      <c r="KS91" s="68"/>
      <c r="KT91" s="68"/>
      <c r="KU91" s="68"/>
      <c r="KV91" s="68"/>
      <c r="KW91" s="68"/>
      <c r="KX91" s="68"/>
      <c r="KY91" s="68"/>
      <c r="KZ91" s="68"/>
      <c r="LA91" s="68"/>
      <c r="LB91" s="68"/>
      <c r="LC91" s="68"/>
      <c r="LD91" s="68"/>
      <c r="LE91" s="68"/>
      <c r="LF91" s="68"/>
      <c r="LG91" s="68"/>
      <c r="LH91" s="68"/>
      <c r="LI91" s="68"/>
      <c r="LJ91" s="68"/>
      <c r="LK91" s="68"/>
      <c r="LL91" s="68"/>
      <c r="LM91" s="68"/>
      <c r="LN91" s="68"/>
      <c r="LO91" s="68"/>
      <c r="LP91" s="68"/>
      <c r="LQ91" s="68"/>
      <c r="LR91" s="68"/>
      <c r="LS91" s="68"/>
      <c r="LT91" s="68"/>
      <c r="LU91" s="68"/>
      <c r="LV91" s="68"/>
      <c r="LW91" s="68"/>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7"/>
      <c r="RG91" s="7"/>
      <c r="RH91" s="7"/>
      <c r="RI91" s="7"/>
      <c r="RJ91" s="7"/>
      <c r="RK91" s="7"/>
    </row>
    <row r="92" spans="1:479" s="3" customFormat="1" ht="18.75" customHeight="1" x14ac:dyDescent="0.2">
      <c r="A92" s="50" t="s">
        <v>172</v>
      </c>
      <c r="B92" s="36"/>
      <c r="C92" s="142">
        <v>22.448986492197935</v>
      </c>
      <c r="D92" s="88">
        <v>17.619203135205748</v>
      </c>
      <c r="E92" s="59">
        <v>11.171875</v>
      </c>
      <c r="F92" s="88">
        <v>17.464566929133859</v>
      </c>
      <c r="G92" s="59">
        <v>20.579303900957722</v>
      </c>
      <c r="H92" s="88">
        <v>16.067465601420327</v>
      </c>
      <c r="I92" s="59">
        <v>19.133034379671152</v>
      </c>
      <c r="J92" s="88">
        <v>17.21311475409836</v>
      </c>
      <c r="K92" s="59">
        <v>12.251392203659508</v>
      </c>
      <c r="L92" s="88">
        <v>13.910969793322733</v>
      </c>
      <c r="M92" s="59">
        <v>10.287867078825348</v>
      </c>
      <c r="N92" s="88">
        <v>7.9889807162534439</v>
      </c>
      <c r="O92" s="59">
        <v>12</v>
      </c>
      <c r="P92" s="88">
        <v>14.589569875531746</v>
      </c>
      <c r="Q92" s="59">
        <v>11.527647610121837</v>
      </c>
      <c r="R92" s="88">
        <v>13.103802672147996</v>
      </c>
      <c r="S92" s="59">
        <v>11.700793982448809</v>
      </c>
      <c r="T92" s="88">
        <v>12.037726482998263</v>
      </c>
      <c r="U92" s="59">
        <v>11.101622544833475</v>
      </c>
      <c r="V92" s="88">
        <v>13.585351447135263</v>
      </c>
      <c r="W92" s="59">
        <v>20.124052377670573</v>
      </c>
      <c r="X92" s="88">
        <v>13.702623906705538</v>
      </c>
      <c r="Y92" s="59">
        <v>15.485126494300804</v>
      </c>
      <c r="Z92" s="88">
        <v>27.231892195395847</v>
      </c>
      <c r="AA92" s="59">
        <v>28.334956183057447</v>
      </c>
      <c r="AB92" s="88">
        <v>18.512486427795874</v>
      </c>
      <c r="AC92" s="59">
        <v>14.728569349439674</v>
      </c>
      <c r="AD92" s="88">
        <v>26.038781163434905</v>
      </c>
      <c r="AE92" s="59">
        <v>16.534461484223513</v>
      </c>
      <c r="AF92" s="88">
        <v>25.745856353591162</v>
      </c>
      <c r="AG92" s="59">
        <v>21.930325528269559</v>
      </c>
      <c r="AH92" s="88">
        <v>16.317751648981933</v>
      </c>
      <c r="AI92" s="59">
        <v>45.37483559842174</v>
      </c>
      <c r="AJ92" s="88">
        <v>19.873150105708245</v>
      </c>
      <c r="AK92" s="59">
        <v>24.046579330422123</v>
      </c>
      <c r="AL92" s="88">
        <v>27.456218462451766</v>
      </c>
      <c r="AM92" s="59">
        <v>34.93097160718937</v>
      </c>
      <c r="AN92" s="88">
        <v>16.688936397648316</v>
      </c>
      <c r="AO92" s="59">
        <v>19.833260201842915</v>
      </c>
      <c r="AP92" s="88">
        <v>40.259009009009013</v>
      </c>
      <c r="AQ92" s="59">
        <v>28.328433431331373</v>
      </c>
      <c r="AR92" s="88">
        <v>33.296703296703292</v>
      </c>
      <c r="AS92" s="59">
        <v>33.620689655172413</v>
      </c>
      <c r="AT92" s="88">
        <v>32</v>
      </c>
      <c r="AU92" s="59">
        <v>30.917592051431914</v>
      </c>
      <c r="AV92" s="88">
        <v>29.183135704874836</v>
      </c>
      <c r="AW92" s="59">
        <v>27.065835816851802</v>
      </c>
      <c r="AX92" s="88">
        <v>21.489161168708765</v>
      </c>
      <c r="AY92" s="59">
        <v>18.349429323968394</v>
      </c>
      <c r="AZ92" s="88">
        <v>14.560897922038526</v>
      </c>
      <c r="BA92" s="59">
        <v>18.024162120031175</v>
      </c>
      <c r="BB92" s="88">
        <v>11.031175059952037</v>
      </c>
      <c r="BC92" s="59">
        <v>35.672937771345872</v>
      </c>
      <c r="BD92" s="88">
        <v>35.573122529644266</v>
      </c>
      <c r="BE92" s="59">
        <v>36.007210455159985</v>
      </c>
      <c r="BF92" s="88">
        <v>41.314553990610328</v>
      </c>
      <c r="BG92" s="59">
        <v>23.818995524614621</v>
      </c>
      <c r="BH92" s="88">
        <v>39.592760180995477</v>
      </c>
      <c r="BI92" s="59">
        <v>17.950581395348838</v>
      </c>
      <c r="BJ92" s="88">
        <v>28.377358490566039</v>
      </c>
      <c r="BK92" s="59">
        <v>18.471337579617835</v>
      </c>
      <c r="BL92" s="88">
        <v>22.494513533284564</v>
      </c>
      <c r="BM92" s="59">
        <v>28.90433360588716</v>
      </c>
      <c r="BN92" s="88">
        <v>14.819972150387905</v>
      </c>
      <c r="BO92" s="59">
        <v>17.342192691029901</v>
      </c>
      <c r="BP92" s="88">
        <v>14.776409591704473</v>
      </c>
      <c r="BQ92" s="59">
        <v>17.70615320217664</v>
      </c>
      <c r="BR92" s="88">
        <v>22.437869822485208</v>
      </c>
      <c r="BS92" s="59">
        <v>25.279017857142854</v>
      </c>
      <c r="BT92" s="88">
        <v>33.68490441661173</v>
      </c>
      <c r="BU92" s="59">
        <v>30.838165524512391</v>
      </c>
      <c r="BV92" s="88">
        <v>39.279112754158959</v>
      </c>
      <c r="BW92" s="59">
        <v>24.295010845986983</v>
      </c>
      <c r="BX92" s="88">
        <v>30.472412549585286</v>
      </c>
      <c r="BY92" s="59">
        <v>34.372680029695616</v>
      </c>
      <c r="BZ92" s="88">
        <v>35.567096666108228</v>
      </c>
      <c r="CA92" s="59">
        <v>33.077660594439116</v>
      </c>
      <c r="CB92" s="88">
        <v>28.843338213762809</v>
      </c>
      <c r="CC92" s="59">
        <v>33.930300096805425</v>
      </c>
      <c r="CD92" s="88">
        <v>30.706075533661743</v>
      </c>
      <c r="CE92" s="59">
        <v>26.862302483069978</v>
      </c>
      <c r="CF92" s="88">
        <v>33.36816440264716</v>
      </c>
      <c r="CG92" s="59">
        <v>29.166666666666668</v>
      </c>
      <c r="CH92" s="88">
        <v>40.248226950354606</v>
      </c>
      <c r="CI92" s="59">
        <v>40.416444207154299</v>
      </c>
      <c r="CJ92" s="88">
        <v>35.532173209227039</v>
      </c>
      <c r="CK92" s="59">
        <v>30.797773654916512</v>
      </c>
      <c r="CL92" s="88">
        <v>37.054263565891468</v>
      </c>
      <c r="CM92" s="59">
        <v>32.285837279380111</v>
      </c>
      <c r="CN92" s="88">
        <v>24.510272336359293</v>
      </c>
      <c r="CO92" s="59">
        <v>39.731643682445025</v>
      </c>
      <c r="CP92" s="88">
        <v>33.513747564407879</v>
      </c>
      <c r="CQ92" s="59">
        <v>43.352417302798983</v>
      </c>
      <c r="CR92" s="88">
        <v>31.625391403358954</v>
      </c>
      <c r="CS92" s="59">
        <v>28.235294117647058</v>
      </c>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c r="EJ92" s="69"/>
      <c r="EK92" s="69"/>
      <c r="EL92" s="69"/>
      <c r="EM92" s="69"/>
      <c r="EN92" s="69"/>
      <c r="EO92" s="69"/>
      <c r="EP92" s="69"/>
      <c r="EQ92" s="69"/>
      <c r="ER92" s="69"/>
      <c r="ES92" s="69"/>
      <c r="ET92" s="69"/>
      <c r="EU92" s="69"/>
      <c r="EV92" s="69"/>
      <c r="EW92" s="69"/>
      <c r="EX92" s="69"/>
      <c r="EY92" s="69"/>
      <c r="EZ92" s="69"/>
      <c r="FA92" s="69"/>
      <c r="FB92" s="69"/>
      <c r="FC92" s="69"/>
      <c r="FD92" s="69"/>
      <c r="FE92" s="69"/>
      <c r="FF92" s="69"/>
      <c r="FG92" s="69"/>
      <c r="FH92" s="69"/>
      <c r="FI92" s="69"/>
      <c r="FJ92" s="69"/>
      <c r="FK92" s="69"/>
      <c r="FL92" s="69"/>
      <c r="FM92" s="69"/>
      <c r="FN92" s="69"/>
      <c r="FO92" s="69"/>
      <c r="FP92" s="69"/>
      <c r="FQ92" s="69"/>
      <c r="FR92" s="69"/>
      <c r="FS92" s="69"/>
      <c r="FT92" s="69"/>
      <c r="FU92" s="69"/>
      <c r="FV92" s="69"/>
      <c r="FW92" s="69"/>
      <c r="FX92" s="69"/>
      <c r="FY92" s="69"/>
      <c r="FZ92" s="69"/>
      <c r="GA92" s="69"/>
      <c r="GB92" s="69"/>
      <c r="GC92" s="69"/>
      <c r="GD92" s="69"/>
      <c r="GE92" s="69"/>
      <c r="GF92" s="69"/>
      <c r="GG92" s="69"/>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68"/>
      <c r="IT92" s="68"/>
      <c r="IU92" s="68"/>
      <c r="IV92" s="68"/>
      <c r="IW92" s="68"/>
      <c r="IX92" s="68"/>
      <c r="IY92" s="68"/>
      <c r="IZ92" s="68"/>
      <c r="JA92" s="68"/>
      <c r="JB92" s="68"/>
      <c r="JC92" s="68"/>
      <c r="JD92" s="68"/>
      <c r="JE92" s="68"/>
      <c r="JF92" s="68"/>
      <c r="JG92" s="68"/>
      <c r="JH92" s="68"/>
      <c r="JI92" s="68"/>
      <c r="JJ92" s="68"/>
      <c r="JK92" s="68"/>
      <c r="JL92" s="68"/>
      <c r="JM92" s="68"/>
      <c r="JN92" s="68"/>
      <c r="JO92" s="68"/>
      <c r="JP92" s="68"/>
      <c r="JQ92" s="68"/>
      <c r="JR92" s="68"/>
      <c r="JS92" s="68"/>
      <c r="JT92" s="68"/>
      <c r="JU92" s="68"/>
      <c r="JV92" s="68"/>
      <c r="JW92" s="68"/>
      <c r="JX92" s="68"/>
      <c r="JY92" s="68"/>
      <c r="JZ92" s="68"/>
      <c r="KA92" s="68"/>
      <c r="KB92" s="68"/>
      <c r="KC92" s="68"/>
      <c r="KD92" s="68"/>
      <c r="KE92" s="68"/>
      <c r="KF92" s="68"/>
      <c r="KG92" s="68"/>
      <c r="KH92" s="68"/>
      <c r="KI92" s="68"/>
      <c r="KJ92" s="68"/>
      <c r="KK92" s="68"/>
      <c r="KL92" s="68"/>
      <c r="KM92" s="68"/>
      <c r="KN92" s="68"/>
      <c r="KO92" s="68"/>
      <c r="KP92" s="68"/>
      <c r="KQ92" s="68"/>
      <c r="KR92" s="68"/>
      <c r="KS92" s="68"/>
      <c r="KT92" s="68"/>
      <c r="KU92" s="68"/>
      <c r="KV92" s="68"/>
      <c r="KW92" s="68"/>
      <c r="KX92" s="68"/>
      <c r="KY92" s="68"/>
      <c r="KZ92" s="68"/>
      <c r="LA92" s="68"/>
      <c r="LB92" s="68"/>
      <c r="LC92" s="68"/>
      <c r="LD92" s="68"/>
      <c r="LE92" s="68"/>
      <c r="LF92" s="68"/>
      <c r="LG92" s="68"/>
      <c r="LH92" s="68"/>
      <c r="LI92" s="68"/>
      <c r="LJ92" s="68"/>
      <c r="LK92" s="68"/>
      <c r="LL92" s="68"/>
      <c r="LM92" s="68"/>
      <c r="LN92" s="68"/>
      <c r="LO92" s="68"/>
      <c r="LP92" s="68"/>
      <c r="LQ92" s="68"/>
      <c r="LR92" s="68"/>
      <c r="LS92" s="68"/>
      <c r="LT92" s="68"/>
      <c r="LU92" s="68"/>
      <c r="LV92" s="68"/>
      <c r="LW92" s="68"/>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7"/>
      <c r="RG92" s="7"/>
      <c r="RH92" s="7"/>
      <c r="RI92" s="7"/>
      <c r="RJ92" s="7"/>
      <c r="RK92" s="7"/>
    </row>
    <row r="93" spans="1:479" s="3" customFormat="1" ht="18.75" customHeight="1" x14ac:dyDescent="0.2">
      <c r="A93" s="50" t="s">
        <v>173</v>
      </c>
      <c r="B93" s="36"/>
      <c r="C93" s="142">
        <v>3.1323223614140083</v>
      </c>
      <c r="D93" s="88">
        <v>1.4696276943174396</v>
      </c>
      <c r="E93" s="59">
        <v>0.546875</v>
      </c>
      <c r="F93" s="88">
        <v>1.1968503937007875</v>
      </c>
      <c r="G93" s="59">
        <v>1.4949778089231487</v>
      </c>
      <c r="H93" s="88">
        <v>0.87291019381565327</v>
      </c>
      <c r="I93" s="59">
        <v>3.7369207772795217</v>
      </c>
      <c r="J93" s="88">
        <v>1.5429122468659595</v>
      </c>
      <c r="K93" s="59">
        <v>0.5171042163882259</v>
      </c>
      <c r="L93" s="88">
        <v>0.55643879173290933</v>
      </c>
      <c r="M93" s="59">
        <v>0.62789799072642971</v>
      </c>
      <c r="N93" s="88">
        <v>0.44077134986225891</v>
      </c>
      <c r="O93" s="59">
        <v>0.79338842975206614</v>
      </c>
      <c r="P93" s="88">
        <v>1.1186387269576179</v>
      </c>
      <c r="Q93" s="59">
        <v>0.5623242736644799</v>
      </c>
      <c r="R93" s="88">
        <v>0.87358684480986626</v>
      </c>
      <c r="S93" s="59">
        <v>0.54325114918512329</v>
      </c>
      <c r="T93" s="88">
        <v>0.91834202035244483</v>
      </c>
      <c r="U93" s="59">
        <v>0.45545118132650159</v>
      </c>
      <c r="V93" s="88">
        <v>0.6202008269344359</v>
      </c>
      <c r="W93" s="59">
        <v>1.2405237767057202</v>
      </c>
      <c r="X93" s="88">
        <v>1.0689990281827018</v>
      </c>
      <c r="Y93" s="59">
        <v>0.88963024742841257</v>
      </c>
      <c r="Z93" s="88">
        <v>4.5480067377877598</v>
      </c>
      <c r="AA93" s="59">
        <v>4.7711781888997082</v>
      </c>
      <c r="AB93" s="88">
        <v>1.3029315960912053</v>
      </c>
      <c r="AC93" s="59">
        <v>1.2516373162567311</v>
      </c>
      <c r="AD93" s="88">
        <v>2.9085872576177287</v>
      </c>
      <c r="AE93" s="59">
        <v>1.6569716199541691</v>
      </c>
      <c r="AF93" s="88">
        <v>4.8066298342541431</v>
      </c>
      <c r="AG93" s="59">
        <v>2.3415191319246147</v>
      </c>
      <c r="AH93" s="88">
        <v>1.4912532262689993</v>
      </c>
      <c r="AI93" s="59">
        <v>5.830775975449364</v>
      </c>
      <c r="AJ93" s="88">
        <v>3.5172016144531999</v>
      </c>
      <c r="AK93" s="59">
        <v>5.7933042212518195</v>
      </c>
      <c r="AL93" s="88">
        <v>6.5301276343128531</v>
      </c>
      <c r="AM93" s="59">
        <v>10.289137796301121</v>
      </c>
      <c r="AN93" s="88">
        <v>1.5766969535008015</v>
      </c>
      <c r="AO93" s="59">
        <v>1.5357612988152698</v>
      </c>
      <c r="AP93" s="88">
        <v>6.0810810810810816</v>
      </c>
      <c r="AQ93" s="59">
        <v>3.8639227215455691</v>
      </c>
      <c r="AR93" s="88">
        <v>5.7142857142857144</v>
      </c>
      <c r="AS93" s="59">
        <v>4.217148182665424</v>
      </c>
      <c r="AT93" s="88">
        <v>5.0666666666666664</v>
      </c>
      <c r="AU93" s="59">
        <v>2.8053769725306839</v>
      </c>
      <c r="AV93" s="88">
        <v>4.8418972332015811</v>
      </c>
      <c r="AW93" s="59">
        <v>4.1723110268219994</v>
      </c>
      <c r="AX93" s="88">
        <v>3.1479736098020741</v>
      </c>
      <c r="AY93" s="59">
        <v>2.0632133450395083</v>
      </c>
      <c r="AZ93" s="88">
        <v>0.94039132413165483</v>
      </c>
      <c r="BA93" s="59">
        <v>1.2860483242400622</v>
      </c>
      <c r="BB93" s="88">
        <v>0.58619770849986674</v>
      </c>
      <c r="BC93" s="59">
        <v>5.3183791606367583</v>
      </c>
      <c r="BD93" s="88">
        <v>6.3241106719367588</v>
      </c>
      <c r="BE93" s="59">
        <v>5.6331680937359172</v>
      </c>
      <c r="BF93" s="88">
        <v>6.1703554661301139</v>
      </c>
      <c r="BG93" s="59">
        <v>5.3704624564893093</v>
      </c>
      <c r="BH93" s="88">
        <v>9.3891402714932131</v>
      </c>
      <c r="BI93" s="59">
        <v>1.9622093023255813</v>
      </c>
      <c r="BJ93" s="88">
        <v>3.7735849056603774</v>
      </c>
      <c r="BK93" s="59">
        <v>1.552547770700637</v>
      </c>
      <c r="BL93" s="88">
        <v>1.8288222384784198</v>
      </c>
      <c r="BM93" s="59">
        <v>3.4341782502044151</v>
      </c>
      <c r="BN93" s="88">
        <v>1.1736622239904515</v>
      </c>
      <c r="BO93" s="59">
        <v>2.7242524916943522</v>
      </c>
      <c r="BP93" s="88">
        <v>1.1017498379779649</v>
      </c>
      <c r="BQ93" s="59">
        <v>1.9673503557974048</v>
      </c>
      <c r="BR93" s="88">
        <v>3.4556213017751478</v>
      </c>
      <c r="BS93" s="59">
        <v>3.9620535714285712</v>
      </c>
      <c r="BT93" s="88">
        <v>6.3941990771259061</v>
      </c>
      <c r="BU93" s="59">
        <v>6.6420664206642073</v>
      </c>
      <c r="BV93" s="88">
        <v>5.360443622920517</v>
      </c>
      <c r="BW93" s="59">
        <v>4.5553145336225596</v>
      </c>
      <c r="BX93" s="88">
        <v>3.8045438153624231</v>
      </c>
      <c r="BY93" s="59">
        <v>5.2709725315515961</v>
      </c>
      <c r="BZ93" s="88">
        <v>4.1547997989612995</v>
      </c>
      <c r="CA93" s="59">
        <v>8.8526685842122088</v>
      </c>
      <c r="CB93" s="88">
        <v>8.7847730600292824</v>
      </c>
      <c r="CC93" s="59">
        <v>7.6718296224588576</v>
      </c>
      <c r="CD93" s="88">
        <v>7.1702244116037219</v>
      </c>
      <c r="CE93" s="59">
        <v>4.966139954853273</v>
      </c>
      <c r="CF93" s="88">
        <v>10.205503308951585</v>
      </c>
      <c r="CG93" s="59">
        <v>5.416666666666667</v>
      </c>
      <c r="CH93" s="88">
        <v>6.9148936170212769</v>
      </c>
      <c r="CI93" s="59">
        <v>6.3000533902829687</v>
      </c>
      <c r="CJ93" s="88">
        <v>11.088628085795223</v>
      </c>
      <c r="CK93" s="59">
        <v>8.6270871985157704</v>
      </c>
      <c r="CL93" s="88">
        <v>10.749354005167959</v>
      </c>
      <c r="CM93" s="59">
        <v>7.6625053809728794</v>
      </c>
      <c r="CN93" s="88">
        <v>5.0645007166746296</v>
      </c>
      <c r="CO93" s="59">
        <v>4.6962355572120762</v>
      </c>
      <c r="CP93" s="88">
        <v>3.8319982680233817</v>
      </c>
      <c r="CQ93" s="59">
        <v>5.343511450381679</v>
      </c>
      <c r="CR93" s="88">
        <v>5.2092228864218617</v>
      </c>
      <c r="CS93" s="59">
        <v>3.6154949784791968</v>
      </c>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c r="EJ93" s="69"/>
      <c r="EK93" s="69"/>
      <c r="EL93" s="69"/>
      <c r="EM93" s="69"/>
      <c r="EN93" s="69"/>
      <c r="EO93" s="69"/>
      <c r="EP93" s="69"/>
      <c r="EQ93" s="69"/>
      <c r="ER93" s="69"/>
      <c r="ES93" s="69"/>
      <c r="ET93" s="69"/>
      <c r="EU93" s="69"/>
      <c r="EV93" s="69"/>
      <c r="EW93" s="69"/>
      <c r="EX93" s="69"/>
      <c r="EY93" s="69"/>
      <c r="EZ93" s="69"/>
      <c r="FA93" s="69"/>
      <c r="FB93" s="69"/>
      <c r="FC93" s="69"/>
      <c r="FD93" s="69"/>
      <c r="FE93" s="69"/>
      <c r="FF93" s="69"/>
      <c r="FG93" s="69"/>
      <c r="FH93" s="69"/>
      <c r="FI93" s="69"/>
      <c r="FJ93" s="69"/>
      <c r="FK93" s="69"/>
      <c r="FL93" s="69"/>
      <c r="FM93" s="69"/>
      <c r="FN93" s="69"/>
      <c r="FO93" s="69"/>
      <c r="FP93" s="69"/>
      <c r="FQ93" s="69"/>
      <c r="FR93" s="69"/>
      <c r="FS93" s="69"/>
      <c r="FT93" s="69"/>
      <c r="FU93" s="69"/>
      <c r="FV93" s="69"/>
      <c r="FW93" s="69"/>
      <c r="FX93" s="69"/>
      <c r="FY93" s="69"/>
      <c r="FZ93" s="69"/>
      <c r="GA93" s="69"/>
      <c r="GB93" s="69"/>
      <c r="GC93" s="69"/>
      <c r="GD93" s="69"/>
      <c r="GE93" s="69"/>
      <c r="GF93" s="69"/>
      <c r="GG93" s="69"/>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68"/>
      <c r="IT93" s="68"/>
      <c r="IU93" s="68"/>
      <c r="IV93" s="68"/>
      <c r="IW93" s="68"/>
      <c r="IX93" s="68"/>
      <c r="IY93" s="68"/>
      <c r="IZ93" s="68"/>
      <c r="JA93" s="68"/>
      <c r="JB93" s="68"/>
      <c r="JC93" s="68"/>
      <c r="JD93" s="68"/>
      <c r="JE93" s="68"/>
      <c r="JF93" s="68"/>
      <c r="JG93" s="68"/>
      <c r="JH93" s="68"/>
      <c r="JI93" s="68"/>
      <c r="JJ93" s="68"/>
      <c r="JK93" s="68"/>
      <c r="JL93" s="68"/>
      <c r="JM93" s="68"/>
      <c r="JN93" s="68"/>
      <c r="JO93" s="68"/>
      <c r="JP93" s="68"/>
      <c r="JQ93" s="68"/>
      <c r="JR93" s="68"/>
      <c r="JS93" s="68"/>
      <c r="JT93" s="68"/>
      <c r="JU93" s="68"/>
      <c r="JV93" s="68"/>
      <c r="JW93" s="68"/>
      <c r="JX93" s="68"/>
      <c r="JY93" s="68"/>
      <c r="JZ93" s="68"/>
      <c r="KA93" s="68"/>
      <c r="KB93" s="68"/>
      <c r="KC93" s="68"/>
      <c r="KD93" s="68"/>
      <c r="KE93" s="68"/>
      <c r="KF93" s="68"/>
      <c r="KG93" s="68"/>
      <c r="KH93" s="68"/>
      <c r="KI93" s="68"/>
      <c r="KJ93" s="68"/>
      <c r="KK93" s="68"/>
      <c r="KL93" s="68"/>
      <c r="KM93" s="68"/>
      <c r="KN93" s="68"/>
      <c r="KO93" s="68"/>
      <c r="KP93" s="68"/>
      <c r="KQ93" s="68"/>
      <c r="KR93" s="68"/>
      <c r="KS93" s="68"/>
      <c r="KT93" s="68"/>
      <c r="KU93" s="68"/>
      <c r="KV93" s="68"/>
      <c r="KW93" s="68"/>
      <c r="KX93" s="68"/>
      <c r="KY93" s="68"/>
      <c r="KZ93" s="68"/>
      <c r="LA93" s="68"/>
      <c r="LB93" s="68"/>
      <c r="LC93" s="68"/>
      <c r="LD93" s="68"/>
      <c r="LE93" s="68"/>
      <c r="LF93" s="68"/>
      <c r="LG93" s="68"/>
      <c r="LH93" s="68"/>
      <c r="LI93" s="68"/>
      <c r="LJ93" s="68"/>
      <c r="LK93" s="68"/>
      <c r="LL93" s="68"/>
      <c r="LM93" s="68"/>
      <c r="LN93" s="68"/>
      <c r="LO93" s="68"/>
      <c r="LP93" s="68"/>
      <c r="LQ93" s="68"/>
      <c r="LR93" s="68"/>
      <c r="LS93" s="68"/>
      <c r="LT93" s="68"/>
      <c r="LU93" s="68"/>
      <c r="LV93" s="68"/>
      <c r="LW93" s="68"/>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7"/>
      <c r="RG93" s="7"/>
      <c r="RH93" s="7"/>
      <c r="RI93" s="7"/>
      <c r="RJ93" s="7"/>
      <c r="RK93" s="7"/>
    </row>
    <row r="94" spans="1:479" s="3" customFormat="1" ht="18.75" customHeight="1" x14ac:dyDescent="0.2">
      <c r="A94" s="50" t="s">
        <v>174</v>
      </c>
      <c r="B94" s="36"/>
      <c r="C94" s="142">
        <v>4.3948538486247068</v>
      </c>
      <c r="D94" s="88">
        <v>5.2416721097322014</v>
      </c>
      <c r="E94" s="59">
        <v>2.8515625</v>
      </c>
      <c r="F94" s="88">
        <v>4.6456692913385824</v>
      </c>
      <c r="G94" s="59">
        <v>6.0032702639570195</v>
      </c>
      <c r="H94" s="88">
        <v>3.757952359816541</v>
      </c>
      <c r="I94" s="59">
        <v>2.391629297458894</v>
      </c>
      <c r="J94" s="88">
        <v>5.4484088717454195</v>
      </c>
      <c r="K94" s="59">
        <v>2.9037390612569611</v>
      </c>
      <c r="L94" s="88">
        <v>2.6550079491255962</v>
      </c>
      <c r="M94" s="59">
        <v>2.096213292117465</v>
      </c>
      <c r="N94" s="88">
        <v>1.9283746556473829</v>
      </c>
      <c r="O94" s="59">
        <v>3.9008264462809916</v>
      </c>
      <c r="P94" s="88">
        <v>3.8443359067275877</v>
      </c>
      <c r="Q94" s="59">
        <v>2.9053420805998127</v>
      </c>
      <c r="R94" s="88">
        <v>2.5693730729701953</v>
      </c>
      <c r="S94" s="59">
        <v>2.3819473464270788</v>
      </c>
      <c r="T94" s="88">
        <v>2.8294862248696946</v>
      </c>
      <c r="U94" s="59">
        <v>2.7611727867919154</v>
      </c>
      <c r="V94" s="88">
        <v>4.105138806851742</v>
      </c>
      <c r="W94" s="59">
        <v>4.4107512060647824</v>
      </c>
      <c r="X94" s="88">
        <v>3.4013605442176873</v>
      </c>
      <c r="Y94" s="59">
        <v>3.7253266611064775</v>
      </c>
      <c r="Z94" s="88">
        <v>2.8635597978663672</v>
      </c>
      <c r="AA94" s="59">
        <v>4.089581304771178</v>
      </c>
      <c r="AB94" s="88">
        <v>3.3659066232356136</v>
      </c>
      <c r="AC94" s="59">
        <v>3.4638335031290932</v>
      </c>
      <c r="AD94" s="88">
        <v>3.8781163434903045</v>
      </c>
      <c r="AE94" s="59">
        <v>3.8956460426582051</v>
      </c>
      <c r="AF94" s="88">
        <v>4.6961325966850831</v>
      </c>
      <c r="AG94" s="59">
        <v>4.6068913002094041</v>
      </c>
      <c r="AH94" s="88">
        <v>3.5847433323774021</v>
      </c>
      <c r="AI94" s="59">
        <v>4.1648399824638318</v>
      </c>
      <c r="AJ94" s="88">
        <v>5.6313665193157796</v>
      </c>
      <c r="AK94" s="59">
        <v>7.656477438136827</v>
      </c>
      <c r="AL94" s="88">
        <v>6.0552092609082813</v>
      </c>
      <c r="AM94" s="59">
        <v>7.2935660328210474</v>
      </c>
      <c r="AN94" s="88">
        <v>3.3805451630144305</v>
      </c>
      <c r="AO94" s="59">
        <v>4.563405002193945</v>
      </c>
      <c r="AP94" s="88">
        <v>3.6599099099099099</v>
      </c>
      <c r="AQ94" s="59">
        <v>5.4808903821923565</v>
      </c>
      <c r="AR94" s="88">
        <v>2.4175824175824179</v>
      </c>
      <c r="AS94" s="59">
        <v>4.9161230195712955</v>
      </c>
      <c r="AT94" s="88">
        <v>2.1333333333333333</v>
      </c>
      <c r="AU94" s="59">
        <v>4.7340736411455291</v>
      </c>
      <c r="AV94" s="88">
        <v>5.3689064558629775</v>
      </c>
      <c r="AW94" s="59">
        <v>6.5023028989433751</v>
      </c>
      <c r="AX94" s="88">
        <v>3.6946277097078228</v>
      </c>
      <c r="AY94" s="59">
        <v>4.2361720807726071</v>
      </c>
      <c r="AZ94" s="88">
        <v>3.4278780524799033</v>
      </c>
      <c r="BA94" s="59">
        <v>2.8448947778643805</v>
      </c>
      <c r="BB94" s="88">
        <v>1.465494271249667</v>
      </c>
      <c r="BC94" s="59">
        <v>2.7858176555716354</v>
      </c>
      <c r="BD94" s="88">
        <v>3.1620553359683794</v>
      </c>
      <c r="BE94" s="59">
        <v>4.5065344749887339</v>
      </c>
      <c r="BF94" s="88">
        <v>2.8839704896042924</v>
      </c>
      <c r="BG94" s="59">
        <v>2.7349577324714072</v>
      </c>
      <c r="BH94" s="88">
        <v>2.7149321266968327</v>
      </c>
      <c r="BI94" s="59">
        <v>5.5232558139534884</v>
      </c>
      <c r="BJ94" s="88">
        <v>7.0943396226415096</v>
      </c>
      <c r="BK94" s="59">
        <v>4.3789808917197446</v>
      </c>
      <c r="BL94" s="88">
        <v>5.3767373811265546</v>
      </c>
      <c r="BM94" s="59">
        <v>7.5224856909239577</v>
      </c>
      <c r="BN94" s="88">
        <v>4.3365824547443799</v>
      </c>
      <c r="BO94" s="59">
        <v>5.8471760797342194</v>
      </c>
      <c r="BP94" s="88">
        <v>3.0460142579390799</v>
      </c>
      <c r="BQ94" s="59">
        <v>4.1858518208455422</v>
      </c>
      <c r="BR94" s="88">
        <v>5.7278106508875739</v>
      </c>
      <c r="BS94" s="59">
        <v>5.9151785714285712</v>
      </c>
      <c r="BT94" s="88">
        <v>3.1641397495056034</v>
      </c>
      <c r="BU94" s="59">
        <v>7.6436478650500792</v>
      </c>
      <c r="BV94" s="88">
        <v>3.6044362292051755</v>
      </c>
      <c r="BW94" s="59">
        <v>4.6095444685466376</v>
      </c>
      <c r="BX94" s="88">
        <v>4.6880634691669671</v>
      </c>
      <c r="BY94" s="59">
        <v>2.8953229398663698</v>
      </c>
      <c r="BZ94" s="88">
        <v>4.7076562238230863</v>
      </c>
      <c r="CA94" s="59">
        <v>7.6062639821029077</v>
      </c>
      <c r="CB94" s="88">
        <v>7.3206442166910692</v>
      </c>
      <c r="CC94" s="59">
        <v>5.7841239109390123</v>
      </c>
      <c r="CD94" s="88">
        <v>6.8418171866447732</v>
      </c>
      <c r="CE94" s="59">
        <v>3.6117381489841982</v>
      </c>
      <c r="CF94" s="88">
        <v>8.3942877046325322</v>
      </c>
      <c r="CG94" s="59" t="s">
        <v>202</v>
      </c>
      <c r="CH94" s="88">
        <v>3.0141843971631204</v>
      </c>
      <c r="CI94" s="59">
        <v>5.0186865990389746</v>
      </c>
      <c r="CJ94" s="88">
        <v>8.1748280048563338</v>
      </c>
      <c r="CK94" s="59">
        <v>7.6066790352504636</v>
      </c>
      <c r="CL94" s="88">
        <v>7.1834625322997416</v>
      </c>
      <c r="CM94" s="59">
        <v>7.1459319845027984</v>
      </c>
      <c r="CN94" s="88">
        <v>5.1600573339703777</v>
      </c>
      <c r="CO94" s="59">
        <v>3.5408125232948193</v>
      </c>
      <c r="CP94" s="88">
        <v>5.3907772245074685</v>
      </c>
      <c r="CQ94" s="59">
        <v>5.343511450381679</v>
      </c>
      <c r="CR94" s="88">
        <v>5.977796754910333</v>
      </c>
      <c r="CS94" s="59">
        <v>4.2180774748923966</v>
      </c>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68"/>
      <c r="IT94" s="68"/>
      <c r="IU94" s="68"/>
      <c r="IV94" s="68"/>
      <c r="IW94" s="68"/>
      <c r="IX94" s="68"/>
      <c r="IY94" s="68"/>
      <c r="IZ94" s="68"/>
      <c r="JA94" s="68"/>
      <c r="JB94" s="68"/>
      <c r="JC94" s="68"/>
      <c r="JD94" s="68"/>
      <c r="JE94" s="68"/>
      <c r="JF94" s="68"/>
      <c r="JG94" s="68"/>
      <c r="JH94" s="68"/>
      <c r="JI94" s="68"/>
      <c r="JJ94" s="68"/>
      <c r="JK94" s="68"/>
      <c r="JL94" s="68"/>
      <c r="JM94" s="68"/>
      <c r="JN94" s="68"/>
      <c r="JO94" s="68"/>
      <c r="JP94" s="68"/>
      <c r="JQ94" s="68"/>
      <c r="JR94" s="68"/>
      <c r="JS94" s="68"/>
      <c r="JT94" s="68"/>
      <c r="JU94" s="68"/>
      <c r="JV94" s="68"/>
      <c r="JW94" s="68"/>
      <c r="JX94" s="68"/>
      <c r="JY94" s="68"/>
      <c r="JZ94" s="68"/>
      <c r="KA94" s="68"/>
      <c r="KB94" s="68"/>
      <c r="KC94" s="68"/>
      <c r="KD94" s="68"/>
      <c r="KE94" s="68"/>
      <c r="KF94" s="68"/>
      <c r="KG94" s="68"/>
      <c r="KH94" s="68"/>
      <c r="KI94" s="68"/>
      <c r="KJ94" s="68"/>
      <c r="KK94" s="68"/>
      <c r="KL94" s="68"/>
      <c r="KM94" s="68"/>
      <c r="KN94" s="68"/>
      <c r="KO94" s="68"/>
      <c r="KP94" s="68"/>
      <c r="KQ94" s="68"/>
      <c r="KR94" s="68"/>
      <c r="KS94" s="68"/>
      <c r="KT94" s="68"/>
      <c r="KU94" s="68"/>
      <c r="KV94" s="68"/>
      <c r="KW94" s="68"/>
      <c r="KX94" s="68"/>
      <c r="KY94" s="68"/>
      <c r="KZ94" s="68"/>
      <c r="LA94" s="68"/>
      <c r="LB94" s="68"/>
      <c r="LC94" s="68"/>
      <c r="LD94" s="68"/>
      <c r="LE94" s="68"/>
      <c r="LF94" s="68"/>
      <c r="LG94" s="68"/>
      <c r="LH94" s="68"/>
      <c r="LI94" s="68"/>
      <c r="LJ94" s="68"/>
      <c r="LK94" s="68"/>
      <c r="LL94" s="68"/>
      <c r="LM94" s="68"/>
      <c r="LN94" s="68"/>
      <c r="LO94" s="68"/>
      <c r="LP94" s="68"/>
      <c r="LQ94" s="68"/>
      <c r="LR94" s="68"/>
      <c r="LS94" s="68"/>
      <c r="LT94" s="68"/>
      <c r="LU94" s="68"/>
      <c r="LV94" s="68"/>
      <c r="LW94" s="68"/>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7"/>
      <c r="RG94" s="7"/>
      <c r="RH94" s="7"/>
      <c r="RI94" s="7"/>
      <c r="RJ94" s="7"/>
      <c r="RK94" s="7"/>
    </row>
    <row r="95" spans="1:479" s="3" customFormat="1" ht="21.6" thickBot="1" x14ac:dyDescent="0.45">
      <c r="A95" s="30" t="str">
        <f>GBG!A95</f>
        <v>Utrikes födda 2024 efter HDI och tid i Sverige</v>
      </c>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2"/>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row>
    <row r="96" spans="1:479" s="3" customFormat="1" ht="18.75" customHeight="1" x14ac:dyDescent="0.2">
      <c r="A96" s="49" t="s">
        <v>186</v>
      </c>
      <c r="B96" s="36"/>
      <c r="C96" s="140">
        <v>12111</v>
      </c>
      <c r="D96" s="84">
        <v>73</v>
      </c>
      <c r="E96" s="55">
        <v>29</v>
      </c>
      <c r="F96" s="84">
        <v>59</v>
      </c>
      <c r="G96" s="55">
        <v>60</v>
      </c>
      <c r="H96" s="84">
        <v>123</v>
      </c>
      <c r="I96" s="55">
        <v>14</v>
      </c>
      <c r="J96" s="84">
        <v>16</v>
      </c>
      <c r="K96" s="55">
        <v>19</v>
      </c>
      <c r="L96" s="84">
        <v>46</v>
      </c>
      <c r="M96" s="55">
        <v>432</v>
      </c>
      <c r="N96" s="84">
        <v>174</v>
      </c>
      <c r="O96" s="55">
        <v>33</v>
      </c>
      <c r="P96" s="84">
        <v>93</v>
      </c>
      <c r="Q96" s="55">
        <v>24</v>
      </c>
      <c r="R96" s="84">
        <v>24</v>
      </c>
      <c r="S96" s="55">
        <v>27</v>
      </c>
      <c r="T96" s="84">
        <v>56</v>
      </c>
      <c r="U96" s="55">
        <v>57</v>
      </c>
      <c r="V96" s="84">
        <v>39</v>
      </c>
      <c r="W96" s="55" t="s">
        <v>202</v>
      </c>
      <c r="X96" s="84">
        <v>20</v>
      </c>
      <c r="Y96" s="55">
        <v>270</v>
      </c>
      <c r="Z96" s="84">
        <v>22</v>
      </c>
      <c r="AA96" s="55">
        <v>18</v>
      </c>
      <c r="AB96" s="84">
        <v>17</v>
      </c>
      <c r="AC96" s="55">
        <v>60</v>
      </c>
      <c r="AD96" s="84">
        <v>12</v>
      </c>
      <c r="AE96" s="55">
        <v>109</v>
      </c>
      <c r="AF96" s="84">
        <v>27</v>
      </c>
      <c r="AG96" s="55">
        <v>169</v>
      </c>
      <c r="AH96" s="84">
        <v>193</v>
      </c>
      <c r="AI96" s="55">
        <v>33</v>
      </c>
      <c r="AJ96" s="84">
        <v>241</v>
      </c>
      <c r="AK96" s="55">
        <v>245</v>
      </c>
      <c r="AL96" s="84">
        <v>439</v>
      </c>
      <c r="AM96" s="55">
        <v>586</v>
      </c>
      <c r="AN96" s="84">
        <v>562</v>
      </c>
      <c r="AO96" s="55">
        <v>147</v>
      </c>
      <c r="AP96" s="84">
        <v>58</v>
      </c>
      <c r="AQ96" s="55">
        <v>117</v>
      </c>
      <c r="AR96" s="84" t="s">
        <v>202</v>
      </c>
      <c r="AS96" s="55">
        <v>56</v>
      </c>
      <c r="AT96" s="84" t="s">
        <v>202</v>
      </c>
      <c r="AU96" s="55">
        <v>61</v>
      </c>
      <c r="AV96" s="84">
        <v>326</v>
      </c>
      <c r="AW96" s="55">
        <v>272</v>
      </c>
      <c r="AX96" s="84">
        <v>340</v>
      </c>
      <c r="AY96" s="55">
        <v>123</v>
      </c>
      <c r="AZ96" s="84">
        <v>295</v>
      </c>
      <c r="BA96" s="55">
        <v>57</v>
      </c>
      <c r="BB96" s="84">
        <v>184</v>
      </c>
      <c r="BC96" s="55">
        <v>14</v>
      </c>
      <c r="BD96" s="84" t="s">
        <v>202</v>
      </c>
      <c r="BE96" s="55">
        <v>16</v>
      </c>
      <c r="BF96" s="84">
        <v>13</v>
      </c>
      <c r="BG96" s="55" t="s">
        <v>202</v>
      </c>
      <c r="BH96" s="84" t="s">
        <v>202</v>
      </c>
      <c r="BI96" s="55">
        <v>77</v>
      </c>
      <c r="BJ96" s="84">
        <v>92</v>
      </c>
      <c r="BK96" s="55">
        <v>69</v>
      </c>
      <c r="BL96" s="84">
        <v>92</v>
      </c>
      <c r="BM96" s="55">
        <v>127</v>
      </c>
      <c r="BN96" s="84">
        <v>87</v>
      </c>
      <c r="BO96" s="55">
        <v>38</v>
      </c>
      <c r="BP96" s="84">
        <v>81</v>
      </c>
      <c r="BQ96" s="55">
        <v>38</v>
      </c>
      <c r="BR96" s="84">
        <v>496</v>
      </c>
      <c r="BS96" s="55">
        <v>71</v>
      </c>
      <c r="BT96" s="84">
        <v>9</v>
      </c>
      <c r="BU96" s="55">
        <v>100</v>
      </c>
      <c r="BV96" s="84">
        <v>13</v>
      </c>
      <c r="BW96" s="55">
        <v>172</v>
      </c>
      <c r="BX96" s="84">
        <v>244</v>
      </c>
      <c r="BY96" s="55">
        <v>10</v>
      </c>
      <c r="BZ96" s="84">
        <v>31</v>
      </c>
      <c r="CA96" s="55">
        <v>364</v>
      </c>
      <c r="CB96" s="84">
        <v>139</v>
      </c>
      <c r="CC96" s="55">
        <v>352</v>
      </c>
      <c r="CD96" s="84">
        <v>92</v>
      </c>
      <c r="CE96" s="55">
        <v>56</v>
      </c>
      <c r="CF96" s="84">
        <v>326</v>
      </c>
      <c r="CG96" s="55" t="s">
        <v>202</v>
      </c>
      <c r="CH96" s="84">
        <v>11</v>
      </c>
      <c r="CI96" s="55">
        <v>23</v>
      </c>
      <c r="CJ96" s="84">
        <v>192</v>
      </c>
      <c r="CK96" s="55">
        <v>101</v>
      </c>
      <c r="CL96" s="84">
        <v>350</v>
      </c>
      <c r="CM96" s="55">
        <v>332</v>
      </c>
      <c r="CN96" s="84">
        <v>136</v>
      </c>
      <c r="CO96" s="55">
        <v>18</v>
      </c>
      <c r="CP96" s="84">
        <v>31</v>
      </c>
      <c r="CQ96" s="55">
        <v>8</v>
      </c>
      <c r="CR96" s="84">
        <v>881</v>
      </c>
      <c r="CS96" s="55">
        <v>247</v>
      </c>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row>
    <row r="97" spans="1:479" s="3" customFormat="1" x14ac:dyDescent="0.2">
      <c r="A97" s="49" t="s">
        <v>187</v>
      </c>
      <c r="B97" s="36"/>
      <c r="C97" s="140">
        <v>20575</v>
      </c>
      <c r="D97" s="84">
        <v>243</v>
      </c>
      <c r="E97" s="55">
        <v>118</v>
      </c>
      <c r="F97" s="84">
        <v>238</v>
      </c>
      <c r="G97" s="55">
        <v>131</v>
      </c>
      <c r="H97" s="84">
        <v>377</v>
      </c>
      <c r="I97" s="55">
        <v>72</v>
      </c>
      <c r="J97" s="84">
        <v>54</v>
      </c>
      <c r="K97" s="55">
        <v>123</v>
      </c>
      <c r="L97" s="84">
        <v>350</v>
      </c>
      <c r="M97" s="55">
        <v>1144</v>
      </c>
      <c r="N97" s="84">
        <v>451</v>
      </c>
      <c r="O97" s="55">
        <v>119</v>
      </c>
      <c r="P97" s="84">
        <v>274</v>
      </c>
      <c r="Q97" s="55">
        <v>155</v>
      </c>
      <c r="R97" s="84">
        <v>294</v>
      </c>
      <c r="S97" s="55">
        <v>157</v>
      </c>
      <c r="T97" s="84">
        <v>166</v>
      </c>
      <c r="U97" s="55">
        <v>241</v>
      </c>
      <c r="V97" s="84">
        <v>102</v>
      </c>
      <c r="W97" s="55" t="s">
        <v>202</v>
      </c>
      <c r="X97" s="84">
        <v>74</v>
      </c>
      <c r="Y97" s="55">
        <v>454</v>
      </c>
      <c r="Z97" s="84">
        <v>205</v>
      </c>
      <c r="AA97" s="55">
        <v>123</v>
      </c>
      <c r="AB97" s="84">
        <v>97</v>
      </c>
      <c r="AC97" s="55">
        <v>297</v>
      </c>
      <c r="AD97" s="84">
        <v>22</v>
      </c>
      <c r="AE97" s="55">
        <v>251</v>
      </c>
      <c r="AF97" s="84">
        <v>58</v>
      </c>
      <c r="AG97" s="55">
        <v>362</v>
      </c>
      <c r="AH97" s="84">
        <v>411</v>
      </c>
      <c r="AI97" s="55">
        <v>137</v>
      </c>
      <c r="AJ97" s="84">
        <v>244</v>
      </c>
      <c r="AK97" s="55">
        <v>188</v>
      </c>
      <c r="AL97" s="84">
        <v>297</v>
      </c>
      <c r="AM97" s="55">
        <v>428</v>
      </c>
      <c r="AN97" s="84">
        <v>740</v>
      </c>
      <c r="AO97" s="55">
        <v>148</v>
      </c>
      <c r="AP97" s="84">
        <v>122</v>
      </c>
      <c r="AQ97" s="55">
        <v>238</v>
      </c>
      <c r="AR97" s="84" t="s">
        <v>202</v>
      </c>
      <c r="AS97" s="55">
        <v>125</v>
      </c>
      <c r="AT97" s="84" t="s">
        <v>202</v>
      </c>
      <c r="AU97" s="55">
        <v>139</v>
      </c>
      <c r="AV97" s="84">
        <v>286</v>
      </c>
      <c r="AW97" s="55">
        <v>289</v>
      </c>
      <c r="AX97" s="84">
        <v>469</v>
      </c>
      <c r="AY97" s="55">
        <v>394</v>
      </c>
      <c r="AZ97" s="84">
        <v>673</v>
      </c>
      <c r="BA97" s="55">
        <v>335</v>
      </c>
      <c r="BB97" s="84">
        <v>709</v>
      </c>
      <c r="BC97" s="55">
        <v>80</v>
      </c>
      <c r="BD97" s="84">
        <v>39</v>
      </c>
      <c r="BE97" s="55">
        <v>137</v>
      </c>
      <c r="BF97" s="84">
        <v>69</v>
      </c>
      <c r="BG97" s="55" t="s">
        <v>202</v>
      </c>
      <c r="BH97" s="84" t="s">
        <v>202</v>
      </c>
      <c r="BI97" s="55">
        <v>62</v>
      </c>
      <c r="BJ97" s="84">
        <v>89</v>
      </c>
      <c r="BK97" s="55">
        <v>139</v>
      </c>
      <c r="BL97" s="84">
        <v>192</v>
      </c>
      <c r="BM97" s="55">
        <v>184</v>
      </c>
      <c r="BN97" s="84">
        <v>276</v>
      </c>
      <c r="BO97" s="55">
        <v>59</v>
      </c>
      <c r="BP97" s="84">
        <v>105</v>
      </c>
      <c r="BQ97" s="55">
        <v>81</v>
      </c>
      <c r="BR97" s="84">
        <v>464</v>
      </c>
      <c r="BS97" s="55">
        <v>155</v>
      </c>
      <c r="BT97" s="84">
        <v>34</v>
      </c>
      <c r="BU97" s="55">
        <v>100</v>
      </c>
      <c r="BV97" s="84">
        <v>106</v>
      </c>
      <c r="BW97" s="55">
        <v>227</v>
      </c>
      <c r="BX97" s="84">
        <v>511</v>
      </c>
      <c r="BY97" s="55">
        <v>92</v>
      </c>
      <c r="BZ97" s="84">
        <v>204</v>
      </c>
      <c r="CA97" s="55">
        <v>278</v>
      </c>
      <c r="CB97" s="84">
        <v>101</v>
      </c>
      <c r="CC97" s="55">
        <v>506</v>
      </c>
      <c r="CD97" s="84">
        <v>112</v>
      </c>
      <c r="CE97" s="55">
        <v>43</v>
      </c>
      <c r="CF97" s="84">
        <v>259</v>
      </c>
      <c r="CG97" s="55">
        <v>37</v>
      </c>
      <c r="CH97" s="84">
        <v>51</v>
      </c>
      <c r="CI97" s="55">
        <v>107</v>
      </c>
      <c r="CJ97" s="84">
        <v>116</v>
      </c>
      <c r="CK97" s="55">
        <v>73</v>
      </c>
      <c r="CL97" s="84">
        <v>163</v>
      </c>
      <c r="CM97" s="55">
        <v>243</v>
      </c>
      <c r="CN97" s="84">
        <v>166</v>
      </c>
      <c r="CO97" s="55">
        <v>114</v>
      </c>
      <c r="CP97" s="84">
        <v>216</v>
      </c>
      <c r="CQ97" s="55">
        <v>107</v>
      </c>
      <c r="CR97" s="84">
        <v>677</v>
      </c>
      <c r="CS97" s="55">
        <v>316</v>
      </c>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c r="KR97" s="65"/>
      <c r="KS97" s="65"/>
      <c r="KT97" s="65"/>
      <c r="KU97" s="65"/>
      <c r="KV97" s="65"/>
      <c r="KW97" s="65"/>
      <c r="KX97" s="65"/>
      <c r="KY97" s="65"/>
      <c r="KZ97" s="65"/>
      <c r="LA97" s="65"/>
      <c r="LB97" s="65"/>
      <c r="LC97" s="65"/>
      <c r="LD97" s="65"/>
      <c r="LE97" s="65"/>
      <c r="LF97" s="65"/>
      <c r="LG97" s="65"/>
      <c r="LH97" s="65"/>
      <c r="LI97" s="65"/>
      <c r="LJ97" s="65"/>
      <c r="LK97" s="65"/>
      <c r="LL97" s="65"/>
      <c r="LM97" s="65"/>
      <c r="LN97" s="65"/>
      <c r="LO97" s="65"/>
      <c r="LP97" s="65"/>
      <c r="LQ97" s="65"/>
      <c r="LR97" s="65"/>
      <c r="LS97" s="65"/>
      <c r="LT97" s="65"/>
      <c r="LU97" s="65"/>
      <c r="LV97" s="65"/>
      <c r="LW97" s="65"/>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row>
    <row r="98" spans="1:479" s="3" customFormat="1" x14ac:dyDescent="0.2">
      <c r="A98" s="52" t="s">
        <v>188</v>
      </c>
      <c r="B98" s="39"/>
      <c r="C98" s="141">
        <v>32686</v>
      </c>
      <c r="D98" s="87">
        <v>316</v>
      </c>
      <c r="E98" s="58">
        <v>147</v>
      </c>
      <c r="F98" s="87">
        <v>297</v>
      </c>
      <c r="G98" s="58">
        <v>191</v>
      </c>
      <c r="H98" s="87">
        <v>500</v>
      </c>
      <c r="I98" s="58">
        <v>86</v>
      </c>
      <c r="J98" s="87">
        <v>70</v>
      </c>
      <c r="K98" s="58">
        <v>142</v>
      </c>
      <c r="L98" s="87">
        <v>396</v>
      </c>
      <c r="M98" s="58">
        <v>1576</v>
      </c>
      <c r="N98" s="87">
        <v>625</v>
      </c>
      <c r="O98" s="58">
        <v>152</v>
      </c>
      <c r="P98" s="87">
        <v>367</v>
      </c>
      <c r="Q98" s="58">
        <v>179</v>
      </c>
      <c r="R98" s="87">
        <v>318</v>
      </c>
      <c r="S98" s="58">
        <v>184</v>
      </c>
      <c r="T98" s="87">
        <v>222</v>
      </c>
      <c r="U98" s="58">
        <v>298</v>
      </c>
      <c r="V98" s="87">
        <v>141</v>
      </c>
      <c r="W98" s="58">
        <v>55</v>
      </c>
      <c r="X98" s="87">
        <v>94</v>
      </c>
      <c r="Y98" s="58">
        <v>724</v>
      </c>
      <c r="Z98" s="87">
        <v>227</v>
      </c>
      <c r="AA98" s="58">
        <v>141</v>
      </c>
      <c r="AB98" s="87">
        <v>114</v>
      </c>
      <c r="AC98" s="58">
        <v>357</v>
      </c>
      <c r="AD98" s="87">
        <v>34</v>
      </c>
      <c r="AE98" s="58">
        <v>360</v>
      </c>
      <c r="AF98" s="87">
        <v>85</v>
      </c>
      <c r="AG98" s="58">
        <v>531</v>
      </c>
      <c r="AH98" s="87">
        <v>604</v>
      </c>
      <c r="AI98" s="58">
        <v>170</v>
      </c>
      <c r="AJ98" s="87">
        <v>485</v>
      </c>
      <c r="AK98" s="58">
        <v>433</v>
      </c>
      <c r="AL98" s="87">
        <v>736</v>
      </c>
      <c r="AM98" s="58">
        <v>1014</v>
      </c>
      <c r="AN98" s="87">
        <v>1302</v>
      </c>
      <c r="AO98" s="58">
        <v>295</v>
      </c>
      <c r="AP98" s="87">
        <v>180</v>
      </c>
      <c r="AQ98" s="58">
        <v>355</v>
      </c>
      <c r="AR98" s="87">
        <v>88</v>
      </c>
      <c r="AS98" s="58">
        <v>181</v>
      </c>
      <c r="AT98" s="87">
        <v>32</v>
      </c>
      <c r="AU98" s="58">
        <v>200</v>
      </c>
      <c r="AV98" s="87">
        <v>612</v>
      </c>
      <c r="AW98" s="58">
        <v>561</v>
      </c>
      <c r="AX98" s="87">
        <v>809</v>
      </c>
      <c r="AY98" s="58">
        <v>517</v>
      </c>
      <c r="AZ98" s="87">
        <v>968</v>
      </c>
      <c r="BA98" s="58">
        <v>392</v>
      </c>
      <c r="BB98" s="87">
        <v>893</v>
      </c>
      <c r="BC98" s="58">
        <v>94</v>
      </c>
      <c r="BD98" s="87">
        <v>41</v>
      </c>
      <c r="BE98" s="58">
        <v>153</v>
      </c>
      <c r="BF98" s="87">
        <v>82</v>
      </c>
      <c r="BG98" s="58">
        <v>86</v>
      </c>
      <c r="BH98" s="87">
        <v>43</v>
      </c>
      <c r="BI98" s="58">
        <v>139</v>
      </c>
      <c r="BJ98" s="87">
        <v>181</v>
      </c>
      <c r="BK98" s="58">
        <v>208</v>
      </c>
      <c r="BL98" s="87">
        <v>284</v>
      </c>
      <c r="BM98" s="58">
        <v>311</v>
      </c>
      <c r="BN98" s="87">
        <v>363</v>
      </c>
      <c r="BO98" s="58">
        <v>97</v>
      </c>
      <c r="BP98" s="87">
        <v>186</v>
      </c>
      <c r="BQ98" s="58">
        <v>119</v>
      </c>
      <c r="BR98" s="87">
        <v>960</v>
      </c>
      <c r="BS98" s="58">
        <v>226</v>
      </c>
      <c r="BT98" s="87">
        <v>43</v>
      </c>
      <c r="BU98" s="58">
        <v>200</v>
      </c>
      <c r="BV98" s="87">
        <v>119</v>
      </c>
      <c r="BW98" s="58">
        <v>399</v>
      </c>
      <c r="BX98" s="87">
        <v>755</v>
      </c>
      <c r="BY98" s="58">
        <v>102</v>
      </c>
      <c r="BZ98" s="87">
        <v>235</v>
      </c>
      <c r="CA98" s="58">
        <v>642</v>
      </c>
      <c r="CB98" s="87">
        <v>240</v>
      </c>
      <c r="CC98" s="58">
        <v>858</v>
      </c>
      <c r="CD98" s="87">
        <v>204</v>
      </c>
      <c r="CE98" s="58">
        <v>99</v>
      </c>
      <c r="CF98" s="87">
        <v>585</v>
      </c>
      <c r="CG98" s="58">
        <v>46</v>
      </c>
      <c r="CH98" s="87">
        <v>62</v>
      </c>
      <c r="CI98" s="58">
        <v>130</v>
      </c>
      <c r="CJ98" s="87">
        <v>308</v>
      </c>
      <c r="CK98" s="58">
        <v>174</v>
      </c>
      <c r="CL98" s="87">
        <v>513</v>
      </c>
      <c r="CM98" s="58">
        <v>575</v>
      </c>
      <c r="CN98" s="87">
        <v>302</v>
      </c>
      <c r="CO98" s="58">
        <v>132</v>
      </c>
      <c r="CP98" s="87">
        <v>247</v>
      </c>
      <c r="CQ98" s="58">
        <v>115</v>
      </c>
      <c r="CR98" s="87">
        <v>1558</v>
      </c>
      <c r="CS98" s="58">
        <v>563</v>
      </c>
      <c r="CT98" s="72"/>
      <c r="CU98" s="72"/>
      <c r="CV98" s="72"/>
      <c r="CW98" s="72"/>
      <c r="CX98" s="72"/>
      <c r="CY98" s="72"/>
      <c r="CZ98" s="72"/>
      <c r="DA98" s="72"/>
      <c r="DB98" s="72"/>
      <c r="DC98" s="72"/>
      <c r="DD98" s="72"/>
      <c r="DE98" s="72"/>
      <c r="DF98" s="72"/>
      <c r="DG98" s="72"/>
      <c r="DH98" s="72"/>
      <c r="DI98" s="72"/>
      <c r="DJ98" s="72"/>
      <c r="DK98" s="72"/>
      <c r="DL98" s="72"/>
      <c r="DM98" s="72"/>
      <c r="DN98" s="72"/>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c r="KR98" s="65"/>
      <c r="KS98" s="65"/>
      <c r="KT98" s="65"/>
      <c r="KU98" s="65"/>
      <c r="KV98" s="65"/>
      <c r="KW98" s="65"/>
      <c r="KX98" s="65"/>
      <c r="KY98" s="65"/>
      <c r="KZ98" s="65"/>
      <c r="LA98" s="65"/>
      <c r="LB98" s="65"/>
      <c r="LC98" s="65"/>
      <c r="LD98" s="65"/>
      <c r="LE98" s="65"/>
      <c r="LF98" s="65"/>
      <c r="LG98" s="65"/>
      <c r="LH98" s="65"/>
      <c r="LI98" s="65"/>
      <c r="LJ98" s="65"/>
      <c r="LK98" s="65"/>
      <c r="LL98" s="65"/>
      <c r="LM98" s="65"/>
      <c r="LN98" s="65"/>
      <c r="LO98" s="65"/>
      <c r="LP98" s="65"/>
      <c r="LQ98" s="65"/>
      <c r="LR98" s="65"/>
      <c r="LS98" s="65"/>
      <c r="LT98" s="65"/>
      <c r="LU98" s="65"/>
      <c r="LV98" s="65"/>
      <c r="LW98" s="65"/>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row>
    <row r="99" spans="1:479" s="3" customFormat="1" x14ac:dyDescent="0.2">
      <c r="A99" s="49" t="s">
        <v>189</v>
      </c>
      <c r="B99" s="36"/>
      <c r="C99" s="140">
        <v>18509</v>
      </c>
      <c r="D99" s="84">
        <v>79</v>
      </c>
      <c r="E99" s="55">
        <v>26</v>
      </c>
      <c r="F99" s="84">
        <v>127</v>
      </c>
      <c r="G99" s="55">
        <v>98</v>
      </c>
      <c r="H99" s="84">
        <v>53</v>
      </c>
      <c r="I99" s="55">
        <v>14</v>
      </c>
      <c r="J99" s="84">
        <v>12</v>
      </c>
      <c r="K99" s="55">
        <v>15</v>
      </c>
      <c r="L99" s="84">
        <v>37</v>
      </c>
      <c r="M99" s="55">
        <v>223</v>
      </c>
      <c r="N99" s="84">
        <v>50</v>
      </c>
      <c r="O99" s="55">
        <v>45</v>
      </c>
      <c r="P99" s="84">
        <v>137</v>
      </c>
      <c r="Q99" s="55" t="s">
        <v>202</v>
      </c>
      <c r="R99" s="84">
        <v>23</v>
      </c>
      <c r="S99" s="55">
        <v>18</v>
      </c>
      <c r="T99" s="84">
        <v>38</v>
      </c>
      <c r="U99" s="55">
        <v>33</v>
      </c>
      <c r="V99" s="84">
        <v>47</v>
      </c>
      <c r="W99" s="55">
        <v>17</v>
      </c>
      <c r="X99" s="84">
        <v>33</v>
      </c>
      <c r="Y99" s="55">
        <v>129</v>
      </c>
      <c r="Z99" s="84">
        <v>14</v>
      </c>
      <c r="AA99" s="55">
        <v>6</v>
      </c>
      <c r="AB99" s="84" t="s">
        <v>202</v>
      </c>
      <c r="AC99" s="55">
        <v>70</v>
      </c>
      <c r="AD99" s="84">
        <v>12</v>
      </c>
      <c r="AE99" s="55">
        <v>97</v>
      </c>
      <c r="AF99" s="84">
        <v>25</v>
      </c>
      <c r="AG99" s="55">
        <v>198</v>
      </c>
      <c r="AH99" s="84">
        <v>287</v>
      </c>
      <c r="AI99" s="55">
        <v>22</v>
      </c>
      <c r="AJ99" s="84">
        <v>599</v>
      </c>
      <c r="AK99" s="55">
        <v>766</v>
      </c>
      <c r="AL99" s="84">
        <v>621</v>
      </c>
      <c r="AM99" s="55">
        <v>1117</v>
      </c>
      <c r="AN99" s="84">
        <v>579</v>
      </c>
      <c r="AO99" s="55">
        <v>129</v>
      </c>
      <c r="AP99" s="84">
        <v>57</v>
      </c>
      <c r="AQ99" s="55">
        <v>282</v>
      </c>
      <c r="AR99" s="84">
        <v>23</v>
      </c>
      <c r="AS99" s="55">
        <v>125</v>
      </c>
      <c r="AT99" s="84">
        <v>14</v>
      </c>
      <c r="AU99" s="55">
        <v>73</v>
      </c>
      <c r="AV99" s="84">
        <v>372</v>
      </c>
      <c r="AW99" s="55">
        <v>410</v>
      </c>
      <c r="AX99" s="84">
        <v>561</v>
      </c>
      <c r="AY99" s="55">
        <v>181</v>
      </c>
      <c r="AZ99" s="84">
        <v>386</v>
      </c>
      <c r="BA99" s="55">
        <v>67</v>
      </c>
      <c r="BB99" s="84">
        <v>99</v>
      </c>
      <c r="BC99" s="55">
        <v>14</v>
      </c>
      <c r="BD99" s="84" t="s">
        <v>202</v>
      </c>
      <c r="BE99" s="55">
        <v>6</v>
      </c>
      <c r="BF99" s="84">
        <v>15</v>
      </c>
      <c r="BG99" s="55">
        <v>7</v>
      </c>
      <c r="BH99" s="84">
        <v>7</v>
      </c>
      <c r="BI99" s="55">
        <v>44</v>
      </c>
      <c r="BJ99" s="84">
        <v>186</v>
      </c>
      <c r="BK99" s="55">
        <v>110</v>
      </c>
      <c r="BL99" s="84">
        <v>131</v>
      </c>
      <c r="BM99" s="55">
        <v>251</v>
      </c>
      <c r="BN99" s="84">
        <v>129</v>
      </c>
      <c r="BO99" s="55">
        <v>115</v>
      </c>
      <c r="BP99" s="84">
        <v>69</v>
      </c>
      <c r="BQ99" s="55">
        <v>68</v>
      </c>
      <c r="BR99" s="84">
        <v>720</v>
      </c>
      <c r="BS99" s="55">
        <v>164</v>
      </c>
      <c r="BT99" s="84">
        <v>33</v>
      </c>
      <c r="BU99" s="55">
        <v>314</v>
      </c>
      <c r="BV99" s="84" t="s">
        <v>202</v>
      </c>
      <c r="BW99" s="55">
        <v>182</v>
      </c>
      <c r="BX99" s="84">
        <v>269</v>
      </c>
      <c r="BY99" s="55">
        <v>7</v>
      </c>
      <c r="BZ99" s="84">
        <v>40</v>
      </c>
      <c r="CA99" s="55">
        <v>725</v>
      </c>
      <c r="CB99" s="84">
        <v>471</v>
      </c>
      <c r="CC99" s="55">
        <v>998</v>
      </c>
      <c r="CD99" s="84">
        <v>235</v>
      </c>
      <c r="CE99" s="55">
        <v>59</v>
      </c>
      <c r="CF99" s="84">
        <v>772</v>
      </c>
      <c r="CG99" s="55">
        <v>24</v>
      </c>
      <c r="CH99" s="84">
        <v>11</v>
      </c>
      <c r="CI99" s="55">
        <v>46</v>
      </c>
      <c r="CJ99" s="84">
        <v>643</v>
      </c>
      <c r="CK99" s="55">
        <v>189</v>
      </c>
      <c r="CL99" s="84">
        <v>696</v>
      </c>
      <c r="CM99" s="55">
        <v>398</v>
      </c>
      <c r="CN99" s="84">
        <v>319</v>
      </c>
      <c r="CO99" s="55">
        <v>11</v>
      </c>
      <c r="CP99" s="84">
        <v>50</v>
      </c>
      <c r="CQ99" s="55">
        <v>24</v>
      </c>
      <c r="CR99" s="84">
        <v>853</v>
      </c>
      <c r="CS99" s="55">
        <v>523</v>
      </c>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c r="IW99" s="65"/>
      <c r="IX99" s="65"/>
      <c r="IY99" s="65"/>
      <c r="IZ99" s="65"/>
      <c r="JA99" s="65"/>
      <c r="JB99" s="65"/>
      <c r="JC99" s="65"/>
      <c r="JD99" s="65"/>
      <c r="JE99" s="65"/>
      <c r="JF99" s="65"/>
      <c r="JG99" s="65"/>
      <c r="JH99" s="65"/>
      <c r="JI99" s="65"/>
      <c r="JJ99" s="65"/>
      <c r="JK99" s="65"/>
      <c r="JL99" s="65"/>
      <c r="JM99" s="65"/>
      <c r="JN99" s="65"/>
      <c r="JO99" s="65"/>
      <c r="JP99" s="65"/>
      <c r="JQ99" s="65"/>
      <c r="JR99" s="65"/>
      <c r="JS99" s="65"/>
      <c r="JT99" s="65"/>
      <c r="JU99" s="65"/>
      <c r="JV99" s="65"/>
      <c r="JW99" s="65"/>
      <c r="JX99" s="65"/>
      <c r="JY99" s="65"/>
      <c r="JZ99" s="65"/>
      <c r="KA99" s="65"/>
      <c r="KB99" s="65"/>
      <c r="KC99" s="65"/>
      <c r="KD99" s="65"/>
      <c r="KE99" s="65"/>
      <c r="KF99" s="65"/>
      <c r="KG99" s="65"/>
      <c r="KH99" s="65"/>
      <c r="KI99" s="65"/>
      <c r="KJ99" s="65"/>
      <c r="KK99" s="65"/>
      <c r="KL99" s="65"/>
      <c r="KM99" s="65"/>
      <c r="KN99" s="65"/>
      <c r="KO99" s="65"/>
      <c r="KP99" s="65"/>
      <c r="KQ99" s="65"/>
      <c r="KR99" s="65"/>
      <c r="KS99" s="65"/>
      <c r="KT99" s="65"/>
      <c r="KU99" s="65"/>
      <c r="KV99" s="65"/>
      <c r="KW99" s="65"/>
      <c r="KX99" s="65"/>
      <c r="KY99" s="65"/>
      <c r="KZ99" s="65"/>
      <c r="LA99" s="65"/>
      <c r="LB99" s="65"/>
      <c r="LC99" s="65"/>
      <c r="LD99" s="65"/>
      <c r="LE99" s="65"/>
      <c r="LF99" s="65"/>
      <c r="LG99" s="65"/>
      <c r="LH99" s="65"/>
      <c r="LI99" s="65"/>
      <c r="LJ99" s="65"/>
      <c r="LK99" s="65"/>
      <c r="LL99" s="65"/>
      <c r="LM99" s="65"/>
      <c r="LN99" s="65"/>
      <c r="LO99" s="65"/>
      <c r="LP99" s="65"/>
      <c r="LQ99" s="65"/>
      <c r="LR99" s="65"/>
      <c r="LS99" s="65"/>
      <c r="LT99" s="65"/>
      <c r="LU99" s="65"/>
      <c r="LV99" s="65"/>
      <c r="LW99" s="65"/>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row>
    <row r="100" spans="1:479" s="3" customFormat="1" x14ac:dyDescent="0.2">
      <c r="A100" s="49" t="s">
        <v>190</v>
      </c>
      <c r="B100" s="36"/>
      <c r="C100" s="140">
        <v>18319</v>
      </c>
      <c r="D100" s="84">
        <v>175</v>
      </c>
      <c r="E100" s="55">
        <v>68</v>
      </c>
      <c r="F100" s="84">
        <v>199</v>
      </c>
      <c r="G100" s="55">
        <v>140</v>
      </c>
      <c r="H100" s="84">
        <v>256</v>
      </c>
      <c r="I100" s="55">
        <v>27</v>
      </c>
      <c r="J100" s="84">
        <v>41</v>
      </c>
      <c r="K100" s="55">
        <v>96</v>
      </c>
      <c r="L100" s="84">
        <v>228</v>
      </c>
      <c r="M100" s="55">
        <v>651</v>
      </c>
      <c r="N100" s="84">
        <v>200</v>
      </c>
      <c r="O100" s="55">
        <v>77</v>
      </c>
      <c r="P100" s="84">
        <v>253</v>
      </c>
      <c r="Q100" s="55" t="s">
        <v>202</v>
      </c>
      <c r="R100" s="84">
        <v>183</v>
      </c>
      <c r="S100" s="55">
        <v>127</v>
      </c>
      <c r="T100" s="84">
        <v>186</v>
      </c>
      <c r="U100" s="55">
        <v>144</v>
      </c>
      <c r="V100" s="84">
        <v>112</v>
      </c>
      <c r="W100" s="55">
        <v>39</v>
      </c>
      <c r="X100" s="84">
        <v>49</v>
      </c>
      <c r="Y100" s="55">
        <v>287</v>
      </c>
      <c r="Z100" s="84">
        <v>106</v>
      </c>
      <c r="AA100" s="55">
        <v>76</v>
      </c>
      <c r="AB100" s="84" t="s">
        <v>202</v>
      </c>
      <c r="AC100" s="55">
        <v>216</v>
      </c>
      <c r="AD100" s="84">
        <v>20</v>
      </c>
      <c r="AE100" s="55">
        <v>261</v>
      </c>
      <c r="AF100" s="84">
        <v>42</v>
      </c>
      <c r="AG100" s="55">
        <v>229</v>
      </c>
      <c r="AH100" s="84">
        <v>404</v>
      </c>
      <c r="AI100" s="55">
        <v>85</v>
      </c>
      <c r="AJ100" s="84">
        <v>298</v>
      </c>
      <c r="AK100" s="55">
        <v>268</v>
      </c>
      <c r="AL100" s="84">
        <v>403</v>
      </c>
      <c r="AM100" s="55">
        <v>559</v>
      </c>
      <c r="AN100" s="84">
        <v>579</v>
      </c>
      <c r="AO100" s="55">
        <v>131</v>
      </c>
      <c r="AP100" s="84">
        <v>125</v>
      </c>
      <c r="AQ100" s="55">
        <v>258</v>
      </c>
      <c r="AR100" s="84">
        <v>55</v>
      </c>
      <c r="AS100" s="55">
        <v>204</v>
      </c>
      <c r="AT100" s="84">
        <v>22</v>
      </c>
      <c r="AU100" s="55">
        <v>118</v>
      </c>
      <c r="AV100" s="84">
        <v>262</v>
      </c>
      <c r="AW100" s="55">
        <v>318</v>
      </c>
      <c r="AX100" s="84">
        <v>484</v>
      </c>
      <c r="AY100" s="55">
        <v>273</v>
      </c>
      <c r="AZ100" s="84">
        <v>478</v>
      </c>
      <c r="BA100" s="55">
        <v>242</v>
      </c>
      <c r="BB100" s="84">
        <v>246</v>
      </c>
      <c r="BC100" s="55">
        <v>62</v>
      </c>
      <c r="BD100" s="84">
        <v>22</v>
      </c>
      <c r="BE100" s="55">
        <v>83</v>
      </c>
      <c r="BF100" s="84">
        <v>62</v>
      </c>
      <c r="BG100" s="55">
        <v>64</v>
      </c>
      <c r="BH100" s="84">
        <v>28</v>
      </c>
      <c r="BI100" s="55">
        <v>63</v>
      </c>
      <c r="BJ100" s="84">
        <v>112</v>
      </c>
      <c r="BK100" s="55">
        <v>102</v>
      </c>
      <c r="BL100" s="84">
        <v>283</v>
      </c>
      <c r="BM100" s="55">
        <v>232</v>
      </c>
      <c r="BN100" s="84">
        <v>265</v>
      </c>
      <c r="BO100" s="55">
        <v>70</v>
      </c>
      <c r="BP100" s="84">
        <v>84</v>
      </c>
      <c r="BQ100" s="55">
        <v>98</v>
      </c>
      <c r="BR100" s="84">
        <v>434</v>
      </c>
      <c r="BS100" s="55">
        <v>104</v>
      </c>
      <c r="BT100" s="84">
        <v>38</v>
      </c>
      <c r="BU100" s="55">
        <v>186</v>
      </c>
      <c r="BV100" s="84" t="s">
        <v>202</v>
      </c>
      <c r="BW100" s="55">
        <v>109</v>
      </c>
      <c r="BX100" s="84">
        <v>467</v>
      </c>
      <c r="BY100" s="55">
        <v>66</v>
      </c>
      <c r="BZ100" s="84">
        <v>220</v>
      </c>
      <c r="CA100" s="55">
        <v>405</v>
      </c>
      <c r="CB100" s="84">
        <v>130</v>
      </c>
      <c r="CC100" s="55">
        <v>856</v>
      </c>
      <c r="CD100" s="84">
        <v>146</v>
      </c>
      <c r="CE100" s="55">
        <v>38</v>
      </c>
      <c r="CF100" s="84">
        <v>248</v>
      </c>
      <c r="CG100" s="55">
        <v>25</v>
      </c>
      <c r="CH100" s="84">
        <v>42</v>
      </c>
      <c r="CI100" s="55">
        <v>83</v>
      </c>
      <c r="CJ100" s="84">
        <v>176</v>
      </c>
      <c r="CK100" s="55">
        <v>77</v>
      </c>
      <c r="CL100" s="84">
        <v>194</v>
      </c>
      <c r="CM100" s="55">
        <v>297</v>
      </c>
      <c r="CN100" s="84">
        <v>253</v>
      </c>
      <c r="CO100" s="55">
        <v>88</v>
      </c>
      <c r="CP100" s="84">
        <v>170</v>
      </c>
      <c r="CQ100" s="55">
        <v>98</v>
      </c>
      <c r="CR100" s="84">
        <v>709</v>
      </c>
      <c r="CS100" s="55">
        <v>424</v>
      </c>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c r="IW100" s="65"/>
      <c r="IX100" s="65"/>
      <c r="IY100" s="65"/>
      <c r="IZ100" s="65"/>
      <c r="JA100" s="65"/>
      <c r="JB100" s="65"/>
      <c r="JC100" s="65"/>
      <c r="JD100" s="65"/>
      <c r="JE100" s="65"/>
      <c r="JF100" s="65"/>
      <c r="JG100" s="65"/>
      <c r="JH100" s="65"/>
      <c r="JI100" s="65"/>
      <c r="JJ100" s="65"/>
      <c r="JK100" s="65"/>
      <c r="JL100" s="65"/>
      <c r="JM100" s="65"/>
      <c r="JN100" s="65"/>
      <c r="JO100" s="65"/>
      <c r="JP100" s="65"/>
      <c r="JQ100" s="65"/>
      <c r="JR100" s="65"/>
      <c r="JS100" s="65"/>
      <c r="JT100" s="65"/>
      <c r="JU100" s="65"/>
      <c r="JV100" s="65"/>
      <c r="JW100" s="65"/>
      <c r="JX100" s="65"/>
      <c r="JY100" s="65"/>
      <c r="JZ100" s="65"/>
      <c r="KA100" s="65"/>
      <c r="KB100" s="65"/>
      <c r="KC100" s="65"/>
      <c r="KD100" s="65"/>
      <c r="KE100" s="65"/>
      <c r="KF100" s="65"/>
      <c r="KG100" s="65"/>
      <c r="KH100" s="65"/>
      <c r="KI100" s="65"/>
      <c r="KJ100" s="65"/>
      <c r="KK100" s="65"/>
      <c r="KL100" s="65"/>
      <c r="KM100" s="65"/>
      <c r="KN100" s="65"/>
      <c r="KO100" s="65"/>
      <c r="KP100" s="65"/>
      <c r="KQ100" s="65"/>
      <c r="KR100" s="65"/>
      <c r="KS100" s="65"/>
      <c r="KT100" s="65"/>
      <c r="KU100" s="65"/>
      <c r="KV100" s="65"/>
      <c r="KW100" s="65"/>
      <c r="KX100" s="65"/>
      <c r="KY100" s="65"/>
      <c r="KZ100" s="65"/>
      <c r="LA100" s="65"/>
      <c r="LB100" s="65"/>
      <c r="LC100" s="65"/>
      <c r="LD100" s="65"/>
      <c r="LE100" s="65"/>
      <c r="LF100" s="65"/>
      <c r="LG100" s="65"/>
      <c r="LH100" s="65"/>
      <c r="LI100" s="65"/>
      <c r="LJ100" s="65"/>
      <c r="LK100" s="65"/>
      <c r="LL100" s="65"/>
      <c r="LM100" s="65"/>
      <c r="LN100" s="65"/>
      <c r="LO100" s="65"/>
      <c r="LP100" s="65"/>
      <c r="LQ100" s="65"/>
      <c r="LR100" s="65"/>
      <c r="LS100" s="65"/>
      <c r="LT100" s="65"/>
      <c r="LU100" s="65"/>
      <c r="LV100" s="65"/>
      <c r="LW100" s="65"/>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row>
    <row r="101" spans="1:479" s="5" customFormat="1" ht="18.75" customHeight="1" x14ac:dyDescent="0.2">
      <c r="A101" s="52" t="s">
        <v>191</v>
      </c>
      <c r="B101" s="39"/>
      <c r="C101" s="141">
        <v>36828</v>
      </c>
      <c r="D101" s="87">
        <v>254</v>
      </c>
      <c r="E101" s="58">
        <v>94</v>
      </c>
      <c r="F101" s="87">
        <v>326</v>
      </c>
      <c r="G101" s="58">
        <v>238</v>
      </c>
      <c r="H101" s="87">
        <v>309</v>
      </c>
      <c r="I101" s="58">
        <v>41</v>
      </c>
      <c r="J101" s="87">
        <v>53</v>
      </c>
      <c r="K101" s="58">
        <v>111</v>
      </c>
      <c r="L101" s="87">
        <v>265</v>
      </c>
      <c r="M101" s="58">
        <v>874</v>
      </c>
      <c r="N101" s="87">
        <v>250</v>
      </c>
      <c r="O101" s="58">
        <v>122</v>
      </c>
      <c r="P101" s="87">
        <v>390</v>
      </c>
      <c r="Q101" s="58">
        <v>60</v>
      </c>
      <c r="R101" s="87">
        <v>206</v>
      </c>
      <c r="S101" s="58">
        <v>145</v>
      </c>
      <c r="T101" s="87">
        <v>224</v>
      </c>
      <c r="U101" s="58">
        <v>177</v>
      </c>
      <c r="V101" s="87">
        <v>159</v>
      </c>
      <c r="W101" s="58">
        <v>56</v>
      </c>
      <c r="X101" s="87">
        <v>82</v>
      </c>
      <c r="Y101" s="58">
        <v>416</v>
      </c>
      <c r="Z101" s="87">
        <v>120</v>
      </c>
      <c r="AA101" s="58">
        <v>82</v>
      </c>
      <c r="AB101" s="87">
        <v>54</v>
      </c>
      <c r="AC101" s="58">
        <v>286</v>
      </c>
      <c r="AD101" s="87">
        <v>32</v>
      </c>
      <c r="AE101" s="58">
        <v>358</v>
      </c>
      <c r="AF101" s="87">
        <v>67</v>
      </c>
      <c r="AG101" s="58">
        <v>427</v>
      </c>
      <c r="AH101" s="87">
        <v>691</v>
      </c>
      <c r="AI101" s="58">
        <v>107</v>
      </c>
      <c r="AJ101" s="87">
        <v>897</v>
      </c>
      <c r="AK101" s="58">
        <v>1034</v>
      </c>
      <c r="AL101" s="87">
        <v>1024</v>
      </c>
      <c r="AM101" s="58">
        <v>1676</v>
      </c>
      <c r="AN101" s="87">
        <v>1158</v>
      </c>
      <c r="AO101" s="58">
        <v>260</v>
      </c>
      <c r="AP101" s="87">
        <v>182</v>
      </c>
      <c r="AQ101" s="58">
        <v>540</v>
      </c>
      <c r="AR101" s="87">
        <v>78</v>
      </c>
      <c r="AS101" s="58">
        <v>329</v>
      </c>
      <c r="AT101" s="87">
        <v>36</v>
      </c>
      <c r="AU101" s="58">
        <v>191</v>
      </c>
      <c r="AV101" s="87">
        <v>634</v>
      </c>
      <c r="AW101" s="58">
        <v>728</v>
      </c>
      <c r="AX101" s="87">
        <v>1045</v>
      </c>
      <c r="AY101" s="58">
        <v>454</v>
      </c>
      <c r="AZ101" s="87">
        <v>864</v>
      </c>
      <c r="BA101" s="58">
        <v>309</v>
      </c>
      <c r="BB101" s="87">
        <v>345</v>
      </c>
      <c r="BC101" s="58">
        <v>76</v>
      </c>
      <c r="BD101" s="87">
        <v>23</v>
      </c>
      <c r="BE101" s="58">
        <v>89</v>
      </c>
      <c r="BF101" s="87">
        <v>77</v>
      </c>
      <c r="BG101" s="58">
        <v>71</v>
      </c>
      <c r="BH101" s="87">
        <v>35</v>
      </c>
      <c r="BI101" s="58">
        <v>107</v>
      </c>
      <c r="BJ101" s="87">
        <v>298</v>
      </c>
      <c r="BK101" s="58">
        <v>212</v>
      </c>
      <c r="BL101" s="87">
        <v>414</v>
      </c>
      <c r="BM101" s="58">
        <v>483</v>
      </c>
      <c r="BN101" s="87">
        <v>394</v>
      </c>
      <c r="BO101" s="58">
        <v>185</v>
      </c>
      <c r="BP101" s="87">
        <v>153</v>
      </c>
      <c r="BQ101" s="58">
        <v>166</v>
      </c>
      <c r="BR101" s="87">
        <v>1154</v>
      </c>
      <c r="BS101" s="58">
        <v>268</v>
      </c>
      <c r="BT101" s="87">
        <v>71</v>
      </c>
      <c r="BU101" s="58">
        <v>500</v>
      </c>
      <c r="BV101" s="87">
        <v>73</v>
      </c>
      <c r="BW101" s="58">
        <v>291</v>
      </c>
      <c r="BX101" s="87">
        <v>736</v>
      </c>
      <c r="BY101" s="58">
        <v>73</v>
      </c>
      <c r="BZ101" s="87">
        <v>260</v>
      </c>
      <c r="CA101" s="58">
        <v>1130</v>
      </c>
      <c r="CB101" s="87">
        <v>601</v>
      </c>
      <c r="CC101" s="58">
        <v>1854</v>
      </c>
      <c r="CD101" s="87">
        <v>381</v>
      </c>
      <c r="CE101" s="58">
        <v>97</v>
      </c>
      <c r="CF101" s="87">
        <v>1020</v>
      </c>
      <c r="CG101" s="58">
        <v>49</v>
      </c>
      <c r="CH101" s="87">
        <v>53</v>
      </c>
      <c r="CI101" s="58">
        <v>129</v>
      </c>
      <c r="CJ101" s="87">
        <v>819</v>
      </c>
      <c r="CK101" s="58">
        <v>266</v>
      </c>
      <c r="CL101" s="87">
        <v>890</v>
      </c>
      <c r="CM101" s="58">
        <v>695</v>
      </c>
      <c r="CN101" s="87">
        <v>572</v>
      </c>
      <c r="CO101" s="58">
        <v>99</v>
      </c>
      <c r="CP101" s="87">
        <v>220</v>
      </c>
      <c r="CQ101" s="58">
        <v>122</v>
      </c>
      <c r="CR101" s="87">
        <v>1562</v>
      </c>
      <c r="CS101" s="58">
        <v>947</v>
      </c>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72"/>
      <c r="IT101" s="72"/>
      <c r="IU101" s="72"/>
      <c r="IV101" s="72"/>
      <c r="IW101" s="72"/>
      <c r="IX101" s="72"/>
      <c r="IY101" s="72"/>
      <c r="IZ101" s="72"/>
      <c r="JA101" s="72"/>
      <c r="JB101" s="72"/>
      <c r="JC101" s="72"/>
      <c r="JD101" s="72"/>
      <c r="JE101" s="72"/>
      <c r="JF101" s="72"/>
      <c r="JG101" s="72"/>
      <c r="JH101" s="72"/>
      <c r="JI101" s="72"/>
      <c r="JJ101" s="72"/>
      <c r="JK101" s="72"/>
      <c r="JL101" s="72"/>
      <c r="JM101" s="72"/>
      <c r="JN101" s="72"/>
      <c r="JO101" s="72"/>
      <c r="JP101" s="72"/>
      <c r="JQ101" s="72"/>
      <c r="JR101" s="72"/>
      <c r="JS101" s="72"/>
      <c r="JT101" s="72"/>
      <c r="JU101" s="72"/>
      <c r="JV101" s="72"/>
      <c r="JW101" s="72"/>
      <c r="JX101" s="72"/>
      <c r="JY101" s="72"/>
      <c r="JZ101" s="72"/>
      <c r="KA101" s="72"/>
      <c r="KB101" s="72"/>
      <c r="KC101" s="72"/>
      <c r="KD101" s="72"/>
      <c r="KE101" s="72"/>
      <c r="KF101" s="72"/>
      <c r="KG101" s="72"/>
      <c r="KH101" s="72"/>
      <c r="KI101" s="72"/>
      <c r="KJ101" s="72"/>
      <c r="KK101" s="72"/>
      <c r="KL101" s="72"/>
      <c r="KM101" s="72"/>
      <c r="KN101" s="72"/>
      <c r="KO101" s="72"/>
      <c r="KP101" s="72"/>
      <c r="KQ101" s="72"/>
      <c r="KR101" s="72"/>
      <c r="KS101" s="72"/>
      <c r="KT101" s="72"/>
      <c r="KU101" s="72"/>
      <c r="KV101" s="72"/>
      <c r="KW101" s="72"/>
      <c r="KX101" s="72"/>
      <c r="KY101" s="72"/>
      <c r="KZ101" s="72"/>
      <c r="LA101" s="72"/>
      <c r="LB101" s="72"/>
      <c r="LC101" s="72"/>
      <c r="LD101" s="72"/>
      <c r="LE101" s="72"/>
      <c r="LF101" s="72"/>
      <c r="LG101" s="72"/>
      <c r="LH101" s="72"/>
      <c r="LI101" s="72"/>
      <c r="LJ101" s="72"/>
      <c r="LK101" s="72"/>
      <c r="LL101" s="72"/>
      <c r="LM101" s="72"/>
      <c r="LN101" s="72"/>
      <c r="LO101" s="72"/>
      <c r="LP101" s="72"/>
      <c r="LQ101" s="72"/>
      <c r="LR101" s="72"/>
      <c r="LS101" s="72"/>
      <c r="LT101" s="72"/>
      <c r="LU101" s="72"/>
      <c r="LV101" s="72"/>
      <c r="LW101" s="72"/>
      <c r="LX101" s="46"/>
      <c r="LY101" s="46"/>
      <c r="LZ101" s="46"/>
      <c r="MA101" s="46"/>
      <c r="MB101" s="46"/>
      <c r="MC101" s="46"/>
      <c r="MD101" s="46"/>
      <c r="ME101" s="46"/>
      <c r="MF101" s="46"/>
      <c r="MG101" s="46"/>
      <c r="MH101" s="46"/>
      <c r="MI101" s="46"/>
      <c r="MJ101" s="46"/>
      <c r="MK101" s="46"/>
      <c r="ML101" s="46"/>
      <c r="MM101" s="46"/>
      <c r="MN101" s="46"/>
      <c r="MO101" s="46"/>
      <c r="MP101" s="46"/>
      <c r="MQ101" s="46"/>
      <c r="MR101" s="46"/>
      <c r="MS101" s="46"/>
      <c r="MT101" s="46"/>
      <c r="MU101" s="46"/>
      <c r="MV101" s="46"/>
      <c r="MW101" s="46"/>
      <c r="MX101" s="46"/>
      <c r="MY101" s="46"/>
      <c r="MZ101" s="46"/>
      <c r="NA101" s="46"/>
      <c r="NB101" s="46"/>
      <c r="NC101" s="46"/>
      <c r="ND101" s="46"/>
      <c r="NE101" s="46"/>
      <c r="NF101" s="46"/>
      <c r="NG101" s="46"/>
      <c r="NH101" s="46"/>
      <c r="NI101" s="46"/>
      <c r="NJ101" s="46"/>
      <c r="NK101" s="46"/>
      <c r="NL101" s="46"/>
      <c r="NM101" s="46"/>
      <c r="NN101" s="46"/>
      <c r="NO101" s="46"/>
      <c r="NP101" s="46"/>
      <c r="NQ101" s="46"/>
      <c r="NR101" s="46"/>
      <c r="NS101" s="46"/>
      <c r="NT101" s="46"/>
      <c r="NU101" s="46"/>
      <c r="NV101" s="46"/>
      <c r="NW101" s="46"/>
      <c r="NX101" s="46"/>
      <c r="NY101" s="46"/>
      <c r="NZ101" s="46"/>
      <c r="OA101" s="46"/>
      <c r="OB101" s="46"/>
      <c r="OC101" s="46"/>
      <c r="OD101" s="46"/>
      <c r="OE101" s="46"/>
      <c r="OF101" s="46"/>
      <c r="OG101" s="46"/>
      <c r="OH101" s="46"/>
      <c r="OI101" s="46"/>
      <c r="OJ101" s="46"/>
      <c r="OK101" s="46"/>
      <c r="OL101" s="46"/>
      <c r="OM101" s="46"/>
      <c r="ON101" s="46"/>
      <c r="OO101" s="46"/>
      <c r="OP101" s="46"/>
      <c r="OQ101" s="46"/>
      <c r="OR101" s="46"/>
      <c r="OS101" s="46"/>
      <c r="OT101" s="46"/>
      <c r="OU101" s="46"/>
      <c r="OV101" s="46"/>
      <c r="OW101" s="46"/>
      <c r="OX101" s="46"/>
      <c r="OY101" s="46"/>
      <c r="OZ101" s="46"/>
      <c r="PA101" s="46"/>
      <c r="PB101" s="46"/>
      <c r="PC101" s="46"/>
      <c r="PD101" s="46"/>
      <c r="PE101" s="46"/>
      <c r="PF101" s="46"/>
      <c r="PG101" s="46"/>
      <c r="PH101" s="46"/>
      <c r="PI101" s="46"/>
      <c r="PJ101" s="46"/>
      <c r="PK101" s="46"/>
      <c r="PL101" s="46"/>
      <c r="PM101" s="46"/>
      <c r="PN101" s="46"/>
      <c r="PO101" s="46"/>
      <c r="PP101" s="46"/>
      <c r="PQ101" s="46"/>
      <c r="PR101" s="46"/>
      <c r="PS101" s="46"/>
      <c r="PT101" s="46"/>
      <c r="PU101" s="46"/>
      <c r="PV101" s="46"/>
      <c r="PW101" s="46"/>
      <c r="PX101" s="46"/>
      <c r="PY101" s="46"/>
      <c r="PZ101" s="46"/>
      <c r="QA101" s="46"/>
      <c r="QB101" s="46"/>
      <c r="QC101" s="46"/>
      <c r="QD101" s="46"/>
      <c r="QE101" s="46"/>
      <c r="QF101" s="46"/>
      <c r="QG101" s="46"/>
      <c r="QH101" s="46"/>
      <c r="QI101" s="46"/>
      <c r="QJ101" s="46"/>
      <c r="QK101" s="46"/>
      <c r="QL101" s="46"/>
      <c r="QM101" s="46"/>
      <c r="QN101" s="46"/>
      <c r="QO101" s="46"/>
      <c r="QP101" s="46"/>
      <c r="QQ101" s="46"/>
      <c r="QR101" s="46"/>
      <c r="QS101" s="46"/>
      <c r="QT101" s="46"/>
      <c r="QU101" s="46"/>
      <c r="QV101" s="46"/>
      <c r="QW101" s="46"/>
      <c r="QX101" s="46"/>
      <c r="QY101" s="46"/>
      <c r="QZ101" s="46"/>
      <c r="RA101" s="46"/>
      <c r="RB101" s="46"/>
      <c r="RC101" s="46"/>
      <c r="RD101" s="46"/>
      <c r="RE101" s="46"/>
      <c r="RF101" s="46"/>
      <c r="RG101" s="46"/>
      <c r="RH101" s="46"/>
      <c r="RI101" s="46"/>
      <c r="RJ101" s="46"/>
      <c r="RK101" s="46"/>
    </row>
    <row r="102" spans="1:479" s="3" customFormat="1" x14ac:dyDescent="0.2">
      <c r="A102" s="49" t="s">
        <v>192</v>
      </c>
      <c r="B102" s="36"/>
      <c r="C102" s="140">
        <v>43416</v>
      </c>
      <c r="D102" s="84">
        <v>250</v>
      </c>
      <c r="E102" s="55">
        <v>64</v>
      </c>
      <c r="F102" s="84">
        <v>316</v>
      </c>
      <c r="G102" s="55">
        <v>203</v>
      </c>
      <c r="H102" s="84">
        <v>191</v>
      </c>
      <c r="I102" s="55">
        <v>23</v>
      </c>
      <c r="J102" s="84">
        <v>123</v>
      </c>
      <c r="K102" s="55">
        <v>71</v>
      </c>
      <c r="L102" s="84">
        <v>160</v>
      </c>
      <c r="M102" s="55">
        <v>425</v>
      </c>
      <c r="N102" s="84">
        <v>128</v>
      </c>
      <c r="O102" s="55">
        <v>227</v>
      </c>
      <c r="P102" s="84">
        <v>338</v>
      </c>
      <c r="Q102" s="55">
        <v>23</v>
      </c>
      <c r="R102" s="84">
        <v>154</v>
      </c>
      <c r="S102" s="55">
        <v>105</v>
      </c>
      <c r="T102" s="84">
        <v>245</v>
      </c>
      <c r="U102" s="55">
        <v>176</v>
      </c>
      <c r="V102" s="84">
        <v>237</v>
      </c>
      <c r="W102" s="55">
        <v>55</v>
      </c>
      <c r="X102" s="84">
        <v>87</v>
      </c>
      <c r="Y102" s="55">
        <v>219</v>
      </c>
      <c r="Z102" s="84">
        <v>47</v>
      </c>
      <c r="AA102" s="55">
        <v>15</v>
      </c>
      <c r="AB102" s="84">
        <v>30</v>
      </c>
      <c r="AC102" s="55">
        <v>209</v>
      </c>
      <c r="AD102" s="84">
        <v>18</v>
      </c>
      <c r="AE102" s="55">
        <v>145</v>
      </c>
      <c r="AF102" s="84">
        <v>166</v>
      </c>
      <c r="AG102" s="55">
        <v>328</v>
      </c>
      <c r="AH102" s="84">
        <v>1089</v>
      </c>
      <c r="AI102" s="55">
        <v>194</v>
      </c>
      <c r="AJ102" s="84">
        <v>1743</v>
      </c>
      <c r="AK102" s="55">
        <v>1341</v>
      </c>
      <c r="AL102" s="84">
        <v>1631</v>
      </c>
      <c r="AM102" s="55">
        <v>2546</v>
      </c>
      <c r="AN102" s="84">
        <v>952</v>
      </c>
      <c r="AO102" s="55">
        <v>209</v>
      </c>
      <c r="AP102" s="84">
        <v>202</v>
      </c>
      <c r="AQ102" s="55">
        <v>665</v>
      </c>
      <c r="AR102" s="84">
        <v>39</v>
      </c>
      <c r="AS102" s="55">
        <v>518</v>
      </c>
      <c r="AT102" s="84">
        <v>45</v>
      </c>
      <c r="AU102" s="55">
        <v>181</v>
      </c>
      <c r="AV102" s="84">
        <v>830</v>
      </c>
      <c r="AW102" s="55">
        <v>1213</v>
      </c>
      <c r="AX102" s="84">
        <v>1072</v>
      </c>
      <c r="AY102" s="55">
        <v>444</v>
      </c>
      <c r="AZ102" s="84">
        <v>710</v>
      </c>
      <c r="BA102" s="55">
        <v>301</v>
      </c>
      <c r="BB102" s="84">
        <v>182</v>
      </c>
      <c r="BC102" s="55">
        <v>58</v>
      </c>
      <c r="BD102" s="84">
        <v>11</v>
      </c>
      <c r="BE102" s="55">
        <v>46</v>
      </c>
      <c r="BF102" s="84">
        <v>37</v>
      </c>
      <c r="BG102" s="55">
        <v>24</v>
      </c>
      <c r="BH102" s="84">
        <v>38</v>
      </c>
      <c r="BI102" s="55">
        <v>88</v>
      </c>
      <c r="BJ102" s="84">
        <v>214</v>
      </c>
      <c r="BK102" s="55">
        <v>166</v>
      </c>
      <c r="BL102" s="84">
        <v>198</v>
      </c>
      <c r="BM102" s="55">
        <v>246</v>
      </c>
      <c r="BN102" s="84">
        <v>316</v>
      </c>
      <c r="BO102" s="55">
        <v>286</v>
      </c>
      <c r="BP102" s="84">
        <v>117</v>
      </c>
      <c r="BQ102" s="55">
        <v>188</v>
      </c>
      <c r="BR102" s="84">
        <v>1124</v>
      </c>
      <c r="BS102" s="55">
        <v>604</v>
      </c>
      <c r="BT102" s="84">
        <v>62</v>
      </c>
      <c r="BU102" s="55">
        <v>909</v>
      </c>
      <c r="BV102" s="84">
        <v>74</v>
      </c>
      <c r="BW102" s="55">
        <v>492</v>
      </c>
      <c r="BX102" s="84">
        <v>306</v>
      </c>
      <c r="BY102" s="55">
        <v>40</v>
      </c>
      <c r="BZ102" s="84">
        <v>173</v>
      </c>
      <c r="CA102" s="55">
        <v>1761</v>
      </c>
      <c r="CB102" s="84">
        <v>1279</v>
      </c>
      <c r="CC102" s="55">
        <v>1929</v>
      </c>
      <c r="CD102" s="84">
        <v>958</v>
      </c>
      <c r="CE102" s="55">
        <v>163</v>
      </c>
      <c r="CF102" s="84">
        <v>2330</v>
      </c>
      <c r="CG102" s="55">
        <v>99</v>
      </c>
      <c r="CH102" s="84">
        <v>120</v>
      </c>
      <c r="CI102" s="55">
        <v>246</v>
      </c>
      <c r="CJ102" s="84">
        <v>1925</v>
      </c>
      <c r="CK102" s="55">
        <v>731</v>
      </c>
      <c r="CL102" s="84">
        <v>1213</v>
      </c>
      <c r="CM102" s="55">
        <v>990</v>
      </c>
      <c r="CN102" s="84">
        <v>781</v>
      </c>
      <c r="CO102" s="55">
        <v>60</v>
      </c>
      <c r="CP102" s="84">
        <v>129</v>
      </c>
      <c r="CQ102" s="55">
        <v>102</v>
      </c>
      <c r="CR102" s="84">
        <v>983</v>
      </c>
      <c r="CS102" s="55">
        <v>642</v>
      </c>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c r="IW102" s="65"/>
      <c r="IX102" s="65"/>
      <c r="IY102" s="65"/>
      <c r="IZ102" s="65"/>
      <c r="JA102" s="65"/>
      <c r="JB102" s="65"/>
      <c r="JC102" s="65"/>
      <c r="JD102" s="65"/>
      <c r="JE102" s="65"/>
      <c r="JF102" s="65"/>
      <c r="JG102" s="65"/>
      <c r="JH102" s="65"/>
      <c r="JI102" s="65"/>
      <c r="JJ102" s="65"/>
      <c r="JK102" s="65"/>
      <c r="JL102" s="65"/>
      <c r="JM102" s="65"/>
      <c r="JN102" s="65"/>
      <c r="JO102" s="65"/>
      <c r="JP102" s="65"/>
      <c r="JQ102" s="65"/>
      <c r="JR102" s="65"/>
      <c r="JS102" s="65"/>
      <c r="JT102" s="65"/>
      <c r="JU102" s="65"/>
      <c r="JV102" s="65"/>
      <c r="JW102" s="65"/>
      <c r="JX102" s="65"/>
      <c r="JY102" s="65"/>
      <c r="JZ102" s="65"/>
      <c r="KA102" s="65"/>
      <c r="KB102" s="65"/>
      <c r="KC102" s="65"/>
      <c r="KD102" s="65"/>
      <c r="KE102" s="65"/>
      <c r="KF102" s="65"/>
      <c r="KG102" s="65"/>
      <c r="KH102" s="65"/>
      <c r="KI102" s="65"/>
      <c r="KJ102" s="65"/>
      <c r="KK102" s="65"/>
      <c r="KL102" s="65"/>
      <c r="KM102" s="65"/>
      <c r="KN102" s="65"/>
      <c r="KO102" s="65"/>
      <c r="KP102" s="65"/>
      <c r="KQ102" s="65"/>
      <c r="KR102" s="65"/>
      <c r="KS102" s="65"/>
      <c r="KT102" s="65"/>
      <c r="KU102" s="65"/>
      <c r="KV102" s="65"/>
      <c r="KW102" s="65"/>
      <c r="KX102" s="65"/>
      <c r="KY102" s="65"/>
      <c r="KZ102" s="65"/>
      <c r="LA102" s="65"/>
      <c r="LB102" s="65"/>
      <c r="LC102" s="65"/>
      <c r="LD102" s="65"/>
      <c r="LE102" s="65"/>
      <c r="LF102" s="65"/>
      <c r="LG102" s="65"/>
      <c r="LH102" s="65"/>
      <c r="LI102" s="65"/>
      <c r="LJ102" s="65"/>
      <c r="LK102" s="65"/>
      <c r="LL102" s="65"/>
      <c r="LM102" s="65"/>
      <c r="LN102" s="65"/>
      <c r="LO102" s="65"/>
      <c r="LP102" s="65"/>
      <c r="LQ102" s="65"/>
      <c r="LR102" s="65"/>
      <c r="LS102" s="65"/>
      <c r="LT102" s="65"/>
      <c r="LU102" s="65"/>
      <c r="LV102" s="65"/>
      <c r="LW102" s="65"/>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row>
    <row r="103" spans="1:479" s="3" customFormat="1" ht="12.75" customHeight="1" x14ac:dyDescent="0.2">
      <c r="A103" s="49" t="s">
        <v>193</v>
      </c>
      <c r="B103" s="36"/>
      <c r="C103" s="140">
        <v>67871</v>
      </c>
      <c r="D103" s="84">
        <v>860</v>
      </c>
      <c r="E103" s="55">
        <v>298</v>
      </c>
      <c r="F103" s="84">
        <v>969</v>
      </c>
      <c r="G103" s="55">
        <v>597</v>
      </c>
      <c r="H103" s="84">
        <v>1063</v>
      </c>
      <c r="I103" s="55">
        <v>105</v>
      </c>
      <c r="J103" s="84">
        <v>448</v>
      </c>
      <c r="K103" s="55">
        <v>361</v>
      </c>
      <c r="L103" s="84">
        <v>944</v>
      </c>
      <c r="M103" s="55">
        <v>1483</v>
      </c>
      <c r="N103" s="84">
        <v>588</v>
      </c>
      <c r="O103" s="55">
        <v>556</v>
      </c>
      <c r="P103" s="84">
        <v>1095</v>
      </c>
      <c r="Q103" s="55">
        <v>127</v>
      </c>
      <c r="R103" s="84">
        <v>653</v>
      </c>
      <c r="S103" s="55">
        <v>469</v>
      </c>
      <c r="T103" s="84">
        <v>910</v>
      </c>
      <c r="U103" s="55">
        <v>673</v>
      </c>
      <c r="V103" s="84">
        <v>714</v>
      </c>
      <c r="W103" s="55">
        <v>170</v>
      </c>
      <c r="X103" s="84">
        <v>258</v>
      </c>
      <c r="Y103" s="55">
        <v>539</v>
      </c>
      <c r="Z103" s="84">
        <v>267</v>
      </c>
      <c r="AA103" s="55">
        <v>162</v>
      </c>
      <c r="AB103" s="84">
        <v>200</v>
      </c>
      <c r="AC103" s="55">
        <v>866</v>
      </c>
      <c r="AD103" s="84">
        <v>84</v>
      </c>
      <c r="AE103" s="55">
        <v>705</v>
      </c>
      <c r="AF103" s="84">
        <v>366</v>
      </c>
      <c r="AG103" s="55">
        <v>785</v>
      </c>
      <c r="AH103" s="84">
        <v>1648</v>
      </c>
      <c r="AI103" s="55">
        <v>512</v>
      </c>
      <c r="AJ103" s="84">
        <v>1533</v>
      </c>
      <c r="AK103" s="55">
        <v>938</v>
      </c>
      <c r="AL103" s="84">
        <v>1328</v>
      </c>
      <c r="AM103" s="55">
        <v>1457</v>
      </c>
      <c r="AN103" s="84">
        <v>1792</v>
      </c>
      <c r="AO103" s="55">
        <v>512</v>
      </c>
      <c r="AP103" s="84">
        <v>606</v>
      </c>
      <c r="AQ103" s="55">
        <v>1381</v>
      </c>
      <c r="AR103" s="84">
        <v>166</v>
      </c>
      <c r="AS103" s="55">
        <v>1208</v>
      </c>
      <c r="AT103" s="84">
        <v>92</v>
      </c>
      <c r="AU103" s="55">
        <v>470</v>
      </c>
      <c r="AV103" s="84">
        <v>1159</v>
      </c>
      <c r="AW103" s="55">
        <v>1386</v>
      </c>
      <c r="AX103" s="84">
        <v>1778</v>
      </c>
      <c r="AY103" s="55">
        <v>923</v>
      </c>
      <c r="AZ103" s="84">
        <v>1492</v>
      </c>
      <c r="BA103" s="55">
        <v>1219</v>
      </c>
      <c r="BB103" s="84">
        <v>643</v>
      </c>
      <c r="BC103" s="55">
        <v>418</v>
      </c>
      <c r="BD103" s="84">
        <v>124</v>
      </c>
      <c r="BE103" s="55">
        <v>374</v>
      </c>
      <c r="BF103" s="84">
        <v>299</v>
      </c>
      <c r="BG103" s="55">
        <v>179</v>
      </c>
      <c r="BH103" s="84">
        <v>137</v>
      </c>
      <c r="BI103" s="55">
        <v>214</v>
      </c>
      <c r="BJ103" s="84">
        <v>376</v>
      </c>
      <c r="BK103" s="55">
        <v>425</v>
      </c>
      <c r="BL103" s="84">
        <v>554</v>
      </c>
      <c r="BM103" s="55">
        <v>485</v>
      </c>
      <c r="BN103" s="84">
        <v>823</v>
      </c>
      <c r="BO103" s="55">
        <v>442</v>
      </c>
      <c r="BP103" s="84">
        <v>341</v>
      </c>
      <c r="BQ103" s="55">
        <v>472</v>
      </c>
      <c r="BR103" s="84">
        <v>1393</v>
      </c>
      <c r="BS103" s="55">
        <v>675</v>
      </c>
      <c r="BT103" s="84">
        <v>204</v>
      </c>
      <c r="BU103" s="55">
        <v>698</v>
      </c>
      <c r="BV103" s="84">
        <v>377</v>
      </c>
      <c r="BW103" s="55">
        <v>479</v>
      </c>
      <c r="BX103" s="84">
        <v>1201</v>
      </c>
      <c r="BY103" s="55">
        <v>281</v>
      </c>
      <c r="BZ103" s="84">
        <v>879</v>
      </c>
      <c r="CA103" s="55">
        <v>1388</v>
      </c>
      <c r="CB103" s="84">
        <v>734</v>
      </c>
      <c r="CC103" s="55">
        <v>2301</v>
      </c>
      <c r="CD103" s="84">
        <v>950</v>
      </c>
      <c r="CE103" s="55">
        <v>196</v>
      </c>
      <c r="CF103" s="84">
        <v>1138</v>
      </c>
      <c r="CG103" s="55">
        <v>134</v>
      </c>
      <c r="CH103" s="84">
        <v>202</v>
      </c>
      <c r="CI103" s="55">
        <v>503</v>
      </c>
      <c r="CJ103" s="84">
        <v>1320</v>
      </c>
      <c r="CK103" s="55">
        <v>386</v>
      </c>
      <c r="CL103" s="84">
        <v>900</v>
      </c>
      <c r="CM103" s="55">
        <v>943</v>
      </c>
      <c r="CN103" s="84">
        <v>863</v>
      </c>
      <c r="CO103" s="55">
        <v>324</v>
      </c>
      <c r="CP103" s="84">
        <v>674</v>
      </c>
      <c r="CQ103" s="55">
        <v>527</v>
      </c>
      <c r="CR103" s="84">
        <v>1437</v>
      </c>
      <c r="CS103" s="55">
        <v>1217</v>
      </c>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c r="KR103" s="65"/>
      <c r="KS103" s="65"/>
      <c r="KT103" s="65"/>
      <c r="KU103" s="65"/>
      <c r="KV103" s="65"/>
      <c r="KW103" s="65"/>
      <c r="KX103" s="65"/>
      <c r="KY103" s="65"/>
      <c r="KZ103" s="65"/>
      <c r="LA103" s="65"/>
      <c r="LB103" s="65"/>
      <c r="LC103" s="65"/>
      <c r="LD103" s="65"/>
      <c r="LE103" s="65"/>
      <c r="LF103" s="65"/>
      <c r="LG103" s="65"/>
      <c r="LH103" s="65"/>
      <c r="LI103" s="65"/>
      <c r="LJ103" s="65"/>
      <c r="LK103" s="65"/>
      <c r="LL103" s="65"/>
      <c r="LM103" s="65"/>
      <c r="LN103" s="65"/>
      <c r="LO103" s="65"/>
      <c r="LP103" s="65"/>
      <c r="LQ103" s="65"/>
      <c r="LR103" s="65"/>
      <c r="LS103" s="65"/>
      <c r="LT103" s="65"/>
      <c r="LU103" s="65"/>
      <c r="LV103" s="65"/>
      <c r="LW103" s="65"/>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row>
    <row r="104" spans="1:479" s="3" customFormat="1" ht="18.75" customHeight="1" x14ac:dyDescent="0.2">
      <c r="A104" s="52" t="s">
        <v>194</v>
      </c>
      <c r="B104" s="39"/>
      <c r="C104" s="141">
        <v>111287</v>
      </c>
      <c r="D104" s="87">
        <v>1110</v>
      </c>
      <c r="E104" s="58">
        <v>362</v>
      </c>
      <c r="F104" s="87">
        <v>1285</v>
      </c>
      <c r="G104" s="58">
        <v>800</v>
      </c>
      <c r="H104" s="87">
        <v>1254</v>
      </c>
      <c r="I104" s="58">
        <v>128</v>
      </c>
      <c r="J104" s="87">
        <v>571</v>
      </c>
      <c r="K104" s="58">
        <v>432</v>
      </c>
      <c r="L104" s="87">
        <v>1104</v>
      </c>
      <c r="M104" s="58">
        <v>1908</v>
      </c>
      <c r="N104" s="87">
        <v>716</v>
      </c>
      <c r="O104" s="58">
        <v>783</v>
      </c>
      <c r="P104" s="87">
        <v>1433</v>
      </c>
      <c r="Q104" s="58">
        <v>150</v>
      </c>
      <c r="R104" s="87">
        <v>807</v>
      </c>
      <c r="S104" s="58">
        <v>574</v>
      </c>
      <c r="T104" s="87">
        <v>1155</v>
      </c>
      <c r="U104" s="58">
        <v>849</v>
      </c>
      <c r="V104" s="87">
        <v>951</v>
      </c>
      <c r="W104" s="58">
        <v>225</v>
      </c>
      <c r="X104" s="87">
        <v>345</v>
      </c>
      <c r="Y104" s="58">
        <v>758</v>
      </c>
      <c r="Z104" s="87">
        <v>314</v>
      </c>
      <c r="AA104" s="58">
        <v>177</v>
      </c>
      <c r="AB104" s="87">
        <v>230</v>
      </c>
      <c r="AC104" s="58">
        <v>1075</v>
      </c>
      <c r="AD104" s="87">
        <v>102</v>
      </c>
      <c r="AE104" s="58">
        <v>850</v>
      </c>
      <c r="AF104" s="87">
        <v>532</v>
      </c>
      <c r="AG104" s="58">
        <v>1113</v>
      </c>
      <c r="AH104" s="87">
        <v>2737</v>
      </c>
      <c r="AI104" s="58">
        <v>706</v>
      </c>
      <c r="AJ104" s="87">
        <v>3276</v>
      </c>
      <c r="AK104" s="58">
        <v>2279</v>
      </c>
      <c r="AL104" s="87">
        <v>2959</v>
      </c>
      <c r="AM104" s="58">
        <v>4003</v>
      </c>
      <c r="AN104" s="87">
        <v>2744</v>
      </c>
      <c r="AO104" s="58">
        <v>721</v>
      </c>
      <c r="AP104" s="87">
        <v>808</v>
      </c>
      <c r="AQ104" s="58">
        <v>2046</v>
      </c>
      <c r="AR104" s="87">
        <v>205</v>
      </c>
      <c r="AS104" s="58">
        <v>1726</v>
      </c>
      <c r="AT104" s="87">
        <v>137</v>
      </c>
      <c r="AU104" s="58">
        <v>651</v>
      </c>
      <c r="AV104" s="87">
        <v>1989</v>
      </c>
      <c r="AW104" s="58">
        <v>2599</v>
      </c>
      <c r="AX104" s="87">
        <v>2850</v>
      </c>
      <c r="AY104" s="58">
        <v>1367</v>
      </c>
      <c r="AZ104" s="87">
        <v>2202</v>
      </c>
      <c r="BA104" s="58">
        <v>1520</v>
      </c>
      <c r="BB104" s="87">
        <v>825</v>
      </c>
      <c r="BC104" s="58">
        <v>476</v>
      </c>
      <c r="BD104" s="87">
        <v>135</v>
      </c>
      <c r="BE104" s="58">
        <v>420</v>
      </c>
      <c r="BF104" s="87">
        <v>336</v>
      </c>
      <c r="BG104" s="58">
        <v>203</v>
      </c>
      <c r="BH104" s="87">
        <v>175</v>
      </c>
      <c r="BI104" s="58">
        <v>302</v>
      </c>
      <c r="BJ104" s="87">
        <v>590</v>
      </c>
      <c r="BK104" s="58">
        <v>591</v>
      </c>
      <c r="BL104" s="87">
        <v>752</v>
      </c>
      <c r="BM104" s="58">
        <v>731</v>
      </c>
      <c r="BN104" s="87">
        <v>1139</v>
      </c>
      <c r="BO104" s="58">
        <v>728</v>
      </c>
      <c r="BP104" s="87">
        <v>458</v>
      </c>
      <c r="BQ104" s="58">
        <v>660</v>
      </c>
      <c r="BR104" s="87">
        <v>2517</v>
      </c>
      <c r="BS104" s="58">
        <v>1279</v>
      </c>
      <c r="BT104" s="87">
        <v>266</v>
      </c>
      <c r="BU104" s="58">
        <v>1607</v>
      </c>
      <c r="BV104" s="87">
        <v>451</v>
      </c>
      <c r="BW104" s="58">
        <v>971</v>
      </c>
      <c r="BX104" s="87">
        <v>1507</v>
      </c>
      <c r="BY104" s="58">
        <v>321</v>
      </c>
      <c r="BZ104" s="87">
        <v>1052</v>
      </c>
      <c r="CA104" s="58">
        <v>3149</v>
      </c>
      <c r="CB104" s="87">
        <v>2013</v>
      </c>
      <c r="CC104" s="58">
        <v>4230</v>
      </c>
      <c r="CD104" s="87">
        <v>1908</v>
      </c>
      <c r="CE104" s="58">
        <v>359</v>
      </c>
      <c r="CF104" s="87">
        <v>3468</v>
      </c>
      <c r="CG104" s="58">
        <v>233</v>
      </c>
      <c r="CH104" s="87">
        <v>322</v>
      </c>
      <c r="CI104" s="58">
        <v>749</v>
      </c>
      <c r="CJ104" s="87">
        <v>3245</v>
      </c>
      <c r="CK104" s="58">
        <v>1117</v>
      </c>
      <c r="CL104" s="87">
        <v>2113</v>
      </c>
      <c r="CM104" s="58">
        <v>1933</v>
      </c>
      <c r="CN104" s="87">
        <v>1644</v>
      </c>
      <c r="CO104" s="58">
        <v>384</v>
      </c>
      <c r="CP104" s="87">
        <v>803</v>
      </c>
      <c r="CQ104" s="58">
        <v>629</v>
      </c>
      <c r="CR104" s="87">
        <v>2420</v>
      </c>
      <c r="CS104" s="58">
        <v>1859</v>
      </c>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c r="KR104" s="65"/>
      <c r="KS104" s="65"/>
      <c r="KT104" s="65"/>
      <c r="KU104" s="65"/>
      <c r="KV104" s="65"/>
      <c r="KW104" s="65"/>
      <c r="KX104" s="65"/>
      <c r="KY104" s="65"/>
      <c r="KZ104" s="65"/>
      <c r="LA104" s="65"/>
      <c r="LB104" s="65"/>
      <c r="LC104" s="65"/>
      <c r="LD104" s="65"/>
      <c r="LE104" s="65"/>
      <c r="LF104" s="65"/>
      <c r="LG104" s="65"/>
      <c r="LH104" s="65"/>
      <c r="LI104" s="65"/>
      <c r="LJ104" s="65"/>
      <c r="LK104" s="65"/>
      <c r="LL104" s="65"/>
      <c r="LM104" s="65"/>
      <c r="LN104" s="65"/>
      <c r="LO104" s="65"/>
      <c r="LP104" s="65"/>
      <c r="LQ104" s="65"/>
      <c r="LR104" s="65"/>
      <c r="LS104" s="65"/>
      <c r="LT104" s="65"/>
      <c r="LU104" s="65"/>
      <c r="LV104" s="65"/>
      <c r="LW104" s="65"/>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row>
    <row r="105" spans="1:479" s="3" customFormat="1" ht="21.6" thickBot="1" x14ac:dyDescent="0.45">
      <c r="A105" s="30" t="str">
        <f>GBG!A105</f>
        <v>Födelseland 2024</v>
      </c>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c r="KR105" s="65"/>
      <c r="KS105" s="65"/>
      <c r="KT105" s="65"/>
      <c r="KU105" s="65"/>
      <c r="KV105" s="65"/>
      <c r="KW105" s="65"/>
      <c r="KX105" s="65"/>
      <c r="KY105" s="65"/>
      <c r="KZ105" s="65"/>
      <c r="LA105" s="65"/>
      <c r="LB105" s="65"/>
      <c r="LC105" s="65"/>
      <c r="LD105" s="65"/>
      <c r="LE105" s="65"/>
      <c r="LF105" s="65"/>
      <c r="LG105" s="65"/>
      <c r="LH105" s="65"/>
      <c r="LI105" s="65"/>
      <c r="LJ105" s="65"/>
      <c r="LK105" s="65"/>
      <c r="LL105" s="65"/>
      <c r="LM105" s="65"/>
      <c r="LN105" s="65"/>
      <c r="LO105" s="65"/>
      <c r="LP105" s="65"/>
      <c r="LQ105" s="65"/>
      <c r="LR105" s="65"/>
      <c r="LS105" s="65"/>
      <c r="LT105" s="65"/>
      <c r="LU105" s="65"/>
      <c r="LV105" s="65"/>
      <c r="LW105" s="65"/>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row>
    <row r="106" spans="1:479" s="3" customFormat="1" ht="11.25" customHeight="1" x14ac:dyDescent="0.2">
      <c r="A106" s="49" t="s">
        <v>92</v>
      </c>
      <c r="B106" s="36" t="str">
        <f>GBG!B106</f>
        <v>Iran</v>
      </c>
      <c r="C106" s="140">
        <v>13460</v>
      </c>
      <c r="D106" s="84">
        <v>161</v>
      </c>
      <c r="E106" s="55">
        <v>63</v>
      </c>
      <c r="F106" s="84">
        <v>166</v>
      </c>
      <c r="G106" s="55">
        <v>96</v>
      </c>
      <c r="H106" s="84">
        <v>204</v>
      </c>
      <c r="I106" s="55">
        <v>19</v>
      </c>
      <c r="J106" s="84">
        <v>106</v>
      </c>
      <c r="K106" s="55">
        <v>63</v>
      </c>
      <c r="L106" s="84">
        <v>162</v>
      </c>
      <c r="M106" s="55">
        <v>486</v>
      </c>
      <c r="N106" s="84">
        <v>101</v>
      </c>
      <c r="O106" s="55">
        <v>134</v>
      </c>
      <c r="P106" s="84">
        <v>278</v>
      </c>
      <c r="Q106" s="55">
        <v>26</v>
      </c>
      <c r="R106" s="84">
        <v>153</v>
      </c>
      <c r="S106" s="55">
        <v>115</v>
      </c>
      <c r="T106" s="84">
        <v>249</v>
      </c>
      <c r="U106" s="55">
        <v>206</v>
      </c>
      <c r="V106" s="84">
        <v>161</v>
      </c>
      <c r="W106" s="55">
        <v>20</v>
      </c>
      <c r="X106" s="84">
        <v>43</v>
      </c>
      <c r="Y106" s="55">
        <v>184</v>
      </c>
      <c r="Z106" s="84">
        <v>40</v>
      </c>
      <c r="AA106" s="55">
        <v>21</v>
      </c>
      <c r="AB106" s="84">
        <v>33</v>
      </c>
      <c r="AC106" s="55">
        <v>135</v>
      </c>
      <c r="AD106" s="84" t="s">
        <v>202</v>
      </c>
      <c r="AE106" s="55">
        <v>126</v>
      </c>
      <c r="AF106" s="84">
        <v>61</v>
      </c>
      <c r="AG106" s="55">
        <v>279</v>
      </c>
      <c r="AH106" s="84">
        <v>341</v>
      </c>
      <c r="AI106" s="55">
        <v>55</v>
      </c>
      <c r="AJ106" s="84">
        <v>360</v>
      </c>
      <c r="AK106" s="55">
        <v>184</v>
      </c>
      <c r="AL106" s="84">
        <v>205</v>
      </c>
      <c r="AM106" s="55">
        <v>184</v>
      </c>
      <c r="AN106" s="84">
        <v>353</v>
      </c>
      <c r="AO106" s="55">
        <v>82</v>
      </c>
      <c r="AP106" s="84">
        <v>111</v>
      </c>
      <c r="AQ106" s="55">
        <v>247</v>
      </c>
      <c r="AR106" s="84">
        <v>13</v>
      </c>
      <c r="AS106" s="55">
        <v>186</v>
      </c>
      <c r="AT106" s="84">
        <v>18</v>
      </c>
      <c r="AU106" s="55">
        <v>129</v>
      </c>
      <c r="AV106" s="84">
        <v>284</v>
      </c>
      <c r="AW106" s="55">
        <v>332</v>
      </c>
      <c r="AX106" s="84">
        <v>394</v>
      </c>
      <c r="AY106" s="55">
        <v>193</v>
      </c>
      <c r="AZ106" s="84">
        <v>303</v>
      </c>
      <c r="BA106" s="55">
        <v>326</v>
      </c>
      <c r="BB106" s="84">
        <v>197</v>
      </c>
      <c r="BC106" s="55">
        <v>72</v>
      </c>
      <c r="BD106" s="84">
        <v>15</v>
      </c>
      <c r="BE106" s="55">
        <v>32</v>
      </c>
      <c r="BF106" s="84">
        <v>31</v>
      </c>
      <c r="BG106" s="55" t="s">
        <v>202</v>
      </c>
      <c r="BH106" s="84">
        <v>10</v>
      </c>
      <c r="BI106" s="55">
        <v>25</v>
      </c>
      <c r="BJ106" s="84">
        <v>101</v>
      </c>
      <c r="BK106" s="55">
        <v>82</v>
      </c>
      <c r="BL106" s="84">
        <v>164</v>
      </c>
      <c r="BM106" s="55">
        <v>133</v>
      </c>
      <c r="BN106" s="84">
        <v>177</v>
      </c>
      <c r="BO106" s="55">
        <v>168</v>
      </c>
      <c r="BP106" s="84">
        <v>79</v>
      </c>
      <c r="BQ106" s="55">
        <v>116</v>
      </c>
      <c r="BR106" s="84">
        <v>489</v>
      </c>
      <c r="BS106" s="55">
        <v>154</v>
      </c>
      <c r="BT106" s="84">
        <v>25</v>
      </c>
      <c r="BU106" s="55">
        <v>137</v>
      </c>
      <c r="BV106" s="84">
        <v>69</v>
      </c>
      <c r="BW106" s="55">
        <v>147</v>
      </c>
      <c r="BX106" s="84">
        <v>444</v>
      </c>
      <c r="BY106" s="55">
        <v>91</v>
      </c>
      <c r="BZ106" s="84">
        <v>184</v>
      </c>
      <c r="CA106" s="55">
        <v>169</v>
      </c>
      <c r="CB106" s="84">
        <v>138</v>
      </c>
      <c r="CC106" s="55">
        <v>183</v>
      </c>
      <c r="CD106" s="84">
        <v>127</v>
      </c>
      <c r="CE106" s="55">
        <v>35</v>
      </c>
      <c r="CF106" s="84">
        <v>151</v>
      </c>
      <c r="CG106" s="55">
        <v>41</v>
      </c>
      <c r="CH106" s="84">
        <v>31</v>
      </c>
      <c r="CI106" s="55">
        <v>50</v>
      </c>
      <c r="CJ106" s="84">
        <v>122</v>
      </c>
      <c r="CK106" s="55">
        <v>60</v>
      </c>
      <c r="CL106" s="84">
        <v>112</v>
      </c>
      <c r="CM106" s="55">
        <v>132</v>
      </c>
      <c r="CN106" s="84">
        <v>156</v>
      </c>
      <c r="CO106" s="55">
        <v>32</v>
      </c>
      <c r="CP106" s="84">
        <v>55</v>
      </c>
      <c r="CQ106" s="55">
        <v>68</v>
      </c>
      <c r="CR106" s="84">
        <v>190</v>
      </c>
      <c r="CS106" s="55">
        <v>207</v>
      </c>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c r="KR106" s="65"/>
      <c r="KS106" s="65"/>
      <c r="KT106" s="65"/>
      <c r="KU106" s="65"/>
      <c r="KV106" s="65"/>
      <c r="KW106" s="65"/>
      <c r="KX106" s="65"/>
      <c r="KY106" s="65"/>
      <c r="KZ106" s="65"/>
      <c r="LA106" s="65"/>
      <c r="LB106" s="65"/>
      <c r="LC106" s="65"/>
      <c r="LD106" s="65"/>
      <c r="LE106" s="65"/>
      <c r="LF106" s="65"/>
      <c r="LG106" s="65"/>
      <c r="LH106" s="65"/>
      <c r="LI106" s="65"/>
      <c r="LJ106" s="65"/>
      <c r="LK106" s="65"/>
      <c r="LL106" s="65"/>
      <c r="LM106" s="65"/>
      <c r="LN106" s="65"/>
      <c r="LO106" s="65"/>
      <c r="LP106" s="65"/>
      <c r="LQ106" s="65"/>
      <c r="LR106" s="65"/>
      <c r="LS106" s="65"/>
      <c r="LT106" s="65"/>
      <c r="LU106" s="65"/>
      <c r="LV106" s="65"/>
      <c r="LW106" s="65"/>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row>
    <row r="107" spans="1:479" s="3" customFormat="1" ht="11.25" customHeight="1" x14ac:dyDescent="0.2">
      <c r="A107" s="49" t="s">
        <v>93</v>
      </c>
      <c r="B107" s="36" t="str">
        <f>GBG!B107</f>
        <v>Irak</v>
      </c>
      <c r="C107" s="140">
        <v>12756</v>
      </c>
      <c r="D107" s="84">
        <v>34</v>
      </c>
      <c r="E107" s="55">
        <v>14</v>
      </c>
      <c r="F107" s="84">
        <v>64</v>
      </c>
      <c r="G107" s="55">
        <v>47</v>
      </c>
      <c r="H107" s="84" t="s">
        <v>202</v>
      </c>
      <c r="I107" s="55" t="s">
        <v>202</v>
      </c>
      <c r="J107" s="84">
        <v>19</v>
      </c>
      <c r="K107" s="55" t="s">
        <v>202</v>
      </c>
      <c r="L107" s="84">
        <v>26</v>
      </c>
      <c r="M107" s="55">
        <v>105</v>
      </c>
      <c r="N107" s="84">
        <v>34</v>
      </c>
      <c r="O107" s="55">
        <v>37</v>
      </c>
      <c r="P107" s="84">
        <v>83</v>
      </c>
      <c r="Q107" s="55" t="s">
        <v>202</v>
      </c>
      <c r="R107" s="84">
        <v>20</v>
      </c>
      <c r="S107" s="55">
        <v>25</v>
      </c>
      <c r="T107" s="84">
        <v>53</v>
      </c>
      <c r="U107" s="55">
        <v>41</v>
      </c>
      <c r="V107" s="84">
        <v>61</v>
      </c>
      <c r="W107" s="55">
        <v>10</v>
      </c>
      <c r="X107" s="84">
        <v>17</v>
      </c>
      <c r="Y107" s="55">
        <v>47</v>
      </c>
      <c r="Z107" s="84" t="s">
        <v>202</v>
      </c>
      <c r="AA107" s="55" t="s">
        <v>202</v>
      </c>
      <c r="AB107" s="84" t="s">
        <v>202</v>
      </c>
      <c r="AC107" s="55">
        <v>38</v>
      </c>
      <c r="AD107" s="84" t="s">
        <v>202</v>
      </c>
      <c r="AE107" s="55">
        <v>23</v>
      </c>
      <c r="AF107" s="84">
        <v>41</v>
      </c>
      <c r="AG107" s="55">
        <v>70</v>
      </c>
      <c r="AH107" s="84">
        <v>297</v>
      </c>
      <c r="AI107" s="55">
        <v>55</v>
      </c>
      <c r="AJ107" s="84">
        <v>503</v>
      </c>
      <c r="AK107" s="55">
        <v>362</v>
      </c>
      <c r="AL107" s="84">
        <v>420</v>
      </c>
      <c r="AM107" s="55">
        <v>831</v>
      </c>
      <c r="AN107" s="84">
        <v>217</v>
      </c>
      <c r="AO107" s="55">
        <v>54</v>
      </c>
      <c r="AP107" s="84">
        <v>56</v>
      </c>
      <c r="AQ107" s="55">
        <v>178</v>
      </c>
      <c r="AR107" s="84">
        <v>18</v>
      </c>
      <c r="AS107" s="55">
        <v>167</v>
      </c>
      <c r="AT107" s="84">
        <v>24</v>
      </c>
      <c r="AU107" s="55">
        <v>47</v>
      </c>
      <c r="AV107" s="84">
        <v>235</v>
      </c>
      <c r="AW107" s="55">
        <v>309</v>
      </c>
      <c r="AX107" s="84">
        <v>294</v>
      </c>
      <c r="AY107" s="55">
        <v>110</v>
      </c>
      <c r="AZ107" s="84">
        <v>150</v>
      </c>
      <c r="BA107" s="55">
        <v>96</v>
      </c>
      <c r="BB107" s="84">
        <v>44</v>
      </c>
      <c r="BC107" s="55" t="s">
        <v>202</v>
      </c>
      <c r="BD107" s="84" t="s">
        <v>202</v>
      </c>
      <c r="BE107" s="55" t="s">
        <v>202</v>
      </c>
      <c r="BF107" s="84" t="s">
        <v>202</v>
      </c>
      <c r="BG107" s="55" t="s">
        <v>202</v>
      </c>
      <c r="BH107" s="84">
        <v>12</v>
      </c>
      <c r="BI107" s="55">
        <v>27</v>
      </c>
      <c r="BJ107" s="84">
        <v>57</v>
      </c>
      <c r="BK107" s="55">
        <v>45</v>
      </c>
      <c r="BL107" s="84">
        <v>53</v>
      </c>
      <c r="BM107" s="55">
        <v>54</v>
      </c>
      <c r="BN107" s="84">
        <v>78</v>
      </c>
      <c r="BO107" s="55">
        <v>102</v>
      </c>
      <c r="BP107" s="84">
        <v>37</v>
      </c>
      <c r="BQ107" s="55">
        <v>72</v>
      </c>
      <c r="BR107" s="84">
        <v>431</v>
      </c>
      <c r="BS107" s="55">
        <v>192</v>
      </c>
      <c r="BT107" s="84" t="s">
        <v>202</v>
      </c>
      <c r="BU107" s="55">
        <v>282</v>
      </c>
      <c r="BV107" s="84">
        <v>12</v>
      </c>
      <c r="BW107" s="55">
        <v>184</v>
      </c>
      <c r="BX107" s="84">
        <v>84</v>
      </c>
      <c r="BY107" s="55">
        <v>12</v>
      </c>
      <c r="BZ107" s="84">
        <v>43</v>
      </c>
      <c r="CA107" s="55">
        <v>794</v>
      </c>
      <c r="CB107" s="84">
        <v>506</v>
      </c>
      <c r="CC107" s="55">
        <v>712</v>
      </c>
      <c r="CD107" s="84">
        <v>520</v>
      </c>
      <c r="CE107" s="55">
        <v>106</v>
      </c>
      <c r="CF107" s="84">
        <v>717</v>
      </c>
      <c r="CG107" s="55">
        <v>55</v>
      </c>
      <c r="CH107" s="84">
        <v>60</v>
      </c>
      <c r="CI107" s="55">
        <v>118</v>
      </c>
      <c r="CJ107" s="84">
        <v>561</v>
      </c>
      <c r="CK107" s="55">
        <v>341</v>
      </c>
      <c r="CL107" s="84">
        <v>174</v>
      </c>
      <c r="CM107" s="55">
        <v>176</v>
      </c>
      <c r="CN107" s="84">
        <v>161</v>
      </c>
      <c r="CO107" s="55" t="s">
        <v>202</v>
      </c>
      <c r="CP107" s="84">
        <v>20</v>
      </c>
      <c r="CQ107" s="55">
        <v>21</v>
      </c>
      <c r="CR107" s="84">
        <v>209</v>
      </c>
      <c r="CS107" s="55">
        <v>149</v>
      </c>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c r="KR107" s="65"/>
      <c r="KS107" s="65"/>
      <c r="KT107" s="65"/>
      <c r="KU107" s="65"/>
      <c r="KV107" s="65"/>
      <c r="KW107" s="65"/>
      <c r="KX107" s="65"/>
      <c r="KY107" s="65"/>
      <c r="KZ107" s="65"/>
      <c r="LA107" s="65"/>
      <c r="LB107" s="65"/>
      <c r="LC107" s="65"/>
      <c r="LD107" s="65"/>
      <c r="LE107" s="65"/>
      <c r="LF107" s="65"/>
      <c r="LG107" s="65"/>
      <c r="LH107" s="65"/>
      <c r="LI107" s="65"/>
      <c r="LJ107" s="65"/>
      <c r="LK107" s="65"/>
      <c r="LL107" s="65"/>
      <c r="LM107" s="65"/>
      <c r="LN107" s="65"/>
      <c r="LO107" s="65"/>
      <c r="LP107" s="65"/>
      <c r="LQ107" s="65"/>
      <c r="LR107" s="65"/>
      <c r="LS107" s="65"/>
      <c r="LT107" s="65"/>
      <c r="LU107" s="65"/>
      <c r="LV107" s="65"/>
      <c r="LW107" s="65"/>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row>
    <row r="108" spans="1:479" s="3" customFormat="1" x14ac:dyDescent="0.2">
      <c r="A108" s="50"/>
      <c r="B108" s="36" t="str">
        <f>GBG!B108</f>
        <v>Indien</v>
      </c>
      <c r="C108" s="140">
        <v>10507</v>
      </c>
      <c r="D108" s="84">
        <v>29</v>
      </c>
      <c r="E108" s="55">
        <v>23</v>
      </c>
      <c r="F108" s="84">
        <v>54</v>
      </c>
      <c r="G108" s="55">
        <v>45</v>
      </c>
      <c r="H108" s="84">
        <v>110</v>
      </c>
      <c r="I108" s="55">
        <v>13</v>
      </c>
      <c r="J108" s="84">
        <v>12</v>
      </c>
      <c r="K108" s="55">
        <v>32</v>
      </c>
      <c r="L108" s="84">
        <v>53</v>
      </c>
      <c r="M108" s="55">
        <v>375</v>
      </c>
      <c r="N108" s="84">
        <v>149</v>
      </c>
      <c r="O108" s="55">
        <v>40</v>
      </c>
      <c r="P108" s="84">
        <v>84</v>
      </c>
      <c r="Q108" s="55">
        <v>21</v>
      </c>
      <c r="R108" s="84">
        <v>35</v>
      </c>
      <c r="S108" s="55">
        <v>20</v>
      </c>
      <c r="T108" s="84">
        <v>58</v>
      </c>
      <c r="U108" s="55">
        <v>44</v>
      </c>
      <c r="V108" s="84">
        <v>39</v>
      </c>
      <c r="W108" s="55" t="s">
        <v>202</v>
      </c>
      <c r="X108" s="84">
        <v>24</v>
      </c>
      <c r="Y108" s="55">
        <v>227</v>
      </c>
      <c r="Z108" s="84">
        <v>25</v>
      </c>
      <c r="AA108" s="55">
        <v>19</v>
      </c>
      <c r="AB108" s="84">
        <v>19</v>
      </c>
      <c r="AC108" s="55">
        <v>53</v>
      </c>
      <c r="AD108" s="84">
        <v>13</v>
      </c>
      <c r="AE108" s="55">
        <v>61</v>
      </c>
      <c r="AF108" s="84">
        <v>14</v>
      </c>
      <c r="AG108" s="55">
        <v>121</v>
      </c>
      <c r="AH108" s="84">
        <v>139</v>
      </c>
      <c r="AI108" s="55">
        <v>41</v>
      </c>
      <c r="AJ108" s="84">
        <v>62</v>
      </c>
      <c r="AK108" s="55">
        <v>36</v>
      </c>
      <c r="AL108" s="84">
        <v>53</v>
      </c>
      <c r="AM108" s="55">
        <v>186</v>
      </c>
      <c r="AN108" s="84">
        <v>824</v>
      </c>
      <c r="AO108" s="55">
        <v>170</v>
      </c>
      <c r="AP108" s="84">
        <v>98</v>
      </c>
      <c r="AQ108" s="55">
        <v>241</v>
      </c>
      <c r="AR108" s="84">
        <v>12</v>
      </c>
      <c r="AS108" s="55">
        <v>113</v>
      </c>
      <c r="AT108" s="84" t="s">
        <v>202</v>
      </c>
      <c r="AU108" s="55">
        <v>92</v>
      </c>
      <c r="AV108" s="84">
        <v>368</v>
      </c>
      <c r="AW108" s="55">
        <v>280</v>
      </c>
      <c r="AX108" s="84">
        <v>468</v>
      </c>
      <c r="AY108" s="55">
        <v>126</v>
      </c>
      <c r="AZ108" s="84">
        <v>447</v>
      </c>
      <c r="BA108" s="55">
        <v>83</v>
      </c>
      <c r="BB108" s="84">
        <v>192</v>
      </c>
      <c r="BC108" s="55">
        <v>34</v>
      </c>
      <c r="BD108" s="84" t="s">
        <v>202</v>
      </c>
      <c r="BE108" s="55">
        <v>13</v>
      </c>
      <c r="BF108" s="84">
        <v>21</v>
      </c>
      <c r="BG108" s="55" t="s">
        <v>202</v>
      </c>
      <c r="BH108" s="84">
        <v>12</v>
      </c>
      <c r="BI108" s="55">
        <v>89</v>
      </c>
      <c r="BJ108" s="84">
        <v>151</v>
      </c>
      <c r="BK108" s="55">
        <v>97</v>
      </c>
      <c r="BL108" s="84">
        <v>154</v>
      </c>
      <c r="BM108" s="55">
        <v>218</v>
      </c>
      <c r="BN108" s="84">
        <v>85</v>
      </c>
      <c r="BO108" s="55">
        <v>6</v>
      </c>
      <c r="BP108" s="84">
        <v>120</v>
      </c>
      <c r="BQ108" s="55">
        <v>37</v>
      </c>
      <c r="BR108" s="84">
        <v>651</v>
      </c>
      <c r="BS108" s="55">
        <v>68</v>
      </c>
      <c r="BT108" s="84">
        <v>30</v>
      </c>
      <c r="BU108" s="55">
        <v>128</v>
      </c>
      <c r="BV108" s="84">
        <v>18</v>
      </c>
      <c r="BW108" s="55">
        <v>106</v>
      </c>
      <c r="BX108" s="84">
        <v>325</v>
      </c>
      <c r="BY108" s="55" t="s">
        <v>202</v>
      </c>
      <c r="BZ108" s="84">
        <v>29</v>
      </c>
      <c r="CA108" s="55">
        <v>40</v>
      </c>
      <c r="CB108" s="84">
        <v>16</v>
      </c>
      <c r="CC108" s="55">
        <v>108</v>
      </c>
      <c r="CD108" s="84">
        <v>27</v>
      </c>
      <c r="CE108" s="55" t="s">
        <v>202</v>
      </c>
      <c r="CF108" s="84">
        <v>101</v>
      </c>
      <c r="CG108" s="55" t="s">
        <v>202</v>
      </c>
      <c r="CH108" s="84" t="s">
        <v>202</v>
      </c>
      <c r="CI108" s="55" t="s">
        <v>202</v>
      </c>
      <c r="CJ108" s="84">
        <v>19</v>
      </c>
      <c r="CK108" s="55">
        <v>10</v>
      </c>
      <c r="CL108" s="84">
        <v>77</v>
      </c>
      <c r="CM108" s="55">
        <v>204</v>
      </c>
      <c r="CN108" s="84">
        <v>102</v>
      </c>
      <c r="CO108" s="55">
        <v>28</v>
      </c>
      <c r="CP108" s="84">
        <v>82</v>
      </c>
      <c r="CQ108" s="55">
        <v>30</v>
      </c>
      <c r="CR108" s="84">
        <v>818</v>
      </c>
      <c r="CS108" s="55">
        <v>543</v>
      </c>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68"/>
      <c r="IT108" s="68"/>
      <c r="IU108" s="68"/>
      <c r="IV108" s="68"/>
      <c r="IW108" s="68"/>
      <c r="IX108" s="68"/>
      <c r="IY108" s="68"/>
      <c r="IZ108" s="68"/>
      <c r="JA108" s="68"/>
      <c r="JB108" s="68"/>
      <c r="JC108" s="68"/>
      <c r="JD108" s="68"/>
      <c r="JE108" s="68"/>
      <c r="JF108" s="68"/>
      <c r="JG108" s="68"/>
      <c r="JH108" s="68"/>
      <c r="JI108" s="68"/>
      <c r="JJ108" s="68"/>
      <c r="JK108" s="68"/>
      <c r="JL108" s="68"/>
      <c r="JM108" s="68"/>
      <c r="JN108" s="68"/>
      <c r="JO108" s="68"/>
      <c r="JP108" s="68"/>
      <c r="JQ108" s="68"/>
      <c r="JR108" s="68"/>
      <c r="JS108" s="68"/>
      <c r="JT108" s="68"/>
      <c r="JU108" s="68"/>
      <c r="JV108" s="68"/>
      <c r="JW108" s="68"/>
      <c r="JX108" s="68"/>
      <c r="JY108" s="68"/>
      <c r="JZ108" s="68"/>
      <c r="KA108" s="68"/>
      <c r="KB108" s="68"/>
      <c r="KC108" s="68"/>
      <c r="KD108" s="68"/>
      <c r="KE108" s="68"/>
      <c r="KF108" s="68"/>
      <c r="KG108" s="68"/>
      <c r="KH108" s="68"/>
      <c r="KI108" s="68"/>
      <c r="KJ108" s="68"/>
      <c r="KK108" s="68"/>
      <c r="KL108" s="68"/>
      <c r="KM108" s="68"/>
      <c r="KN108" s="68"/>
      <c r="KO108" s="68"/>
      <c r="KP108" s="68"/>
      <c r="KQ108" s="68"/>
      <c r="KR108" s="68"/>
      <c r="KS108" s="68"/>
      <c r="KT108" s="68"/>
      <c r="KU108" s="68"/>
      <c r="KV108" s="68"/>
      <c r="KW108" s="68"/>
      <c r="KX108" s="68"/>
      <c r="KY108" s="68"/>
      <c r="KZ108" s="68"/>
      <c r="LA108" s="68"/>
      <c r="LB108" s="68"/>
      <c r="LC108" s="68"/>
      <c r="LD108" s="68"/>
      <c r="LE108" s="68"/>
      <c r="LF108" s="68"/>
      <c r="LG108" s="68"/>
      <c r="LH108" s="68"/>
      <c r="LI108" s="68"/>
      <c r="LJ108" s="68"/>
      <c r="LK108" s="68"/>
      <c r="LL108" s="68"/>
      <c r="LM108" s="68"/>
      <c r="LN108" s="68"/>
      <c r="LO108" s="68"/>
      <c r="LP108" s="68"/>
      <c r="LQ108" s="68"/>
      <c r="LR108" s="68"/>
      <c r="LS108" s="68"/>
      <c r="LT108" s="68"/>
      <c r="LU108" s="68"/>
      <c r="LV108" s="68"/>
      <c r="LW108" s="68"/>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7"/>
      <c r="RG108" s="7"/>
      <c r="RH108" s="7"/>
      <c r="RI108" s="7"/>
      <c r="RJ108" s="7"/>
      <c r="RK108" s="7"/>
    </row>
    <row r="109" spans="1:479" s="3" customFormat="1" x14ac:dyDescent="0.2">
      <c r="A109" s="50"/>
      <c r="B109" s="36" t="str">
        <f>GBG!B109</f>
        <v>Syrien</v>
      </c>
      <c r="C109" s="140">
        <v>10219</v>
      </c>
      <c r="D109" s="84">
        <v>52</v>
      </c>
      <c r="E109" s="55">
        <v>22</v>
      </c>
      <c r="F109" s="84">
        <v>84</v>
      </c>
      <c r="G109" s="55">
        <v>60</v>
      </c>
      <c r="H109" s="84">
        <v>30</v>
      </c>
      <c r="I109" s="55">
        <v>11</v>
      </c>
      <c r="J109" s="84">
        <v>11</v>
      </c>
      <c r="K109" s="55" t="s">
        <v>202</v>
      </c>
      <c r="L109" s="84">
        <v>19</v>
      </c>
      <c r="M109" s="55">
        <v>155</v>
      </c>
      <c r="N109" s="84">
        <v>32</v>
      </c>
      <c r="O109" s="55">
        <v>32</v>
      </c>
      <c r="P109" s="84">
        <v>96</v>
      </c>
      <c r="Q109" s="55" t="s">
        <v>202</v>
      </c>
      <c r="R109" s="84" t="s">
        <v>202</v>
      </c>
      <c r="S109" s="55" t="s">
        <v>202</v>
      </c>
      <c r="T109" s="84">
        <v>38</v>
      </c>
      <c r="U109" s="55" t="s">
        <v>202</v>
      </c>
      <c r="V109" s="84">
        <v>31</v>
      </c>
      <c r="W109" s="55" t="s">
        <v>202</v>
      </c>
      <c r="X109" s="84">
        <v>20</v>
      </c>
      <c r="Y109" s="55">
        <v>47</v>
      </c>
      <c r="Z109" s="84" t="s">
        <v>202</v>
      </c>
      <c r="AA109" s="55" t="s">
        <v>202</v>
      </c>
      <c r="AB109" s="84" t="s">
        <v>202</v>
      </c>
      <c r="AC109" s="55">
        <v>20</v>
      </c>
      <c r="AD109" s="84" t="s">
        <v>202</v>
      </c>
      <c r="AE109" s="55">
        <v>38</v>
      </c>
      <c r="AF109" s="84">
        <v>35</v>
      </c>
      <c r="AG109" s="55">
        <v>122</v>
      </c>
      <c r="AH109" s="84">
        <v>198</v>
      </c>
      <c r="AI109" s="55" t="s">
        <v>202</v>
      </c>
      <c r="AJ109" s="84">
        <v>328</v>
      </c>
      <c r="AK109" s="55">
        <v>360</v>
      </c>
      <c r="AL109" s="84">
        <v>296</v>
      </c>
      <c r="AM109" s="55">
        <v>662</v>
      </c>
      <c r="AN109" s="84">
        <v>187</v>
      </c>
      <c r="AO109" s="55">
        <v>46</v>
      </c>
      <c r="AP109" s="84" t="s">
        <v>202</v>
      </c>
      <c r="AQ109" s="55">
        <v>85</v>
      </c>
      <c r="AR109" s="84" t="s">
        <v>202</v>
      </c>
      <c r="AS109" s="55" t="s">
        <v>202</v>
      </c>
      <c r="AT109" s="84" t="s">
        <v>202</v>
      </c>
      <c r="AU109" s="55">
        <v>25</v>
      </c>
      <c r="AV109" s="84">
        <v>183</v>
      </c>
      <c r="AW109" s="55">
        <v>222</v>
      </c>
      <c r="AX109" s="84">
        <v>162</v>
      </c>
      <c r="AY109" s="55">
        <v>71</v>
      </c>
      <c r="AZ109" s="84">
        <v>118</v>
      </c>
      <c r="BA109" s="55">
        <v>47</v>
      </c>
      <c r="BB109" s="84">
        <v>80</v>
      </c>
      <c r="BC109" s="55" t="s">
        <v>202</v>
      </c>
      <c r="BD109" s="84" t="s">
        <v>202</v>
      </c>
      <c r="BE109" s="55" t="s">
        <v>202</v>
      </c>
      <c r="BF109" s="84" t="s">
        <v>202</v>
      </c>
      <c r="BG109" s="55" t="s">
        <v>202</v>
      </c>
      <c r="BH109" s="84">
        <v>12</v>
      </c>
      <c r="BI109" s="55">
        <v>27</v>
      </c>
      <c r="BJ109" s="84">
        <v>158</v>
      </c>
      <c r="BK109" s="55">
        <v>59</v>
      </c>
      <c r="BL109" s="84">
        <v>45</v>
      </c>
      <c r="BM109" s="55">
        <v>82</v>
      </c>
      <c r="BN109" s="84">
        <v>59</v>
      </c>
      <c r="BO109" s="55">
        <v>100</v>
      </c>
      <c r="BP109" s="84" t="s">
        <v>202</v>
      </c>
      <c r="BQ109" s="55">
        <v>37</v>
      </c>
      <c r="BR109" s="84">
        <v>390</v>
      </c>
      <c r="BS109" s="55">
        <v>210</v>
      </c>
      <c r="BT109" s="84">
        <v>15</v>
      </c>
      <c r="BU109" s="55">
        <v>315</v>
      </c>
      <c r="BV109" s="84">
        <v>14</v>
      </c>
      <c r="BW109" s="55">
        <v>203</v>
      </c>
      <c r="BX109" s="84">
        <v>91</v>
      </c>
      <c r="BY109" s="55" t="s">
        <v>202</v>
      </c>
      <c r="BZ109" s="84">
        <v>29</v>
      </c>
      <c r="CA109" s="55">
        <v>518</v>
      </c>
      <c r="CB109" s="84">
        <v>314</v>
      </c>
      <c r="CC109" s="55">
        <v>639</v>
      </c>
      <c r="CD109" s="84">
        <v>172</v>
      </c>
      <c r="CE109" s="55">
        <v>34</v>
      </c>
      <c r="CF109" s="84">
        <v>458</v>
      </c>
      <c r="CG109" s="55">
        <v>33</v>
      </c>
      <c r="CH109" s="84">
        <v>21</v>
      </c>
      <c r="CI109" s="55">
        <v>41</v>
      </c>
      <c r="CJ109" s="84">
        <v>559</v>
      </c>
      <c r="CK109" s="55">
        <v>183</v>
      </c>
      <c r="CL109" s="84">
        <v>259</v>
      </c>
      <c r="CM109" s="55">
        <v>212</v>
      </c>
      <c r="CN109" s="84">
        <v>202</v>
      </c>
      <c r="CO109" s="55" t="s">
        <v>202</v>
      </c>
      <c r="CP109" s="84" t="s">
        <v>202</v>
      </c>
      <c r="CQ109" s="55" t="s">
        <v>202</v>
      </c>
      <c r="CR109" s="84">
        <v>337</v>
      </c>
      <c r="CS109" s="55">
        <v>88</v>
      </c>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68"/>
      <c r="IT109" s="68"/>
      <c r="IU109" s="68"/>
      <c r="IV109" s="68"/>
      <c r="IW109" s="68"/>
      <c r="IX109" s="68"/>
      <c r="IY109" s="68"/>
      <c r="IZ109" s="68"/>
      <c r="JA109" s="68"/>
      <c r="JB109" s="68"/>
      <c r="JC109" s="68"/>
      <c r="JD109" s="68"/>
      <c r="JE109" s="68"/>
      <c r="JF109" s="68"/>
      <c r="JG109" s="68"/>
      <c r="JH109" s="68"/>
      <c r="JI109" s="68"/>
      <c r="JJ109" s="68"/>
      <c r="JK109" s="68"/>
      <c r="JL109" s="68"/>
      <c r="JM109" s="68"/>
      <c r="JN109" s="68"/>
      <c r="JO109" s="68"/>
      <c r="JP109" s="68"/>
      <c r="JQ109" s="68"/>
      <c r="JR109" s="68"/>
      <c r="JS109" s="68"/>
      <c r="JT109" s="68"/>
      <c r="JU109" s="68"/>
      <c r="JV109" s="68"/>
      <c r="JW109" s="68"/>
      <c r="JX109" s="68"/>
      <c r="JY109" s="68"/>
      <c r="JZ109" s="68"/>
      <c r="KA109" s="68"/>
      <c r="KB109" s="68"/>
      <c r="KC109" s="68"/>
      <c r="KD109" s="68"/>
      <c r="KE109" s="68"/>
      <c r="KF109" s="68"/>
      <c r="KG109" s="68"/>
      <c r="KH109" s="68"/>
      <c r="KI109" s="68"/>
      <c r="KJ109" s="68"/>
      <c r="KK109" s="68"/>
      <c r="KL109" s="68"/>
      <c r="KM109" s="68"/>
      <c r="KN109" s="68"/>
      <c r="KO109" s="68"/>
      <c r="KP109" s="68"/>
      <c r="KQ109" s="68"/>
      <c r="KR109" s="68"/>
      <c r="KS109" s="68"/>
      <c r="KT109" s="68"/>
      <c r="KU109" s="68"/>
      <c r="KV109" s="68"/>
      <c r="KW109" s="68"/>
      <c r="KX109" s="68"/>
      <c r="KY109" s="68"/>
      <c r="KZ109" s="68"/>
      <c r="LA109" s="68"/>
      <c r="LB109" s="68"/>
      <c r="LC109" s="68"/>
      <c r="LD109" s="68"/>
      <c r="LE109" s="68"/>
      <c r="LF109" s="68"/>
      <c r="LG109" s="68"/>
      <c r="LH109" s="68"/>
      <c r="LI109" s="68"/>
      <c r="LJ109" s="68"/>
      <c r="LK109" s="68"/>
      <c r="LL109" s="68"/>
      <c r="LM109" s="68"/>
      <c r="LN109" s="68"/>
      <c r="LO109" s="68"/>
      <c r="LP109" s="68"/>
      <c r="LQ109" s="68"/>
      <c r="LR109" s="68"/>
      <c r="LS109" s="68"/>
      <c r="LT109" s="68"/>
      <c r="LU109" s="68"/>
      <c r="LV109" s="68"/>
      <c r="LW109" s="68"/>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7"/>
      <c r="RG109" s="7"/>
      <c r="RH109" s="7"/>
      <c r="RI109" s="7"/>
      <c r="RJ109" s="7"/>
      <c r="RK109" s="7"/>
    </row>
    <row r="110" spans="1:479" s="3" customFormat="1" x14ac:dyDescent="0.2">
      <c r="A110" s="50"/>
      <c r="B110" s="36" t="str">
        <f>GBG!B110</f>
        <v>Somalia</v>
      </c>
      <c r="C110" s="140">
        <v>10089</v>
      </c>
      <c r="D110" s="84">
        <v>39</v>
      </c>
      <c r="E110" s="55" t="s">
        <v>202</v>
      </c>
      <c r="F110" s="84">
        <v>43</v>
      </c>
      <c r="G110" s="55">
        <v>14</v>
      </c>
      <c r="H110" s="84" t="s">
        <v>202</v>
      </c>
      <c r="I110" s="55" t="s">
        <v>202</v>
      </c>
      <c r="J110" s="84" t="s">
        <v>202</v>
      </c>
      <c r="K110" s="55" t="s">
        <v>202</v>
      </c>
      <c r="L110" s="84">
        <v>10</v>
      </c>
      <c r="M110" s="55">
        <v>15</v>
      </c>
      <c r="N110" s="84" t="s">
        <v>202</v>
      </c>
      <c r="O110" s="55">
        <v>20</v>
      </c>
      <c r="P110" s="84">
        <v>37</v>
      </c>
      <c r="Q110" s="55" t="s">
        <v>202</v>
      </c>
      <c r="R110" s="84" t="s">
        <v>202</v>
      </c>
      <c r="S110" s="55" t="s">
        <v>202</v>
      </c>
      <c r="T110" s="84">
        <v>12</v>
      </c>
      <c r="U110" s="55" t="s">
        <v>202</v>
      </c>
      <c r="V110" s="84">
        <v>13</v>
      </c>
      <c r="W110" s="55" t="s">
        <v>202</v>
      </c>
      <c r="X110" s="84">
        <v>12</v>
      </c>
      <c r="Y110" s="55">
        <v>19</v>
      </c>
      <c r="Z110" s="84" t="s">
        <v>202</v>
      </c>
      <c r="AA110" s="55" t="s">
        <v>202</v>
      </c>
      <c r="AB110" s="84" t="s">
        <v>202</v>
      </c>
      <c r="AC110" s="55">
        <v>14</v>
      </c>
      <c r="AD110" s="84" t="s">
        <v>202</v>
      </c>
      <c r="AE110" s="55">
        <v>31</v>
      </c>
      <c r="AF110" s="84">
        <v>26</v>
      </c>
      <c r="AG110" s="55">
        <v>34</v>
      </c>
      <c r="AH110" s="84">
        <v>162</v>
      </c>
      <c r="AI110" s="55" t="s">
        <v>202</v>
      </c>
      <c r="AJ110" s="84">
        <v>573</v>
      </c>
      <c r="AK110" s="55">
        <v>548</v>
      </c>
      <c r="AL110" s="84">
        <v>702</v>
      </c>
      <c r="AM110" s="55">
        <v>796</v>
      </c>
      <c r="AN110" s="84">
        <v>97</v>
      </c>
      <c r="AO110" s="55">
        <v>10</v>
      </c>
      <c r="AP110" s="84" t="s">
        <v>202</v>
      </c>
      <c r="AQ110" s="55">
        <v>127</v>
      </c>
      <c r="AR110" s="84" t="s">
        <v>202</v>
      </c>
      <c r="AS110" s="55" t="s">
        <v>202</v>
      </c>
      <c r="AT110" s="84" t="s">
        <v>202</v>
      </c>
      <c r="AU110" s="55">
        <v>16</v>
      </c>
      <c r="AV110" s="84">
        <v>159</v>
      </c>
      <c r="AW110" s="55">
        <v>178</v>
      </c>
      <c r="AX110" s="84">
        <v>133</v>
      </c>
      <c r="AY110" s="55">
        <v>54</v>
      </c>
      <c r="AZ110" s="84">
        <v>119</v>
      </c>
      <c r="BA110" s="55">
        <v>12</v>
      </c>
      <c r="BB110" s="84" t="s">
        <v>202</v>
      </c>
      <c r="BC110" s="55" t="s">
        <v>202</v>
      </c>
      <c r="BD110" s="84" t="s">
        <v>202</v>
      </c>
      <c r="BE110" s="55" t="s">
        <v>202</v>
      </c>
      <c r="BF110" s="84" t="s">
        <v>202</v>
      </c>
      <c r="BG110" s="55" t="s">
        <v>202</v>
      </c>
      <c r="BH110" s="84" t="s">
        <v>202</v>
      </c>
      <c r="BI110" s="55" t="s">
        <v>202</v>
      </c>
      <c r="BJ110" s="84" t="s">
        <v>202</v>
      </c>
      <c r="BK110" s="55">
        <v>14</v>
      </c>
      <c r="BL110" s="84">
        <v>14</v>
      </c>
      <c r="BM110" s="55">
        <v>38</v>
      </c>
      <c r="BN110" s="84">
        <v>51</v>
      </c>
      <c r="BO110" s="55">
        <v>51</v>
      </c>
      <c r="BP110" s="84" t="s">
        <v>202</v>
      </c>
      <c r="BQ110" s="55">
        <v>14</v>
      </c>
      <c r="BR110" s="84">
        <v>178</v>
      </c>
      <c r="BS110" s="55">
        <v>77</v>
      </c>
      <c r="BT110" s="84" t="s">
        <v>202</v>
      </c>
      <c r="BU110" s="55">
        <v>191</v>
      </c>
      <c r="BV110" s="84" t="s">
        <v>202</v>
      </c>
      <c r="BW110" s="55">
        <v>66</v>
      </c>
      <c r="BX110" s="84">
        <v>21</v>
      </c>
      <c r="BY110" s="55" t="s">
        <v>202</v>
      </c>
      <c r="BZ110" s="84" t="s">
        <v>202</v>
      </c>
      <c r="CA110" s="55">
        <v>401</v>
      </c>
      <c r="CB110" s="84">
        <v>561</v>
      </c>
      <c r="CC110" s="55">
        <v>440</v>
      </c>
      <c r="CD110" s="84">
        <v>121</v>
      </c>
      <c r="CE110" s="55" t="s">
        <v>202</v>
      </c>
      <c r="CF110" s="84">
        <v>1019</v>
      </c>
      <c r="CG110" s="55" t="s">
        <v>202</v>
      </c>
      <c r="CH110" s="84" t="s">
        <v>202</v>
      </c>
      <c r="CI110" s="55" t="s">
        <v>202</v>
      </c>
      <c r="CJ110" s="84">
        <v>779</v>
      </c>
      <c r="CK110" s="55">
        <v>188</v>
      </c>
      <c r="CL110" s="84">
        <v>764</v>
      </c>
      <c r="CM110" s="55">
        <v>407</v>
      </c>
      <c r="CN110" s="84">
        <v>228</v>
      </c>
      <c r="CO110" s="55" t="s">
        <v>202</v>
      </c>
      <c r="CP110" s="84" t="s">
        <v>202</v>
      </c>
      <c r="CQ110" s="55" t="s">
        <v>202</v>
      </c>
      <c r="CR110" s="84">
        <v>184</v>
      </c>
      <c r="CS110" s="55">
        <v>61</v>
      </c>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68"/>
      <c r="IT110" s="68"/>
      <c r="IU110" s="68"/>
      <c r="IV110" s="68"/>
      <c r="IW110" s="68"/>
      <c r="IX110" s="68"/>
      <c r="IY110" s="68"/>
      <c r="IZ110" s="68"/>
      <c r="JA110" s="68"/>
      <c r="JB110" s="68"/>
      <c r="JC110" s="68"/>
      <c r="JD110" s="68"/>
      <c r="JE110" s="68"/>
      <c r="JF110" s="68"/>
      <c r="JG110" s="68"/>
      <c r="JH110" s="68"/>
      <c r="JI110" s="68"/>
      <c r="JJ110" s="68"/>
      <c r="JK110" s="68"/>
      <c r="JL110" s="68"/>
      <c r="JM110" s="68"/>
      <c r="JN110" s="68"/>
      <c r="JO110" s="68"/>
      <c r="JP110" s="68"/>
      <c r="JQ110" s="68"/>
      <c r="JR110" s="68"/>
      <c r="JS110" s="68"/>
      <c r="JT110" s="68"/>
      <c r="JU110" s="68"/>
      <c r="JV110" s="68"/>
      <c r="JW110" s="68"/>
      <c r="JX110" s="68"/>
      <c r="JY110" s="68"/>
      <c r="JZ110" s="68"/>
      <c r="KA110" s="68"/>
      <c r="KB110" s="68"/>
      <c r="KC110" s="68"/>
      <c r="KD110" s="68"/>
      <c r="KE110" s="68"/>
      <c r="KF110" s="68"/>
      <c r="KG110" s="68"/>
      <c r="KH110" s="68"/>
      <c r="KI110" s="68"/>
      <c r="KJ110" s="68"/>
      <c r="KK110" s="68"/>
      <c r="KL110" s="68"/>
      <c r="KM110" s="68"/>
      <c r="KN110" s="68"/>
      <c r="KO110" s="68"/>
      <c r="KP110" s="68"/>
      <c r="KQ110" s="68"/>
      <c r="KR110" s="68"/>
      <c r="KS110" s="68"/>
      <c r="KT110" s="68"/>
      <c r="KU110" s="68"/>
      <c r="KV110" s="68"/>
      <c r="KW110" s="68"/>
      <c r="KX110" s="68"/>
      <c r="KY110" s="68"/>
      <c r="KZ110" s="68"/>
      <c r="LA110" s="68"/>
      <c r="LB110" s="68"/>
      <c r="LC110" s="68"/>
      <c r="LD110" s="68"/>
      <c r="LE110" s="68"/>
      <c r="LF110" s="68"/>
      <c r="LG110" s="68"/>
      <c r="LH110" s="68"/>
      <c r="LI110" s="68"/>
      <c r="LJ110" s="68"/>
      <c r="LK110" s="68"/>
      <c r="LL110" s="68"/>
      <c r="LM110" s="68"/>
      <c r="LN110" s="68"/>
      <c r="LO110" s="68"/>
      <c r="LP110" s="68"/>
      <c r="LQ110" s="68"/>
      <c r="LR110" s="68"/>
      <c r="LS110" s="68"/>
      <c r="LT110" s="68"/>
      <c r="LU110" s="68"/>
      <c r="LV110" s="68"/>
      <c r="LW110" s="68"/>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7"/>
      <c r="RG110" s="7"/>
      <c r="RH110" s="7"/>
      <c r="RI110" s="7"/>
      <c r="RJ110" s="7"/>
      <c r="RK110" s="7"/>
    </row>
    <row r="111" spans="1:479" s="3" customFormat="1" x14ac:dyDescent="0.2">
      <c r="A111" s="50"/>
      <c r="B111" s="36" t="str">
        <f>GBG!B111</f>
        <v>Bosnien - Hercegovina</v>
      </c>
      <c r="C111" s="140">
        <v>6983</v>
      </c>
      <c r="D111" s="84">
        <v>35</v>
      </c>
      <c r="E111" s="55">
        <v>14</v>
      </c>
      <c r="F111" s="84">
        <v>47</v>
      </c>
      <c r="G111" s="55">
        <v>27</v>
      </c>
      <c r="H111" s="84">
        <v>42</v>
      </c>
      <c r="I111" s="55" t="s">
        <v>202</v>
      </c>
      <c r="J111" s="84">
        <v>28</v>
      </c>
      <c r="K111" s="55">
        <v>19</v>
      </c>
      <c r="L111" s="84">
        <v>35</v>
      </c>
      <c r="M111" s="55">
        <v>72</v>
      </c>
      <c r="N111" s="84">
        <v>25</v>
      </c>
      <c r="O111" s="55">
        <v>33</v>
      </c>
      <c r="P111" s="84">
        <v>46</v>
      </c>
      <c r="Q111" s="55" t="s">
        <v>202</v>
      </c>
      <c r="R111" s="84">
        <v>33</v>
      </c>
      <c r="S111" s="55">
        <v>23</v>
      </c>
      <c r="T111" s="84">
        <v>97</v>
      </c>
      <c r="U111" s="55">
        <v>36</v>
      </c>
      <c r="V111" s="84">
        <v>48</v>
      </c>
      <c r="W111" s="55" t="s">
        <v>202</v>
      </c>
      <c r="X111" s="84">
        <v>11</v>
      </c>
      <c r="Y111" s="55">
        <v>33</v>
      </c>
      <c r="Z111" s="84" t="s">
        <v>202</v>
      </c>
      <c r="AA111" s="55" t="s">
        <v>202</v>
      </c>
      <c r="AB111" s="84" t="s">
        <v>202</v>
      </c>
      <c r="AC111" s="55">
        <v>55</v>
      </c>
      <c r="AD111" s="84" t="s">
        <v>202</v>
      </c>
      <c r="AE111" s="55">
        <v>41</v>
      </c>
      <c r="AF111" s="84">
        <v>25</v>
      </c>
      <c r="AG111" s="55">
        <v>49</v>
      </c>
      <c r="AH111" s="84">
        <v>262</v>
      </c>
      <c r="AI111" s="55">
        <v>69</v>
      </c>
      <c r="AJ111" s="84">
        <v>244</v>
      </c>
      <c r="AK111" s="55">
        <v>151</v>
      </c>
      <c r="AL111" s="84">
        <v>252</v>
      </c>
      <c r="AM111" s="55">
        <v>388</v>
      </c>
      <c r="AN111" s="84">
        <v>232</v>
      </c>
      <c r="AO111" s="55">
        <v>83</v>
      </c>
      <c r="AP111" s="84">
        <v>70</v>
      </c>
      <c r="AQ111" s="55">
        <v>150</v>
      </c>
      <c r="AR111" s="84">
        <v>10</v>
      </c>
      <c r="AS111" s="55">
        <v>174</v>
      </c>
      <c r="AT111" s="84" t="s">
        <v>202</v>
      </c>
      <c r="AU111" s="55">
        <v>68</v>
      </c>
      <c r="AV111" s="84">
        <v>186</v>
      </c>
      <c r="AW111" s="55">
        <v>255</v>
      </c>
      <c r="AX111" s="84">
        <v>293</v>
      </c>
      <c r="AY111" s="55">
        <v>96</v>
      </c>
      <c r="AZ111" s="84">
        <v>254</v>
      </c>
      <c r="BA111" s="55">
        <v>133</v>
      </c>
      <c r="BB111" s="84">
        <v>35</v>
      </c>
      <c r="BC111" s="55">
        <v>14</v>
      </c>
      <c r="BD111" s="84" t="s">
        <v>202</v>
      </c>
      <c r="BE111" s="55">
        <v>11</v>
      </c>
      <c r="BF111" s="84">
        <v>14</v>
      </c>
      <c r="BG111" s="55" t="s">
        <v>202</v>
      </c>
      <c r="BH111" s="84" t="s">
        <v>202</v>
      </c>
      <c r="BI111" s="55" t="s">
        <v>202</v>
      </c>
      <c r="BJ111" s="84">
        <v>22</v>
      </c>
      <c r="BK111" s="55">
        <v>21</v>
      </c>
      <c r="BL111" s="84">
        <v>42</v>
      </c>
      <c r="BM111" s="55">
        <v>36</v>
      </c>
      <c r="BN111" s="84">
        <v>45</v>
      </c>
      <c r="BO111" s="55">
        <v>33</v>
      </c>
      <c r="BP111" s="84">
        <v>34</v>
      </c>
      <c r="BQ111" s="55">
        <v>35</v>
      </c>
      <c r="BR111" s="84">
        <v>133</v>
      </c>
      <c r="BS111" s="55">
        <v>72</v>
      </c>
      <c r="BT111" s="84" t="s">
        <v>202</v>
      </c>
      <c r="BU111" s="55">
        <v>54</v>
      </c>
      <c r="BV111" s="84" t="s">
        <v>202</v>
      </c>
      <c r="BW111" s="55">
        <v>24</v>
      </c>
      <c r="BX111" s="84">
        <v>54</v>
      </c>
      <c r="BY111" s="55" t="s">
        <v>202</v>
      </c>
      <c r="BZ111" s="84" t="s">
        <v>202</v>
      </c>
      <c r="CA111" s="55">
        <v>257</v>
      </c>
      <c r="CB111" s="84">
        <v>44</v>
      </c>
      <c r="CC111" s="55">
        <v>324</v>
      </c>
      <c r="CD111" s="84">
        <v>109</v>
      </c>
      <c r="CE111" s="55">
        <v>12</v>
      </c>
      <c r="CF111" s="84">
        <v>107</v>
      </c>
      <c r="CG111" s="55">
        <v>16</v>
      </c>
      <c r="CH111" s="84">
        <v>26</v>
      </c>
      <c r="CI111" s="55">
        <v>41</v>
      </c>
      <c r="CJ111" s="84">
        <v>276</v>
      </c>
      <c r="CK111" s="55">
        <v>37</v>
      </c>
      <c r="CL111" s="84">
        <v>62</v>
      </c>
      <c r="CM111" s="55">
        <v>93</v>
      </c>
      <c r="CN111" s="84">
        <v>96</v>
      </c>
      <c r="CO111" s="55" t="s">
        <v>202</v>
      </c>
      <c r="CP111" s="84">
        <v>44</v>
      </c>
      <c r="CQ111" s="55">
        <v>23</v>
      </c>
      <c r="CR111" s="84">
        <v>239</v>
      </c>
      <c r="CS111" s="55">
        <v>136</v>
      </c>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68"/>
      <c r="IT111" s="68"/>
      <c r="IU111" s="68"/>
      <c r="IV111" s="68"/>
      <c r="IW111" s="68"/>
      <c r="IX111" s="68"/>
      <c r="IY111" s="68"/>
      <c r="IZ111" s="68"/>
      <c r="JA111" s="68"/>
      <c r="JB111" s="68"/>
      <c r="JC111" s="68"/>
      <c r="JD111" s="68"/>
      <c r="JE111" s="68"/>
      <c r="JF111" s="68"/>
      <c r="JG111" s="68"/>
      <c r="JH111" s="68"/>
      <c r="JI111" s="68"/>
      <c r="JJ111" s="68"/>
      <c r="JK111" s="68"/>
      <c r="JL111" s="68"/>
      <c r="JM111" s="68"/>
      <c r="JN111" s="68"/>
      <c r="JO111" s="68"/>
      <c r="JP111" s="68"/>
      <c r="JQ111" s="68"/>
      <c r="JR111" s="68"/>
      <c r="JS111" s="68"/>
      <c r="JT111" s="68"/>
      <c r="JU111" s="68"/>
      <c r="JV111" s="68"/>
      <c r="JW111" s="68"/>
      <c r="JX111" s="68"/>
      <c r="JY111" s="68"/>
      <c r="JZ111" s="68"/>
      <c r="KA111" s="68"/>
      <c r="KB111" s="68"/>
      <c r="KC111" s="68"/>
      <c r="KD111" s="68"/>
      <c r="KE111" s="68"/>
      <c r="KF111" s="68"/>
      <c r="KG111" s="68"/>
      <c r="KH111" s="68"/>
      <c r="KI111" s="68"/>
      <c r="KJ111" s="68"/>
      <c r="KK111" s="68"/>
      <c r="KL111" s="68"/>
      <c r="KM111" s="68"/>
      <c r="KN111" s="68"/>
      <c r="KO111" s="68"/>
      <c r="KP111" s="68"/>
      <c r="KQ111" s="68"/>
      <c r="KR111" s="68"/>
      <c r="KS111" s="68"/>
      <c r="KT111" s="68"/>
      <c r="KU111" s="68"/>
      <c r="KV111" s="68"/>
      <c r="KW111" s="68"/>
      <c r="KX111" s="68"/>
      <c r="KY111" s="68"/>
      <c r="KZ111" s="68"/>
      <c r="LA111" s="68"/>
      <c r="LB111" s="68"/>
      <c r="LC111" s="68"/>
      <c r="LD111" s="68"/>
      <c r="LE111" s="68"/>
      <c r="LF111" s="68"/>
      <c r="LG111" s="68"/>
      <c r="LH111" s="68"/>
      <c r="LI111" s="68"/>
      <c r="LJ111" s="68"/>
      <c r="LK111" s="68"/>
      <c r="LL111" s="68"/>
      <c r="LM111" s="68"/>
      <c r="LN111" s="68"/>
      <c r="LO111" s="68"/>
      <c r="LP111" s="68"/>
      <c r="LQ111" s="68"/>
      <c r="LR111" s="68"/>
      <c r="LS111" s="68"/>
      <c r="LT111" s="68"/>
      <c r="LU111" s="68"/>
      <c r="LV111" s="68"/>
      <c r="LW111" s="68"/>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7"/>
      <c r="RG111" s="7"/>
      <c r="RH111" s="7"/>
      <c r="RI111" s="7"/>
      <c r="RJ111" s="7"/>
      <c r="RK111" s="7"/>
    </row>
    <row r="112" spans="1:479" s="3" customFormat="1" x14ac:dyDescent="0.2">
      <c r="A112" s="50"/>
      <c r="B112" s="36" t="str">
        <f>GBG!B112</f>
        <v>Polen</v>
      </c>
      <c r="C112" s="140">
        <v>6165</v>
      </c>
      <c r="D112" s="84">
        <v>51</v>
      </c>
      <c r="E112" s="55">
        <v>20</v>
      </c>
      <c r="F112" s="84">
        <v>66</v>
      </c>
      <c r="G112" s="55">
        <v>42</v>
      </c>
      <c r="H112" s="84">
        <v>67</v>
      </c>
      <c r="I112" s="55" t="s">
        <v>202</v>
      </c>
      <c r="J112" s="84">
        <v>25</v>
      </c>
      <c r="K112" s="55">
        <v>31</v>
      </c>
      <c r="L112" s="84">
        <v>65</v>
      </c>
      <c r="M112" s="55">
        <v>137</v>
      </c>
      <c r="N112" s="84">
        <v>49</v>
      </c>
      <c r="O112" s="55">
        <v>40</v>
      </c>
      <c r="P112" s="84">
        <v>71</v>
      </c>
      <c r="Q112" s="55">
        <v>11</v>
      </c>
      <c r="R112" s="84">
        <v>53</v>
      </c>
      <c r="S112" s="55">
        <v>37</v>
      </c>
      <c r="T112" s="84">
        <v>73</v>
      </c>
      <c r="U112" s="55">
        <v>51</v>
      </c>
      <c r="V112" s="84">
        <v>52</v>
      </c>
      <c r="W112" s="55" t="s">
        <v>202</v>
      </c>
      <c r="X112" s="84">
        <v>13</v>
      </c>
      <c r="Y112" s="55">
        <v>74</v>
      </c>
      <c r="Z112" s="84">
        <v>28</v>
      </c>
      <c r="AA112" s="55">
        <v>16</v>
      </c>
      <c r="AB112" s="84">
        <v>18</v>
      </c>
      <c r="AC112" s="55">
        <v>116</v>
      </c>
      <c r="AD112" s="84" t="s">
        <v>202</v>
      </c>
      <c r="AE112" s="55">
        <v>75</v>
      </c>
      <c r="AF112" s="84">
        <v>33</v>
      </c>
      <c r="AG112" s="55">
        <v>62</v>
      </c>
      <c r="AH112" s="84">
        <v>110</v>
      </c>
      <c r="AI112" s="55">
        <v>55</v>
      </c>
      <c r="AJ112" s="84">
        <v>103</v>
      </c>
      <c r="AK112" s="55">
        <v>81</v>
      </c>
      <c r="AL112" s="84">
        <v>138</v>
      </c>
      <c r="AM112" s="55">
        <v>183</v>
      </c>
      <c r="AN112" s="84">
        <v>140</v>
      </c>
      <c r="AO112" s="55">
        <v>49</v>
      </c>
      <c r="AP112" s="84">
        <v>30</v>
      </c>
      <c r="AQ112" s="55">
        <v>88</v>
      </c>
      <c r="AR112" s="84">
        <v>45</v>
      </c>
      <c r="AS112" s="55">
        <v>89</v>
      </c>
      <c r="AT112" s="84">
        <v>22</v>
      </c>
      <c r="AU112" s="55">
        <v>40</v>
      </c>
      <c r="AV112" s="84">
        <v>85</v>
      </c>
      <c r="AW112" s="55">
        <v>79</v>
      </c>
      <c r="AX112" s="84">
        <v>115</v>
      </c>
      <c r="AY112" s="55">
        <v>104</v>
      </c>
      <c r="AZ112" s="84">
        <v>102</v>
      </c>
      <c r="BA112" s="55">
        <v>59</v>
      </c>
      <c r="BB112" s="84" t="s">
        <v>202</v>
      </c>
      <c r="BC112" s="55">
        <v>24</v>
      </c>
      <c r="BD112" s="84" t="s">
        <v>202</v>
      </c>
      <c r="BE112" s="55">
        <v>34</v>
      </c>
      <c r="BF112" s="84">
        <v>26</v>
      </c>
      <c r="BG112" s="55">
        <v>19</v>
      </c>
      <c r="BH112" s="84" t="s">
        <v>202</v>
      </c>
      <c r="BI112" s="55" t="s">
        <v>202</v>
      </c>
      <c r="BJ112" s="84">
        <v>22</v>
      </c>
      <c r="BK112" s="55">
        <v>36</v>
      </c>
      <c r="BL112" s="84">
        <v>61</v>
      </c>
      <c r="BM112" s="55">
        <v>38</v>
      </c>
      <c r="BN112" s="84">
        <v>45</v>
      </c>
      <c r="BO112" s="55">
        <v>23</v>
      </c>
      <c r="BP112" s="84">
        <v>22</v>
      </c>
      <c r="BQ112" s="55">
        <v>38</v>
      </c>
      <c r="BR112" s="84">
        <v>82</v>
      </c>
      <c r="BS112" s="55">
        <v>51</v>
      </c>
      <c r="BT112" s="84">
        <v>19</v>
      </c>
      <c r="BU112" s="55">
        <v>68</v>
      </c>
      <c r="BV112" s="84">
        <v>13</v>
      </c>
      <c r="BW112" s="55">
        <v>51</v>
      </c>
      <c r="BX112" s="84">
        <v>159</v>
      </c>
      <c r="BY112" s="55">
        <v>16</v>
      </c>
      <c r="BZ112" s="84">
        <v>86</v>
      </c>
      <c r="CA112" s="55">
        <v>150</v>
      </c>
      <c r="CB112" s="84">
        <v>86</v>
      </c>
      <c r="CC112" s="55">
        <v>698</v>
      </c>
      <c r="CD112" s="84">
        <v>56</v>
      </c>
      <c r="CE112" s="55">
        <v>27</v>
      </c>
      <c r="CF112" s="84">
        <v>120</v>
      </c>
      <c r="CG112" s="55">
        <v>24</v>
      </c>
      <c r="CH112" s="84">
        <v>29</v>
      </c>
      <c r="CI112" s="55">
        <v>132</v>
      </c>
      <c r="CJ112" s="84">
        <v>66</v>
      </c>
      <c r="CK112" s="55">
        <v>21</v>
      </c>
      <c r="CL112" s="84">
        <v>45</v>
      </c>
      <c r="CM112" s="55">
        <v>85</v>
      </c>
      <c r="CN112" s="84">
        <v>47</v>
      </c>
      <c r="CO112" s="55">
        <v>31</v>
      </c>
      <c r="CP112" s="84">
        <v>72</v>
      </c>
      <c r="CQ112" s="55">
        <v>45</v>
      </c>
      <c r="CR112" s="84">
        <v>191</v>
      </c>
      <c r="CS112" s="55">
        <v>80</v>
      </c>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68"/>
      <c r="IT112" s="68"/>
      <c r="IU112" s="68"/>
      <c r="IV112" s="68"/>
      <c r="IW112" s="68"/>
      <c r="IX112" s="68"/>
      <c r="IY112" s="68"/>
      <c r="IZ112" s="68"/>
      <c r="JA112" s="68"/>
      <c r="JB112" s="68"/>
      <c r="JC112" s="68"/>
      <c r="JD112" s="68"/>
      <c r="JE112" s="68"/>
      <c r="JF112" s="68"/>
      <c r="JG112" s="68"/>
      <c r="JH112" s="68"/>
      <c r="JI112" s="68"/>
      <c r="JJ112" s="68"/>
      <c r="JK112" s="68"/>
      <c r="JL112" s="68"/>
      <c r="JM112" s="68"/>
      <c r="JN112" s="68"/>
      <c r="JO112" s="68"/>
      <c r="JP112" s="68"/>
      <c r="JQ112" s="68"/>
      <c r="JR112" s="68"/>
      <c r="JS112" s="68"/>
      <c r="JT112" s="68"/>
      <c r="JU112" s="68"/>
      <c r="JV112" s="68"/>
      <c r="JW112" s="68"/>
      <c r="JX112" s="68"/>
      <c r="JY112" s="68"/>
      <c r="JZ112" s="68"/>
      <c r="KA112" s="68"/>
      <c r="KB112" s="68"/>
      <c r="KC112" s="68"/>
      <c r="KD112" s="68"/>
      <c r="KE112" s="68"/>
      <c r="KF112" s="68"/>
      <c r="KG112" s="68"/>
      <c r="KH112" s="68"/>
      <c r="KI112" s="68"/>
      <c r="KJ112" s="68"/>
      <c r="KK112" s="68"/>
      <c r="KL112" s="68"/>
      <c r="KM112" s="68"/>
      <c r="KN112" s="68"/>
      <c r="KO112" s="68"/>
      <c r="KP112" s="68"/>
      <c r="KQ112" s="68"/>
      <c r="KR112" s="68"/>
      <c r="KS112" s="68"/>
      <c r="KT112" s="68"/>
      <c r="KU112" s="68"/>
      <c r="KV112" s="68"/>
      <c r="KW112" s="68"/>
      <c r="KX112" s="68"/>
      <c r="KY112" s="68"/>
      <c r="KZ112" s="68"/>
      <c r="LA112" s="68"/>
      <c r="LB112" s="68"/>
      <c r="LC112" s="68"/>
      <c r="LD112" s="68"/>
      <c r="LE112" s="68"/>
      <c r="LF112" s="68"/>
      <c r="LG112" s="68"/>
      <c r="LH112" s="68"/>
      <c r="LI112" s="68"/>
      <c r="LJ112" s="68"/>
      <c r="LK112" s="68"/>
      <c r="LL112" s="68"/>
      <c r="LM112" s="68"/>
      <c r="LN112" s="68"/>
      <c r="LO112" s="68"/>
      <c r="LP112" s="68"/>
      <c r="LQ112" s="68"/>
      <c r="LR112" s="68"/>
      <c r="LS112" s="68"/>
      <c r="LT112" s="68"/>
      <c r="LU112" s="68"/>
      <c r="LV112" s="68"/>
      <c r="LW112" s="68"/>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7"/>
      <c r="RG112" s="7"/>
      <c r="RH112" s="7"/>
      <c r="RI112" s="7"/>
      <c r="RJ112" s="7"/>
      <c r="RK112" s="7"/>
    </row>
    <row r="113" spans="1:479" s="3" customFormat="1" x14ac:dyDescent="0.2">
      <c r="A113" s="50"/>
      <c r="B113" s="36" t="str">
        <f>GBG!B113</f>
        <v>Turkiet</v>
      </c>
      <c r="C113" s="140">
        <v>5869</v>
      </c>
      <c r="D113" s="84">
        <v>36</v>
      </c>
      <c r="E113" s="55" t="s">
        <v>202</v>
      </c>
      <c r="F113" s="84">
        <v>56</v>
      </c>
      <c r="G113" s="55">
        <v>31</v>
      </c>
      <c r="H113" s="84">
        <v>69</v>
      </c>
      <c r="I113" s="55" t="s">
        <v>202</v>
      </c>
      <c r="J113" s="84" t="s">
        <v>202</v>
      </c>
      <c r="K113" s="55">
        <v>11</v>
      </c>
      <c r="L113" s="84">
        <v>37</v>
      </c>
      <c r="M113" s="55">
        <v>73</v>
      </c>
      <c r="N113" s="84">
        <v>26</v>
      </c>
      <c r="O113" s="55">
        <v>11</v>
      </c>
      <c r="P113" s="84">
        <v>35</v>
      </c>
      <c r="Q113" s="55" t="s">
        <v>202</v>
      </c>
      <c r="R113" s="84">
        <v>32</v>
      </c>
      <c r="S113" s="55">
        <v>14</v>
      </c>
      <c r="T113" s="84">
        <v>28</v>
      </c>
      <c r="U113" s="55">
        <v>29</v>
      </c>
      <c r="V113" s="84">
        <v>34</v>
      </c>
      <c r="W113" s="55" t="s">
        <v>202</v>
      </c>
      <c r="X113" s="84" t="s">
        <v>202</v>
      </c>
      <c r="Y113" s="55">
        <v>30</v>
      </c>
      <c r="Z113" s="84" t="s">
        <v>202</v>
      </c>
      <c r="AA113" s="55">
        <v>18</v>
      </c>
      <c r="AB113" s="84" t="s">
        <v>202</v>
      </c>
      <c r="AC113" s="55">
        <v>33</v>
      </c>
      <c r="AD113" s="84" t="s">
        <v>202</v>
      </c>
      <c r="AE113" s="55">
        <v>15</v>
      </c>
      <c r="AF113" s="84">
        <v>14</v>
      </c>
      <c r="AG113" s="55">
        <v>27</v>
      </c>
      <c r="AH113" s="84">
        <v>67</v>
      </c>
      <c r="AI113" s="55">
        <v>27</v>
      </c>
      <c r="AJ113" s="84">
        <v>49</v>
      </c>
      <c r="AK113" s="55">
        <v>27</v>
      </c>
      <c r="AL113" s="84">
        <v>44</v>
      </c>
      <c r="AM113" s="55">
        <v>82</v>
      </c>
      <c r="AN113" s="84">
        <v>183</v>
      </c>
      <c r="AO113" s="55">
        <v>57</v>
      </c>
      <c r="AP113" s="84">
        <v>66</v>
      </c>
      <c r="AQ113" s="55">
        <v>149</v>
      </c>
      <c r="AR113" s="84">
        <v>12</v>
      </c>
      <c r="AS113" s="55">
        <v>65</v>
      </c>
      <c r="AT113" s="84" t="s">
        <v>202</v>
      </c>
      <c r="AU113" s="55">
        <v>41</v>
      </c>
      <c r="AV113" s="84">
        <v>90</v>
      </c>
      <c r="AW113" s="55">
        <v>129</v>
      </c>
      <c r="AX113" s="84">
        <v>117</v>
      </c>
      <c r="AY113" s="55">
        <v>45</v>
      </c>
      <c r="AZ113" s="84">
        <v>138</v>
      </c>
      <c r="BA113" s="55">
        <v>91</v>
      </c>
      <c r="BB113" s="84">
        <v>95</v>
      </c>
      <c r="BC113" s="55">
        <v>35</v>
      </c>
      <c r="BD113" s="84" t="s">
        <v>202</v>
      </c>
      <c r="BE113" s="55">
        <v>14</v>
      </c>
      <c r="BF113" s="84" t="s">
        <v>202</v>
      </c>
      <c r="BG113" s="55" t="s">
        <v>202</v>
      </c>
      <c r="BH113" s="84">
        <v>47</v>
      </c>
      <c r="BI113" s="55">
        <v>27</v>
      </c>
      <c r="BJ113" s="84">
        <v>117</v>
      </c>
      <c r="BK113" s="55">
        <v>22</v>
      </c>
      <c r="BL113" s="84">
        <v>53</v>
      </c>
      <c r="BM113" s="55">
        <v>48</v>
      </c>
      <c r="BN113" s="84">
        <v>33</v>
      </c>
      <c r="BO113" s="55">
        <v>30</v>
      </c>
      <c r="BP113" s="84">
        <v>24</v>
      </c>
      <c r="BQ113" s="55">
        <v>32</v>
      </c>
      <c r="BR113" s="84">
        <v>152</v>
      </c>
      <c r="BS113" s="55">
        <v>107</v>
      </c>
      <c r="BT113" s="84">
        <v>31</v>
      </c>
      <c r="BU113" s="55">
        <v>134</v>
      </c>
      <c r="BV113" s="84">
        <v>34</v>
      </c>
      <c r="BW113" s="55">
        <v>59</v>
      </c>
      <c r="BX113" s="84">
        <v>58</v>
      </c>
      <c r="BY113" s="55" t="s">
        <v>202</v>
      </c>
      <c r="BZ113" s="84">
        <v>34</v>
      </c>
      <c r="CA113" s="55">
        <v>30</v>
      </c>
      <c r="CB113" s="84">
        <v>28</v>
      </c>
      <c r="CC113" s="55">
        <v>89</v>
      </c>
      <c r="CD113" s="84">
        <v>71</v>
      </c>
      <c r="CE113" s="55" t="s">
        <v>202</v>
      </c>
      <c r="CF113" s="84">
        <v>90</v>
      </c>
      <c r="CG113" s="55" t="s">
        <v>202</v>
      </c>
      <c r="CH113" s="84" t="s">
        <v>202</v>
      </c>
      <c r="CI113" s="55">
        <v>21</v>
      </c>
      <c r="CJ113" s="84">
        <v>156</v>
      </c>
      <c r="CK113" s="55">
        <v>19</v>
      </c>
      <c r="CL113" s="84">
        <v>408</v>
      </c>
      <c r="CM113" s="55">
        <v>315</v>
      </c>
      <c r="CN113" s="84">
        <v>301</v>
      </c>
      <c r="CO113" s="55">
        <v>12</v>
      </c>
      <c r="CP113" s="84">
        <v>31</v>
      </c>
      <c r="CQ113" s="55">
        <v>11</v>
      </c>
      <c r="CR113" s="84">
        <v>502</v>
      </c>
      <c r="CS113" s="55">
        <v>356</v>
      </c>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68"/>
      <c r="IT113" s="68"/>
      <c r="IU113" s="68"/>
      <c r="IV113" s="68"/>
      <c r="IW113" s="68"/>
      <c r="IX113" s="68"/>
      <c r="IY113" s="68"/>
      <c r="IZ113" s="68"/>
      <c r="JA113" s="68"/>
      <c r="JB113" s="68"/>
      <c r="JC113" s="68"/>
      <c r="JD113" s="68"/>
      <c r="JE113" s="68"/>
      <c r="JF113" s="68"/>
      <c r="JG113" s="68"/>
      <c r="JH113" s="68"/>
      <c r="JI113" s="68"/>
      <c r="JJ113" s="68"/>
      <c r="JK113" s="68"/>
      <c r="JL113" s="68"/>
      <c r="JM113" s="68"/>
      <c r="JN113" s="68"/>
      <c r="JO113" s="68"/>
      <c r="JP113" s="68"/>
      <c r="JQ113" s="68"/>
      <c r="JR113" s="68"/>
      <c r="JS113" s="68"/>
      <c r="JT113" s="68"/>
      <c r="JU113" s="68"/>
      <c r="JV113" s="68"/>
      <c r="JW113" s="68"/>
      <c r="JX113" s="68"/>
      <c r="JY113" s="68"/>
      <c r="JZ113" s="68"/>
      <c r="KA113" s="68"/>
      <c r="KB113" s="68"/>
      <c r="KC113" s="68"/>
      <c r="KD113" s="68"/>
      <c r="KE113" s="68"/>
      <c r="KF113" s="68"/>
      <c r="KG113" s="68"/>
      <c r="KH113" s="68"/>
      <c r="KI113" s="68"/>
      <c r="KJ113" s="68"/>
      <c r="KK113" s="68"/>
      <c r="KL113" s="68"/>
      <c r="KM113" s="68"/>
      <c r="KN113" s="68"/>
      <c r="KO113" s="68"/>
      <c r="KP113" s="68"/>
      <c r="KQ113" s="68"/>
      <c r="KR113" s="68"/>
      <c r="KS113" s="68"/>
      <c r="KT113" s="68"/>
      <c r="KU113" s="68"/>
      <c r="KV113" s="68"/>
      <c r="KW113" s="68"/>
      <c r="KX113" s="68"/>
      <c r="KY113" s="68"/>
      <c r="KZ113" s="68"/>
      <c r="LA113" s="68"/>
      <c r="LB113" s="68"/>
      <c r="LC113" s="68"/>
      <c r="LD113" s="68"/>
      <c r="LE113" s="68"/>
      <c r="LF113" s="68"/>
      <c r="LG113" s="68"/>
      <c r="LH113" s="68"/>
      <c r="LI113" s="68"/>
      <c r="LJ113" s="68"/>
      <c r="LK113" s="68"/>
      <c r="LL113" s="68"/>
      <c r="LM113" s="68"/>
      <c r="LN113" s="68"/>
      <c r="LO113" s="68"/>
      <c r="LP113" s="68"/>
      <c r="LQ113" s="68"/>
      <c r="LR113" s="68"/>
      <c r="LS113" s="68"/>
      <c r="LT113" s="68"/>
      <c r="LU113" s="68"/>
      <c r="LV113" s="68"/>
      <c r="LW113" s="68"/>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7"/>
      <c r="RG113" s="7"/>
      <c r="RH113" s="7"/>
      <c r="RI113" s="7"/>
      <c r="RJ113" s="7"/>
      <c r="RK113" s="7"/>
    </row>
    <row r="114" spans="1:479" s="3" customFormat="1" x14ac:dyDescent="0.2">
      <c r="A114" s="50"/>
      <c r="B114" s="36" t="str">
        <f>GBG!B114</f>
        <v>Jugoslavien</v>
      </c>
      <c r="C114" s="140">
        <v>5357</v>
      </c>
      <c r="D114" s="84">
        <v>29</v>
      </c>
      <c r="E114" s="55" t="s">
        <v>202</v>
      </c>
      <c r="F114" s="84">
        <v>46</v>
      </c>
      <c r="G114" s="55">
        <v>24</v>
      </c>
      <c r="H114" s="84">
        <v>43</v>
      </c>
      <c r="I114" s="55" t="s">
        <v>202</v>
      </c>
      <c r="J114" s="84">
        <v>37</v>
      </c>
      <c r="K114" s="55">
        <v>16</v>
      </c>
      <c r="L114" s="84">
        <v>38</v>
      </c>
      <c r="M114" s="55">
        <v>66</v>
      </c>
      <c r="N114" s="84" t="s">
        <v>202</v>
      </c>
      <c r="O114" s="55">
        <v>54</v>
      </c>
      <c r="P114" s="84">
        <v>51</v>
      </c>
      <c r="Q114" s="55" t="s">
        <v>202</v>
      </c>
      <c r="R114" s="84">
        <v>44</v>
      </c>
      <c r="S114" s="55">
        <v>23</v>
      </c>
      <c r="T114" s="84">
        <v>61</v>
      </c>
      <c r="U114" s="55">
        <v>40</v>
      </c>
      <c r="V114" s="84">
        <v>45</v>
      </c>
      <c r="W114" s="55">
        <v>13</v>
      </c>
      <c r="X114" s="84" t="s">
        <v>202</v>
      </c>
      <c r="Y114" s="55">
        <v>20</v>
      </c>
      <c r="Z114" s="84">
        <v>12</v>
      </c>
      <c r="AA114" s="55" t="s">
        <v>202</v>
      </c>
      <c r="AB114" s="84" t="s">
        <v>202</v>
      </c>
      <c r="AC114" s="55">
        <v>55</v>
      </c>
      <c r="AD114" s="84" t="s">
        <v>202</v>
      </c>
      <c r="AE114" s="55">
        <v>28</v>
      </c>
      <c r="AF114" s="84">
        <v>24</v>
      </c>
      <c r="AG114" s="55">
        <v>36</v>
      </c>
      <c r="AH114" s="84">
        <v>253</v>
      </c>
      <c r="AI114" s="55">
        <v>46</v>
      </c>
      <c r="AJ114" s="84">
        <v>248</v>
      </c>
      <c r="AK114" s="55">
        <v>133</v>
      </c>
      <c r="AL114" s="84">
        <v>112</v>
      </c>
      <c r="AM114" s="55">
        <v>158</v>
      </c>
      <c r="AN114" s="84">
        <v>200</v>
      </c>
      <c r="AO114" s="55">
        <v>40</v>
      </c>
      <c r="AP114" s="84">
        <v>52</v>
      </c>
      <c r="AQ114" s="55">
        <v>105</v>
      </c>
      <c r="AR114" s="84" t="s">
        <v>202</v>
      </c>
      <c r="AS114" s="55">
        <v>147</v>
      </c>
      <c r="AT114" s="84" t="s">
        <v>202</v>
      </c>
      <c r="AU114" s="55">
        <v>32</v>
      </c>
      <c r="AV114" s="84">
        <v>125</v>
      </c>
      <c r="AW114" s="55">
        <v>189</v>
      </c>
      <c r="AX114" s="84">
        <v>250</v>
      </c>
      <c r="AY114" s="55">
        <v>68</v>
      </c>
      <c r="AZ114" s="84">
        <v>126</v>
      </c>
      <c r="BA114" s="55">
        <v>82</v>
      </c>
      <c r="BB114" s="84">
        <v>36</v>
      </c>
      <c r="BC114" s="55" t="s">
        <v>202</v>
      </c>
      <c r="BD114" s="84" t="s">
        <v>202</v>
      </c>
      <c r="BE114" s="55">
        <v>11</v>
      </c>
      <c r="BF114" s="84" t="s">
        <v>202</v>
      </c>
      <c r="BG114" s="55" t="s">
        <v>202</v>
      </c>
      <c r="BH114" s="84" t="s">
        <v>202</v>
      </c>
      <c r="BI114" s="55" t="s">
        <v>202</v>
      </c>
      <c r="BJ114" s="84">
        <v>14</v>
      </c>
      <c r="BK114" s="55">
        <v>35</v>
      </c>
      <c r="BL114" s="84">
        <v>28</v>
      </c>
      <c r="BM114" s="55">
        <v>24</v>
      </c>
      <c r="BN114" s="84">
        <v>42</v>
      </c>
      <c r="BO114" s="55">
        <v>28</v>
      </c>
      <c r="BP114" s="84">
        <v>17</v>
      </c>
      <c r="BQ114" s="55">
        <v>22</v>
      </c>
      <c r="BR114" s="84">
        <v>60</v>
      </c>
      <c r="BS114" s="55">
        <v>56</v>
      </c>
      <c r="BT114" s="84">
        <v>14</v>
      </c>
      <c r="BU114" s="55">
        <v>44</v>
      </c>
      <c r="BV114" s="84">
        <v>18</v>
      </c>
      <c r="BW114" s="55">
        <v>28</v>
      </c>
      <c r="BX114" s="84">
        <v>42</v>
      </c>
      <c r="BY114" s="55" t="s">
        <v>202</v>
      </c>
      <c r="BZ114" s="84">
        <v>29</v>
      </c>
      <c r="CA114" s="55">
        <v>215</v>
      </c>
      <c r="CB114" s="84">
        <v>53</v>
      </c>
      <c r="CC114" s="55">
        <v>166</v>
      </c>
      <c r="CD114" s="84">
        <v>81</v>
      </c>
      <c r="CE114" s="55">
        <v>22</v>
      </c>
      <c r="CF114" s="84">
        <v>115</v>
      </c>
      <c r="CG114" s="55">
        <v>15</v>
      </c>
      <c r="CH114" s="84">
        <v>21</v>
      </c>
      <c r="CI114" s="55">
        <v>54</v>
      </c>
      <c r="CJ114" s="84">
        <v>112</v>
      </c>
      <c r="CK114" s="55">
        <v>30</v>
      </c>
      <c r="CL114" s="84">
        <v>58</v>
      </c>
      <c r="CM114" s="55">
        <v>86</v>
      </c>
      <c r="CN114" s="84">
        <v>97</v>
      </c>
      <c r="CO114" s="55">
        <v>25</v>
      </c>
      <c r="CP114" s="84">
        <v>36</v>
      </c>
      <c r="CQ114" s="55">
        <v>45</v>
      </c>
      <c r="CR114" s="84">
        <v>140</v>
      </c>
      <c r="CS114" s="55">
        <v>147</v>
      </c>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68"/>
      <c r="IT114" s="68"/>
      <c r="IU114" s="68"/>
      <c r="IV114" s="68"/>
      <c r="IW114" s="68"/>
      <c r="IX114" s="68"/>
      <c r="IY114" s="68"/>
      <c r="IZ114" s="68"/>
      <c r="JA114" s="68"/>
      <c r="JB114" s="68"/>
      <c r="JC114" s="68"/>
      <c r="JD114" s="68"/>
      <c r="JE114" s="68"/>
      <c r="JF114" s="68"/>
      <c r="JG114" s="68"/>
      <c r="JH114" s="68"/>
      <c r="JI114" s="68"/>
      <c r="JJ114" s="68"/>
      <c r="JK114" s="68"/>
      <c r="JL114" s="68"/>
      <c r="JM114" s="68"/>
      <c r="JN114" s="68"/>
      <c r="JO114" s="68"/>
      <c r="JP114" s="68"/>
      <c r="JQ114" s="68"/>
      <c r="JR114" s="68"/>
      <c r="JS114" s="68"/>
      <c r="JT114" s="68"/>
      <c r="JU114" s="68"/>
      <c r="JV114" s="68"/>
      <c r="JW114" s="68"/>
      <c r="JX114" s="68"/>
      <c r="JY114" s="68"/>
      <c r="JZ114" s="68"/>
      <c r="KA114" s="68"/>
      <c r="KB114" s="68"/>
      <c r="KC114" s="68"/>
      <c r="KD114" s="68"/>
      <c r="KE114" s="68"/>
      <c r="KF114" s="68"/>
      <c r="KG114" s="68"/>
      <c r="KH114" s="68"/>
      <c r="KI114" s="68"/>
      <c r="KJ114" s="68"/>
      <c r="KK114" s="68"/>
      <c r="KL114" s="68"/>
      <c r="KM114" s="68"/>
      <c r="KN114" s="68"/>
      <c r="KO114" s="68"/>
      <c r="KP114" s="68"/>
      <c r="KQ114" s="68"/>
      <c r="KR114" s="68"/>
      <c r="KS114" s="68"/>
      <c r="KT114" s="68"/>
      <c r="KU114" s="68"/>
      <c r="KV114" s="68"/>
      <c r="KW114" s="68"/>
      <c r="KX114" s="68"/>
      <c r="KY114" s="68"/>
      <c r="KZ114" s="68"/>
      <c r="LA114" s="68"/>
      <c r="LB114" s="68"/>
      <c r="LC114" s="68"/>
      <c r="LD114" s="68"/>
      <c r="LE114" s="68"/>
      <c r="LF114" s="68"/>
      <c r="LG114" s="68"/>
      <c r="LH114" s="68"/>
      <c r="LI114" s="68"/>
      <c r="LJ114" s="68"/>
      <c r="LK114" s="68"/>
      <c r="LL114" s="68"/>
      <c r="LM114" s="68"/>
      <c r="LN114" s="68"/>
      <c r="LO114" s="68"/>
      <c r="LP114" s="68"/>
      <c r="LQ114" s="68"/>
      <c r="LR114" s="68"/>
      <c r="LS114" s="68"/>
      <c r="LT114" s="68"/>
      <c r="LU114" s="68"/>
      <c r="LV114" s="68"/>
      <c r="LW114" s="68"/>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7"/>
      <c r="RG114" s="7"/>
      <c r="RH114" s="7"/>
      <c r="RI114" s="7"/>
      <c r="RJ114" s="7"/>
      <c r="RK114" s="7"/>
    </row>
    <row r="115" spans="1:479" s="3" customFormat="1" x14ac:dyDescent="0.2">
      <c r="A115" s="50"/>
      <c r="B115" s="36" t="str">
        <f>GBG!B115</f>
        <v>Finland</v>
      </c>
      <c r="C115" s="140">
        <v>4953</v>
      </c>
      <c r="D115" s="84">
        <v>97</v>
      </c>
      <c r="E115" s="55">
        <v>37</v>
      </c>
      <c r="F115" s="84">
        <v>94</v>
      </c>
      <c r="G115" s="55">
        <v>51</v>
      </c>
      <c r="H115" s="84">
        <v>74</v>
      </c>
      <c r="I115" s="55">
        <v>10</v>
      </c>
      <c r="J115" s="84">
        <v>44</v>
      </c>
      <c r="K115" s="55">
        <v>35</v>
      </c>
      <c r="L115" s="84">
        <v>81</v>
      </c>
      <c r="M115" s="55">
        <v>108</v>
      </c>
      <c r="N115" s="84">
        <v>56</v>
      </c>
      <c r="O115" s="55">
        <v>44</v>
      </c>
      <c r="P115" s="84">
        <v>69</v>
      </c>
      <c r="Q115" s="55">
        <v>12</v>
      </c>
      <c r="R115" s="84">
        <v>35</v>
      </c>
      <c r="S115" s="55">
        <v>48</v>
      </c>
      <c r="T115" s="84">
        <v>43</v>
      </c>
      <c r="U115" s="55">
        <v>53</v>
      </c>
      <c r="V115" s="84">
        <v>64</v>
      </c>
      <c r="W115" s="55">
        <v>14</v>
      </c>
      <c r="X115" s="84">
        <v>19</v>
      </c>
      <c r="Y115" s="55">
        <v>44</v>
      </c>
      <c r="Z115" s="84">
        <v>20</v>
      </c>
      <c r="AA115" s="55" t="s">
        <v>202</v>
      </c>
      <c r="AB115" s="84">
        <v>20</v>
      </c>
      <c r="AC115" s="55">
        <v>85</v>
      </c>
      <c r="AD115" s="84" t="s">
        <v>202</v>
      </c>
      <c r="AE115" s="55">
        <v>72</v>
      </c>
      <c r="AF115" s="84">
        <v>23</v>
      </c>
      <c r="AG115" s="55">
        <v>67</v>
      </c>
      <c r="AH115" s="84">
        <v>106</v>
      </c>
      <c r="AI115" s="55">
        <v>38</v>
      </c>
      <c r="AJ115" s="84">
        <v>120</v>
      </c>
      <c r="AK115" s="55">
        <v>64</v>
      </c>
      <c r="AL115" s="84">
        <v>75</v>
      </c>
      <c r="AM115" s="55">
        <v>54</v>
      </c>
      <c r="AN115" s="84">
        <v>129</v>
      </c>
      <c r="AO115" s="55">
        <v>30</v>
      </c>
      <c r="AP115" s="84">
        <v>48</v>
      </c>
      <c r="AQ115" s="55">
        <v>249</v>
      </c>
      <c r="AR115" s="84">
        <v>26</v>
      </c>
      <c r="AS115" s="55">
        <v>122</v>
      </c>
      <c r="AT115" s="84" t="s">
        <v>202</v>
      </c>
      <c r="AU115" s="55">
        <v>41</v>
      </c>
      <c r="AV115" s="84">
        <v>60</v>
      </c>
      <c r="AW115" s="55">
        <v>58</v>
      </c>
      <c r="AX115" s="84">
        <v>122</v>
      </c>
      <c r="AY115" s="55">
        <v>89</v>
      </c>
      <c r="AZ115" s="84">
        <v>106</v>
      </c>
      <c r="BA115" s="55">
        <v>91</v>
      </c>
      <c r="BB115" s="84">
        <v>59</v>
      </c>
      <c r="BC115" s="55">
        <v>25</v>
      </c>
      <c r="BD115" s="84" t="s">
        <v>202</v>
      </c>
      <c r="BE115" s="55">
        <v>30</v>
      </c>
      <c r="BF115" s="84">
        <v>14</v>
      </c>
      <c r="BG115" s="55">
        <v>19</v>
      </c>
      <c r="BH115" s="84" t="s">
        <v>202</v>
      </c>
      <c r="BI115" s="55">
        <v>12</v>
      </c>
      <c r="BJ115" s="84" t="s">
        <v>202</v>
      </c>
      <c r="BK115" s="55">
        <v>30</v>
      </c>
      <c r="BL115" s="84">
        <v>26</v>
      </c>
      <c r="BM115" s="55">
        <v>24</v>
      </c>
      <c r="BN115" s="84">
        <v>79</v>
      </c>
      <c r="BO115" s="55">
        <v>17</v>
      </c>
      <c r="BP115" s="84">
        <v>21</v>
      </c>
      <c r="BQ115" s="55">
        <v>36</v>
      </c>
      <c r="BR115" s="84">
        <v>37</v>
      </c>
      <c r="BS115" s="55">
        <v>22</v>
      </c>
      <c r="BT115" s="84">
        <v>21</v>
      </c>
      <c r="BU115" s="55">
        <v>18</v>
      </c>
      <c r="BV115" s="84">
        <v>17</v>
      </c>
      <c r="BW115" s="55">
        <v>19</v>
      </c>
      <c r="BX115" s="84">
        <v>41</v>
      </c>
      <c r="BY115" s="55">
        <v>12</v>
      </c>
      <c r="BZ115" s="84">
        <v>37</v>
      </c>
      <c r="CA115" s="55">
        <v>136</v>
      </c>
      <c r="CB115" s="84">
        <v>78</v>
      </c>
      <c r="CC115" s="55">
        <v>207</v>
      </c>
      <c r="CD115" s="84">
        <v>93</v>
      </c>
      <c r="CE115" s="55">
        <v>32</v>
      </c>
      <c r="CF115" s="84">
        <v>58</v>
      </c>
      <c r="CG115" s="55">
        <v>11</v>
      </c>
      <c r="CH115" s="84">
        <v>29</v>
      </c>
      <c r="CI115" s="55">
        <v>69</v>
      </c>
      <c r="CJ115" s="84">
        <v>36</v>
      </c>
      <c r="CK115" s="55">
        <v>26</v>
      </c>
      <c r="CL115" s="84">
        <v>17</v>
      </c>
      <c r="CM115" s="55">
        <v>51</v>
      </c>
      <c r="CN115" s="84">
        <v>56</v>
      </c>
      <c r="CO115" s="55">
        <v>35</v>
      </c>
      <c r="CP115" s="84">
        <v>92</v>
      </c>
      <c r="CQ115" s="55">
        <v>66</v>
      </c>
      <c r="CR115" s="84">
        <v>61</v>
      </c>
      <c r="CS115" s="55">
        <v>84</v>
      </c>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68"/>
      <c r="IT115" s="68"/>
      <c r="IU115" s="68"/>
      <c r="IV115" s="68"/>
      <c r="IW115" s="68"/>
      <c r="IX115" s="68"/>
      <c r="IY115" s="68"/>
      <c r="IZ115" s="68"/>
      <c r="JA115" s="68"/>
      <c r="JB115" s="68"/>
      <c r="JC115" s="68"/>
      <c r="JD115" s="68"/>
      <c r="JE115" s="68"/>
      <c r="JF115" s="68"/>
      <c r="JG115" s="68"/>
      <c r="JH115" s="68"/>
      <c r="JI115" s="68"/>
      <c r="JJ115" s="68"/>
      <c r="JK115" s="68"/>
      <c r="JL115" s="68"/>
      <c r="JM115" s="68"/>
      <c r="JN115" s="68"/>
      <c r="JO115" s="68"/>
      <c r="JP115" s="68"/>
      <c r="JQ115" s="68"/>
      <c r="JR115" s="68"/>
      <c r="JS115" s="68"/>
      <c r="JT115" s="68"/>
      <c r="JU115" s="68"/>
      <c r="JV115" s="68"/>
      <c r="JW115" s="68"/>
      <c r="JX115" s="68"/>
      <c r="JY115" s="68"/>
      <c r="JZ115" s="68"/>
      <c r="KA115" s="68"/>
      <c r="KB115" s="68"/>
      <c r="KC115" s="68"/>
      <c r="KD115" s="68"/>
      <c r="KE115" s="68"/>
      <c r="KF115" s="68"/>
      <c r="KG115" s="68"/>
      <c r="KH115" s="68"/>
      <c r="KI115" s="68"/>
      <c r="KJ115" s="68"/>
      <c r="KK115" s="68"/>
      <c r="KL115" s="68"/>
      <c r="KM115" s="68"/>
      <c r="KN115" s="68"/>
      <c r="KO115" s="68"/>
      <c r="KP115" s="68"/>
      <c r="KQ115" s="68"/>
      <c r="KR115" s="68"/>
      <c r="KS115" s="68"/>
      <c r="KT115" s="68"/>
      <c r="KU115" s="68"/>
      <c r="KV115" s="68"/>
      <c r="KW115" s="68"/>
      <c r="KX115" s="68"/>
      <c r="KY115" s="68"/>
      <c r="KZ115" s="68"/>
      <c r="LA115" s="68"/>
      <c r="LB115" s="68"/>
      <c r="LC115" s="68"/>
      <c r="LD115" s="68"/>
      <c r="LE115" s="68"/>
      <c r="LF115" s="68"/>
      <c r="LG115" s="68"/>
      <c r="LH115" s="68"/>
      <c r="LI115" s="68"/>
      <c r="LJ115" s="68"/>
      <c r="LK115" s="68"/>
      <c r="LL115" s="68"/>
      <c r="LM115" s="68"/>
      <c r="LN115" s="68"/>
      <c r="LO115" s="68"/>
      <c r="LP115" s="68"/>
      <c r="LQ115" s="68"/>
      <c r="LR115" s="68"/>
      <c r="LS115" s="68"/>
      <c r="LT115" s="68"/>
      <c r="LU115" s="68"/>
      <c r="LV115" s="68"/>
      <c r="LW115" s="68"/>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7"/>
      <c r="RG115" s="7"/>
      <c r="RH115" s="7"/>
      <c r="RI115" s="7"/>
      <c r="RJ115" s="7"/>
      <c r="RK115" s="7"/>
    </row>
    <row r="116" spans="1:479" s="3" customFormat="1" x14ac:dyDescent="0.2">
      <c r="A116" s="50"/>
      <c r="B116" s="36" t="str">
        <f>GBG!B116</f>
        <v>Övriga (inkl. uppg. saknas)</v>
      </c>
      <c r="C116" s="151">
        <v>94877</v>
      </c>
      <c r="D116" s="84">
        <v>1120</v>
      </c>
      <c r="E116" s="55">
        <v>392</v>
      </c>
      <c r="F116" s="84">
        <v>1194</v>
      </c>
      <c r="G116" s="55">
        <v>796</v>
      </c>
      <c r="H116" s="84">
        <v>1398</v>
      </c>
      <c r="I116" s="55">
        <v>186</v>
      </c>
      <c r="J116" s="84">
        <v>402</v>
      </c>
      <c r="K116" s="55">
        <v>465</v>
      </c>
      <c r="L116" s="84">
        <v>1257</v>
      </c>
      <c r="M116" s="55">
        <v>2777</v>
      </c>
      <c r="N116" s="84">
        <v>1099</v>
      </c>
      <c r="O116" s="55">
        <v>618</v>
      </c>
      <c r="P116" s="84">
        <v>1354</v>
      </c>
      <c r="Q116" s="55">
        <v>296</v>
      </c>
      <c r="R116" s="84">
        <v>914</v>
      </c>
      <c r="S116" s="55">
        <v>583</v>
      </c>
      <c r="T116" s="84">
        <v>900</v>
      </c>
      <c r="U116" s="55">
        <v>811</v>
      </c>
      <c r="V116" s="84">
        <v>704</v>
      </c>
      <c r="W116" s="55">
        <v>233</v>
      </c>
      <c r="X116" s="84">
        <v>350</v>
      </c>
      <c r="Y116" s="55">
        <v>1175</v>
      </c>
      <c r="Z116" s="84">
        <v>515</v>
      </c>
      <c r="AA116" s="55">
        <v>308</v>
      </c>
      <c r="AB116" s="84">
        <v>297</v>
      </c>
      <c r="AC116" s="55">
        <v>1125</v>
      </c>
      <c r="AD116" s="84">
        <v>117</v>
      </c>
      <c r="AE116" s="55">
        <v>1064</v>
      </c>
      <c r="AF116" s="84">
        <v>389</v>
      </c>
      <c r="AG116" s="55">
        <v>1212</v>
      </c>
      <c r="AH116" s="84">
        <v>2105</v>
      </c>
      <c r="AI116" s="55">
        <v>566</v>
      </c>
      <c r="AJ116" s="84">
        <v>2075</v>
      </c>
      <c r="AK116" s="55">
        <v>1804</v>
      </c>
      <c r="AL116" s="84">
        <v>2426</v>
      </c>
      <c r="AM116" s="55">
        <v>3172</v>
      </c>
      <c r="AN116" s="84">
        <v>2646</v>
      </c>
      <c r="AO116" s="55">
        <v>655</v>
      </c>
      <c r="AP116" s="84">
        <v>615</v>
      </c>
      <c r="AQ116" s="55">
        <v>1332</v>
      </c>
      <c r="AR116" s="84">
        <v>227</v>
      </c>
      <c r="AS116" s="55">
        <v>1135</v>
      </c>
      <c r="AT116" s="84">
        <v>121</v>
      </c>
      <c r="AU116" s="55">
        <v>513</v>
      </c>
      <c r="AV116" s="84">
        <v>1462</v>
      </c>
      <c r="AW116" s="55">
        <v>1866</v>
      </c>
      <c r="AX116" s="84">
        <v>2367</v>
      </c>
      <c r="AY116" s="55">
        <v>1389</v>
      </c>
      <c r="AZ116" s="84">
        <v>2181</v>
      </c>
      <c r="BA116" s="55">
        <v>1210</v>
      </c>
      <c r="BB116" s="84">
        <v>1290</v>
      </c>
      <c r="BC116" s="55">
        <v>432</v>
      </c>
      <c r="BD116" s="84">
        <v>166</v>
      </c>
      <c r="BE116" s="55">
        <v>511</v>
      </c>
      <c r="BF116" s="84">
        <v>367</v>
      </c>
      <c r="BG116" s="55">
        <v>303</v>
      </c>
      <c r="BH116" s="84">
        <v>142</v>
      </c>
      <c r="BI116" s="55">
        <v>327</v>
      </c>
      <c r="BJ116" s="84">
        <v>413</v>
      </c>
      <c r="BK116" s="55">
        <v>577</v>
      </c>
      <c r="BL116" s="84">
        <v>814</v>
      </c>
      <c r="BM116" s="55">
        <v>833</v>
      </c>
      <c r="BN116" s="84">
        <v>1211</v>
      </c>
      <c r="BO116" s="55">
        <v>459</v>
      </c>
      <c r="BP116" s="84">
        <v>425</v>
      </c>
      <c r="BQ116" s="55">
        <v>512</v>
      </c>
      <c r="BR116" s="84">
        <v>2033</v>
      </c>
      <c r="BS116" s="55">
        <v>766</v>
      </c>
      <c r="BT116" s="84">
        <v>216</v>
      </c>
      <c r="BU116" s="55">
        <v>939</v>
      </c>
      <c r="BV116" s="84">
        <v>441</v>
      </c>
      <c r="BW116" s="55">
        <v>778</v>
      </c>
      <c r="BX116" s="84">
        <v>1694</v>
      </c>
      <c r="BY116" s="55">
        <v>337</v>
      </c>
      <c r="BZ116" s="84">
        <v>1060</v>
      </c>
      <c r="CA116" s="55">
        <v>2215</v>
      </c>
      <c r="CB116" s="84">
        <v>1030</v>
      </c>
      <c r="CC116" s="55">
        <v>3378</v>
      </c>
      <c r="CD116" s="84">
        <v>1121</v>
      </c>
      <c r="CE116" s="55">
        <v>275</v>
      </c>
      <c r="CF116" s="84">
        <v>2137</v>
      </c>
      <c r="CG116" s="55">
        <v>127</v>
      </c>
      <c r="CH116" s="84">
        <v>207</v>
      </c>
      <c r="CI116" s="55">
        <v>464</v>
      </c>
      <c r="CJ116" s="84">
        <v>1686</v>
      </c>
      <c r="CK116" s="55">
        <v>643</v>
      </c>
      <c r="CL116" s="84">
        <v>1541</v>
      </c>
      <c r="CM116" s="55">
        <v>1445</v>
      </c>
      <c r="CN116" s="84">
        <v>1076</v>
      </c>
      <c r="CO116" s="55">
        <v>444</v>
      </c>
      <c r="CP116" s="84">
        <v>837</v>
      </c>
      <c r="CQ116" s="55">
        <v>559</v>
      </c>
      <c r="CR116" s="84">
        <v>2671</v>
      </c>
      <c r="CS116" s="55">
        <v>1523</v>
      </c>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68"/>
      <c r="IT116" s="68"/>
      <c r="IU116" s="68"/>
      <c r="IV116" s="68"/>
      <c r="IW116" s="68"/>
      <c r="IX116" s="68"/>
      <c r="IY116" s="68"/>
      <c r="IZ116" s="68"/>
      <c r="JA116" s="68"/>
      <c r="JB116" s="68"/>
      <c r="JC116" s="68"/>
      <c r="JD116" s="68"/>
      <c r="JE116" s="68"/>
      <c r="JF116" s="68"/>
      <c r="JG116" s="68"/>
      <c r="JH116" s="68"/>
      <c r="JI116" s="68"/>
      <c r="JJ116" s="68"/>
      <c r="JK116" s="68"/>
      <c r="JL116" s="68"/>
      <c r="JM116" s="68"/>
      <c r="JN116" s="68"/>
      <c r="JO116" s="68"/>
      <c r="JP116" s="68"/>
      <c r="JQ116" s="68"/>
      <c r="JR116" s="68"/>
      <c r="JS116" s="68"/>
      <c r="JT116" s="68"/>
      <c r="JU116" s="68"/>
      <c r="JV116" s="68"/>
      <c r="JW116" s="68"/>
      <c r="JX116" s="68"/>
      <c r="JY116" s="68"/>
      <c r="JZ116" s="68"/>
      <c r="KA116" s="68"/>
      <c r="KB116" s="68"/>
      <c r="KC116" s="68"/>
      <c r="KD116" s="68"/>
      <c r="KE116" s="68"/>
      <c r="KF116" s="68"/>
      <c r="KG116" s="68"/>
      <c r="KH116" s="68"/>
      <c r="KI116" s="68"/>
      <c r="KJ116" s="68"/>
      <c r="KK116" s="68"/>
      <c r="KL116" s="68"/>
      <c r="KM116" s="68"/>
      <c r="KN116" s="68"/>
      <c r="KO116" s="68"/>
      <c r="KP116" s="68"/>
      <c r="KQ116" s="68"/>
      <c r="KR116" s="68"/>
      <c r="KS116" s="68"/>
      <c r="KT116" s="68"/>
      <c r="KU116" s="68"/>
      <c r="KV116" s="68"/>
      <c r="KW116" s="68"/>
      <c r="KX116" s="68"/>
      <c r="KY116" s="68"/>
      <c r="KZ116" s="68"/>
      <c r="LA116" s="68"/>
      <c r="LB116" s="68"/>
      <c r="LC116" s="68"/>
      <c r="LD116" s="68"/>
      <c r="LE116" s="68"/>
      <c r="LF116" s="68"/>
      <c r="LG116" s="68"/>
      <c r="LH116" s="68"/>
      <c r="LI116" s="68"/>
      <c r="LJ116" s="68"/>
      <c r="LK116" s="68"/>
      <c r="LL116" s="68"/>
      <c r="LM116" s="68"/>
      <c r="LN116" s="68"/>
      <c r="LO116" s="68"/>
      <c r="LP116" s="68"/>
      <c r="LQ116" s="68"/>
      <c r="LR116" s="68"/>
      <c r="LS116" s="68"/>
      <c r="LT116" s="68"/>
      <c r="LU116" s="68"/>
      <c r="LV116" s="68"/>
      <c r="LW116" s="68"/>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7"/>
      <c r="RG116" s="7"/>
      <c r="RH116" s="7"/>
      <c r="RI116" s="7"/>
      <c r="RJ116" s="7"/>
      <c r="RK116" s="7"/>
    </row>
    <row r="117" spans="1:479" s="3" customFormat="1" x14ac:dyDescent="0.2">
      <c r="A117" s="50" t="s">
        <v>61</v>
      </c>
      <c r="B117" s="39" t="s">
        <v>24</v>
      </c>
      <c r="C117" s="141">
        <v>181235</v>
      </c>
      <c r="D117" s="87">
        <v>1683</v>
      </c>
      <c r="E117" s="58">
        <v>604</v>
      </c>
      <c r="F117" s="87">
        <v>1914</v>
      </c>
      <c r="G117" s="58">
        <v>1233</v>
      </c>
      <c r="H117" s="87">
        <v>2073</v>
      </c>
      <c r="I117" s="58">
        <v>256</v>
      </c>
      <c r="J117" s="87">
        <v>696</v>
      </c>
      <c r="K117" s="58">
        <v>689</v>
      </c>
      <c r="L117" s="87">
        <v>1783</v>
      </c>
      <c r="M117" s="58">
        <v>4369</v>
      </c>
      <c r="N117" s="87">
        <v>1597</v>
      </c>
      <c r="O117" s="58">
        <v>1063</v>
      </c>
      <c r="P117" s="87">
        <v>2204</v>
      </c>
      <c r="Q117" s="58">
        <v>390</v>
      </c>
      <c r="R117" s="87">
        <v>1339</v>
      </c>
      <c r="S117" s="58">
        <v>907</v>
      </c>
      <c r="T117" s="87">
        <v>1612</v>
      </c>
      <c r="U117" s="58">
        <v>1333</v>
      </c>
      <c r="V117" s="87">
        <v>1252</v>
      </c>
      <c r="W117" s="58">
        <v>336</v>
      </c>
      <c r="X117" s="87">
        <v>523</v>
      </c>
      <c r="Y117" s="58">
        <v>1900</v>
      </c>
      <c r="Z117" s="87">
        <v>663</v>
      </c>
      <c r="AA117" s="58">
        <v>403</v>
      </c>
      <c r="AB117" s="87">
        <v>402</v>
      </c>
      <c r="AC117" s="58">
        <v>1729</v>
      </c>
      <c r="AD117" s="87">
        <v>168</v>
      </c>
      <c r="AE117" s="58">
        <v>1574</v>
      </c>
      <c r="AF117" s="87">
        <v>685</v>
      </c>
      <c r="AG117" s="58">
        <v>2079</v>
      </c>
      <c r="AH117" s="87">
        <v>4040</v>
      </c>
      <c r="AI117" s="58">
        <v>984</v>
      </c>
      <c r="AJ117" s="87">
        <v>4665</v>
      </c>
      <c r="AK117" s="58">
        <v>3750</v>
      </c>
      <c r="AL117" s="87">
        <v>4723</v>
      </c>
      <c r="AM117" s="58">
        <v>6696</v>
      </c>
      <c r="AN117" s="87">
        <v>5208</v>
      </c>
      <c r="AO117" s="58">
        <v>1276</v>
      </c>
      <c r="AP117" s="87">
        <v>1174</v>
      </c>
      <c r="AQ117" s="58">
        <v>2951</v>
      </c>
      <c r="AR117" s="87">
        <v>372</v>
      </c>
      <c r="AS117" s="58">
        <v>2246</v>
      </c>
      <c r="AT117" s="87">
        <v>205</v>
      </c>
      <c r="AU117" s="58">
        <v>1044</v>
      </c>
      <c r="AV117" s="87">
        <v>3237</v>
      </c>
      <c r="AW117" s="58">
        <v>3897</v>
      </c>
      <c r="AX117" s="87">
        <v>4715</v>
      </c>
      <c r="AY117" s="58">
        <v>2345</v>
      </c>
      <c r="AZ117" s="87">
        <v>4044</v>
      </c>
      <c r="BA117" s="58">
        <v>2230</v>
      </c>
      <c r="BB117" s="87">
        <v>2068</v>
      </c>
      <c r="BC117" s="58">
        <v>656</v>
      </c>
      <c r="BD117" s="87">
        <v>200</v>
      </c>
      <c r="BE117" s="58">
        <v>664</v>
      </c>
      <c r="BF117" s="87">
        <v>498</v>
      </c>
      <c r="BG117" s="58">
        <v>361</v>
      </c>
      <c r="BH117" s="87">
        <v>254</v>
      </c>
      <c r="BI117" s="58">
        <v>550</v>
      </c>
      <c r="BJ117" s="87">
        <v>1071</v>
      </c>
      <c r="BK117" s="58">
        <v>1018</v>
      </c>
      <c r="BL117" s="87">
        <v>1454</v>
      </c>
      <c r="BM117" s="58">
        <v>1528</v>
      </c>
      <c r="BN117" s="87">
        <v>1905</v>
      </c>
      <c r="BO117" s="58">
        <v>1017</v>
      </c>
      <c r="BP117" s="87">
        <v>801</v>
      </c>
      <c r="BQ117" s="58">
        <v>951</v>
      </c>
      <c r="BR117" s="87">
        <v>4636</v>
      </c>
      <c r="BS117" s="58">
        <v>1775</v>
      </c>
      <c r="BT117" s="87">
        <v>384</v>
      </c>
      <c r="BU117" s="58">
        <v>2310</v>
      </c>
      <c r="BV117" s="87">
        <v>646</v>
      </c>
      <c r="BW117" s="58">
        <v>1665</v>
      </c>
      <c r="BX117" s="87">
        <v>3013</v>
      </c>
      <c r="BY117" s="58">
        <v>499</v>
      </c>
      <c r="BZ117" s="87">
        <v>1557</v>
      </c>
      <c r="CA117" s="58">
        <v>4925</v>
      </c>
      <c r="CB117" s="87">
        <v>2854</v>
      </c>
      <c r="CC117" s="58">
        <v>6944</v>
      </c>
      <c r="CD117" s="87">
        <v>2498</v>
      </c>
      <c r="CE117" s="58">
        <v>555</v>
      </c>
      <c r="CF117" s="87">
        <v>5073</v>
      </c>
      <c r="CG117" s="58">
        <v>328</v>
      </c>
      <c r="CH117" s="87">
        <v>438</v>
      </c>
      <c r="CI117" s="58">
        <v>1015</v>
      </c>
      <c r="CJ117" s="87">
        <v>4372</v>
      </c>
      <c r="CK117" s="58">
        <v>1558</v>
      </c>
      <c r="CL117" s="87">
        <v>3517</v>
      </c>
      <c r="CM117" s="58">
        <v>3206</v>
      </c>
      <c r="CN117" s="87">
        <v>2522</v>
      </c>
      <c r="CO117" s="58">
        <v>620</v>
      </c>
      <c r="CP117" s="87">
        <v>1278</v>
      </c>
      <c r="CQ117" s="58">
        <v>870</v>
      </c>
      <c r="CR117" s="87">
        <v>5542</v>
      </c>
      <c r="CS117" s="58">
        <v>3374</v>
      </c>
      <c r="CT117" s="71"/>
      <c r="CU117" s="71"/>
      <c r="CV117" s="71"/>
      <c r="CW117" s="71"/>
      <c r="CX117" s="71"/>
      <c r="CY117" s="71"/>
      <c r="CZ117" s="71"/>
      <c r="DA117" s="71"/>
      <c r="DB117" s="71"/>
      <c r="DC117" s="71"/>
      <c r="DD117" s="71"/>
      <c r="DE117" s="71"/>
      <c r="DF117" s="71"/>
      <c r="DG117" s="71"/>
      <c r="DH117" s="71"/>
      <c r="DI117" s="71"/>
      <c r="DJ117" s="71"/>
      <c r="DK117" s="71"/>
      <c r="DL117" s="71"/>
      <c r="DM117" s="71"/>
      <c r="DN117" s="71"/>
      <c r="DO117" s="71"/>
      <c r="DP117" s="71"/>
      <c r="DQ117" s="71"/>
      <c r="DR117" s="71"/>
      <c r="DS117" s="71"/>
      <c r="DT117" s="71"/>
      <c r="DU117" s="71"/>
      <c r="DV117" s="71"/>
      <c r="DW117" s="71"/>
      <c r="DX117" s="71"/>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68"/>
      <c r="IT117" s="68"/>
      <c r="IU117" s="68"/>
      <c r="IV117" s="68"/>
      <c r="IW117" s="68"/>
      <c r="IX117" s="68"/>
      <c r="IY117" s="68"/>
      <c r="IZ117" s="68"/>
      <c r="JA117" s="68"/>
      <c r="JB117" s="68"/>
      <c r="JC117" s="68"/>
      <c r="JD117" s="68"/>
      <c r="JE117" s="68"/>
      <c r="JF117" s="68"/>
      <c r="JG117" s="68"/>
      <c r="JH117" s="68"/>
      <c r="JI117" s="68"/>
      <c r="JJ117" s="68"/>
      <c r="JK117" s="68"/>
      <c r="JL117" s="68"/>
      <c r="JM117" s="68"/>
      <c r="JN117" s="68"/>
      <c r="JO117" s="68"/>
      <c r="JP117" s="68"/>
      <c r="JQ117" s="68"/>
      <c r="JR117" s="68"/>
      <c r="JS117" s="68"/>
      <c r="JT117" s="68"/>
      <c r="JU117" s="68"/>
      <c r="JV117" s="68"/>
      <c r="JW117" s="68"/>
      <c r="JX117" s="68"/>
      <c r="JY117" s="68"/>
      <c r="JZ117" s="68"/>
      <c r="KA117" s="68"/>
      <c r="KB117" s="68"/>
      <c r="KC117" s="68"/>
      <c r="KD117" s="68"/>
      <c r="KE117" s="68"/>
      <c r="KF117" s="68"/>
      <c r="KG117" s="68"/>
      <c r="KH117" s="68"/>
      <c r="KI117" s="68"/>
      <c r="KJ117" s="68"/>
      <c r="KK117" s="68"/>
      <c r="KL117" s="68"/>
      <c r="KM117" s="68"/>
      <c r="KN117" s="68"/>
      <c r="KO117" s="68"/>
      <c r="KP117" s="68"/>
      <c r="KQ117" s="68"/>
      <c r="KR117" s="68"/>
      <c r="KS117" s="68"/>
      <c r="KT117" s="68"/>
      <c r="KU117" s="68"/>
      <c r="KV117" s="68"/>
      <c r="KW117" s="68"/>
      <c r="KX117" s="68"/>
      <c r="KY117" s="68"/>
      <c r="KZ117" s="68"/>
      <c r="LA117" s="68"/>
      <c r="LB117" s="68"/>
      <c r="LC117" s="68"/>
      <c r="LD117" s="68"/>
      <c r="LE117" s="68"/>
      <c r="LF117" s="68"/>
      <c r="LG117" s="68"/>
      <c r="LH117" s="68"/>
      <c r="LI117" s="68"/>
      <c r="LJ117" s="68"/>
      <c r="LK117" s="68"/>
      <c r="LL117" s="68"/>
      <c r="LM117" s="68"/>
      <c r="LN117" s="68"/>
      <c r="LO117" s="68"/>
      <c r="LP117" s="68"/>
      <c r="LQ117" s="68"/>
      <c r="LR117" s="68"/>
      <c r="LS117" s="68"/>
      <c r="LT117" s="68"/>
      <c r="LU117" s="68"/>
      <c r="LV117" s="68"/>
      <c r="LW117" s="68"/>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7"/>
      <c r="RG117" s="7"/>
      <c r="RH117" s="7"/>
      <c r="RI117" s="7"/>
      <c r="RJ117" s="7"/>
      <c r="RK117" s="7"/>
    </row>
    <row r="118" spans="1:479" s="3" customFormat="1" ht="18.75" customHeight="1" x14ac:dyDescent="0.2">
      <c r="A118" s="49" t="s">
        <v>94</v>
      </c>
      <c r="B118" s="36" t="str">
        <f>GBG!B118</f>
        <v>Iran</v>
      </c>
      <c r="C118" s="142">
        <v>2.2102060286407235</v>
      </c>
      <c r="D118" s="92">
        <v>1.4859252422704199</v>
      </c>
      <c r="E118" s="63">
        <v>1.6333938294010888</v>
      </c>
      <c r="F118" s="92">
        <v>1.5165357208112553</v>
      </c>
      <c r="G118" s="63">
        <v>1.2347266881028938</v>
      </c>
      <c r="H118" s="92">
        <v>1.7590756230059499</v>
      </c>
      <c r="I118" s="63">
        <v>1.2837837837837838</v>
      </c>
      <c r="J118" s="92">
        <v>2.7632950990615224</v>
      </c>
      <c r="K118" s="63">
        <v>1.5097052480230051</v>
      </c>
      <c r="L118" s="92">
        <v>1.4626218851570965</v>
      </c>
      <c r="M118" s="63">
        <v>2.899761336515513</v>
      </c>
      <c r="N118" s="92">
        <v>1.2424652478779676</v>
      </c>
      <c r="O118" s="63">
        <v>2.7532360797205673</v>
      </c>
      <c r="P118" s="92">
        <v>2.6435907189045262</v>
      </c>
      <c r="Q118" s="63">
        <v>1.3859275053304905</v>
      </c>
      <c r="R118" s="92">
        <v>2.1995399654974124</v>
      </c>
      <c r="S118" s="63">
        <v>2.8451261751608117</v>
      </c>
      <c r="T118" s="92">
        <v>3.6741921204072594</v>
      </c>
      <c r="U118" s="63">
        <v>3.4674297256354145</v>
      </c>
      <c r="V118" s="92">
        <v>2.8280344282452132</v>
      </c>
      <c r="W118" s="63">
        <v>0.73855243722304276</v>
      </c>
      <c r="X118" s="92">
        <v>1.2456546929316339</v>
      </c>
      <c r="Y118" s="63">
        <v>2.941646682653877</v>
      </c>
      <c r="Z118" s="92">
        <v>0.87757788503729717</v>
      </c>
      <c r="AA118" s="63">
        <v>0.82840236686390534</v>
      </c>
      <c r="AB118" s="92">
        <v>0.97806757557794899</v>
      </c>
      <c r="AC118" s="63">
        <v>1.1491317671092951</v>
      </c>
      <c r="AD118" s="92" t="s">
        <v>202</v>
      </c>
      <c r="AE118" s="63">
        <v>1.2799674928890694</v>
      </c>
      <c r="AF118" s="92">
        <v>1.5372983870967742</v>
      </c>
      <c r="AG118" s="63">
        <v>2.7580071174377228</v>
      </c>
      <c r="AH118" s="92">
        <v>2.7909641512522509</v>
      </c>
      <c r="AI118" s="63">
        <v>0.84110720293622876</v>
      </c>
      <c r="AJ118" s="92">
        <v>3.5828025477707004</v>
      </c>
      <c r="AK118" s="63">
        <v>2.5337372624621315</v>
      </c>
      <c r="AL118" s="92">
        <v>2.6025136473276627</v>
      </c>
      <c r="AM118" s="63">
        <v>1.7626209407031326</v>
      </c>
      <c r="AN118" s="92">
        <v>2.6400418816842417</v>
      </c>
      <c r="AO118" s="63">
        <v>1.9280507876792852</v>
      </c>
      <c r="AP118" s="92">
        <v>2.1022727272727271</v>
      </c>
      <c r="AQ118" s="63">
        <v>2.3194666165837168</v>
      </c>
      <c r="AR118" s="92">
        <v>0.53213262382316817</v>
      </c>
      <c r="AS118" s="63">
        <v>1.7668851524650899</v>
      </c>
      <c r="AT118" s="92">
        <v>1.768172888015717</v>
      </c>
      <c r="AU118" s="63">
        <v>3.4445927903871825</v>
      </c>
      <c r="AV118" s="92">
        <v>3.8750170555328145</v>
      </c>
      <c r="AW118" s="63">
        <v>3.9542639352072415</v>
      </c>
      <c r="AX118" s="92">
        <v>3.630667158127534</v>
      </c>
      <c r="AY118" s="63">
        <v>2.3172049465722178</v>
      </c>
      <c r="AZ118" s="92">
        <v>2.7557980900409276</v>
      </c>
      <c r="BA118" s="63">
        <v>3.276052658024319</v>
      </c>
      <c r="BB118" s="92">
        <v>3.1753707285622177</v>
      </c>
      <c r="BC118" s="63">
        <v>0.96527684676230052</v>
      </c>
      <c r="BD118" s="92">
        <v>0.7183908045977011</v>
      </c>
      <c r="BE118" s="63">
        <v>0.54963929920989352</v>
      </c>
      <c r="BF118" s="92">
        <v>0.72345390898483086</v>
      </c>
      <c r="BG118" s="63" t="s">
        <v>202</v>
      </c>
      <c r="BH118" s="92">
        <v>0.39154267815191857</v>
      </c>
      <c r="BI118" s="63">
        <v>1.0113268608414239</v>
      </c>
      <c r="BJ118" s="92">
        <v>3.519163763066202</v>
      </c>
      <c r="BK118" s="63">
        <v>1.8610985020426691</v>
      </c>
      <c r="BL118" s="92">
        <v>3.1956352299298518</v>
      </c>
      <c r="BM118" s="63">
        <v>2.6294978252273626</v>
      </c>
      <c r="BN118" s="92">
        <v>2.1519756838905777</v>
      </c>
      <c r="BO118" s="63">
        <v>6.0715576436573908</v>
      </c>
      <c r="BP118" s="92">
        <v>3.0549110595514311</v>
      </c>
      <c r="BQ118" s="63">
        <v>2.6851851851851851</v>
      </c>
      <c r="BR118" s="92">
        <v>5.6900162904351879</v>
      </c>
      <c r="BS118" s="63">
        <v>3.8005923000987165</v>
      </c>
      <c r="BT118" s="92">
        <v>0.63516260162601623</v>
      </c>
      <c r="BU118" s="63">
        <v>3.0037272527954397</v>
      </c>
      <c r="BV118" s="92">
        <v>1.1416280608868299</v>
      </c>
      <c r="BW118" s="63">
        <v>3.6759189797449361</v>
      </c>
      <c r="BX118" s="92">
        <v>3.4636087058272875</v>
      </c>
      <c r="BY118" s="63">
        <v>2.5200775408474105</v>
      </c>
      <c r="BZ118" s="92">
        <v>1.2373907195696032</v>
      </c>
      <c r="CA118" s="63">
        <v>2.1201856730648601</v>
      </c>
      <c r="CB118" s="92">
        <v>2.699530516431925</v>
      </c>
      <c r="CC118" s="63">
        <v>1.7128416323474356</v>
      </c>
      <c r="CD118" s="92">
        <v>2.6624737945492662</v>
      </c>
      <c r="CE118" s="63">
        <v>3.1818181818181817</v>
      </c>
      <c r="CF118" s="92">
        <v>1.8612104030568222</v>
      </c>
      <c r="CG118" s="63">
        <v>5.7342657342657342</v>
      </c>
      <c r="CH118" s="92">
        <v>1.8181818181818181</v>
      </c>
      <c r="CI118" s="63">
        <v>0.93967299379815827</v>
      </c>
      <c r="CJ118" s="92">
        <v>1.6956219596942319</v>
      </c>
      <c r="CK118" s="63">
        <v>2.236302646291465</v>
      </c>
      <c r="CL118" s="92">
        <v>2.1021021021021022</v>
      </c>
      <c r="CM118" s="63">
        <v>2.2723360302978137</v>
      </c>
      <c r="CN118" s="92">
        <v>3.427065026362039</v>
      </c>
      <c r="CO118" s="63">
        <v>0.42536222251761263</v>
      </c>
      <c r="CP118" s="92">
        <v>0.49742244731844076</v>
      </c>
      <c r="CQ118" s="63">
        <v>0.75698541689858623</v>
      </c>
      <c r="CR118" s="92">
        <v>2.2866770971236008</v>
      </c>
      <c r="CS118" s="63">
        <v>2.6620370370370372</v>
      </c>
      <c r="CT118" s="73"/>
      <c r="CU118" s="73"/>
      <c r="CV118" s="73"/>
      <c r="CW118" s="73"/>
      <c r="CX118" s="73"/>
      <c r="CY118" s="73"/>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68"/>
      <c r="IT118" s="68"/>
      <c r="IU118" s="68"/>
      <c r="IV118" s="68"/>
      <c r="IW118" s="68"/>
      <c r="IX118" s="68"/>
      <c r="IY118" s="68"/>
      <c r="IZ118" s="68"/>
      <c r="JA118" s="68"/>
      <c r="JB118" s="68"/>
      <c r="JC118" s="68"/>
      <c r="JD118" s="68"/>
      <c r="JE118" s="68"/>
      <c r="JF118" s="68"/>
      <c r="JG118" s="68"/>
      <c r="JH118" s="68"/>
      <c r="JI118" s="68"/>
      <c r="JJ118" s="68"/>
      <c r="JK118" s="68"/>
      <c r="JL118" s="68"/>
      <c r="JM118" s="68"/>
      <c r="JN118" s="68"/>
      <c r="JO118" s="68"/>
      <c r="JP118" s="68"/>
      <c r="JQ118" s="68"/>
      <c r="JR118" s="68"/>
      <c r="JS118" s="68"/>
      <c r="JT118" s="68"/>
      <c r="JU118" s="68"/>
      <c r="JV118" s="68"/>
      <c r="JW118" s="68"/>
      <c r="JX118" s="68"/>
      <c r="JY118" s="68"/>
      <c r="JZ118" s="68"/>
      <c r="KA118" s="68"/>
      <c r="KB118" s="68"/>
      <c r="KC118" s="68"/>
      <c r="KD118" s="68"/>
      <c r="KE118" s="68"/>
      <c r="KF118" s="68"/>
      <c r="KG118" s="68"/>
      <c r="KH118" s="68"/>
      <c r="KI118" s="68"/>
      <c r="KJ118" s="68"/>
      <c r="KK118" s="68"/>
      <c r="KL118" s="68"/>
      <c r="KM118" s="68"/>
      <c r="KN118" s="68"/>
      <c r="KO118" s="68"/>
      <c r="KP118" s="68"/>
      <c r="KQ118" s="68"/>
      <c r="KR118" s="68"/>
      <c r="KS118" s="68"/>
      <c r="KT118" s="68"/>
      <c r="KU118" s="68"/>
      <c r="KV118" s="68"/>
      <c r="KW118" s="68"/>
      <c r="KX118" s="68"/>
      <c r="KY118" s="68"/>
      <c r="KZ118" s="68"/>
      <c r="LA118" s="68"/>
      <c r="LB118" s="68"/>
      <c r="LC118" s="68"/>
      <c r="LD118" s="68"/>
      <c r="LE118" s="68"/>
      <c r="LF118" s="68"/>
      <c r="LG118" s="68"/>
      <c r="LH118" s="68"/>
      <c r="LI118" s="68"/>
      <c r="LJ118" s="68"/>
      <c r="LK118" s="68"/>
      <c r="LL118" s="68"/>
      <c r="LM118" s="68"/>
      <c r="LN118" s="68"/>
      <c r="LO118" s="68"/>
      <c r="LP118" s="68"/>
      <c r="LQ118" s="68"/>
      <c r="LR118" s="68"/>
      <c r="LS118" s="68"/>
      <c r="LT118" s="68"/>
      <c r="LU118" s="68"/>
      <c r="LV118" s="68"/>
      <c r="LW118" s="68"/>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c r="RB118" s="15"/>
      <c r="RC118" s="15"/>
      <c r="RD118" s="15"/>
      <c r="RE118" s="15"/>
      <c r="RF118" s="7"/>
      <c r="RG118" s="7"/>
      <c r="RH118" s="7"/>
      <c r="RI118" s="7"/>
      <c r="RJ118" s="7"/>
      <c r="RK118" s="7"/>
    </row>
    <row r="119" spans="1:479" s="3" customFormat="1" x14ac:dyDescent="0.2">
      <c r="A119" s="50"/>
      <c r="B119" s="36" t="str">
        <f>GBG!B119</f>
        <v>Irak</v>
      </c>
      <c r="C119" s="142">
        <v>2.0946053567118179</v>
      </c>
      <c r="D119" s="92">
        <v>0.31379787724965391</v>
      </c>
      <c r="E119" s="63">
        <v>0.36297640653357532</v>
      </c>
      <c r="F119" s="92">
        <v>0.58468847067421892</v>
      </c>
      <c r="G119" s="63">
        <v>0.60450160771704176</v>
      </c>
      <c r="H119" s="92" t="s">
        <v>202</v>
      </c>
      <c r="I119" s="63" t="s">
        <v>202</v>
      </c>
      <c r="J119" s="92">
        <v>0.49530761209593327</v>
      </c>
      <c r="K119" s="63" t="s">
        <v>202</v>
      </c>
      <c r="L119" s="92">
        <v>0.23474178403755869</v>
      </c>
      <c r="M119" s="63">
        <v>0.62649164677804292</v>
      </c>
      <c r="N119" s="92">
        <v>0.41825562799852378</v>
      </c>
      <c r="O119" s="63">
        <v>0.76022190260941025</v>
      </c>
      <c r="P119" s="92">
        <v>0.78927348801825781</v>
      </c>
      <c r="Q119" s="63" t="s">
        <v>202</v>
      </c>
      <c r="R119" s="92">
        <v>0.28752156411730884</v>
      </c>
      <c r="S119" s="63">
        <v>0.61850569025235036</v>
      </c>
      <c r="T119" s="92">
        <v>0.78205695735576208</v>
      </c>
      <c r="U119" s="63">
        <v>0.6901195085002525</v>
      </c>
      <c r="V119" s="92">
        <v>1.0714913051115404</v>
      </c>
      <c r="W119" s="63">
        <v>0.36927621861152138</v>
      </c>
      <c r="X119" s="92">
        <v>0.49246813441483195</v>
      </c>
      <c r="Y119" s="63">
        <v>0.75139888089528384</v>
      </c>
      <c r="Z119" s="92" t="s">
        <v>202</v>
      </c>
      <c r="AA119" s="63" t="s">
        <v>202</v>
      </c>
      <c r="AB119" s="92" t="s">
        <v>202</v>
      </c>
      <c r="AC119" s="63">
        <v>0.32345931222335716</v>
      </c>
      <c r="AD119" s="92" t="s">
        <v>202</v>
      </c>
      <c r="AE119" s="63">
        <v>0.23364485981308408</v>
      </c>
      <c r="AF119" s="92">
        <v>1.033266129032258</v>
      </c>
      <c r="AG119" s="63">
        <v>0.69197311190193755</v>
      </c>
      <c r="AH119" s="92">
        <v>2.4308397446390573</v>
      </c>
      <c r="AI119" s="63">
        <v>0.84110720293622876</v>
      </c>
      <c r="AJ119" s="92">
        <v>5.0059713375796182</v>
      </c>
      <c r="AK119" s="63">
        <v>4.9848526576700634</v>
      </c>
      <c r="AL119" s="92">
        <v>5.3319791798908218</v>
      </c>
      <c r="AM119" s="63">
        <v>7.960532618066865</v>
      </c>
      <c r="AN119" s="92">
        <v>1.6229152643781317</v>
      </c>
      <c r="AO119" s="63">
        <v>1.269691982130261</v>
      </c>
      <c r="AP119" s="92">
        <v>1.0606060606060608</v>
      </c>
      <c r="AQ119" s="63">
        <v>1.6715184524368483</v>
      </c>
      <c r="AR119" s="92">
        <v>0.73679901760130984</v>
      </c>
      <c r="AS119" s="63">
        <v>1.5863968842025269</v>
      </c>
      <c r="AT119" s="92">
        <v>2.3575638506876229</v>
      </c>
      <c r="AU119" s="63">
        <v>1.2550066755674232</v>
      </c>
      <c r="AV119" s="92">
        <v>3.2064401691908855</v>
      </c>
      <c r="AW119" s="63">
        <v>3.680323963792282</v>
      </c>
      <c r="AX119" s="92">
        <v>2.709178031699226</v>
      </c>
      <c r="AY119" s="63">
        <v>1.3206867571136991</v>
      </c>
      <c r="AZ119" s="92">
        <v>1.3642564802182811</v>
      </c>
      <c r="BA119" s="63">
        <v>0.96472716309918605</v>
      </c>
      <c r="BB119" s="92">
        <v>0.70921985815602839</v>
      </c>
      <c r="BC119" s="63" t="s">
        <v>202</v>
      </c>
      <c r="BD119" s="92" t="s">
        <v>202</v>
      </c>
      <c r="BE119" s="63" t="s">
        <v>202</v>
      </c>
      <c r="BF119" s="92" t="s">
        <v>202</v>
      </c>
      <c r="BG119" s="63" t="s">
        <v>202</v>
      </c>
      <c r="BH119" s="92">
        <v>0.46985121378230232</v>
      </c>
      <c r="BI119" s="63">
        <v>1.0922330097087378</v>
      </c>
      <c r="BJ119" s="92">
        <v>1.986062717770035</v>
      </c>
      <c r="BK119" s="63">
        <v>1.0213345438039039</v>
      </c>
      <c r="BL119" s="92">
        <v>1.0327357755261106</v>
      </c>
      <c r="BM119" s="63">
        <v>1.0676156583629894</v>
      </c>
      <c r="BN119" s="92">
        <v>0.94832826747720356</v>
      </c>
      <c r="BO119" s="63">
        <v>3.6863028550777015</v>
      </c>
      <c r="BP119" s="92">
        <v>1.4307811291569992</v>
      </c>
      <c r="BQ119" s="63">
        <v>1.6666666666666667</v>
      </c>
      <c r="BR119" s="92">
        <v>5.0151268326739586</v>
      </c>
      <c r="BS119" s="63">
        <v>4.7384007897334648</v>
      </c>
      <c r="BT119" s="92" t="s">
        <v>202</v>
      </c>
      <c r="BU119" s="63">
        <v>6.1828546371409772</v>
      </c>
      <c r="BV119" s="92">
        <v>0.19854401058901389</v>
      </c>
      <c r="BW119" s="63">
        <v>4.601150287571893</v>
      </c>
      <c r="BX119" s="92">
        <v>0.65527732272408146</v>
      </c>
      <c r="BY119" s="63">
        <v>0.33231791747438383</v>
      </c>
      <c r="BZ119" s="92">
        <v>0.28917283120376597</v>
      </c>
      <c r="CA119" s="63">
        <v>9.9611090201982186</v>
      </c>
      <c r="CB119" s="92">
        <v>9.8982785602503913</v>
      </c>
      <c r="CC119" s="63">
        <v>6.6641707225758147</v>
      </c>
      <c r="CD119" s="92">
        <v>10.90146750524109</v>
      </c>
      <c r="CE119" s="63">
        <v>9.6363636363636367</v>
      </c>
      <c r="CF119" s="92">
        <v>8.8376679403426603</v>
      </c>
      <c r="CG119" s="63">
        <v>7.6923076923076925</v>
      </c>
      <c r="CH119" s="92">
        <v>3.519061583577713</v>
      </c>
      <c r="CI119" s="63">
        <v>2.2176282653636537</v>
      </c>
      <c r="CJ119" s="92">
        <v>7.7970813064628217</v>
      </c>
      <c r="CK119" s="63">
        <v>12.709653373089825</v>
      </c>
      <c r="CL119" s="92">
        <v>3.2657657657657655</v>
      </c>
      <c r="CM119" s="63">
        <v>3.0297813737304184</v>
      </c>
      <c r="CN119" s="92">
        <v>3.536906854130053</v>
      </c>
      <c r="CO119" s="63" t="s">
        <v>202</v>
      </c>
      <c r="CP119" s="92">
        <v>0.18088088993397847</v>
      </c>
      <c r="CQ119" s="63">
        <v>0.23377490815985752</v>
      </c>
      <c r="CR119" s="92">
        <v>2.515344806835961</v>
      </c>
      <c r="CS119" s="63">
        <v>1.9161522633744856</v>
      </c>
      <c r="CT119" s="73"/>
      <c r="CU119" s="73"/>
      <c r="CV119" s="73"/>
      <c r="CW119" s="73"/>
      <c r="CX119" s="73"/>
      <c r="CY119" s="73"/>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68"/>
      <c r="IT119" s="68"/>
      <c r="IU119" s="68"/>
      <c r="IV119" s="68"/>
      <c r="IW119" s="68"/>
      <c r="IX119" s="68"/>
      <c r="IY119" s="68"/>
      <c r="IZ119" s="68"/>
      <c r="JA119" s="68"/>
      <c r="JB119" s="68"/>
      <c r="JC119" s="68"/>
      <c r="JD119" s="68"/>
      <c r="JE119" s="68"/>
      <c r="JF119" s="68"/>
      <c r="JG119" s="68"/>
      <c r="JH119" s="68"/>
      <c r="JI119" s="68"/>
      <c r="JJ119" s="68"/>
      <c r="JK119" s="68"/>
      <c r="JL119" s="68"/>
      <c r="JM119" s="68"/>
      <c r="JN119" s="68"/>
      <c r="JO119" s="68"/>
      <c r="JP119" s="68"/>
      <c r="JQ119" s="68"/>
      <c r="JR119" s="68"/>
      <c r="JS119" s="68"/>
      <c r="JT119" s="68"/>
      <c r="JU119" s="68"/>
      <c r="JV119" s="68"/>
      <c r="JW119" s="68"/>
      <c r="JX119" s="68"/>
      <c r="JY119" s="68"/>
      <c r="JZ119" s="68"/>
      <c r="KA119" s="68"/>
      <c r="KB119" s="68"/>
      <c r="KC119" s="68"/>
      <c r="KD119" s="68"/>
      <c r="KE119" s="68"/>
      <c r="KF119" s="68"/>
      <c r="KG119" s="68"/>
      <c r="KH119" s="68"/>
      <c r="KI119" s="68"/>
      <c r="KJ119" s="68"/>
      <c r="KK119" s="68"/>
      <c r="KL119" s="68"/>
      <c r="KM119" s="68"/>
      <c r="KN119" s="68"/>
      <c r="KO119" s="68"/>
      <c r="KP119" s="68"/>
      <c r="KQ119" s="68"/>
      <c r="KR119" s="68"/>
      <c r="KS119" s="68"/>
      <c r="KT119" s="68"/>
      <c r="KU119" s="68"/>
      <c r="KV119" s="68"/>
      <c r="KW119" s="68"/>
      <c r="KX119" s="68"/>
      <c r="KY119" s="68"/>
      <c r="KZ119" s="68"/>
      <c r="LA119" s="68"/>
      <c r="LB119" s="68"/>
      <c r="LC119" s="68"/>
      <c r="LD119" s="68"/>
      <c r="LE119" s="68"/>
      <c r="LF119" s="68"/>
      <c r="LG119" s="68"/>
      <c r="LH119" s="68"/>
      <c r="LI119" s="68"/>
      <c r="LJ119" s="68"/>
      <c r="LK119" s="68"/>
      <c r="LL119" s="68"/>
      <c r="LM119" s="68"/>
      <c r="LN119" s="68"/>
      <c r="LO119" s="68"/>
      <c r="LP119" s="68"/>
      <c r="LQ119" s="68"/>
      <c r="LR119" s="68"/>
      <c r="LS119" s="68"/>
      <c r="LT119" s="68"/>
      <c r="LU119" s="68"/>
      <c r="LV119" s="68"/>
      <c r="LW119" s="68"/>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c r="RB119" s="15"/>
      <c r="RC119" s="15"/>
      <c r="RD119" s="15"/>
      <c r="RE119" s="15"/>
      <c r="RF119" s="7"/>
      <c r="RG119" s="7"/>
      <c r="RH119" s="7"/>
      <c r="RI119" s="7"/>
      <c r="RJ119" s="7"/>
      <c r="RK119" s="7"/>
    </row>
    <row r="120" spans="1:479" s="3" customFormat="1" ht="11.25" customHeight="1" x14ac:dyDescent="0.2">
      <c r="A120" s="50"/>
      <c r="B120" s="36" t="str">
        <f>GBG!B120</f>
        <v>Indien</v>
      </c>
      <c r="C120" s="142">
        <v>1.7253071874389361</v>
      </c>
      <c r="D120" s="92">
        <v>0.26765113059529305</v>
      </c>
      <c r="E120" s="63">
        <v>0.59631838216230237</v>
      </c>
      <c r="F120" s="92">
        <v>0.49333089713137224</v>
      </c>
      <c r="G120" s="63">
        <v>0.5787781350482315</v>
      </c>
      <c r="H120" s="92">
        <v>0.94852116926791419</v>
      </c>
      <c r="I120" s="63">
        <v>0.8783783783783784</v>
      </c>
      <c r="J120" s="92">
        <v>0.31282586027111575</v>
      </c>
      <c r="K120" s="63">
        <v>0.76683441169422484</v>
      </c>
      <c r="L120" s="92">
        <v>0.47851209823040813</v>
      </c>
      <c r="M120" s="63">
        <v>2.2374701670644392</v>
      </c>
      <c r="N120" s="92">
        <v>1.8329437815229426</v>
      </c>
      <c r="O120" s="63">
        <v>0.82186151633449767</v>
      </c>
      <c r="P120" s="92">
        <v>0.79878280715100802</v>
      </c>
      <c r="Q120" s="63">
        <v>1.1194029850746268</v>
      </c>
      <c r="R120" s="92">
        <v>0.50316273720529037</v>
      </c>
      <c r="S120" s="63">
        <v>0.49480455220188024</v>
      </c>
      <c r="T120" s="92">
        <v>0.85583591559687167</v>
      </c>
      <c r="U120" s="63">
        <v>0.74061605790271001</v>
      </c>
      <c r="V120" s="92">
        <v>0.68505181802213244</v>
      </c>
      <c r="W120" s="63" t="s">
        <v>202</v>
      </c>
      <c r="X120" s="92">
        <v>0.69524913093858631</v>
      </c>
      <c r="Y120" s="63">
        <v>3.6290967226219024</v>
      </c>
      <c r="Z120" s="92">
        <v>0.54848617814831058</v>
      </c>
      <c r="AA120" s="63">
        <v>0.74950690335305714</v>
      </c>
      <c r="AB120" s="92">
        <v>0.56312981624184943</v>
      </c>
      <c r="AC120" s="63">
        <v>0.45114061967994551</v>
      </c>
      <c r="AD120" s="92">
        <v>0.80896079651524588</v>
      </c>
      <c r="AE120" s="63">
        <v>0.61966680211296221</v>
      </c>
      <c r="AF120" s="92">
        <v>0.35282258064516125</v>
      </c>
      <c r="AG120" s="63">
        <v>1.1961249505733491</v>
      </c>
      <c r="AH120" s="92">
        <v>1.1376657390734981</v>
      </c>
      <c r="AI120" s="63">
        <v>0.62700718764337049</v>
      </c>
      <c r="AJ120" s="92">
        <v>0.61703821656050961</v>
      </c>
      <c r="AK120" s="63">
        <v>0.49573120352519967</v>
      </c>
      <c r="AL120" s="92">
        <v>0.6728449917481274</v>
      </c>
      <c r="AM120" s="63">
        <v>1.7817798639716449</v>
      </c>
      <c r="AN120" s="92">
        <v>6.1625906813252564</v>
      </c>
      <c r="AO120" s="63">
        <v>3.9971784622619326</v>
      </c>
      <c r="AP120" s="92">
        <v>1.8560606060606062</v>
      </c>
      <c r="AQ120" s="63">
        <v>2.2631232979622498</v>
      </c>
      <c r="AR120" s="92">
        <v>0.49119934506753987</v>
      </c>
      <c r="AS120" s="63">
        <v>1.0734302270352427</v>
      </c>
      <c r="AT120" s="92" t="s">
        <v>202</v>
      </c>
      <c r="AU120" s="63">
        <v>2.4566088117489988</v>
      </c>
      <c r="AV120" s="92">
        <v>5.021148860690408</v>
      </c>
      <c r="AW120" s="63">
        <v>3.3349213911386371</v>
      </c>
      <c r="AX120" s="92">
        <v>4.312569111684482</v>
      </c>
      <c r="AY120" s="63">
        <v>1.5127866490575099</v>
      </c>
      <c r="AZ120" s="92">
        <v>4.0654843110504775</v>
      </c>
      <c r="BA120" s="63">
        <v>0.83408702642950461</v>
      </c>
      <c r="BB120" s="92">
        <v>3.0947775628626695</v>
      </c>
      <c r="BC120" s="63">
        <v>0.45582517763775299</v>
      </c>
      <c r="BD120" s="92" t="s">
        <v>202</v>
      </c>
      <c r="BE120" s="63">
        <v>0.22329096530401921</v>
      </c>
      <c r="BF120" s="92">
        <v>0.49008168028004662</v>
      </c>
      <c r="BG120" s="63" t="s">
        <v>202</v>
      </c>
      <c r="BH120" s="92">
        <v>0.46985121378230232</v>
      </c>
      <c r="BI120" s="63">
        <v>3.6003236245954695</v>
      </c>
      <c r="BJ120" s="92">
        <v>5.2613240418118465</v>
      </c>
      <c r="BK120" s="63">
        <v>2.2015433499773036</v>
      </c>
      <c r="BL120" s="92">
        <v>3.0007794232268123</v>
      </c>
      <c r="BM120" s="63">
        <v>4.3100039541320685</v>
      </c>
      <c r="BN120" s="92">
        <v>1.0334346504559271</v>
      </c>
      <c r="BO120" s="63">
        <v>0.21684134441633537</v>
      </c>
      <c r="BP120" s="92">
        <v>4.6403712296983759</v>
      </c>
      <c r="BQ120" s="63">
        <v>0.85648148148148151</v>
      </c>
      <c r="BR120" s="92">
        <v>7.5750523621131025</v>
      </c>
      <c r="BS120" s="63">
        <v>1.678183613030602</v>
      </c>
      <c r="BT120" s="92">
        <v>0.76219512195121952</v>
      </c>
      <c r="BU120" s="63">
        <v>2.8064021048015788</v>
      </c>
      <c r="BV120" s="92">
        <v>0.29781601588352086</v>
      </c>
      <c r="BW120" s="63">
        <v>2.6506626656664167</v>
      </c>
      <c r="BX120" s="92">
        <v>2.5352991653015056</v>
      </c>
      <c r="BY120" s="63" t="s">
        <v>202</v>
      </c>
      <c r="BZ120" s="92">
        <v>0.19502353732347008</v>
      </c>
      <c r="CA120" s="63">
        <v>0.50181909421653492</v>
      </c>
      <c r="CB120" s="92">
        <v>0.3129890453834116</v>
      </c>
      <c r="CC120" s="63">
        <v>1.0108573567952079</v>
      </c>
      <c r="CD120" s="92">
        <v>0.56603773584905659</v>
      </c>
      <c r="CE120" s="63" t="s">
        <v>202</v>
      </c>
      <c r="CF120" s="92">
        <v>1.2449155676075434</v>
      </c>
      <c r="CG120" s="63" t="s">
        <v>202</v>
      </c>
      <c r="CH120" s="92" t="s">
        <v>202</v>
      </c>
      <c r="CI120" s="63" t="s">
        <v>202</v>
      </c>
      <c r="CJ120" s="92">
        <v>0.2640722724113968</v>
      </c>
      <c r="CK120" s="63">
        <v>0.37271710771524413</v>
      </c>
      <c r="CL120" s="92">
        <v>1.4451951951951951</v>
      </c>
      <c r="CM120" s="63">
        <v>3.5117920468238939</v>
      </c>
      <c r="CN120" s="92">
        <v>2.240773286467487</v>
      </c>
      <c r="CO120" s="63">
        <v>0.37219194470291106</v>
      </c>
      <c r="CP120" s="92">
        <v>0.74161164872931173</v>
      </c>
      <c r="CQ120" s="63">
        <v>0.33396415451408212</v>
      </c>
      <c r="CR120" s="92">
        <v>9.8447466602479246</v>
      </c>
      <c r="CS120" s="63">
        <v>6.9830246913580254</v>
      </c>
      <c r="CT120" s="73"/>
      <c r="CU120" s="73"/>
      <c r="CV120" s="73"/>
      <c r="CW120" s="73"/>
      <c r="CX120" s="73"/>
      <c r="CY120" s="73"/>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68"/>
      <c r="IT120" s="68"/>
      <c r="IU120" s="68"/>
      <c r="IV120" s="68"/>
      <c r="IW120" s="68"/>
      <c r="IX120" s="68"/>
      <c r="IY120" s="68"/>
      <c r="IZ120" s="68"/>
      <c r="JA120" s="68"/>
      <c r="JB120" s="68"/>
      <c r="JC120" s="68"/>
      <c r="JD120" s="68"/>
      <c r="JE120" s="68"/>
      <c r="JF120" s="68"/>
      <c r="JG120" s="68"/>
      <c r="JH120" s="68"/>
      <c r="JI120" s="68"/>
      <c r="JJ120" s="68"/>
      <c r="JK120" s="68"/>
      <c r="JL120" s="68"/>
      <c r="JM120" s="68"/>
      <c r="JN120" s="68"/>
      <c r="JO120" s="68"/>
      <c r="JP120" s="68"/>
      <c r="JQ120" s="68"/>
      <c r="JR120" s="68"/>
      <c r="JS120" s="68"/>
      <c r="JT120" s="68"/>
      <c r="JU120" s="68"/>
      <c r="JV120" s="68"/>
      <c r="JW120" s="68"/>
      <c r="JX120" s="68"/>
      <c r="JY120" s="68"/>
      <c r="JZ120" s="68"/>
      <c r="KA120" s="68"/>
      <c r="KB120" s="68"/>
      <c r="KC120" s="68"/>
      <c r="KD120" s="68"/>
      <c r="KE120" s="68"/>
      <c r="KF120" s="68"/>
      <c r="KG120" s="68"/>
      <c r="KH120" s="68"/>
      <c r="KI120" s="68"/>
      <c r="KJ120" s="68"/>
      <c r="KK120" s="68"/>
      <c r="KL120" s="68"/>
      <c r="KM120" s="68"/>
      <c r="KN120" s="68"/>
      <c r="KO120" s="68"/>
      <c r="KP120" s="68"/>
      <c r="KQ120" s="68"/>
      <c r="KR120" s="68"/>
      <c r="KS120" s="68"/>
      <c r="KT120" s="68"/>
      <c r="KU120" s="68"/>
      <c r="KV120" s="68"/>
      <c r="KW120" s="68"/>
      <c r="KX120" s="68"/>
      <c r="KY120" s="68"/>
      <c r="KZ120" s="68"/>
      <c r="LA120" s="68"/>
      <c r="LB120" s="68"/>
      <c r="LC120" s="68"/>
      <c r="LD120" s="68"/>
      <c r="LE120" s="68"/>
      <c r="LF120" s="68"/>
      <c r="LG120" s="68"/>
      <c r="LH120" s="68"/>
      <c r="LI120" s="68"/>
      <c r="LJ120" s="68"/>
      <c r="LK120" s="68"/>
      <c r="LL120" s="68"/>
      <c r="LM120" s="68"/>
      <c r="LN120" s="68"/>
      <c r="LO120" s="68"/>
      <c r="LP120" s="68"/>
      <c r="LQ120" s="68"/>
      <c r="LR120" s="68"/>
      <c r="LS120" s="68"/>
      <c r="LT120" s="68"/>
      <c r="LU120" s="68"/>
      <c r="LV120" s="68"/>
      <c r="LW120" s="68"/>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7"/>
      <c r="RG120" s="7"/>
      <c r="RH120" s="7"/>
      <c r="RI120" s="7"/>
      <c r="RJ120" s="7"/>
      <c r="RK120" s="7"/>
    </row>
    <row r="121" spans="1:479" s="3" customFormat="1" ht="11.25" customHeight="1" x14ac:dyDescent="0.2">
      <c r="A121" s="50"/>
      <c r="B121" s="36" t="str">
        <f>GBG!B121</f>
        <v>Syrien</v>
      </c>
      <c r="C121" s="142">
        <v>1.6780160034680203</v>
      </c>
      <c r="D121" s="92">
        <v>0.47992616520535303</v>
      </c>
      <c r="E121" s="63">
        <v>0.57039149598133265</v>
      </c>
      <c r="F121" s="92">
        <v>0.76740361775991228</v>
      </c>
      <c r="G121" s="63">
        <v>0.77170418006430863</v>
      </c>
      <c r="H121" s="92">
        <v>0.25868759161852206</v>
      </c>
      <c r="I121" s="63">
        <v>0.74324324324324331</v>
      </c>
      <c r="J121" s="92">
        <v>0.28675703858185608</v>
      </c>
      <c r="K121" s="63" t="s">
        <v>202</v>
      </c>
      <c r="L121" s="92">
        <v>0.17154207295052368</v>
      </c>
      <c r="M121" s="63">
        <v>0.92482100238663478</v>
      </c>
      <c r="N121" s="92">
        <v>0.39365235576331653</v>
      </c>
      <c r="O121" s="63">
        <v>0.65748921306759811</v>
      </c>
      <c r="P121" s="92">
        <v>0.91289463674400917</v>
      </c>
      <c r="Q121" s="63" t="s">
        <v>202</v>
      </c>
      <c r="R121" s="92" t="s">
        <v>202</v>
      </c>
      <c r="S121" s="63" t="s">
        <v>202</v>
      </c>
      <c r="T121" s="92">
        <v>0.56072008263243323</v>
      </c>
      <c r="U121" s="63" t="s">
        <v>202</v>
      </c>
      <c r="V121" s="92">
        <v>0.54452836817143857</v>
      </c>
      <c r="W121" s="63" t="s">
        <v>202</v>
      </c>
      <c r="X121" s="92">
        <v>0.57937427578215528</v>
      </c>
      <c r="Y121" s="63">
        <v>0.75139888089528384</v>
      </c>
      <c r="Z121" s="92" t="s">
        <v>202</v>
      </c>
      <c r="AA121" s="63" t="s">
        <v>202</v>
      </c>
      <c r="AB121" s="92" t="s">
        <v>202</v>
      </c>
      <c r="AC121" s="63">
        <v>0.17024174327545114</v>
      </c>
      <c r="AD121" s="92" t="s">
        <v>202</v>
      </c>
      <c r="AE121" s="63">
        <v>0.38602194229987807</v>
      </c>
      <c r="AF121" s="92">
        <v>0.88205645161290336</v>
      </c>
      <c r="AG121" s="63">
        <v>1.2060102807433768</v>
      </c>
      <c r="AH121" s="92">
        <v>1.6205598297593715</v>
      </c>
      <c r="AI121" s="63" t="s">
        <v>202</v>
      </c>
      <c r="AJ121" s="92">
        <v>3.2643312101910826</v>
      </c>
      <c r="AK121" s="63">
        <v>4.9573120352519968</v>
      </c>
      <c r="AL121" s="92">
        <v>3.757775802970674</v>
      </c>
      <c r="AM121" s="63">
        <v>6.3416036018775737</v>
      </c>
      <c r="AN121" s="92">
        <v>1.3985490987959017</v>
      </c>
      <c r="AO121" s="63">
        <v>1.0815894662591112</v>
      </c>
      <c r="AP121" s="92" t="s">
        <v>202</v>
      </c>
      <c r="AQ121" s="63">
        <v>0.79819701380411301</v>
      </c>
      <c r="AR121" s="92" t="s">
        <v>202</v>
      </c>
      <c r="AS121" s="63" t="s">
        <v>202</v>
      </c>
      <c r="AT121" s="92" t="s">
        <v>202</v>
      </c>
      <c r="AU121" s="63">
        <v>0.66755674232309747</v>
      </c>
      <c r="AV121" s="92">
        <v>2.4969300040933278</v>
      </c>
      <c r="AW121" s="63">
        <v>2.6441162458313481</v>
      </c>
      <c r="AX121" s="92">
        <v>1.4928123848138592</v>
      </c>
      <c r="AY121" s="63">
        <v>0.85244327050066038</v>
      </c>
      <c r="AZ121" s="92">
        <v>1.0732150977717145</v>
      </c>
      <c r="BA121" s="63">
        <v>0.47231434026730978</v>
      </c>
      <c r="BB121" s="92">
        <v>1.2894906511927788</v>
      </c>
      <c r="BC121" s="63" t="s">
        <v>202</v>
      </c>
      <c r="BD121" s="92" t="s">
        <v>202</v>
      </c>
      <c r="BE121" s="63" t="s">
        <v>202</v>
      </c>
      <c r="BF121" s="92" t="s">
        <v>202</v>
      </c>
      <c r="BG121" s="63" t="s">
        <v>202</v>
      </c>
      <c r="BH121" s="92">
        <v>0.46985121378230232</v>
      </c>
      <c r="BI121" s="63">
        <v>1.0922330097087378</v>
      </c>
      <c r="BJ121" s="92">
        <v>5.505226480836237</v>
      </c>
      <c r="BK121" s="63">
        <v>1.339083068542896</v>
      </c>
      <c r="BL121" s="92">
        <v>0.87685113016367877</v>
      </c>
      <c r="BM121" s="63">
        <v>1.6211941478845395</v>
      </c>
      <c r="BN121" s="92">
        <v>0.71732522796352582</v>
      </c>
      <c r="BO121" s="63">
        <v>3.6140224069389228</v>
      </c>
      <c r="BP121" s="92" t="s">
        <v>202</v>
      </c>
      <c r="BQ121" s="63">
        <v>0.85648148148148151</v>
      </c>
      <c r="BR121" s="92">
        <v>4.5380498021875733</v>
      </c>
      <c r="BS121" s="63">
        <v>5.1826258637709772</v>
      </c>
      <c r="BT121" s="92">
        <v>0.38109756097560976</v>
      </c>
      <c r="BU121" s="63">
        <v>6.9063801797851347</v>
      </c>
      <c r="BV121" s="92">
        <v>0.23163467902051621</v>
      </c>
      <c r="BW121" s="63">
        <v>5.0762690672668169</v>
      </c>
      <c r="BX121" s="92">
        <v>0.70988376628442151</v>
      </c>
      <c r="BY121" s="63" t="s">
        <v>202</v>
      </c>
      <c r="BZ121" s="92">
        <v>0.19502353732347008</v>
      </c>
      <c r="CA121" s="63">
        <v>6.4985572701041274</v>
      </c>
      <c r="CB121" s="92">
        <v>6.1424100156494523</v>
      </c>
      <c r="CC121" s="63">
        <v>5.9809060277049797</v>
      </c>
      <c r="CD121" s="92">
        <v>3.6058700209643608</v>
      </c>
      <c r="CE121" s="63">
        <v>3.0909090909090908</v>
      </c>
      <c r="CF121" s="92">
        <v>5.6452606927153957</v>
      </c>
      <c r="CG121" s="63">
        <v>4.6153846153846159</v>
      </c>
      <c r="CH121" s="92">
        <v>1.2316715542521994</v>
      </c>
      <c r="CI121" s="63">
        <v>0.77053185491448972</v>
      </c>
      <c r="CJ121" s="92">
        <v>7.7692842251563583</v>
      </c>
      <c r="CK121" s="63">
        <v>6.8207230711889677</v>
      </c>
      <c r="CL121" s="92">
        <v>4.8611111111111116</v>
      </c>
      <c r="CM121" s="63">
        <v>3.6495093819934583</v>
      </c>
      <c r="CN121" s="92">
        <v>4.4376098418277676</v>
      </c>
      <c r="CO121" s="63" t="s">
        <v>202</v>
      </c>
      <c r="CP121" s="92" t="s">
        <v>202</v>
      </c>
      <c r="CQ121" s="63" t="s">
        <v>202</v>
      </c>
      <c r="CR121" s="92">
        <v>4.0558430617402816</v>
      </c>
      <c r="CS121" s="63">
        <v>1.131687242798354</v>
      </c>
      <c r="CT121" s="73"/>
      <c r="CU121" s="73"/>
      <c r="CV121" s="73"/>
      <c r="CW121" s="73"/>
      <c r="CX121" s="73"/>
      <c r="CY121" s="73"/>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68"/>
      <c r="IT121" s="68"/>
      <c r="IU121" s="68"/>
      <c r="IV121" s="68"/>
      <c r="IW121" s="68"/>
      <c r="IX121" s="68"/>
      <c r="IY121" s="68"/>
      <c r="IZ121" s="68"/>
      <c r="JA121" s="68"/>
      <c r="JB121" s="68"/>
      <c r="JC121" s="68"/>
      <c r="JD121" s="68"/>
      <c r="JE121" s="68"/>
      <c r="JF121" s="68"/>
      <c r="JG121" s="68"/>
      <c r="JH121" s="68"/>
      <c r="JI121" s="68"/>
      <c r="JJ121" s="68"/>
      <c r="JK121" s="68"/>
      <c r="JL121" s="68"/>
      <c r="JM121" s="68"/>
      <c r="JN121" s="68"/>
      <c r="JO121" s="68"/>
      <c r="JP121" s="68"/>
      <c r="JQ121" s="68"/>
      <c r="JR121" s="68"/>
      <c r="JS121" s="68"/>
      <c r="JT121" s="68"/>
      <c r="JU121" s="68"/>
      <c r="JV121" s="68"/>
      <c r="JW121" s="68"/>
      <c r="JX121" s="68"/>
      <c r="JY121" s="68"/>
      <c r="JZ121" s="68"/>
      <c r="KA121" s="68"/>
      <c r="KB121" s="68"/>
      <c r="KC121" s="68"/>
      <c r="KD121" s="68"/>
      <c r="KE121" s="68"/>
      <c r="KF121" s="68"/>
      <c r="KG121" s="68"/>
      <c r="KH121" s="68"/>
      <c r="KI121" s="68"/>
      <c r="KJ121" s="68"/>
      <c r="KK121" s="68"/>
      <c r="KL121" s="68"/>
      <c r="KM121" s="68"/>
      <c r="KN121" s="68"/>
      <c r="KO121" s="68"/>
      <c r="KP121" s="68"/>
      <c r="KQ121" s="68"/>
      <c r="KR121" s="68"/>
      <c r="KS121" s="68"/>
      <c r="KT121" s="68"/>
      <c r="KU121" s="68"/>
      <c r="KV121" s="68"/>
      <c r="KW121" s="68"/>
      <c r="KX121" s="68"/>
      <c r="KY121" s="68"/>
      <c r="KZ121" s="68"/>
      <c r="LA121" s="68"/>
      <c r="LB121" s="68"/>
      <c r="LC121" s="68"/>
      <c r="LD121" s="68"/>
      <c r="LE121" s="68"/>
      <c r="LF121" s="68"/>
      <c r="LG121" s="68"/>
      <c r="LH121" s="68"/>
      <c r="LI121" s="68"/>
      <c r="LJ121" s="68"/>
      <c r="LK121" s="68"/>
      <c r="LL121" s="68"/>
      <c r="LM121" s="68"/>
      <c r="LN121" s="68"/>
      <c r="LO121" s="68"/>
      <c r="LP121" s="68"/>
      <c r="LQ121" s="68"/>
      <c r="LR121" s="68"/>
      <c r="LS121" s="68"/>
      <c r="LT121" s="68"/>
      <c r="LU121" s="68"/>
      <c r="LV121" s="68"/>
      <c r="LW121" s="68"/>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7"/>
      <c r="RG121" s="7"/>
      <c r="RH121" s="7"/>
      <c r="RI121" s="7"/>
      <c r="RJ121" s="7"/>
      <c r="RK121" s="7"/>
    </row>
    <row r="122" spans="1:479" s="3" customFormat="1" ht="11.25" customHeight="1" x14ac:dyDescent="0.2">
      <c r="A122" s="50"/>
      <c r="B122" s="36" t="str">
        <f>GBG!B122</f>
        <v>Somalia</v>
      </c>
      <c r="C122" s="142">
        <v>1.6566692884811485</v>
      </c>
      <c r="D122" s="92">
        <v>0.35994462390401477</v>
      </c>
      <c r="E122" s="63" t="s">
        <v>202</v>
      </c>
      <c r="F122" s="92">
        <v>0.39283756623424082</v>
      </c>
      <c r="G122" s="63">
        <v>0.18006430868167203</v>
      </c>
      <c r="H122" s="92" t="s">
        <v>202</v>
      </c>
      <c r="I122" s="63" t="s">
        <v>202</v>
      </c>
      <c r="J122" s="92" t="s">
        <v>202</v>
      </c>
      <c r="K122" s="63" t="s">
        <v>202</v>
      </c>
      <c r="L122" s="92">
        <v>9.0285301552907191E-2</v>
      </c>
      <c r="M122" s="63">
        <v>8.9498806682577564E-2</v>
      </c>
      <c r="N122" s="92" t="s">
        <v>202</v>
      </c>
      <c r="O122" s="63">
        <v>0.41093075816724883</v>
      </c>
      <c r="P122" s="92">
        <v>0.35184480791175349</v>
      </c>
      <c r="Q122" s="63" t="s">
        <v>202</v>
      </c>
      <c r="R122" s="92" t="s">
        <v>202</v>
      </c>
      <c r="S122" s="63" t="s">
        <v>202</v>
      </c>
      <c r="T122" s="92">
        <v>0.17706949977866313</v>
      </c>
      <c r="U122" s="63" t="s">
        <v>202</v>
      </c>
      <c r="V122" s="92">
        <v>0.22835060600737747</v>
      </c>
      <c r="W122" s="63" t="s">
        <v>202</v>
      </c>
      <c r="X122" s="92">
        <v>0.34762456546929316</v>
      </c>
      <c r="Y122" s="63">
        <v>0.3037569944044764</v>
      </c>
      <c r="Z122" s="92" t="s">
        <v>202</v>
      </c>
      <c r="AA122" s="63" t="s">
        <v>202</v>
      </c>
      <c r="AB122" s="92" t="s">
        <v>202</v>
      </c>
      <c r="AC122" s="63">
        <v>0.11916922029281581</v>
      </c>
      <c r="AD122" s="92" t="s">
        <v>202</v>
      </c>
      <c r="AE122" s="63">
        <v>0.31491263713937423</v>
      </c>
      <c r="AF122" s="92">
        <v>0.655241935483871</v>
      </c>
      <c r="AG122" s="63">
        <v>0.33610122578094109</v>
      </c>
      <c r="AH122" s="92">
        <v>1.3259125879849403</v>
      </c>
      <c r="AI122" s="63" t="s">
        <v>202</v>
      </c>
      <c r="AJ122" s="92">
        <v>5.7026273885350314</v>
      </c>
      <c r="AK122" s="63">
        <v>7.5461305425502614</v>
      </c>
      <c r="AL122" s="92">
        <v>8.9120223435318024</v>
      </c>
      <c r="AM122" s="63">
        <v>7.625251460867899</v>
      </c>
      <c r="AN122" s="92">
        <v>0.72545060204921097</v>
      </c>
      <c r="AO122" s="63">
        <v>0.23512814483893724</v>
      </c>
      <c r="AP122" s="92" t="s">
        <v>202</v>
      </c>
      <c r="AQ122" s="63">
        <v>1.1926002441543806</v>
      </c>
      <c r="AR122" s="92" t="s">
        <v>202</v>
      </c>
      <c r="AS122" s="63" t="s">
        <v>202</v>
      </c>
      <c r="AT122" s="92" t="s">
        <v>202</v>
      </c>
      <c r="AU122" s="63">
        <v>0.42723631508678239</v>
      </c>
      <c r="AV122" s="92">
        <v>2.1694637740483009</v>
      </c>
      <c r="AW122" s="63">
        <v>2.1200571700809907</v>
      </c>
      <c r="AX122" s="92">
        <v>1.2255805381496498</v>
      </c>
      <c r="AY122" s="63">
        <v>0.64833713531036141</v>
      </c>
      <c r="AZ122" s="92">
        <v>1.0823101409731697</v>
      </c>
      <c r="BA122" s="63">
        <v>0.12059089538739826</v>
      </c>
      <c r="BB122" s="92" t="s">
        <v>202</v>
      </c>
      <c r="BC122" s="63" t="s">
        <v>202</v>
      </c>
      <c r="BD122" s="92" t="s">
        <v>202</v>
      </c>
      <c r="BE122" s="63" t="s">
        <v>202</v>
      </c>
      <c r="BF122" s="92" t="s">
        <v>202</v>
      </c>
      <c r="BG122" s="63" t="s">
        <v>202</v>
      </c>
      <c r="BH122" s="92" t="s">
        <v>202</v>
      </c>
      <c r="BI122" s="63" t="s">
        <v>202</v>
      </c>
      <c r="BJ122" s="92" t="s">
        <v>202</v>
      </c>
      <c r="BK122" s="63">
        <v>0.31774852473899229</v>
      </c>
      <c r="BL122" s="92">
        <v>0.27279812938425568</v>
      </c>
      <c r="BM122" s="63">
        <v>0.75128509292210355</v>
      </c>
      <c r="BN122" s="92">
        <v>0.62006079027355621</v>
      </c>
      <c r="BO122" s="63">
        <v>1.8431514275388508</v>
      </c>
      <c r="BP122" s="92" t="s">
        <v>202</v>
      </c>
      <c r="BQ122" s="63">
        <v>0.32407407407407407</v>
      </c>
      <c r="BR122" s="92">
        <v>2.0712124738189437</v>
      </c>
      <c r="BS122" s="63">
        <v>1.9002961500493583</v>
      </c>
      <c r="BT122" s="92" t="s">
        <v>202</v>
      </c>
      <c r="BU122" s="63">
        <v>4.1876781407586057</v>
      </c>
      <c r="BV122" s="92" t="s">
        <v>202</v>
      </c>
      <c r="BW122" s="63">
        <v>1.6504126031507877</v>
      </c>
      <c r="BX122" s="92">
        <v>0.16381933068102036</v>
      </c>
      <c r="BY122" s="63" t="s">
        <v>202</v>
      </c>
      <c r="BZ122" s="92" t="s">
        <v>202</v>
      </c>
      <c r="CA122" s="63">
        <v>5.0307364195207631</v>
      </c>
      <c r="CB122" s="92">
        <v>10.974178403755868</v>
      </c>
      <c r="CC122" s="63">
        <v>4.1183077499064016</v>
      </c>
      <c r="CD122" s="92">
        <v>2.5366876310272537</v>
      </c>
      <c r="CE122" s="63" t="s">
        <v>202</v>
      </c>
      <c r="CF122" s="92">
        <v>12.560088746456305</v>
      </c>
      <c r="CG122" s="63" t="s">
        <v>202</v>
      </c>
      <c r="CH122" s="92" t="s">
        <v>202</v>
      </c>
      <c r="CI122" s="63" t="s">
        <v>202</v>
      </c>
      <c r="CJ122" s="92">
        <v>10.82696316886727</v>
      </c>
      <c r="CK122" s="63">
        <v>7.007081625046589</v>
      </c>
      <c r="CL122" s="92">
        <v>14.339339339339338</v>
      </c>
      <c r="CM122" s="63">
        <v>7.0063694267515926</v>
      </c>
      <c r="CN122" s="92">
        <v>5.0087873462214407</v>
      </c>
      <c r="CO122" s="63" t="s">
        <v>202</v>
      </c>
      <c r="CP122" s="92" t="s">
        <v>202</v>
      </c>
      <c r="CQ122" s="63" t="s">
        <v>202</v>
      </c>
      <c r="CR122" s="92">
        <v>2.2144662414249607</v>
      </c>
      <c r="CS122" s="63">
        <v>0.78446502057613177</v>
      </c>
      <c r="CT122" s="73"/>
      <c r="CU122" s="73"/>
      <c r="CV122" s="73"/>
      <c r="CW122" s="73"/>
      <c r="CX122" s="73"/>
      <c r="CY122" s="73"/>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68"/>
      <c r="IT122" s="68"/>
      <c r="IU122" s="68"/>
      <c r="IV122" s="68"/>
      <c r="IW122" s="68"/>
      <c r="IX122" s="68"/>
      <c r="IY122" s="68"/>
      <c r="IZ122" s="68"/>
      <c r="JA122" s="68"/>
      <c r="JB122" s="68"/>
      <c r="JC122" s="68"/>
      <c r="JD122" s="68"/>
      <c r="JE122" s="68"/>
      <c r="JF122" s="68"/>
      <c r="JG122" s="68"/>
      <c r="JH122" s="68"/>
      <c r="JI122" s="68"/>
      <c r="JJ122" s="68"/>
      <c r="JK122" s="68"/>
      <c r="JL122" s="68"/>
      <c r="JM122" s="68"/>
      <c r="JN122" s="68"/>
      <c r="JO122" s="68"/>
      <c r="JP122" s="68"/>
      <c r="JQ122" s="68"/>
      <c r="JR122" s="68"/>
      <c r="JS122" s="68"/>
      <c r="JT122" s="68"/>
      <c r="JU122" s="68"/>
      <c r="JV122" s="68"/>
      <c r="JW122" s="68"/>
      <c r="JX122" s="68"/>
      <c r="JY122" s="68"/>
      <c r="JZ122" s="68"/>
      <c r="KA122" s="68"/>
      <c r="KB122" s="68"/>
      <c r="KC122" s="68"/>
      <c r="KD122" s="68"/>
      <c r="KE122" s="68"/>
      <c r="KF122" s="68"/>
      <c r="KG122" s="68"/>
      <c r="KH122" s="68"/>
      <c r="KI122" s="68"/>
      <c r="KJ122" s="68"/>
      <c r="KK122" s="68"/>
      <c r="KL122" s="68"/>
      <c r="KM122" s="68"/>
      <c r="KN122" s="68"/>
      <c r="KO122" s="68"/>
      <c r="KP122" s="68"/>
      <c r="KQ122" s="68"/>
      <c r="KR122" s="68"/>
      <c r="KS122" s="68"/>
      <c r="KT122" s="68"/>
      <c r="KU122" s="68"/>
      <c r="KV122" s="68"/>
      <c r="KW122" s="68"/>
      <c r="KX122" s="68"/>
      <c r="KY122" s="68"/>
      <c r="KZ122" s="68"/>
      <c r="LA122" s="68"/>
      <c r="LB122" s="68"/>
      <c r="LC122" s="68"/>
      <c r="LD122" s="68"/>
      <c r="LE122" s="68"/>
      <c r="LF122" s="68"/>
      <c r="LG122" s="68"/>
      <c r="LH122" s="68"/>
      <c r="LI122" s="68"/>
      <c r="LJ122" s="68"/>
      <c r="LK122" s="68"/>
      <c r="LL122" s="68"/>
      <c r="LM122" s="68"/>
      <c r="LN122" s="68"/>
      <c r="LO122" s="68"/>
      <c r="LP122" s="68"/>
      <c r="LQ122" s="68"/>
      <c r="LR122" s="68"/>
      <c r="LS122" s="68"/>
      <c r="LT122" s="68"/>
      <c r="LU122" s="68"/>
      <c r="LV122" s="68"/>
      <c r="LW122" s="68"/>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7"/>
      <c r="RG122" s="7"/>
      <c r="RH122" s="7"/>
      <c r="RI122" s="7"/>
      <c r="RJ122" s="7"/>
      <c r="RK122" s="7"/>
    </row>
    <row r="123" spans="1:479" s="3" customFormat="1" ht="11.25" customHeight="1" x14ac:dyDescent="0.2">
      <c r="A123" s="50"/>
      <c r="B123" s="36" t="str">
        <f>GBG!B123</f>
        <v>Bosnien - Hercegovina</v>
      </c>
      <c r="C123" s="142">
        <v>1.1466470057948122</v>
      </c>
      <c r="D123" s="92">
        <v>0.32302722658052607</v>
      </c>
      <c r="E123" s="63">
        <v>0.36297640653357532</v>
      </c>
      <c r="F123" s="92">
        <v>0.42938059565137948</v>
      </c>
      <c r="G123" s="63">
        <v>0.34726688102893888</v>
      </c>
      <c r="H123" s="92">
        <v>0.36216262826593082</v>
      </c>
      <c r="I123" s="63" t="s">
        <v>202</v>
      </c>
      <c r="J123" s="92">
        <v>0.72992700729927007</v>
      </c>
      <c r="K123" s="63">
        <v>0.45530793194344599</v>
      </c>
      <c r="L123" s="92">
        <v>0.31599855543517519</v>
      </c>
      <c r="M123" s="63">
        <v>0.42959427207637235</v>
      </c>
      <c r="N123" s="92">
        <v>0.30754090294009107</v>
      </c>
      <c r="O123" s="63">
        <v>0.67803575097596058</v>
      </c>
      <c r="P123" s="92">
        <v>0.43742868010650438</v>
      </c>
      <c r="Q123" s="63" t="s">
        <v>202</v>
      </c>
      <c r="R123" s="92">
        <v>0.47441058079355952</v>
      </c>
      <c r="S123" s="63">
        <v>0.56902523503216229</v>
      </c>
      <c r="T123" s="92">
        <v>1.4313117898775269</v>
      </c>
      <c r="U123" s="63">
        <v>0.60595859282948994</v>
      </c>
      <c r="V123" s="92">
        <v>0.84314069910416301</v>
      </c>
      <c r="W123" s="63" t="s">
        <v>202</v>
      </c>
      <c r="X123" s="92">
        <v>0.3186558516801854</v>
      </c>
      <c r="Y123" s="63">
        <v>0.52757793764988015</v>
      </c>
      <c r="Z123" s="92" t="s">
        <v>202</v>
      </c>
      <c r="AA123" s="63" t="s">
        <v>202</v>
      </c>
      <c r="AB123" s="92" t="s">
        <v>202</v>
      </c>
      <c r="AC123" s="63">
        <v>0.46816479400749067</v>
      </c>
      <c r="AD123" s="92" t="s">
        <v>202</v>
      </c>
      <c r="AE123" s="63">
        <v>0.41649735879723693</v>
      </c>
      <c r="AF123" s="92">
        <v>0.63004032258064513</v>
      </c>
      <c r="AG123" s="63">
        <v>0.48438117833135624</v>
      </c>
      <c r="AH123" s="92">
        <v>2.1443771484694714</v>
      </c>
      <c r="AI123" s="63">
        <v>1.055207218229087</v>
      </c>
      <c r="AJ123" s="92">
        <v>2.4283439490445859</v>
      </c>
      <c r="AK123" s="63">
        <v>2.0793169925640318</v>
      </c>
      <c r="AL123" s="92">
        <v>3.1991875079344929</v>
      </c>
      <c r="AM123" s="63">
        <v>3.7168311140913879</v>
      </c>
      <c r="AN123" s="92">
        <v>1.7350983471692469</v>
      </c>
      <c r="AO123" s="63">
        <v>1.951563602163179</v>
      </c>
      <c r="AP123" s="92">
        <v>1.3257575757575757</v>
      </c>
      <c r="AQ123" s="63">
        <v>1.4085829655366702</v>
      </c>
      <c r="AR123" s="92">
        <v>0.40933278755628322</v>
      </c>
      <c r="AS123" s="63">
        <v>1.6528925619834711</v>
      </c>
      <c r="AT123" s="92" t="s">
        <v>202</v>
      </c>
      <c r="AU123" s="63">
        <v>1.8157543391188251</v>
      </c>
      <c r="AV123" s="92">
        <v>2.5378632828489565</v>
      </c>
      <c r="AW123" s="63">
        <v>3.0371605526441159</v>
      </c>
      <c r="AX123" s="92">
        <v>2.6999631404349427</v>
      </c>
      <c r="AY123" s="63">
        <v>1.1525993516628645</v>
      </c>
      <c r="AZ123" s="92">
        <v>2.3101409731696223</v>
      </c>
      <c r="BA123" s="63">
        <v>1.3365490905436639</v>
      </c>
      <c r="BB123" s="92">
        <v>0.56415215989684075</v>
      </c>
      <c r="BC123" s="63">
        <v>0.18769272020378067</v>
      </c>
      <c r="BD123" s="92" t="s">
        <v>202</v>
      </c>
      <c r="BE123" s="63">
        <v>0.18893850910340088</v>
      </c>
      <c r="BF123" s="92">
        <v>0.3267211201866978</v>
      </c>
      <c r="BG123" s="63" t="s">
        <v>202</v>
      </c>
      <c r="BH123" s="92" t="s">
        <v>202</v>
      </c>
      <c r="BI123" s="63" t="s">
        <v>202</v>
      </c>
      <c r="BJ123" s="92">
        <v>0.76655052264808365</v>
      </c>
      <c r="BK123" s="63">
        <v>0.47662278710848843</v>
      </c>
      <c r="BL123" s="92">
        <v>0.81839438815276688</v>
      </c>
      <c r="BM123" s="63">
        <v>0.71174377224199281</v>
      </c>
      <c r="BN123" s="92">
        <v>0.54711246200607899</v>
      </c>
      <c r="BO123" s="63">
        <v>1.1926273942898447</v>
      </c>
      <c r="BP123" s="92">
        <v>1.3147718484145399</v>
      </c>
      <c r="BQ123" s="63">
        <v>0.81018518518518512</v>
      </c>
      <c r="BR123" s="92">
        <v>1.5475913427973005</v>
      </c>
      <c r="BS123" s="63">
        <v>1.7769002961500493</v>
      </c>
      <c r="BT123" s="92" t="s">
        <v>202</v>
      </c>
      <c r="BU123" s="63">
        <v>1.1839508879631659</v>
      </c>
      <c r="BV123" s="92" t="s">
        <v>202</v>
      </c>
      <c r="BW123" s="63">
        <v>0.60015003750937734</v>
      </c>
      <c r="BX123" s="92">
        <v>0.4212497074654809</v>
      </c>
      <c r="BY123" s="63" t="s">
        <v>202</v>
      </c>
      <c r="BZ123" s="92" t="s">
        <v>202</v>
      </c>
      <c r="CA123" s="63">
        <v>3.2241876803412368</v>
      </c>
      <c r="CB123" s="92">
        <v>0.86071987480438183</v>
      </c>
      <c r="CC123" s="63">
        <v>3.0325720703856236</v>
      </c>
      <c r="CD123" s="92">
        <v>2.2851153039832286</v>
      </c>
      <c r="CE123" s="63">
        <v>1.0909090909090911</v>
      </c>
      <c r="CF123" s="92">
        <v>1.3188709478614569</v>
      </c>
      <c r="CG123" s="63">
        <v>2.2377622377622379</v>
      </c>
      <c r="CH123" s="92">
        <v>1.5249266862170088</v>
      </c>
      <c r="CI123" s="63">
        <v>0.77053185491448972</v>
      </c>
      <c r="CJ123" s="92">
        <v>3.8359972202918695</v>
      </c>
      <c r="CK123" s="63">
        <v>1.3790532985464032</v>
      </c>
      <c r="CL123" s="92">
        <v>1.1636636636636637</v>
      </c>
      <c r="CM123" s="63">
        <v>1.6009640213461869</v>
      </c>
      <c r="CN123" s="92">
        <v>2.1089630931458698</v>
      </c>
      <c r="CO123" s="63" t="s">
        <v>202</v>
      </c>
      <c r="CP123" s="92">
        <v>0.39793795785475267</v>
      </c>
      <c r="CQ123" s="63">
        <v>0.25603918512746299</v>
      </c>
      <c r="CR123" s="92">
        <v>2.8763990853291612</v>
      </c>
      <c r="CS123" s="63">
        <v>1.7489711934156378</v>
      </c>
      <c r="CT123" s="73"/>
      <c r="CU123" s="73"/>
      <c r="CV123" s="73"/>
      <c r="CW123" s="73"/>
      <c r="CX123" s="73"/>
      <c r="CY123" s="73"/>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68"/>
      <c r="IT123" s="68"/>
      <c r="IU123" s="68"/>
      <c r="IV123" s="68"/>
      <c r="IW123" s="68"/>
      <c r="IX123" s="68"/>
      <c r="IY123" s="68"/>
      <c r="IZ123" s="68"/>
      <c r="JA123" s="68"/>
      <c r="JB123" s="68"/>
      <c r="JC123" s="68"/>
      <c r="JD123" s="68"/>
      <c r="JE123" s="68"/>
      <c r="JF123" s="68"/>
      <c r="JG123" s="68"/>
      <c r="JH123" s="68"/>
      <c r="JI123" s="68"/>
      <c r="JJ123" s="68"/>
      <c r="JK123" s="68"/>
      <c r="JL123" s="68"/>
      <c r="JM123" s="68"/>
      <c r="JN123" s="68"/>
      <c r="JO123" s="68"/>
      <c r="JP123" s="68"/>
      <c r="JQ123" s="68"/>
      <c r="JR123" s="68"/>
      <c r="JS123" s="68"/>
      <c r="JT123" s="68"/>
      <c r="JU123" s="68"/>
      <c r="JV123" s="68"/>
      <c r="JW123" s="68"/>
      <c r="JX123" s="68"/>
      <c r="JY123" s="68"/>
      <c r="JZ123" s="68"/>
      <c r="KA123" s="68"/>
      <c r="KB123" s="68"/>
      <c r="KC123" s="68"/>
      <c r="KD123" s="68"/>
      <c r="KE123" s="68"/>
      <c r="KF123" s="68"/>
      <c r="KG123" s="68"/>
      <c r="KH123" s="68"/>
      <c r="KI123" s="68"/>
      <c r="KJ123" s="68"/>
      <c r="KK123" s="68"/>
      <c r="KL123" s="68"/>
      <c r="KM123" s="68"/>
      <c r="KN123" s="68"/>
      <c r="KO123" s="68"/>
      <c r="KP123" s="68"/>
      <c r="KQ123" s="68"/>
      <c r="KR123" s="68"/>
      <c r="KS123" s="68"/>
      <c r="KT123" s="68"/>
      <c r="KU123" s="68"/>
      <c r="KV123" s="68"/>
      <c r="KW123" s="68"/>
      <c r="KX123" s="68"/>
      <c r="KY123" s="68"/>
      <c r="KZ123" s="68"/>
      <c r="LA123" s="68"/>
      <c r="LB123" s="68"/>
      <c r="LC123" s="68"/>
      <c r="LD123" s="68"/>
      <c r="LE123" s="68"/>
      <c r="LF123" s="68"/>
      <c r="LG123" s="68"/>
      <c r="LH123" s="68"/>
      <c r="LI123" s="68"/>
      <c r="LJ123" s="68"/>
      <c r="LK123" s="68"/>
      <c r="LL123" s="68"/>
      <c r="LM123" s="68"/>
      <c r="LN123" s="68"/>
      <c r="LO123" s="68"/>
      <c r="LP123" s="68"/>
      <c r="LQ123" s="68"/>
      <c r="LR123" s="68"/>
      <c r="LS123" s="68"/>
      <c r="LT123" s="68"/>
      <c r="LU123" s="68"/>
      <c r="LV123" s="68"/>
      <c r="LW123" s="68"/>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7"/>
      <c r="RG123" s="7"/>
      <c r="RH123" s="7"/>
      <c r="RI123" s="7"/>
      <c r="RJ123" s="7"/>
      <c r="RK123" s="7"/>
    </row>
    <row r="124" spans="1:479" s="3" customFormat="1" ht="11.25" customHeight="1" x14ac:dyDescent="0.2">
      <c r="A124" s="50"/>
      <c r="B124" s="36" t="str">
        <f>GBG!B124</f>
        <v>Polen</v>
      </c>
      <c r="C124" s="142">
        <v>1.012326906877419</v>
      </c>
      <c r="D124" s="92">
        <v>0.47069681587448087</v>
      </c>
      <c r="E124" s="63">
        <v>0.51853772361939332</v>
      </c>
      <c r="F124" s="92">
        <v>0.60295998538278828</v>
      </c>
      <c r="G124" s="63">
        <v>0.54019292604501612</v>
      </c>
      <c r="H124" s="92">
        <v>0.57773562128136591</v>
      </c>
      <c r="I124" s="63" t="s">
        <v>202</v>
      </c>
      <c r="J124" s="92">
        <v>0.65172054223149112</v>
      </c>
      <c r="K124" s="63">
        <v>0.74287083632878026</v>
      </c>
      <c r="L124" s="92">
        <v>0.58685446009389663</v>
      </c>
      <c r="M124" s="63">
        <v>0.81742243436754169</v>
      </c>
      <c r="N124" s="92">
        <v>0.60278016976257842</v>
      </c>
      <c r="O124" s="63">
        <v>0.82186151633449767</v>
      </c>
      <c r="P124" s="92">
        <v>0.67516165842525677</v>
      </c>
      <c r="Q124" s="63">
        <v>0.5863539445628998</v>
      </c>
      <c r="R124" s="92">
        <v>0.76193214491086836</v>
      </c>
      <c r="S124" s="63">
        <v>0.91538842157347855</v>
      </c>
      <c r="T124" s="92">
        <v>1.0771727903202006</v>
      </c>
      <c r="U124" s="63">
        <v>0.85844133984177751</v>
      </c>
      <c r="V124" s="92">
        <v>0.91340242402950989</v>
      </c>
      <c r="W124" s="63" t="s">
        <v>202</v>
      </c>
      <c r="X124" s="92">
        <v>0.37659327925840091</v>
      </c>
      <c r="Y124" s="63">
        <v>1.1830535571542766</v>
      </c>
      <c r="Z124" s="92">
        <v>0.61430451952610798</v>
      </c>
      <c r="AA124" s="63">
        <v>0.63116370808678501</v>
      </c>
      <c r="AB124" s="92">
        <v>0.53349140486069946</v>
      </c>
      <c r="AC124" s="63">
        <v>0.98740211099761654</v>
      </c>
      <c r="AD124" s="92" t="s">
        <v>202</v>
      </c>
      <c r="AE124" s="63">
        <v>0.76188541243397001</v>
      </c>
      <c r="AF124" s="92">
        <v>0.83165322580645151</v>
      </c>
      <c r="AG124" s="63">
        <v>0.61289047054171608</v>
      </c>
      <c r="AH124" s="92">
        <v>0.90031101653298418</v>
      </c>
      <c r="AI124" s="63">
        <v>0.84110720293622876</v>
      </c>
      <c r="AJ124" s="92">
        <v>1.0250796178343948</v>
      </c>
      <c r="AK124" s="63">
        <v>1.1153952079316993</v>
      </c>
      <c r="AL124" s="92">
        <v>1.7519360162498412</v>
      </c>
      <c r="AM124" s="63">
        <v>1.7530414790688762</v>
      </c>
      <c r="AN124" s="92">
        <v>1.0470421060504076</v>
      </c>
      <c r="AO124" s="63">
        <v>1.1521279097107924</v>
      </c>
      <c r="AP124" s="92">
        <v>0.56818181818181823</v>
      </c>
      <c r="AQ124" s="63">
        <v>0.82636867311484641</v>
      </c>
      <c r="AR124" s="92">
        <v>1.8419975440032748</v>
      </c>
      <c r="AS124" s="63">
        <v>0.84544504607200532</v>
      </c>
      <c r="AT124" s="92">
        <v>2.161100196463654</v>
      </c>
      <c r="AU124" s="63">
        <v>1.0680907877169559</v>
      </c>
      <c r="AV124" s="92">
        <v>1.1597762314094693</v>
      </c>
      <c r="AW124" s="63">
        <v>0.94092424964268706</v>
      </c>
      <c r="AX124" s="92">
        <v>1.0597124953925543</v>
      </c>
      <c r="AY124" s="63">
        <v>1.2486492976347701</v>
      </c>
      <c r="AZ124" s="92">
        <v>0.92769440654843116</v>
      </c>
      <c r="BA124" s="63">
        <v>0.5929052356547081</v>
      </c>
      <c r="BB124" s="92" t="s">
        <v>202</v>
      </c>
      <c r="BC124" s="63">
        <v>0.32175894892076684</v>
      </c>
      <c r="BD124" s="92" t="s">
        <v>202</v>
      </c>
      <c r="BE124" s="63">
        <v>0.58399175541051185</v>
      </c>
      <c r="BF124" s="92">
        <v>0.60676779463243879</v>
      </c>
      <c r="BG124" s="63">
        <v>0.40485829959514169</v>
      </c>
      <c r="BH124" s="92" t="s">
        <v>202</v>
      </c>
      <c r="BI124" s="63" t="s">
        <v>202</v>
      </c>
      <c r="BJ124" s="92">
        <v>0.76655052264808365</v>
      </c>
      <c r="BK124" s="63">
        <v>0.81706763504312308</v>
      </c>
      <c r="BL124" s="92">
        <v>1.1886204208885425</v>
      </c>
      <c r="BM124" s="63">
        <v>0.75128509292210355</v>
      </c>
      <c r="BN124" s="92">
        <v>0.54711246200607899</v>
      </c>
      <c r="BO124" s="63">
        <v>0.83122515359595228</v>
      </c>
      <c r="BP124" s="92">
        <v>0.8507347254447023</v>
      </c>
      <c r="BQ124" s="63">
        <v>0.87962962962962965</v>
      </c>
      <c r="BR124" s="92">
        <v>0.95415406097277178</v>
      </c>
      <c r="BS124" s="63">
        <v>1.2586377097729518</v>
      </c>
      <c r="BT124" s="92">
        <v>0.48272357723577236</v>
      </c>
      <c r="BU124" s="63">
        <v>1.4909011181758385</v>
      </c>
      <c r="BV124" s="92">
        <v>0.21508934480476508</v>
      </c>
      <c r="BW124" s="63">
        <v>1.2753188297074269</v>
      </c>
      <c r="BX124" s="92">
        <v>1.2403463608705827</v>
      </c>
      <c r="BY124" s="63">
        <v>0.44309055663251173</v>
      </c>
      <c r="BZ124" s="92">
        <v>0.57834566240753194</v>
      </c>
      <c r="CA124" s="63">
        <v>1.8818216033120061</v>
      </c>
      <c r="CB124" s="92">
        <v>1.6823161189358373</v>
      </c>
      <c r="CC124" s="63">
        <v>6.5331336578060641</v>
      </c>
      <c r="CD124" s="92">
        <v>1.1740041928721174</v>
      </c>
      <c r="CE124" s="63">
        <v>2.4545454545454546</v>
      </c>
      <c r="CF124" s="92">
        <v>1.4791076050782694</v>
      </c>
      <c r="CG124" s="63">
        <v>3.3566433566433567</v>
      </c>
      <c r="CH124" s="92">
        <v>1.7008797653958945</v>
      </c>
      <c r="CI124" s="63">
        <v>2.4807367036271377</v>
      </c>
      <c r="CJ124" s="92">
        <v>0.91730368311327315</v>
      </c>
      <c r="CK124" s="63">
        <v>0.78270592620201274</v>
      </c>
      <c r="CL124" s="92">
        <v>0.84459459459459463</v>
      </c>
      <c r="CM124" s="63">
        <v>1.4632466861766225</v>
      </c>
      <c r="CN124" s="92">
        <v>1.0325131810193322</v>
      </c>
      <c r="CO124" s="63">
        <v>0.41206965306393728</v>
      </c>
      <c r="CP124" s="92">
        <v>0.65117120376232251</v>
      </c>
      <c r="CQ124" s="63">
        <v>0.5009462317711233</v>
      </c>
      <c r="CR124" s="92">
        <v>2.2987122397400408</v>
      </c>
      <c r="CS124" s="63">
        <v>1.0288065843621399</v>
      </c>
      <c r="CT124" s="73"/>
      <c r="CU124" s="73"/>
      <c r="CV124" s="73"/>
      <c r="CW124" s="73"/>
      <c r="CX124" s="73"/>
      <c r="CY124" s="73"/>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68"/>
      <c r="IT124" s="68"/>
      <c r="IU124" s="68"/>
      <c r="IV124" s="68"/>
      <c r="IW124" s="68"/>
      <c r="IX124" s="68"/>
      <c r="IY124" s="68"/>
      <c r="IZ124" s="68"/>
      <c r="JA124" s="68"/>
      <c r="JB124" s="68"/>
      <c r="JC124" s="68"/>
      <c r="JD124" s="68"/>
      <c r="JE124" s="68"/>
      <c r="JF124" s="68"/>
      <c r="JG124" s="68"/>
      <c r="JH124" s="68"/>
      <c r="JI124" s="68"/>
      <c r="JJ124" s="68"/>
      <c r="JK124" s="68"/>
      <c r="JL124" s="68"/>
      <c r="JM124" s="68"/>
      <c r="JN124" s="68"/>
      <c r="JO124" s="68"/>
      <c r="JP124" s="68"/>
      <c r="JQ124" s="68"/>
      <c r="JR124" s="68"/>
      <c r="JS124" s="68"/>
      <c r="JT124" s="68"/>
      <c r="JU124" s="68"/>
      <c r="JV124" s="68"/>
      <c r="JW124" s="68"/>
      <c r="JX124" s="68"/>
      <c r="JY124" s="68"/>
      <c r="JZ124" s="68"/>
      <c r="KA124" s="68"/>
      <c r="KB124" s="68"/>
      <c r="KC124" s="68"/>
      <c r="KD124" s="68"/>
      <c r="KE124" s="68"/>
      <c r="KF124" s="68"/>
      <c r="KG124" s="68"/>
      <c r="KH124" s="68"/>
      <c r="KI124" s="68"/>
      <c r="KJ124" s="68"/>
      <c r="KK124" s="68"/>
      <c r="KL124" s="68"/>
      <c r="KM124" s="68"/>
      <c r="KN124" s="68"/>
      <c r="KO124" s="68"/>
      <c r="KP124" s="68"/>
      <c r="KQ124" s="68"/>
      <c r="KR124" s="68"/>
      <c r="KS124" s="68"/>
      <c r="KT124" s="68"/>
      <c r="KU124" s="68"/>
      <c r="KV124" s="68"/>
      <c r="KW124" s="68"/>
      <c r="KX124" s="68"/>
      <c r="KY124" s="68"/>
      <c r="KZ124" s="68"/>
      <c r="LA124" s="68"/>
      <c r="LB124" s="68"/>
      <c r="LC124" s="68"/>
      <c r="LD124" s="68"/>
      <c r="LE124" s="68"/>
      <c r="LF124" s="68"/>
      <c r="LG124" s="68"/>
      <c r="LH124" s="68"/>
      <c r="LI124" s="68"/>
      <c r="LJ124" s="68"/>
      <c r="LK124" s="68"/>
      <c r="LL124" s="68"/>
      <c r="LM124" s="68"/>
      <c r="LN124" s="68"/>
      <c r="LO124" s="68"/>
      <c r="LP124" s="68"/>
      <c r="LQ124" s="68"/>
      <c r="LR124" s="68"/>
      <c r="LS124" s="68"/>
      <c r="LT124" s="68"/>
      <c r="LU124" s="68"/>
      <c r="LV124" s="68"/>
      <c r="LW124" s="68"/>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7"/>
      <c r="RG124" s="7"/>
      <c r="RH124" s="7"/>
      <c r="RI124" s="7"/>
      <c r="RJ124" s="7"/>
      <c r="RK124" s="7"/>
    </row>
    <row r="125" spans="1:479" s="3" customFormat="1" ht="11.25" customHeight="1" x14ac:dyDescent="0.2">
      <c r="A125" s="50"/>
      <c r="B125" s="36" t="str">
        <f>GBG!B125</f>
        <v>Turkiet</v>
      </c>
      <c r="C125" s="142">
        <v>0.96372207890731088</v>
      </c>
      <c r="D125" s="92">
        <v>0.33225657591139823</v>
      </c>
      <c r="E125" s="63" t="s">
        <v>202</v>
      </c>
      <c r="F125" s="92">
        <v>0.5116024118399416</v>
      </c>
      <c r="G125" s="63">
        <v>0.3987138263665595</v>
      </c>
      <c r="H125" s="92">
        <v>0.59498146072260072</v>
      </c>
      <c r="I125" s="63" t="s">
        <v>202</v>
      </c>
      <c r="J125" s="92" t="s">
        <v>202</v>
      </c>
      <c r="K125" s="63">
        <v>0.26359932901988975</v>
      </c>
      <c r="L125" s="92">
        <v>0.3340556157457566</v>
      </c>
      <c r="M125" s="63">
        <v>0.43556085918854415</v>
      </c>
      <c r="N125" s="92">
        <v>0.31984253905769466</v>
      </c>
      <c r="O125" s="63">
        <v>0.22601191699198686</v>
      </c>
      <c r="P125" s="92">
        <v>0.33282616964625333</v>
      </c>
      <c r="Q125" s="63" t="s">
        <v>202</v>
      </c>
      <c r="R125" s="92">
        <v>0.46003450258769407</v>
      </c>
      <c r="S125" s="63">
        <v>0.34636318654131615</v>
      </c>
      <c r="T125" s="92">
        <v>0.41316216615021395</v>
      </c>
      <c r="U125" s="63">
        <v>0.4881333108904225</v>
      </c>
      <c r="V125" s="92">
        <v>0.59722466186544887</v>
      </c>
      <c r="W125" s="63" t="s">
        <v>202</v>
      </c>
      <c r="X125" s="92" t="s">
        <v>202</v>
      </c>
      <c r="Y125" s="63">
        <v>0.47961630695443641</v>
      </c>
      <c r="Z125" s="92" t="s">
        <v>202</v>
      </c>
      <c r="AA125" s="63">
        <v>0.7100591715976331</v>
      </c>
      <c r="AB125" s="92" t="s">
        <v>202</v>
      </c>
      <c r="AC125" s="63">
        <v>0.2808988764044944</v>
      </c>
      <c r="AD125" s="92" t="s">
        <v>202</v>
      </c>
      <c r="AE125" s="63">
        <v>0.15237708248679399</v>
      </c>
      <c r="AF125" s="92">
        <v>0.35282258064516125</v>
      </c>
      <c r="AG125" s="63">
        <v>0.26690391459074736</v>
      </c>
      <c r="AH125" s="92">
        <v>0.54837125552463573</v>
      </c>
      <c r="AI125" s="63">
        <v>0.41290717235051227</v>
      </c>
      <c r="AJ125" s="92">
        <v>0.48765923566878977</v>
      </c>
      <c r="AK125" s="63">
        <v>0.37179840264389974</v>
      </c>
      <c r="AL125" s="92">
        <v>0.55858829503618135</v>
      </c>
      <c r="AM125" s="63">
        <v>0.7855158540090047</v>
      </c>
      <c r="AN125" s="92">
        <v>1.3686336100516041</v>
      </c>
      <c r="AO125" s="63">
        <v>1.3402304255819422</v>
      </c>
      <c r="AP125" s="92">
        <v>1.25</v>
      </c>
      <c r="AQ125" s="63">
        <v>1.3991924124330923</v>
      </c>
      <c r="AR125" s="92">
        <v>0.49119934506753987</v>
      </c>
      <c r="AS125" s="63">
        <v>0.61745986510876794</v>
      </c>
      <c r="AT125" s="92" t="s">
        <v>202</v>
      </c>
      <c r="AU125" s="63">
        <v>1.0947930574098799</v>
      </c>
      <c r="AV125" s="92">
        <v>1.2279983626688498</v>
      </c>
      <c r="AW125" s="63">
        <v>1.5364459266317294</v>
      </c>
      <c r="AX125" s="92">
        <v>1.0781422779211205</v>
      </c>
      <c r="AY125" s="63">
        <v>0.54028094609196775</v>
      </c>
      <c r="AZ125" s="92">
        <v>1.2551159618008185</v>
      </c>
      <c r="BA125" s="63">
        <v>0.91448095668777007</v>
      </c>
      <c r="BB125" s="92">
        <v>1.5312701482914248</v>
      </c>
      <c r="BC125" s="63">
        <v>0.46923180050945168</v>
      </c>
      <c r="BD125" s="92" t="s">
        <v>202</v>
      </c>
      <c r="BE125" s="63">
        <v>0.24046719340432843</v>
      </c>
      <c r="BF125" s="92" t="s">
        <v>202</v>
      </c>
      <c r="BG125" s="63" t="s">
        <v>202</v>
      </c>
      <c r="BH125" s="92">
        <v>1.8402505873140171</v>
      </c>
      <c r="BI125" s="63">
        <v>1.0922330097087378</v>
      </c>
      <c r="BJ125" s="92">
        <v>4.0766550522648082</v>
      </c>
      <c r="BK125" s="63">
        <v>0.49931911030413073</v>
      </c>
      <c r="BL125" s="92">
        <v>1.0327357755261106</v>
      </c>
      <c r="BM125" s="63">
        <v>0.94899169632265723</v>
      </c>
      <c r="BN125" s="92">
        <v>0.40121580547112462</v>
      </c>
      <c r="BO125" s="63">
        <v>1.0842067220816769</v>
      </c>
      <c r="BP125" s="92">
        <v>0.92807424593967514</v>
      </c>
      <c r="BQ125" s="63">
        <v>0.74074074074074081</v>
      </c>
      <c r="BR125" s="92">
        <v>1.7686758203397719</v>
      </c>
      <c r="BS125" s="63">
        <v>2.6406712734452125</v>
      </c>
      <c r="BT125" s="92">
        <v>0.78760162601626016</v>
      </c>
      <c r="BU125" s="63">
        <v>2.9379522034641528</v>
      </c>
      <c r="BV125" s="92">
        <v>0.56254136333553939</v>
      </c>
      <c r="BW125" s="63">
        <v>1.4753688422105526</v>
      </c>
      <c r="BX125" s="92">
        <v>0.452453389499961</v>
      </c>
      <c r="BY125" s="63" t="s">
        <v>202</v>
      </c>
      <c r="BZ125" s="92">
        <v>0.22864828513786145</v>
      </c>
      <c r="CA125" s="63">
        <v>0.37636432066240116</v>
      </c>
      <c r="CB125" s="92">
        <v>0.54773082942097029</v>
      </c>
      <c r="CC125" s="63">
        <v>0.83302134032197683</v>
      </c>
      <c r="CD125" s="92">
        <v>1.4884696016771488</v>
      </c>
      <c r="CE125" s="63" t="s">
        <v>202</v>
      </c>
      <c r="CF125" s="92">
        <v>1.1093307038087021</v>
      </c>
      <c r="CG125" s="63" t="s">
        <v>202</v>
      </c>
      <c r="CH125" s="92" t="s">
        <v>202</v>
      </c>
      <c r="CI125" s="63">
        <v>0.39466265739522649</v>
      </c>
      <c r="CJ125" s="92">
        <v>2.1681723419040999</v>
      </c>
      <c r="CK125" s="63">
        <v>0.70816250465896391</v>
      </c>
      <c r="CL125" s="92">
        <v>7.6576576576576567</v>
      </c>
      <c r="CM125" s="63">
        <v>5.4226200723016014</v>
      </c>
      <c r="CN125" s="92">
        <v>6.6124780316344456</v>
      </c>
      <c r="CO125" s="63">
        <v>0.15951083344410474</v>
      </c>
      <c r="CP125" s="92">
        <v>0.28036537939766665</v>
      </c>
      <c r="CQ125" s="63">
        <v>0.12245352332183011</v>
      </c>
      <c r="CR125" s="92">
        <v>6.0416415934528827</v>
      </c>
      <c r="CS125" s="63">
        <v>4.5781893004115224</v>
      </c>
      <c r="CT125" s="73"/>
      <c r="CU125" s="73"/>
      <c r="CV125" s="73"/>
      <c r="CW125" s="73"/>
      <c r="CX125" s="73"/>
      <c r="CY125" s="73"/>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68"/>
      <c r="IT125" s="68"/>
      <c r="IU125" s="68"/>
      <c r="IV125" s="68"/>
      <c r="IW125" s="68"/>
      <c r="IX125" s="68"/>
      <c r="IY125" s="68"/>
      <c r="IZ125" s="68"/>
      <c r="JA125" s="68"/>
      <c r="JB125" s="68"/>
      <c r="JC125" s="68"/>
      <c r="JD125" s="68"/>
      <c r="JE125" s="68"/>
      <c r="JF125" s="68"/>
      <c r="JG125" s="68"/>
      <c r="JH125" s="68"/>
      <c r="JI125" s="68"/>
      <c r="JJ125" s="68"/>
      <c r="JK125" s="68"/>
      <c r="JL125" s="68"/>
      <c r="JM125" s="68"/>
      <c r="JN125" s="68"/>
      <c r="JO125" s="68"/>
      <c r="JP125" s="68"/>
      <c r="JQ125" s="68"/>
      <c r="JR125" s="68"/>
      <c r="JS125" s="68"/>
      <c r="JT125" s="68"/>
      <c r="JU125" s="68"/>
      <c r="JV125" s="68"/>
      <c r="JW125" s="68"/>
      <c r="JX125" s="68"/>
      <c r="JY125" s="68"/>
      <c r="JZ125" s="68"/>
      <c r="KA125" s="68"/>
      <c r="KB125" s="68"/>
      <c r="KC125" s="68"/>
      <c r="KD125" s="68"/>
      <c r="KE125" s="68"/>
      <c r="KF125" s="68"/>
      <c r="KG125" s="68"/>
      <c r="KH125" s="68"/>
      <c r="KI125" s="68"/>
      <c r="KJ125" s="68"/>
      <c r="KK125" s="68"/>
      <c r="KL125" s="68"/>
      <c r="KM125" s="68"/>
      <c r="KN125" s="68"/>
      <c r="KO125" s="68"/>
      <c r="KP125" s="68"/>
      <c r="KQ125" s="68"/>
      <c r="KR125" s="68"/>
      <c r="KS125" s="68"/>
      <c r="KT125" s="68"/>
      <c r="KU125" s="68"/>
      <c r="KV125" s="68"/>
      <c r="KW125" s="68"/>
      <c r="KX125" s="68"/>
      <c r="KY125" s="68"/>
      <c r="KZ125" s="68"/>
      <c r="LA125" s="68"/>
      <c r="LB125" s="68"/>
      <c r="LC125" s="68"/>
      <c r="LD125" s="68"/>
      <c r="LE125" s="68"/>
      <c r="LF125" s="68"/>
      <c r="LG125" s="68"/>
      <c r="LH125" s="68"/>
      <c r="LI125" s="68"/>
      <c r="LJ125" s="68"/>
      <c r="LK125" s="68"/>
      <c r="LL125" s="68"/>
      <c r="LM125" s="68"/>
      <c r="LN125" s="68"/>
      <c r="LO125" s="68"/>
      <c r="LP125" s="68"/>
      <c r="LQ125" s="68"/>
      <c r="LR125" s="68"/>
      <c r="LS125" s="68"/>
      <c r="LT125" s="68"/>
      <c r="LU125" s="68"/>
      <c r="LV125" s="68"/>
      <c r="LW125" s="68"/>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7"/>
      <c r="RG125" s="7"/>
      <c r="RH125" s="7"/>
      <c r="RI125" s="7"/>
      <c r="RJ125" s="7"/>
      <c r="RK125" s="7"/>
    </row>
    <row r="126" spans="1:479" s="3" customFormat="1" ht="11.25" customHeight="1" x14ac:dyDescent="0.2">
      <c r="A126" s="50"/>
      <c r="B126" s="36" t="str">
        <f>GBG!B126</f>
        <v>Jugoslavien</v>
      </c>
      <c r="C126" s="142">
        <v>0.8796488629590159</v>
      </c>
      <c r="D126" s="92">
        <v>0.26765113059529305</v>
      </c>
      <c r="E126" s="63" t="s">
        <v>202</v>
      </c>
      <c r="F126" s="92">
        <v>0.42024483829709486</v>
      </c>
      <c r="G126" s="63">
        <v>0.30868167202572344</v>
      </c>
      <c r="H126" s="92">
        <v>0.37078554798654823</v>
      </c>
      <c r="I126" s="63" t="s">
        <v>202</v>
      </c>
      <c r="J126" s="92">
        <v>0.96454640250260693</v>
      </c>
      <c r="K126" s="63">
        <v>0.38341720584711242</v>
      </c>
      <c r="L126" s="92">
        <v>0.34308414590104735</v>
      </c>
      <c r="M126" s="63">
        <v>0.3937947494033413</v>
      </c>
      <c r="N126" s="92" t="s">
        <v>202</v>
      </c>
      <c r="O126" s="63">
        <v>1.1095130470515717</v>
      </c>
      <c r="P126" s="92">
        <v>0.4849752757702549</v>
      </c>
      <c r="Q126" s="63" t="s">
        <v>202</v>
      </c>
      <c r="R126" s="92">
        <v>0.63254744105807936</v>
      </c>
      <c r="S126" s="63">
        <v>0.56902523503216229</v>
      </c>
      <c r="T126" s="92">
        <v>0.90010329054153759</v>
      </c>
      <c r="U126" s="63">
        <v>0.67328732536609992</v>
      </c>
      <c r="V126" s="92">
        <v>0.79044440541015293</v>
      </c>
      <c r="W126" s="63">
        <v>0.48005908419497784</v>
      </c>
      <c r="X126" s="92" t="s">
        <v>202</v>
      </c>
      <c r="Y126" s="63">
        <v>0.31974420463629094</v>
      </c>
      <c r="Z126" s="92">
        <v>0.26327336551118913</v>
      </c>
      <c r="AA126" s="63" t="s">
        <v>202</v>
      </c>
      <c r="AB126" s="92" t="s">
        <v>202</v>
      </c>
      <c r="AC126" s="63">
        <v>0.46816479400749067</v>
      </c>
      <c r="AD126" s="92" t="s">
        <v>202</v>
      </c>
      <c r="AE126" s="63">
        <v>0.28443722064201543</v>
      </c>
      <c r="AF126" s="92">
        <v>0.60483870967741937</v>
      </c>
      <c r="AG126" s="63">
        <v>0.35587188612099641</v>
      </c>
      <c r="AH126" s="92">
        <v>2.0707153380258636</v>
      </c>
      <c r="AI126" s="63">
        <v>0.70347147881939143</v>
      </c>
      <c r="AJ126" s="92">
        <v>2.4681528662420384</v>
      </c>
      <c r="AK126" s="63">
        <v>1.831451390801432</v>
      </c>
      <c r="AL126" s="92">
        <v>1.4218611146375524</v>
      </c>
      <c r="AM126" s="63">
        <v>1.5135549382124724</v>
      </c>
      <c r="AN126" s="92">
        <v>1.495774437214868</v>
      </c>
      <c r="AO126" s="63">
        <v>0.94051257935574895</v>
      </c>
      <c r="AP126" s="92">
        <v>0.98484848484848475</v>
      </c>
      <c r="AQ126" s="63">
        <v>0.98600807587566919</v>
      </c>
      <c r="AR126" s="92" t="s">
        <v>202</v>
      </c>
      <c r="AS126" s="63">
        <v>1.396409233399829</v>
      </c>
      <c r="AT126" s="92" t="s">
        <v>202</v>
      </c>
      <c r="AU126" s="63">
        <v>0.85447263017356478</v>
      </c>
      <c r="AV126" s="92">
        <v>1.7055532814845134</v>
      </c>
      <c r="AW126" s="63">
        <v>2.2510719390185803</v>
      </c>
      <c r="AX126" s="92">
        <v>2.3037228160707706</v>
      </c>
      <c r="AY126" s="63">
        <v>0.81642454076119586</v>
      </c>
      <c r="AZ126" s="92">
        <v>1.145975443383356</v>
      </c>
      <c r="BA126" s="63">
        <v>0.82403778514722137</v>
      </c>
      <c r="BB126" s="92">
        <v>0.58027079303675055</v>
      </c>
      <c r="BC126" s="63" t="s">
        <v>202</v>
      </c>
      <c r="BD126" s="92" t="s">
        <v>202</v>
      </c>
      <c r="BE126" s="63">
        <v>0.18893850910340088</v>
      </c>
      <c r="BF126" s="92" t="s">
        <v>202</v>
      </c>
      <c r="BG126" s="63" t="s">
        <v>202</v>
      </c>
      <c r="BH126" s="92" t="s">
        <v>202</v>
      </c>
      <c r="BI126" s="63" t="s">
        <v>202</v>
      </c>
      <c r="BJ126" s="92">
        <v>0.48780487804878048</v>
      </c>
      <c r="BK126" s="63">
        <v>0.79437131184748078</v>
      </c>
      <c r="BL126" s="92">
        <v>0.54559625876851137</v>
      </c>
      <c r="BM126" s="63">
        <v>0.47449584816132861</v>
      </c>
      <c r="BN126" s="92">
        <v>0.51063829787234039</v>
      </c>
      <c r="BO126" s="63">
        <v>1.0119262739428985</v>
      </c>
      <c r="BP126" s="92">
        <v>0.65738592420726993</v>
      </c>
      <c r="BQ126" s="63">
        <v>0.5092592592592593</v>
      </c>
      <c r="BR126" s="92">
        <v>0.69816150802885735</v>
      </c>
      <c r="BS126" s="63">
        <v>1.3820335636722607</v>
      </c>
      <c r="BT126" s="92">
        <v>0.35569105691056907</v>
      </c>
      <c r="BU126" s="63">
        <v>0.9647007235255427</v>
      </c>
      <c r="BV126" s="92">
        <v>0.29781601588352086</v>
      </c>
      <c r="BW126" s="63">
        <v>0.7001750437609402</v>
      </c>
      <c r="BX126" s="92">
        <v>0.32763866136204073</v>
      </c>
      <c r="BY126" s="63" t="s">
        <v>202</v>
      </c>
      <c r="BZ126" s="92">
        <v>0.19502353732347008</v>
      </c>
      <c r="CA126" s="63">
        <v>2.6972776314138756</v>
      </c>
      <c r="CB126" s="92">
        <v>1.0367762128325508</v>
      </c>
      <c r="CC126" s="63">
        <v>1.5537251965555972</v>
      </c>
      <c r="CD126" s="92">
        <v>1.6981132075471699</v>
      </c>
      <c r="CE126" s="63">
        <v>2</v>
      </c>
      <c r="CF126" s="92">
        <v>1.4174781215333416</v>
      </c>
      <c r="CG126" s="63">
        <v>2.0979020979020979</v>
      </c>
      <c r="CH126" s="92">
        <v>1.2316715542521994</v>
      </c>
      <c r="CI126" s="63">
        <v>1.0148468333020109</v>
      </c>
      <c r="CJ126" s="92">
        <v>1.556636553161918</v>
      </c>
      <c r="CK126" s="63">
        <v>1.1181513231457325</v>
      </c>
      <c r="CL126" s="92">
        <v>1.0885885885885884</v>
      </c>
      <c r="CM126" s="63">
        <v>1.4804613530728179</v>
      </c>
      <c r="CN126" s="92">
        <v>2.1309314586994725</v>
      </c>
      <c r="CO126" s="63">
        <v>0.33231423634188489</v>
      </c>
      <c r="CP126" s="92">
        <v>0.32558560188116126</v>
      </c>
      <c r="CQ126" s="63">
        <v>0.5009462317711233</v>
      </c>
      <c r="CR126" s="92">
        <v>1.6849199663016006</v>
      </c>
      <c r="CS126" s="63">
        <v>1.8904320987654322</v>
      </c>
      <c r="CT126" s="73"/>
      <c r="CU126" s="73"/>
      <c r="CV126" s="73"/>
      <c r="CW126" s="73"/>
      <c r="CX126" s="73"/>
      <c r="CY126" s="73"/>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68"/>
      <c r="IT126" s="68"/>
      <c r="IU126" s="68"/>
      <c r="IV126" s="68"/>
      <c r="IW126" s="68"/>
      <c r="IX126" s="68"/>
      <c r="IY126" s="68"/>
      <c r="IZ126" s="68"/>
      <c r="JA126" s="68"/>
      <c r="JB126" s="68"/>
      <c r="JC126" s="68"/>
      <c r="JD126" s="68"/>
      <c r="JE126" s="68"/>
      <c r="JF126" s="68"/>
      <c r="JG126" s="68"/>
      <c r="JH126" s="68"/>
      <c r="JI126" s="68"/>
      <c r="JJ126" s="68"/>
      <c r="JK126" s="68"/>
      <c r="JL126" s="68"/>
      <c r="JM126" s="68"/>
      <c r="JN126" s="68"/>
      <c r="JO126" s="68"/>
      <c r="JP126" s="68"/>
      <c r="JQ126" s="68"/>
      <c r="JR126" s="68"/>
      <c r="JS126" s="68"/>
      <c r="JT126" s="68"/>
      <c r="JU126" s="68"/>
      <c r="JV126" s="68"/>
      <c r="JW126" s="68"/>
      <c r="JX126" s="68"/>
      <c r="JY126" s="68"/>
      <c r="JZ126" s="68"/>
      <c r="KA126" s="68"/>
      <c r="KB126" s="68"/>
      <c r="KC126" s="68"/>
      <c r="KD126" s="68"/>
      <c r="KE126" s="68"/>
      <c r="KF126" s="68"/>
      <c r="KG126" s="68"/>
      <c r="KH126" s="68"/>
      <c r="KI126" s="68"/>
      <c r="KJ126" s="68"/>
      <c r="KK126" s="68"/>
      <c r="KL126" s="68"/>
      <c r="KM126" s="68"/>
      <c r="KN126" s="68"/>
      <c r="KO126" s="68"/>
      <c r="KP126" s="68"/>
      <c r="KQ126" s="68"/>
      <c r="KR126" s="68"/>
      <c r="KS126" s="68"/>
      <c r="KT126" s="68"/>
      <c r="KU126" s="68"/>
      <c r="KV126" s="68"/>
      <c r="KW126" s="68"/>
      <c r="KX126" s="68"/>
      <c r="KY126" s="68"/>
      <c r="KZ126" s="68"/>
      <c r="LA126" s="68"/>
      <c r="LB126" s="68"/>
      <c r="LC126" s="68"/>
      <c r="LD126" s="68"/>
      <c r="LE126" s="68"/>
      <c r="LF126" s="68"/>
      <c r="LG126" s="68"/>
      <c r="LH126" s="68"/>
      <c r="LI126" s="68"/>
      <c r="LJ126" s="68"/>
      <c r="LK126" s="68"/>
      <c r="LL126" s="68"/>
      <c r="LM126" s="68"/>
      <c r="LN126" s="68"/>
      <c r="LO126" s="68"/>
      <c r="LP126" s="68"/>
      <c r="LQ126" s="68"/>
      <c r="LR126" s="68"/>
      <c r="LS126" s="68"/>
      <c r="LT126" s="68"/>
      <c r="LU126" s="68"/>
      <c r="LV126" s="68"/>
      <c r="LW126" s="68"/>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7"/>
      <c r="RG126" s="7"/>
      <c r="RH126" s="7"/>
      <c r="RI126" s="7"/>
      <c r="RJ126" s="7"/>
      <c r="RK126" s="7"/>
    </row>
    <row r="127" spans="1:479" s="3" customFormat="1" ht="11.25" customHeight="1" x14ac:dyDescent="0.2">
      <c r="A127" s="50"/>
      <c r="B127" s="36" t="str">
        <f>GBG!B127</f>
        <v>Finland</v>
      </c>
      <c r="C127" s="142">
        <v>0.81330984099981452</v>
      </c>
      <c r="D127" s="92">
        <v>0.89524688509460082</v>
      </c>
      <c r="E127" s="63">
        <v>0.9592947886958777</v>
      </c>
      <c r="F127" s="92">
        <v>0.85876119130275896</v>
      </c>
      <c r="G127" s="63">
        <v>0.65594855305466238</v>
      </c>
      <c r="H127" s="92">
        <v>0.63809605932568769</v>
      </c>
      <c r="I127" s="63">
        <v>0.67567567567567566</v>
      </c>
      <c r="J127" s="92">
        <v>1.1470281543274243</v>
      </c>
      <c r="K127" s="63">
        <v>0.83872513779055835</v>
      </c>
      <c r="L127" s="92">
        <v>0.73131094257854823</v>
      </c>
      <c r="M127" s="63">
        <v>0.64439140811455842</v>
      </c>
      <c r="N127" s="92">
        <v>0.68889162258580394</v>
      </c>
      <c r="O127" s="63">
        <v>0.90404766796794744</v>
      </c>
      <c r="P127" s="92">
        <v>0.65614302015975656</v>
      </c>
      <c r="Q127" s="63">
        <v>0.63965884861407252</v>
      </c>
      <c r="R127" s="92">
        <v>0.50316273720529037</v>
      </c>
      <c r="S127" s="63">
        <v>1.1875309252845125</v>
      </c>
      <c r="T127" s="92">
        <v>0.63449904087354281</v>
      </c>
      <c r="U127" s="63">
        <v>0.89210570611008255</v>
      </c>
      <c r="V127" s="92">
        <v>1.1241875988055507</v>
      </c>
      <c r="W127" s="63">
        <v>0.51698670605612995</v>
      </c>
      <c r="X127" s="92">
        <v>0.55040556199304747</v>
      </c>
      <c r="Y127" s="63">
        <v>0.70343725019984005</v>
      </c>
      <c r="Z127" s="92">
        <v>0.43878894251864858</v>
      </c>
      <c r="AA127" s="63" t="s">
        <v>202</v>
      </c>
      <c r="AB127" s="92">
        <v>0.59276822762299941</v>
      </c>
      <c r="AC127" s="63">
        <v>0.72352740892066736</v>
      </c>
      <c r="AD127" s="92" t="s">
        <v>202</v>
      </c>
      <c r="AE127" s="63">
        <v>0.73140999593661105</v>
      </c>
      <c r="AF127" s="92">
        <v>0.57963709677419351</v>
      </c>
      <c r="AG127" s="63">
        <v>0.6623171213918545</v>
      </c>
      <c r="AH127" s="92">
        <v>0.86757243411360285</v>
      </c>
      <c r="AI127" s="63">
        <v>0.58112861293775808</v>
      </c>
      <c r="AJ127" s="92">
        <v>1.1942675159235669</v>
      </c>
      <c r="AK127" s="63">
        <v>0.88129991737813285</v>
      </c>
      <c r="AL127" s="92">
        <v>0.95213913926621807</v>
      </c>
      <c r="AM127" s="63">
        <v>0.51729092824983236</v>
      </c>
      <c r="AN127" s="92">
        <v>0.96477451200358988</v>
      </c>
      <c r="AO127" s="63">
        <v>0.70538443451681165</v>
      </c>
      <c r="AP127" s="92">
        <v>0.90909090909090906</v>
      </c>
      <c r="AQ127" s="63">
        <v>2.3382477227908725</v>
      </c>
      <c r="AR127" s="92">
        <v>1.0642652476463363</v>
      </c>
      <c r="AS127" s="63">
        <v>1.1589246698964568</v>
      </c>
      <c r="AT127" s="92" t="s">
        <v>202</v>
      </c>
      <c r="AU127" s="63">
        <v>1.0947930574098799</v>
      </c>
      <c r="AV127" s="92">
        <v>0.81866557511256643</v>
      </c>
      <c r="AW127" s="63">
        <v>0.6908051453072892</v>
      </c>
      <c r="AX127" s="92">
        <v>1.124216734242536</v>
      </c>
      <c r="AY127" s="63">
        <v>1.0685556489374475</v>
      </c>
      <c r="AZ127" s="92">
        <v>0.96407457935425189</v>
      </c>
      <c r="BA127" s="63">
        <v>0.91448095668777007</v>
      </c>
      <c r="BB127" s="92">
        <v>0.95099935525467438</v>
      </c>
      <c r="BC127" s="63">
        <v>0.33516557179246548</v>
      </c>
      <c r="BD127" s="92" t="s">
        <v>202</v>
      </c>
      <c r="BE127" s="63">
        <v>0.51528684300927519</v>
      </c>
      <c r="BF127" s="92">
        <v>0.3267211201866978</v>
      </c>
      <c r="BG127" s="63">
        <v>0.40485829959514169</v>
      </c>
      <c r="BH127" s="92" t="s">
        <v>202</v>
      </c>
      <c r="BI127" s="63">
        <v>0.48543689320388345</v>
      </c>
      <c r="BJ127" s="92" t="s">
        <v>202</v>
      </c>
      <c r="BK127" s="63">
        <v>0.68088969586926917</v>
      </c>
      <c r="BL127" s="92">
        <v>0.5066250974279034</v>
      </c>
      <c r="BM127" s="63">
        <v>0.47449584816132861</v>
      </c>
      <c r="BN127" s="92">
        <v>0.96048632218844987</v>
      </c>
      <c r="BO127" s="63">
        <v>0.61438380917961688</v>
      </c>
      <c r="BP127" s="92">
        <v>0.81206496519721572</v>
      </c>
      <c r="BQ127" s="63">
        <v>0.83333333333333337</v>
      </c>
      <c r="BR127" s="92">
        <v>0.43053292995112863</v>
      </c>
      <c r="BS127" s="63">
        <v>0.54294175715695947</v>
      </c>
      <c r="BT127" s="92">
        <v>0.53353658536585369</v>
      </c>
      <c r="BU127" s="63">
        <v>0.39465029598772194</v>
      </c>
      <c r="BV127" s="92">
        <v>0.2812706816677697</v>
      </c>
      <c r="BW127" s="63">
        <v>0.47511877969492372</v>
      </c>
      <c r="BX127" s="92">
        <v>0.3198377408534207</v>
      </c>
      <c r="BY127" s="63">
        <v>0.33231791747438383</v>
      </c>
      <c r="BZ127" s="92">
        <v>0.24882313382649629</v>
      </c>
      <c r="CA127" s="63">
        <v>1.7061849203362189</v>
      </c>
      <c r="CB127" s="92">
        <v>1.5258215962441315</v>
      </c>
      <c r="CC127" s="63">
        <v>1.9374766005241482</v>
      </c>
      <c r="CD127" s="92">
        <v>1.949685534591195</v>
      </c>
      <c r="CE127" s="63">
        <v>2.9090909090909092</v>
      </c>
      <c r="CF127" s="92">
        <v>0.71490200912116353</v>
      </c>
      <c r="CG127" s="63">
        <v>1.5384615384615385</v>
      </c>
      <c r="CH127" s="92">
        <v>1.7008797653958945</v>
      </c>
      <c r="CI127" s="63">
        <v>1.2967487314414585</v>
      </c>
      <c r="CJ127" s="92">
        <v>0.50034746351633086</v>
      </c>
      <c r="CK127" s="63">
        <v>0.96906448005963475</v>
      </c>
      <c r="CL127" s="92">
        <v>0.31906906906906907</v>
      </c>
      <c r="CM127" s="63">
        <v>0.87794801170597347</v>
      </c>
      <c r="CN127" s="92">
        <v>1.2302284710017575</v>
      </c>
      <c r="CO127" s="63">
        <v>0.46523993087863885</v>
      </c>
      <c r="CP127" s="92">
        <v>0.83205209369630106</v>
      </c>
      <c r="CQ127" s="63">
        <v>0.73472113993098076</v>
      </c>
      <c r="CR127" s="92">
        <v>0.73414369960284032</v>
      </c>
      <c r="CS127" s="63">
        <v>1.0802469135802468</v>
      </c>
      <c r="CT127" s="73"/>
      <c r="CU127" s="73"/>
      <c r="CV127" s="73"/>
      <c r="CW127" s="73"/>
      <c r="CX127" s="73"/>
      <c r="CY127" s="73"/>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68"/>
      <c r="IT127" s="68"/>
      <c r="IU127" s="68"/>
      <c r="IV127" s="68"/>
      <c r="IW127" s="68"/>
      <c r="IX127" s="68"/>
      <c r="IY127" s="68"/>
      <c r="IZ127" s="68"/>
      <c r="JA127" s="68"/>
      <c r="JB127" s="68"/>
      <c r="JC127" s="68"/>
      <c r="JD127" s="68"/>
      <c r="JE127" s="68"/>
      <c r="JF127" s="68"/>
      <c r="JG127" s="68"/>
      <c r="JH127" s="68"/>
      <c r="JI127" s="68"/>
      <c r="JJ127" s="68"/>
      <c r="JK127" s="68"/>
      <c r="JL127" s="68"/>
      <c r="JM127" s="68"/>
      <c r="JN127" s="68"/>
      <c r="JO127" s="68"/>
      <c r="JP127" s="68"/>
      <c r="JQ127" s="68"/>
      <c r="JR127" s="68"/>
      <c r="JS127" s="68"/>
      <c r="JT127" s="68"/>
      <c r="JU127" s="68"/>
      <c r="JV127" s="68"/>
      <c r="JW127" s="68"/>
      <c r="JX127" s="68"/>
      <c r="JY127" s="68"/>
      <c r="JZ127" s="68"/>
      <c r="KA127" s="68"/>
      <c r="KB127" s="68"/>
      <c r="KC127" s="68"/>
      <c r="KD127" s="68"/>
      <c r="KE127" s="68"/>
      <c r="KF127" s="68"/>
      <c r="KG127" s="68"/>
      <c r="KH127" s="68"/>
      <c r="KI127" s="68"/>
      <c r="KJ127" s="68"/>
      <c r="KK127" s="68"/>
      <c r="KL127" s="68"/>
      <c r="KM127" s="68"/>
      <c r="KN127" s="68"/>
      <c r="KO127" s="68"/>
      <c r="KP127" s="68"/>
      <c r="KQ127" s="68"/>
      <c r="KR127" s="68"/>
      <c r="KS127" s="68"/>
      <c r="KT127" s="68"/>
      <c r="KU127" s="68"/>
      <c r="KV127" s="68"/>
      <c r="KW127" s="68"/>
      <c r="KX127" s="68"/>
      <c r="KY127" s="68"/>
      <c r="KZ127" s="68"/>
      <c r="LA127" s="68"/>
      <c r="LB127" s="68"/>
      <c r="LC127" s="68"/>
      <c r="LD127" s="68"/>
      <c r="LE127" s="68"/>
      <c r="LF127" s="68"/>
      <c r="LG127" s="68"/>
      <c r="LH127" s="68"/>
      <c r="LI127" s="68"/>
      <c r="LJ127" s="68"/>
      <c r="LK127" s="68"/>
      <c r="LL127" s="68"/>
      <c r="LM127" s="68"/>
      <c r="LN127" s="68"/>
      <c r="LO127" s="68"/>
      <c r="LP127" s="68"/>
      <c r="LQ127" s="68"/>
      <c r="LR127" s="68"/>
      <c r="LS127" s="68"/>
      <c r="LT127" s="68"/>
      <c r="LU127" s="68"/>
      <c r="LV127" s="68"/>
      <c r="LW127" s="68"/>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7"/>
      <c r="RG127" s="7"/>
      <c r="RH127" s="7"/>
      <c r="RI127" s="7"/>
      <c r="RJ127" s="7"/>
      <c r="RK127" s="7"/>
    </row>
    <row r="128" spans="1:479" s="3" customFormat="1" ht="11.25" customHeight="1" x14ac:dyDescent="0.2">
      <c r="A128" s="50"/>
      <c r="B128" s="36" t="str">
        <f>GBG!B128</f>
        <v>Övriga (inkl. uppg. saknas)</v>
      </c>
      <c r="C128" s="152">
        <v>15.579325213918715</v>
      </c>
      <c r="D128" s="92">
        <v>10.336871250576834</v>
      </c>
      <c r="E128" s="63">
        <v>10.163339382940109</v>
      </c>
      <c r="F128" s="92">
        <v>10.908094281015897</v>
      </c>
      <c r="G128" s="63">
        <v>10.237942122186496</v>
      </c>
      <c r="H128" s="92">
        <v>12.054841769423126</v>
      </c>
      <c r="I128" s="63">
        <v>12.567567567567567</v>
      </c>
      <c r="J128" s="92">
        <v>10.479666319082376</v>
      </c>
      <c r="K128" s="63">
        <v>11.143062544931704</v>
      </c>
      <c r="L128" s="92">
        <v>11.348862405200432</v>
      </c>
      <c r="M128" s="63">
        <v>16.569212410501194</v>
      </c>
      <c r="N128" s="92">
        <v>13.519498093246401</v>
      </c>
      <c r="O128" s="63">
        <v>12.697760427367989</v>
      </c>
      <c r="P128" s="92">
        <v>12.875618105743628</v>
      </c>
      <c r="Q128" s="63">
        <v>15.778251599147122</v>
      </c>
      <c r="R128" s="92">
        <v>13.139735480161013</v>
      </c>
      <c r="S128" s="63">
        <v>14.42355269668481</v>
      </c>
      <c r="T128" s="92">
        <v>13.280212483399733</v>
      </c>
      <c r="U128" s="63">
        <v>13.650900521797677</v>
      </c>
      <c r="V128" s="92">
        <v>12.366063586861058</v>
      </c>
      <c r="W128" s="63">
        <v>8.6041358936484489</v>
      </c>
      <c r="X128" s="92">
        <v>10.139049826187717</v>
      </c>
      <c r="Y128" s="63">
        <v>18.784972022382092</v>
      </c>
      <c r="Z128" s="92">
        <v>11.298815269855201</v>
      </c>
      <c r="AA128" s="63">
        <v>12.149901380670611</v>
      </c>
      <c r="AB128" s="92">
        <v>8.8026081802015419</v>
      </c>
      <c r="AC128" s="63">
        <v>9.5760980592441278</v>
      </c>
      <c r="AD128" s="92">
        <v>7.2806471686372127</v>
      </c>
      <c r="AE128" s="63">
        <v>10.808614384396586</v>
      </c>
      <c r="AF128" s="92">
        <v>9.8034274193548399</v>
      </c>
      <c r="AG128" s="63">
        <v>11.981020166073547</v>
      </c>
      <c r="AH128" s="92">
        <v>17.228678998199378</v>
      </c>
      <c r="AI128" s="63">
        <v>8.6557577611255549</v>
      </c>
      <c r="AJ128" s="92">
        <v>20.650875796178344</v>
      </c>
      <c r="AK128" s="63">
        <v>24.841641421096117</v>
      </c>
      <c r="AL128" s="92">
        <v>30.798527358131267</v>
      </c>
      <c r="AM128" s="63">
        <v>30.386052303860524</v>
      </c>
      <c r="AN128" s="92">
        <v>19.789095804352705</v>
      </c>
      <c r="AO128" s="63">
        <v>15.400893486950388</v>
      </c>
      <c r="AP128" s="92">
        <v>11.647727272727272</v>
      </c>
      <c r="AQ128" s="63">
        <v>12.50821673396563</v>
      </c>
      <c r="AR128" s="92">
        <v>9.29185427752763</v>
      </c>
      <c r="AS128" s="63">
        <v>10.781799183053103</v>
      </c>
      <c r="AT128" s="92">
        <v>11.886051080550098</v>
      </c>
      <c r="AU128" s="63">
        <v>13.698264352469961</v>
      </c>
      <c r="AV128" s="92">
        <v>19.948151180242871</v>
      </c>
      <c r="AW128" s="63">
        <v>22.224868985231062</v>
      </c>
      <c r="AX128" s="92">
        <v>21.811647622558052</v>
      </c>
      <c r="AY128" s="63">
        <v>16.676671869372072</v>
      </c>
      <c r="AZ128" s="92">
        <v>19.836289222373807</v>
      </c>
      <c r="BA128" s="63">
        <v>12.159581951562657</v>
      </c>
      <c r="BB128" s="92">
        <v>20.793036750483559</v>
      </c>
      <c r="BC128" s="63">
        <v>5.7916610805738031</v>
      </c>
      <c r="BD128" s="92">
        <v>7.950191570881227</v>
      </c>
      <c r="BE128" s="63">
        <v>8.7770525592579869</v>
      </c>
      <c r="BF128" s="92">
        <v>8.5647607934655774</v>
      </c>
      <c r="BG128" s="63">
        <v>6.4564244619646285</v>
      </c>
      <c r="BH128" s="92">
        <v>5.5599060297572436</v>
      </c>
      <c r="BI128" s="63">
        <v>13.228155339805825</v>
      </c>
      <c r="BJ128" s="92">
        <v>14.390243902439023</v>
      </c>
      <c r="BK128" s="63">
        <v>13.095778483885612</v>
      </c>
      <c r="BL128" s="92">
        <v>15.861262665627434</v>
      </c>
      <c r="BM128" s="63">
        <v>16.468960063266113</v>
      </c>
      <c r="BN128" s="92">
        <v>14.723404255319149</v>
      </c>
      <c r="BO128" s="63">
        <v>16.588362847849655</v>
      </c>
      <c r="BP128" s="92">
        <v>16.434648105181747</v>
      </c>
      <c r="BQ128" s="63">
        <v>11.851851851851853</v>
      </c>
      <c r="BR128" s="92">
        <v>23.656039097044449</v>
      </c>
      <c r="BS128" s="63">
        <v>18.904244817374135</v>
      </c>
      <c r="BT128" s="92">
        <v>5.4878048780487809</v>
      </c>
      <c r="BU128" s="63">
        <v>20.587590440692829</v>
      </c>
      <c r="BV128" s="92">
        <v>7.2964923891462616</v>
      </c>
      <c r="BW128" s="63">
        <v>19.454863715928983</v>
      </c>
      <c r="BX128" s="92">
        <v>13.214759341602308</v>
      </c>
      <c r="BY128" s="63">
        <v>9.3325948490722794</v>
      </c>
      <c r="BZ128" s="92">
        <v>7.1284465366509746</v>
      </c>
      <c r="CA128" s="63">
        <v>27.788232342240622</v>
      </c>
      <c r="CB128" s="92">
        <v>20.148669796557119</v>
      </c>
      <c r="CC128" s="63">
        <v>31.617371770872332</v>
      </c>
      <c r="CD128" s="92">
        <v>23.50104821802935</v>
      </c>
      <c r="CE128" s="63">
        <v>25</v>
      </c>
      <c r="CF128" s="92">
        <v>26.340441267102182</v>
      </c>
      <c r="CG128" s="63">
        <v>17.762237762237763</v>
      </c>
      <c r="CH128" s="92">
        <v>12.140762463343108</v>
      </c>
      <c r="CI128" s="63">
        <v>8.7201653824469076</v>
      </c>
      <c r="CJ128" s="92">
        <v>23.432939541348158</v>
      </c>
      <c r="CK128" s="63">
        <v>23.965710026090196</v>
      </c>
      <c r="CL128" s="92">
        <v>28.922672672672672</v>
      </c>
      <c r="CM128" s="63">
        <v>24.87519366500258</v>
      </c>
      <c r="CN128" s="92">
        <v>23.637961335676625</v>
      </c>
      <c r="CO128" s="63">
        <v>5.9019008374318753</v>
      </c>
      <c r="CP128" s="92">
        <v>7.5698652437369995</v>
      </c>
      <c r="CQ128" s="63">
        <v>6.2228654124457305</v>
      </c>
      <c r="CR128" s="92">
        <v>32.145865928511256</v>
      </c>
      <c r="CS128" s="63">
        <v>19.585905349794238</v>
      </c>
      <c r="CT128" s="73"/>
      <c r="CU128" s="73"/>
      <c r="CV128" s="73"/>
      <c r="CW128" s="73"/>
      <c r="CX128" s="73"/>
      <c r="CY128" s="73"/>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68"/>
      <c r="IT128" s="68"/>
      <c r="IU128" s="68"/>
      <c r="IV128" s="68"/>
      <c r="IW128" s="68"/>
      <c r="IX128" s="68"/>
      <c r="IY128" s="68"/>
      <c r="IZ128" s="68"/>
      <c r="JA128" s="68"/>
      <c r="JB128" s="68"/>
      <c r="JC128" s="68"/>
      <c r="JD128" s="68"/>
      <c r="JE128" s="68"/>
      <c r="JF128" s="68"/>
      <c r="JG128" s="68"/>
      <c r="JH128" s="68"/>
      <c r="JI128" s="68"/>
      <c r="JJ128" s="68"/>
      <c r="JK128" s="68"/>
      <c r="JL128" s="68"/>
      <c r="JM128" s="68"/>
      <c r="JN128" s="68"/>
      <c r="JO128" s="68"/>
      <c r="JP128" s="68"/>
      <c r="JQ128" s="68"/>
      <c r="JR128" s="68"/>
      <c r="JS128" s="68"/>
      <c r="JT128" s="68"/>
      <c r="JU128" s="68"/>
      <c r="JV128" s="68"/>
      <c r="JW128" s="68"/>
      <c r="JX128" s="68"/>
      <c r="JY128" s="68"/>
      <c r="JZ128" s="68"/>
      <c r="KA128" s="68"/>
      <c r="KB128" s="68"/>
      <c r="KC128" s="68"/>
      <c r="KD128" s="68"/>
      <c r="KE128" s="68"/>
      <c r="KF128" s="68"/>
      <c r="KG128" s="68"/>
      <c r="KH128" s="68"/>
      <c r="KI128" s="68"/>
      <c r="KJ128" s="68"/>
      <c r="KK128" s="68"/>
      <c r="KL128" s="68"/>
      <c r="KM128" s="68"/>
      <c r="KN128" s="68"/>
      <c r="KO128" s="68"/>
      <c r="KP128" s="68"/>
      <c r="KQ128" s="68"/>
      <c r="KR128" s="68"/>
      <c r="KS128" s="68"/>
      <c r="KT128" s="68"/>
      <c r="KU128" s="68"/>
      <c r="KV128" s="68"/>
      <c r="KW128" s="68"/>
      <c r="KX128" s="68"/>
      <c r="KY128" s="68"/>
      <c r="KZ128" s="68"/>
      <c r="LA128" s="68"/>
      <c r="LB128" s="68"/>
      <c r="LC128" s="68"/>
      <c r="LD128" s="68"/>
      <c r="LE128" s="68"/>
      <c r="LF128" s="68"/>
      <c r="LG128" s="68"/>
      <c r="LH128" s="68"/>
      <c r="LI128" s="68"/>
      <c r="LJ128" s="68"/>
      <c r="LK128" s="68"/>
      <c r="LL128" s="68"/>
      <c r="LM128" s="68"/>
      <c r="LN128" s="68"/>
      <c r="LO128" s="68"/>
      <c r="LP128" s="68"/>
      <c r="LQ128" s="68"/>
      <c r="LR128" s="68"/>
      <c r="LS128" s="68"/>
      <c r="LT128" s="68"/>
      <c r="LU128" s="68"/>
      <c r="LV128" s="68"/>
      <c r="LW128" s="68"/>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c r="RB128" s="15"/>
      <c r="RC128" s="15"/>
      <c r="RD128" s="15"/>
      <c r="RE128" s="15"/>
      <c r="RF128" s="7"/>
      <c r="RG128" s="7"/>
      <c r="RH128" s="7"/>
      <c r="RI128" s="7"/>
      <c r="RJ128" s="7"/>
      <c r="RK128" s="7"/>
    </row>
    <row r="129" spans="1:479" s="3" customFormat="1" x14ac:dyDescent="0.2">
      <c r="A129" s="49" t="s">
        <v>95</v>
      </c>
      <c r="B129" s="39" t="s">
        <v>24</v>
      </c>
      <c r="C129" s="143">
        <v>29.759783774197736</v>
      </c>
      <c r="D129" s="93">
        <v>15.532994923857867</v>
      </c>
      <c r="E129" s="64">
        <v>15.659839253305677</v>
      </c>
      <c r="F129" s="93">
        <v>17.485839576100858</v>
      </c>
      <c r="G129" s="64">
        <v>15.858520900321544</v>
      </c>
      <c r="H129" s="93">
        <v>17.875312580839871</v>
      </c>
      <c r="I129" s="64">
        <v>17.297297297297298</v>
      </c>
      <c r="J129" s="93">
        <v>18.143899895724712</v>
      </c>
      <c r="K129" s="64">
        <v>16.510903426791277</v>
      </c>
      <c r="L129" s="93">
        <v>16.09786926688335</v>
      </c>
      <c r="M129" s="64">
        <v>26.06801909307876</v>
      </c>
      <c r="N129" s="93">
        <v>19.645712879813015</v>
      </c>
      <c r="O129" s="64">
        <v>21.840969796589278</v>
      </c>
      <c r="P129" s="93">
        <v>20.958539368581206</v>
      </c>
      <c r="Q129" s="64">
        <v>20.788912579957355</v>
      </c>
      <c r="R129" s="93">
        <v>19.249568717653826</v>
      </c>
      <c r="S129" s="64">
        <v>22.439386442355271</v>
      </c>
      <c r="T129" s="93">
        <v>23.786336136933745</v>
      </c>
      <c r="U129" s="64">
        <v>22.437300117825281</v>
      </c>
      <c r="V129" s="93">
        <v>21.991919901633587</v>
      </c>
      <c r="W129" s="64">
        <v>12.407680945347121</v>
      </c>
      <c r="X129" s="93">
        <v>15.15063731170336</v>
      </c>
      <c r="Y129" s="64">
        <v>30.37569944044764</v>
      </c>
      <c r="Z129" s="93">
        <v>14.545853444493201</v>
      </c>
      <c r="AA129" s="64">
        <v>15.897435897435898</v>
      </c>
      <c r="AB129" s="93">
        <v>11.914641375222288</v>
      </c>
      <c r="AC129" s="64">
        <v>14.717398706162752</v>
      </c>
      <c r="AD129" s="93">
        <v>10.454262601120099</v>
      </c>
      <c r="AE129" s="64">
        <v>15.989435188947581</v>
      </c>
      <c r="AF129" s="93">
        <v>17.26310483870968</v>
      </c>
      <c r="AG129" s="64">
        <v>20.551601423487543</v>
      </c>
      <c r="AH129" s="93">
        <v>33.065968243575057</v>
      </c>
      <c r="AI129" s="64">
        <v>15.048172503440894</v>
      </c>
      <c r="AJ129" s="93">
        <v>46.427149681528661</v>
      </c>
      <c r="AK129" s="64">
        <v>51.638667033874967</v>
      </c>
      <c r="AL129" s="93">
        <v>59.959375396724639</v>
      </c>
      <c r="AM129" s="64">
        <v>64.14407510297923</v>
      </c>
      <c r="AN129" s="93">
        <v>38.949966345075168</v>
      </c>
      <c r="AO129" s="64">
        <v>30.002351281448391</v>
      </c>
      <c r="AP129" s="93">
        <v>22.234848484848484</v>
      </c>
      <c r="AQ129" s="64">
        <v>27.711522208658089</v>
      </c>
      <c r="AR129" s="93">
        <v>15.227179697093735</v>
      </c>
      <c r="AS129" s="64">
        <v>21.335613185142968</v>
      </c>
      <c r="AT129" s="93">
        <v>20.13752455795678</v>
      </c>
      <c r="AU129" s="64">
        <v>27.87716955941255</v>
      </c>
      <c r="AV129" s="93">
        <v>44.167007777322958</v>
      </c>
      <c r="AW129" s="64">
        <v>46.414959504525967</v>
      </c>
      <c r="AX129" s="93">
        <v>43.448212311094728</v>
      </c>
      <c r="AY129" s="64">
        <v>28.154640413014768</v>
      </c>
      <c r="AZ129" s="93">
        <v>36.780354706684861</v>
      </c>
      <c r="BA129" s="64">
        <v>22.409808059491507</v>
      </c>
      <c r="BB129" s="93">
        <v>33.333333333333336</v>
      </c>
      <c r="BC129" s="64">
        <v>8.7947446038342942</v>
      </c>
      <c r="BD129" s="93">
        <v>9.5785440613026829</v>
      </c>
      <c r="BE129" s="64">
        <v>11.405015458605291</v>
      </c>
      <c r="BF129" s="93">
        <v>11.621936989498248</v>
      </c>
      <c r="BG129" s="64">
        <v>7.6923076923076925</v>
      </c>
      <c r="BH129" s="93">
        <v>9.9451840250587313</v>
      </c>
      <c r="BI129" s="64">
        <v>22.249190938511326</v>
      </c>
      <c r="BJ129" s="93">
        <v>37.31707317073171</v>
      </c>
      <c r="BK129" s="64">
        <v>23.104857013163869</v>
      </c>
      <c r="BL129" s="93">
        <v>28.332034294621977</v>
      </c>
      <c r="BM129" s="64">
        <v>30.209568999604588</v>
      </c>
      <c r="BN129" s="93">
        <v>23.161094224924014</v>
      </c>
      <c r="BO129" s="64">
        <v>36.754607878568848</v>
      </c>
      <c r="BP129" s="93">
        <v>30.974477958236658</v>
      </c>
      <c r="BQ129" s="64">
        <v>22.013888888888893</v>
      </c>
      <c r="BR129" s="93">
        <v>53.944612520363037</v>
      </c>
      <c r="BS129" s="64">
        <v>43.805528134254686</v>
      </c>
      <c r="BT129" s="93">
        <v>9.7560975609756095</v>
      </c>
      <c r="BU129" s="64">
        <v>50.646787985090988</v>
      </c>
      <c r="BV129" s="93">
        <v>10.688285903375249</v>
      </c>
      <c r="BW129" s="64">
        <v>41.635408852213054</v>
      </c>
      <c r="BX129" s="93">
        <v>23.504173492472113</v>
      </c>
      <c r="BY129" s="64">
        <v>13.818886734976463</v>
      </c>
      <c r="BZ129" s="93">
        <v>10.47074646940148</v>
      </c>
      <c r="CA129" s="64">
        <v>61.786475975410866</v>
      </c>
      <c r="CB129" s="93">
        <v>55.829420970266028</v>
      </c>
      <c r="CC129" s="64">
        <v>64.994384125795591</v>
      </c>
      <c r="CD129" s="93">
        <v>52.368972746331238</v>
      </c>
      <c r="CE129" s="64">
        <v>50.454545454545453</v>
      </c>
      <c r="CF129" s="93">
        <v>62.529274004683842</v>
      </c>
      <c r="CG129" s="64">
        <v>45.87412587412588</v>
      </c>
      <c r="CH129" s="93">
        <v>25.689149560117301</v>
      </c>
      <c r="CI129" s="64">
        <v>19.07536177410261</v>
      </c>
      <c r="CJ129" s="93">
        <v>60.764419735927731</v>
      </c>
      <c r="CK129" s="64">
        <v>58.069325382035032</v>
      </c>
      <c r="CL129" s="93">
        <v>66.009759759759746</v>
      </c>
      <c r="CM129" s="64">
        <v>55.19022206920296</v>
      </c>
      <c r="CN129" s="93">
        <v>55.404217926186291</v>
      </c>
      <c r="CO129" s="64">
        <v>8.2413930612787443</v>
      </c>
      <c r="CP129" s="93">
        <v>11.558288866781226</v>
      </c>
      <c r="CQ129" s="64">
        <v>9.6849604809083836</v>
      </c>
      <c r="CR129" s="93">
        <v>66.698760380310517</v>
      </c>
      <c r="CS129" s="64">
        <v>43.389917695473258</v>
      </c>
      <c r="CT129" s="78"/>
      <c r="CU129" s="78"/>
      <c r="CV129" s="78"/>
      <c r="CW129" s="78"/>
      <c r="CX129" s="78"/>
      <c r="CY129" s="78"/>
      <c r="CZ129" s="71"/>
      <c r="DA129" s="71"/>
      <c r="DB129" s="71"/>
      <c r="DC129" s="71"/>
      <c r="DD129" s="71"/>
      <c r="DE129" s="71"/>
      <c r="DF129" s="71"/>
      <c r="DG129" s="71"/>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68"/>
      <c r="IT129" s="68"/>
      <c r="IU129" s="68"/>
      <c r="IV129" s="68"/>
      <c r="IW129" s="68"/>
      <c r="IX129" s="68"/>
      <c r="IY129" s="68"/>
      <c r="IZ129" s="68"/>
      <c r="JA129" s="68"/>
      <c r="JB129" s="68"/>
      <c r="JC129" s="68"/>
      <c r="JD129" s="68"/>
      <c r="JE129" s="68"/>
      <c r="JF129" s="68"/>
      <c r="JG129" s="68"/>
      <c r="JH129" s="68"/>
      <c r="JI129" s="68"/>
      <c r="JJ129" s="68"/>
      <c r="JK129" s="68"/>
      <c r="JL129" s="68"/>
      <c r="JM129" s="68"/>
      <c r="JN129" s="68"/>
      <c r="JO129" s="68"/>
      <c r="JP129" s="68"/>
      <c r="JQ129" s="68"/>
      <c r="JR129" s="68"/>
      <c r="JS129" s="68"/>
      <c r="JT129" s="68"/>
      <c r="JU129" s="68"/>
      <c r="JV129" s="68"/>
      <c r="JW129" s="68"/>
      <c r="JX129" s="68"/>
      <c r="JY129" s="68"/>
      <c r="JZ129" s="68"/>
      <c r="KA129" s="68"/>
      <c r="KB129" s="68"/>
      <c r="KC129" s="68"/>
      <c r="KD129" s="68"/>
      <c r="KE129" s="68"/>
      <c r="KF129" s="68"/>
      <c r="KG129" s="68"/>
      <c r="KH129" s="68"/>
      <c r="KI129" s="68"/>
      <c r="KJ129" s="68"/>
      <c r="KK129" s="68"/>
      <c r="KL129" s="68"/>
      <c r="KM129" s="68"/>
      <c r="KN129" s="68"/>
      <c r="KO129" s="68"/>
      <c r="KP129" s="68"/>
      <c r="KQ129" s="68"/>
      <c r="KR129" s="68"/>
      <c r="KS129" s="68"/>
      <c r="KT129" s="68"/>
      <c r="KU129" s="68"/>
      <c r="KV129" s="68"/>
      <c r="KW129" s="68"/>
      <c r="KX129" s="68"/>
      <c r="KY129" s="68"/>
      <c r="KZ129" s="68"/>
      <c r="LA129" s="68"/>
      <c r="LB129" s="68"/>
      <c r="LC129" s="68"/>
      <c r="LD129" s="68"/>
      <c r="LE129" s="68"/>
      <c r="LF129" s="68"/>
      <c r="LG129" s="68"/>
      <c r="LH129" s="68"/>
      <c r="LI129" s="68"/>
      <c r="LJ129" s="68"/>
      <c r="LK129" s="68"/>
      <c r="LL129" s="68"/>
      <c r="LM129" s="68"/>
      <c r="LN129" s="68"/>
      <c r="LO129" s="68"/>
      <c r="LP129" s="68"/>
      <c r="LQ129" s="68"/>
      <c r="LR129" s="68"/>
      <c r="LS129" s="68"/>
      <c r="LT129" s="68"/>
      <c r="LU129" s="68"/>
      <c r="LV129" s="68"/>
      <c r="LW129" s="68"/>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7"/>
      <c r="RG129" s="7"/>
      <c r="RH129" s="7"/>
      <c r="RI129" s="7"/>
      <c r="RJ129" s="7"/>
      <c r="RK129" s="7"/>
    </row>
    <row r="130" spans="1:479" s="3" customFormat="1" ht="21.6" thickBot="1" x14ac:dyDescent="0.45">
      <c r="A130" s="30" t="str">
        <f>GBG!A130</f>
        <v>Utländsk bakgrund 2024</v>
      </c>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68"/>
      <c r="IT130" s="68"/>
      <c r="IU130" s="68"/>
      <c r="IV130" s="68"/>
      <c r="IW130" s="68"/>
      <c r="IX130" s="68"/>
      <c r="IY130" s="68"/>
      <c r="IZ130" s="68"/>
      <c r="JA130" s="68"/>
      <c r="JB130" s="68"/>
      <c r="JC130" s="68"/>
      <c r="JD130" s="68"/>
      <c r="JE130" s="68"/>
      <c r="JF130" s="68"/>
      <c r="JG130" s="68"/>
      <c r="JH130" s="68"/>
      <c r="JI130" s="68"/>
      <c r="JJ130" s="68"/>
      <c r="JK130" s="68"/>
      <c r="JL130" s="68"/>
      <c r="JM130" s="68"/>
      <c r="JN130" s="68"/>
      <c r="JO130" s="68"/>
      <c r="JP130" s="68"/>
      <c r="JQ130" s="68"/>
      <c r="JR130" s="68"/>
      <c r="JS130" s="68"/>
      <c r="JT130" s="68"/>
      <c r="JU130" s="68"/>
      <c r="JV130" s="68"/>
      <c r="JW130" s="68"/>
      <c r="JX130" s="68"/>
      <c r="JY130" s="68"/>
      <c r="JZ130" s="68"/>
      <c r="KA130" s="68"/>
      <c r="KB130" s="68"/>
      <c r="KC130" s="68"/>
      <c r="KD130" s="68"/>
      <c r="KE130" s="68"/>
      <c r="KF130" s="68"/>
      <c r="KG130" s="68"/>
      <c r="KH130" s="68"/>
      <c r="KI130" s="68"/>
      <c r="KJ130" s="68"/>
      <c r="KK130" s="68"/>
      <c r="KL130" s="68"/>
      <c r="KM130" s="68"/>
      <c r="KN130" s="68"/>
      <c r="KO130" s="68"/>
      <c r="KP130" s="68"/>
      <c r="KQ130" s="68"/>
      <c r="KR130" s="68"/>
      <c r="KS130" s="68"/>
      <c r="KT130" s="68"/>
      <c r="KU130" s="68"/>
      <c r="KV130" s="68"/>
      <c r="KW130" s="68"/>
      <c r="KX130" s="68"/>
      <c r="KY130" s="68"/>
      <c r="KZ130" s="68"/>
      <c r="LA130" s="68"/>
      <c r="LB130" s="68"/>
      <c r="LC130" s="68"/>
      <c r="LD130" s="68"/>
      <c r="LE130" s="68"/>
      <c r="LF130" s="68"/>
      <c r="LG130" s="68"/>
      <c r="LH130" s="68"/>
      <c r="LI130" s="68"/>
      <c r="LJ130" s="68"/>
      <c r="LK130" s="68"/>
      <c r="LL130" s="68"/>
      <c r="LM130" s="68"/>
      <c r="LN130" s="68"/>
      <c r="LO130" s="68"/>
      <c r="LP130" s="68"/>
      <c r="LQ130" s="68"/>
      <c r="LR130" s="68"/>
      <c r="LS130" s="68"/>
      <c r="LT130" s="68"/>
      <c r="LU130" s="68"/>
      <c r="LV130" s="68"/>
      <c r="LW130" s="68"/>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7"/>
      <c r="RG130" s="7"/>
      <c r="RH130" s="7"/>
      <c r="RI130" s="7"/>
      <c r="RJ130" s="7"/>
      <c r="RK130" s="7"/>
    </row>
    <row r="131" spans="1:479" s="3" customFormat="1" ht="19.5" customHeight="1" x14ac:dyDescent="0.2">
      <c r="A131" s="49" t="s">
        <v>40</v>
      </c>
      <c r="B131" s="11" t="s">
        <v>96</v>
      </c>
      <c r="C131" s="100">
        <f>GBG!C131</f>
        <v>39.934777575440108</v>
      </c>
      <c r="D131" s="88">
        <v>19.575449930779882</v>
      </c>
      <c r="E131" s="59">
        <v>20.27482499351828</v>
      </c>
      <c r="F131" s="88">
        <v>21.94408916499178</v>
      </c>
      <c r="G131" s="59">
        <v>20.60450160771704</v>
      </c>
      <c r="H131" s="88">
        <v>22.298870397516598</v>
      </c>
      <c r="I131" s="59">
        <v>20.135135135135133</v>
      </c>
      <c r="J131" s="88">
        <v>23.670490093847757</v>
      </c>
      <c r="K131" s="59">
        <v>21.135873472322071</v>
      </c>
      <c r="L131" s="88">
        <v>20.603105814373421</v>
      </c>
      <c r="M131" s="59">
        <v>32.058472553699282</v>
      </c>
      <c r="N131" s="88">
        <v>23.569934801328575</v>
      </c>
      <c r="O131" s="59">
        <v>28.292582699815082</v>
      </c>
      <c r="P131" s="88">
        <v>26.787751996957017</v>
      </c>
      <c r="Q131" s="59">
        <v>24.093816631130064</v>
      </c>
      <c r="R131" s="88">
        <v>24.626221966647499</v>
      </c>
      <c r="S131" s="59">
        <v>29.069767441860467</v>
      </c>
      <c r="T131" s="88">
        <v>32.167625793123797</v>
      </c>
      <c r="U131" s="59">
        <v>27.94142400269315</v>
      </c>
      <c r="V131" s="88">
        <v>29.79097136834709</v>
      </c>
      <c r="W131" s="59">
        <v>16.395864106351553</v>
      </c>
      <c r="X131" s="88">
        <v>19.611819235225955</v>
      </c>
      <c r="Y131" s="59">
        <v>37.633892885691445</v>
      </c>
      <c r="Z131" s="88">
        <v>17.792891619131197</v>
      </c>
      <c r="AA131" s="59">
        <v>18.698224852071004</v>
      </c>
      <c r="AB131" s="88">
        <v>15.471250740960285</v>
      </c>
      <c r="AC131" s="59">
        <v>19.552264215185563</v>
      </c>
      <c r="AD131" s="88">
        <v>13.627878033602986</v>
      </c>
      <c r="AE131" s="59">
        <v>20.479479886225111</v>
      </c>
      <c r="AF131" s="88">
        <v>24.848790322580644</v>
      </c>
      <c r="AG131" s="59">
        <v>26.433372874654015</v>
      </c>
      <c r="AH131" s="88">
        <v>47.05352758225569</v>
      </c>
      <c r="AI131" s="59">
        <v>21.088851506346536</v>
      </c>
      <c r="AJ131" s="88">
        <v>63.186703821656053</v>
      </c>
      <c r="AK131" s="59">
        <v>68.30074359680529</v>
      </c>
      <c r="AL131" s="88">
        <v>78.938682239431259</v>
      </c>
      <c r="AM131" s="59">
        <v>89.500910048855246</v>
      </c>
      <c r="AN131" s="88">
        <v>51.177922369306707</v>
      </c>
      <c r="AO131" s="59">
        <v>40.79473312955561</v>
      </c>
      <c r="AP131" s="88">
        <v>31.231060606060606</v>
      </c>
      <c r="AQ131" s="59">
        <v>39.853507371584186</v>
      </c>
      <c r="AR131" s="88">
        <v>20.630372492836678</v>
      </c>
      <c r="AS131" s="59">
        <v>32.392894461859981</v>
      </c>
      <c r="AT131" s="88">
        <v>27.70137524557957</v>
      </c>
      <c r="AU131" s="59">
        <v>39.546061415220294</v>
      </c>
      <c r="AV131" s="88">
        <v>59.175876654386684</v>
      </c>
      <c r="AW131" s="59">
        <v>64.840400190566939</v>
      </c>
      <c r="AX131" s="88">
        <v>58.800221157390339</v>
      </c>
      <c r="AY131" s="59">
        <v>36.018729739464526</v>
      </c>
      <c r="AZ131" s="88">
        <v>46.075488858572079</v>
      </c>
      <c r="BA131" s="59">
        <v>31.122500251231035</v>
      </c>
      <c r="BB131" s="88">
        <v>42.00515796260477</v>
      </c>
      <c r="BC131" s="59">
        <v>11.502882423917416</v>
      </c>
      <c r="BD131" s="88">
        <v>12.404214559386974</v>
      </c>
      <c r="BE131" s="59">
        <v>14.410855376159395</v>
      </c>
      <c r="BF131" s="88">
        <v>14.702450408401399</v>
      </c>
      <c r="BG131" s="59">
        <v>8.7364159386320051</v>
      </c>
      <c r="BH131" s="88">
        <v>15.465935787000785</v>
      </c>
      <c r="BI131" s="59">
        <v>29.773462783171524</v>
      </c>
      <c r="BJ131" s="88">
        <v>49.512195121951223</v>
      </c>
      <c r="BK131" s="59">
        <v>30.549251021334545</v>
      </c>
      <c r="BL131" s="88">
        <v>36.983632112236947</v>
      </c>
      <c r="BM131" s="59">
        <v>38.612099644128115</v>
      </c>
      <c r="BN131" s="88">
        <v>29.799392097264437</v>
      </c>
      <c r="BO131" s="59">
        <v>49.584387423202024</v>
      </c>
      <c r="BP131" s="88">
        <v>38.863109048723899</v>
      </c>
      <c r="BQ131" s="59">
        <v>29.074074074074076</v>
      </c>
      <c r="BR131" s="88">
        <v>69.944147079357691</v>
      </c>
      <c r="BS131" s="59">
        <v>62.166831194471861</v>
      </c>
      <c r="BT131" s="88">
        <v>13.465447154471544</v>
      </c>
      <c r="BU131" s="59">
        <v>70.971278228458672</v>
      </c>
      <c r="BV131" s="88">
        <v>14.874255459960292</v>
      </c>
      <c r="BW131" s="59">
        <v>57.564391097774447</v>
      </c>
      <c r="BX131" s="88">
        <v>30.446992745143923</v>
      </c>
      <c r="BY131" s="59">
        <v>18.055940182774854</v>
      </c>
      <c r="BZ131" s="88">
        <v>13.893745796906524</v>
      </c>
      <c r="CA131" s="59">
        <v>86.501066365575213</v>
      </c>
      <c r="CB131" s="88">
        <v>78.129890453834122</v>
      </c>
      <c r="CC131" s="59">
        <v>89.320479221265444</v>
      </c>
      <c r="CD131" s="88">
        <v>79.664570230607964</v>
      </c>
      <c r="CE131" s="59">
        <v>67.72727272727272</v>
      </c>
      <c r="CF131" s="88">
        <v>88.376679403426593</v>
      </c>
      <c r="CG131" s="59">
        <v>64.895104895104893</v>
      </c>
      <c r="CH131" s="88">
        <v>38.651026392961882</v>
      </c>
      <c r="CI131" s="59">
        <v>28.960721668859236</v>
      </c>
      <c r="CJ131" s="88">
        <v>90.868658790826956</v>
      </c>
      <c r="CK131" s="59">
        <v>82.817741334327238</v>
      </c>
      <c r="CL131" s="88">
        <v>89.902402402402402</v>
      </c>
      <c r="CM131" s="59">
        <v>77.070063694267517</v>
      </c>
      <c r="CN131" s="88">
        <v>75.615114235500883</v>
      </c>
      <c r="CO131" s="59">
        <v>10.541007576764589</v>
      </c>
      <c r="CP131" s="88">
        <v>15.45627204485846</v>
      </c>
      <c r="CQ131" s="59">
        <v>13.993098074140043</v>
      </c>
      <c r="CR131" s="88">
        <v>81.754723793476956</v>
      </c>
      <c r="CS131" s="59">
        <v>56.275720164609055</v>
      </c>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68"/>
      <c r="IT131" s="68"/>
      <c r="IU131" s="68"/>
      <c r="IV131" s="68"/>
      <c r="IW131" s="68"/>
      <c r="IX131" s="68"/>
      <c r="IY131" s="68"/>
      <c r="IZ131" s="68"/>
      <c r="JA131" s="68"/>
      <c r="JB131" s="68"/>
      <c r="JC131" s="68"/>
      <c r="JD131" s="68"/>
      <c r="JE131" s="68"/>
      <c r="JF131" s="68"/>
      <c r="JG131" s="68"/>
      <c r="JH131" s="68"/>
      <c r="JI131" s="68"/>
      <c r="JJ131" s="68"/>
      <c r="JK131" s="68"/>
      <c r="JL131" s="68"/>
      <c r="JM131" s="68"/>
      <c r="JN131" s="68"/>
      <c r="JO131" s="68"/>
      <c r="JP131" s="68"/>
      <c r="JQ131" s="68"/>
      <c r="JR131" s="68"/>
      <c r="JS131" s="68"/>
      <c r="JT131" s="68"/>
      <c r="JU131" s="68"/>
      <c r="JV131" s="68"/>
      <c r="JW131" s="68"/>
      <c r="JX131" s="68"/>
      <c r="JY131" s="68"/>
      <c r="JZ131" s="68"/>
      <c r="KA131" s="68"/>
      <c r="KB131" s="68"/>
      <c r="KC131" s="68"/>
      <c r="KD131" s="68"/>
      <c r="KE131" s="68"/>
      <c r="KF131" s="68"/>
      <c r="KG131" s="68"/>
      <c r="KH131" s="68"/>
      <c r="KI131" s="68"/>
      <c r="KJ131" s="68"/>
      <c r="KK131" s="68"/>
      <c r="KL131" s="68"/>
      <c r="KM131" s="68"/>
      <c r="KN131" s="68"/>
      <c r="KO131" s="68"/>
      <c r="KP131" s="68"/>
      <c r="KQ131" s="68"/>
      <c r="KR131" s="68"/>
      <c r="KS131" s="68"/>
      <c r="KT131" s="68"/>
      <c r="KU131" s="68"/>
      <c r="KV131" s="68"/>
      <c r="KW131" s="68"/>
      <c r="KX131" s="68"/>
      <c r="KY131" s="68"/>
      <c r="KZ131" s="68"/>
      <c r="LA131" s="68"/>
      <c r="LB131" s="68"/>
      <c r="LC131" s="68"/>
      <c r="LD131" s="68"/>
      <c r="LE131" s="68"/>
      <c r="LF131" s="68"/>
      <c r="LG131" s="68"/>
      <c r="LH131" s="68"/>
      <c r="LI131" s="68"/>
      <c r="LJ131" s="68"/>
      <c r="LK131" s="68"/>
      <c r="LL131" s="68"/>
      <c r="LM131" s="68"/>
      <c r="LN131" s="68"/>
      <c r="LO131" s="68"/>
      <c r="LP131" s="68"/>
      <c r="LQ131" s="68"/>
      <c r="LR131" s="68"/>
      <c r="LS131" s="68"/>
      <c r="LT131" s="68"/>
      <c r="LU131" s="68"/>
      <c r="LV131" s="68"/>
      <c r="LW131" s="68"/>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7"/>
      <c r="RG131" s="7"/>
      <c r="RH131" s="7"/>
      <c r="RI131" s="7"/>
      <c r="RJ131" s="7"/>
      <c r="RK131" s="7"/>
    </row>
    <row r="132" spans="1:479" s="3" customFormat="1" ht="21.6" thickBot="1" x14ac:dyDescent="0.45">
      <c r="A132" s="30" t="str">
        <f>GBG!A132</f>
        <v>Inkomstspridning 20-64 år (kr) 2023</v>
      </c>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c r="NJ132" s="31"/>
      <c r="NK132" s="31"/>
      <c r="NL132" s="31"/>
      <c r="NM132" s="31"/>
      <c r="NN132" s="31"/>
      <c r="NO132" s="31"/>
      <c r="NP132" s="31"/>
      <c r="NQ132" s="32"/>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row>
    <row r="133" spans="1:479" s="3" customFormat="1" ht="18.75" customHeight="1" x14ac:dyDescent="0.2">
      <c r="A133" s="50" t="s">
        <v>8</v>
      </c>
      <c r="B133" s="106" t="str">
        <f>GBG!B133</f>
        <v>Under 237 000 (%)</v>
      </c>
      <c r="C133" s="100">
        <f>GBG!C133</f>
        <v>29.989349812635592</v>
      </c>
      <c r="D133" s="92">
        <v>32.019230769230766</v>
      </c>
      <c r="E133" s="63">
        <v>40.717131474103581</v>
      </c>
      <c r="F133" s="92">
        <v>25.354127915295464</v>
      </c>
      <c r="G133" s="63">
        <v>27.2914328469884</v>
      </c>
      <c r="H133" s="92">
        <v>26.293968169051755</v>
      </c>
      <c r="I133" s="63">
        <v>39.175257731958766</v>
      </c>
      <c r="J133" s="92">
        <v>24.68916518650089</v>
      </c>
      <c r="K133" s="63">
        <v>23.142857142857142</v>
      </c>
      <c r="L133" s="92">
        <v>25.463215258855588</v>
      </c>
      <c r="M133" s="63">
        <v>40.584895387726533</v>
      </c>
      <c r="N133" s="92">
        <v>43.963443963443964</v>
      </c>
      <c r="O133" s="63">
        <v>35.788827501534684</v>
      </c>
      <c r="P133" s="92">
        <v>34.861245340328594</v>
      </c>
      <c r="Q133" s="63">
        <v>32.368421052631582</v>
      </c>
      <c r="R133" s="92">
        <v>28.54496810043219</v>
      </c>
      <c r="S133" s="63">
        <v>25.326739667961849</v>
      </c>
      <c r="T133" s="92">
        <v>26.1175996778091</v>
      </c>
      <c r="U133" s="63">
        <v>30.637636080870916</v>
      </c>
      <c r="V133" s="92">
        <v>25.645481628599804</v>
      </c>
      <c r="W133" s="63">
        <v>21.964097148891234</v>
      </c>
      <c r="X133" s="92">
        <v>27.045546150745668</v>
      </c>
      <c r="Y133" s="63">
        <v>31.621621621621621</v>
      </c>
      <c r="Z133" s="92">
        <v>23.990772779700116</v>
      </c>
      <c r="AA133" s="63">
        <v>24.646892655367232</v>
      </c>
      <c r="AB133" s="92">
        <v>20.540288775034931</v>
      </c>
      <c r="AC133" s="63">
        <v>23.406775645581614</v>
      </c>
      <c r="AD133" s="92">
        <v>19.061583577712611</v>
      </c>
      <c r="AE133" s="63">
        <v>24.24600827912478</v>
      </c>
      <c r="AF133" s="92">
        <v>26.052974381241857</v>
      </c>
      <c r="AG133" s="63">
        <v>30.836434233942729</v>
      </c>
      <c r="AH133" s="92">
        <v>33.098190920468767</v>
      </c>
      <c r="AI133" s="63">
        <v>16.323253947016322</v>
      </c>
      <c r="AJ133" s="92">
        <v>40.106449592986849</v>
      </c>
      <c r="AK133" s="63">
        <v>42.145343777197567</v>
      </c>
      <c r="AL133" s="92">
        <v>42.819148936170215</v>
      </c>
      <c r="AM133" s="63">
        <v>45.798578931109049</v>
      </c>
      <c r="AN133" s="92">
        <v>28.638689866939611</v>
      </c>
      <c r="AO133" s="63">
        <v>24.619640387275243</v>
      </c>
      <c r="AP133" s="92">
        <v>19.408866995073893</v>
      </c>
      <c r="AQ133" s="63">
        <v>23.621399176954732</v>
      </c>
      <c r="AR133" s="92">
        <v>19.153365718251216</v>
      </c>
      <c r="AS133" s="63">
        <v>16.609353507565334</v>
      </c>
      <c r="AT133" s="92">
        <v>19.286871961102108</v>
      </c>
      <c r="AU133" s="63">
        <v>19.685767097966728</v>
      </c>
      <c r="AV133" s="92">
        <v>31.637661758143686</v>
      </c>
      <c r="AW133" s="63">
        <v>33.485873458018304</v>
      </c>
      <c r="AX133" s="92">
        <v>30.369551484523054</v>
      </c>
      <c r="AY133" s="63">
        <v>28.287433886558453</v>
      </c>
      <c r="AZ133" s="92">
        <v>30.906593406593409</v>
      </c>
      <c r="BA133" s="63">
        <v>14.560485911928463</v>
      </c>
      <c r="BB133" s="92">
        <v>35.522944327975772</v>
      </c>
      <c r="BC133" s="63">
        <v>15.510543840177579</v>
      </c>
      <c r="BD133" s="92">
        <v>19.238095238095237</v>
      </c>
      <c r="BE133" s="63">
        <v>18.50447966919366</v>
      </c>
      <c r="BF133" s="92">
        <v>16.451612903225808</v>
      </c>
      <c r="BG133" s="63">
        <v>22.121896162528216</v>
      </c>
      <c r="BH133" s="92">
        <v>16.721854304635762</v>
      </c>
      <c r="BI133" s="63">
        <v>28.674540682414701</v>
      </c>
      <c r="BJ133" s="92">
        <v>27.452153110047846</v>
      </c>
      <c r="BK133" s="63">
        <v>28.37887067395264</v>
      </c>
      <c r="BL133" s="92">
        <v>25.262526252625261</v>
      </c>
      <c r="BM133" s="63">
        <v>28.987302570455249</v>
      </c>
      <c r="BN133" s="92">
        <v>29.479010494752622</v>
      </c>
      <c r="BO133" s="63">
        <v>37.765592871830023</v>
      </c>
      <c r="BP133" s="92">
        <v>29.640084685956246</v>
      </c>
      <c r="BQ133" s="63">
        <v>24.744295830055073</v>
      </c>
      <c r="BR133" s="92">
        <v>40.098814229249015</v>
      </c>
      <c r="BS133" s="63">
        <v>33.747927031509121</v>
      </c>
      <c r="BT133" s="92">
        <v>16.910651186269561</v>
      </c>
      <c r="BU133" s="63">
        <v>38.888888888888893</v>
      </c>
      <c r="BV133" s="92">
        <v>15.941547658585186</v>
      </c>
      <c r="BW133" s="63">
        <v>39.563862928348911</v>
      </c>
      <c r="BX133" s="92">
        <v>21.045315540728385</v>
      </c>
      <c r="BY133" s="63">
        <v>20.042757883484768</v>
      </c>
      <c r="BZ133" s="92">
        <v>15.798786653185035</v>
      </c>
      <c r="CA133" s="63">
        <v>46.455343756693082</v>
      </c>
      <c r="CB133" s="92">
        <v>45.518867924528301</v>
      </c>
      <c r="CC133" s="63">
        <v>40.597566610195592</v>
      </c>
      <c r="CD133" s="92">
        <v>38.247461451673558</v>
      </c>
      <c r="CE133" s="63">
        <v>33.442088091353995</v>
      </c>
      <c r="CF133" s="92">
        <v>50.197464144668466</v>
      </c>
      <c r="CG133" s="63">
        <v>33.415841584158414</v>
      </c>
      <c r="CH133" s="92">
        <v>22.188139059304703</v>
      </c>
      <c r="CI133" s="63">
        <v>18.822393822393824</v>
      </c>
      <c r="CJ133" s="92">
        <v>47.535771065182828</v>
      </c>
      <c r="CK133" s="63">
        <v>47.799132052076878</v>
      </c>
      <c r="CL133" s="92">
        <v>47.331288343558278</v>
      </c>
      <c r="CM133" s="63">
        <v>39.377085650723025</v>
      </c>
      <c r="CN133" s="92">
        <v>37.997107736804047</v>
      </c>
      <c r="CO133" s="63">
        <v>13.25242718446602</v>
      </c>
      <c r="CP133" s="92">
        <v>13.874345549738221</v>
      </c>
      <c r="CQ133" s="63">
        <v>13.771186440677965</v>
      </c>
      <c r="CR133" s="92">
        <v>39.95523223279239</v>
      </c>
      <c r="CS133" s="63">
        <v>27.453769559032715</v>
      </c>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68"/>
      <c r="IT133" s="68"/>
      <c r="IU133" s="68"/>
      <c r="IV133" s="68"/>
      <c r="IW133" s="68"/>
      <c r="IX133" s="68"/>
      <c r="IY133" s="68"/>
      <c r="IZ133" s="68"/>
      <c r="JA133" s="68"/>
      <c r="JB133" s="68"/>
      <c r="JC133" s="68"/>
      <c r="JD133" s="68"/>
      <c r="JE133" s="68"/>
      <c r="JF133" s="68"/>
      <c r="JG133" s="68"/>
      <c r="JH133" s="68"/>
      <c r="JI133" s="68"/>
      <c r="JJ133" s="68"/>
      <c r="JK133" s="68"/>
      <c r="JL133" s="68"/>
      <c r="JM133" s="68"/>
      <c r="JN133" s="68"/>
      <c r="JO133" s="68"/>
      <c r="JP133" s="68"/>
      <c r="JQ133" s="68"/>
      <c r="JR133" s="68"/>
      <c r="JS133" s="68"/>
      <c r="JT133" s="68"/>
      <c r="JU133" s="68"/>
      <c r="JV133" s="68"/>
      <c r="JW133" s="68"/>
      <c r="JX133" s="68"/>
      <c r="JY133" s="68"/>
      <c r="JZ133" s="68"/>
      <c r="KA133" s="68"/>
      <c r="KB133" s="68"/>
      <c r="KC133" s="68"/>
      <c r="KD133" s="68"/>
      <c r="KE133" s="68"/>
      <c r="KF133" s="68"/>
      <c r="KG133" s="68"/>
      <c r="KH133" s="68"/>
      <c r="KI133" s="68"/>
      <c r="KJ133" s="68"/>
      <c r="KK133" s="68"/>
      <c r="KL133" s="68"/>
      <c r="KM133" s="68"/>
      <c r="KN133" s="68"/>
      <c r="KO133" s="68"/>
      <c r="KP133" s="68"/>
      <c r="KQ133" s="68"/>
      <c r="KR133" s="68"/>
      <c r="KS133" s="68"/>
      <c r="KT133" s="68"/>
      <c r="KU133" s="68"/>
      <c r="KV133" s="68"/>
      <c r="KW133" s="68"/>
      <c r="KX133" s="68"/>
      <c r="KY133" s="68"/>
      <c r="KZ133" s="68"/>
      <c r="LA133" s="68"/>
      <c r="LB133" s="68"/>
      <c r="LC133" s="68"/>
      <c r="LD133" s="68"/>
      <c r="LE133" s="68"/>
      <c r="LF133" s="68"/>
      <c r="LG133" s="68"/>
      <c r="LH133" s="68"/>
      <c r="LI133" s="68"/>
      <c r="LJ133" s="68"/>
      <c r="LK133" s="68"/>
      <c r="LL133" s="68"/>
      <c r="LM133" s="68"/>
      <c r="LN133" s="68"/>
      <c r="LO133" s="68"/>
      <c r="LP133" s="68"/>
      <c r="LQ133" s="68"/>
      <c r="LR133" s="68"/>
      <c r="LS133" s="68"/>
      <c r="LT133" s="68"/>
      <c r="LU133" s="68"/>
      <c r="LV133" s="68"/>
      <c r="LW133" s="68"/>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7"/>
      <c r="RG133" s="7"/>
      <c r="RH133" s="7"/>
      <c r="RI133" s="7"/>
      <c r="RJ133" s="7"/>
      <c r="RK133" s="7"/>
    </row>
    <row r="134" spans="1:479" s="3" customFormat="1" x14ac:dyDescent="0.2">
      <c r="A134" s="50" t="s">
        <v>9</v>
      </c>
      <c r="B134" s="106" t="str">
        <f>GBG!B134</f>
        <v>237 000 - 492 000 (%)</v>
      </c>
      <c r="C134" s="100">
        <f>GBG!C134</f>
        <v>40.052067582670439</v>
      </c>
      <c r="D134" s="92">
        <v>42.129120879120876</v>
      </c>
      <c r="E134" s="63">
        <v>39.163346613545819</v>
      </c>
      <c r="F134" s="92">
        <v>45.557304335384174</v>
      </c>
      <c r="G134" s="63">
        <v>47.325102880658434</v>
      </c>
      <c r="H134" s="92">
        <v>38.277383977531095</v>
      </c>
      <c r="I134" s="63">
        <v>20.36082474226804</v>
      </c>
      <c r="J134" s="92">
        <v>38.099467140319717</v>
      </c>
      <c r="K134" s="63">
        <v>39.75</v>
      </c>
      <c r="L134" s="92">
        <v>30.74931880108992</v>
      </c>
      <c r="M134" s="63">
        <v>33.149257213969044</v>
      </c>
      <c r="N134" s="92">
        <v>29.597562930896267</v>
      </c>
      <c r="O134" s="63">
        <v>39.073050951503987</v>
      </c>
      <c r="P134" s="92">
        <v>36.587049565097338</v>
      </c>
      <c r="Q134" s="63">
        <v>27.017543859649123</v>
      </c>
      <c r="R134" s="92">
        <v>30.33545997118749</v>
      </c>
      <c r="S134" s="63">
        <v>32.285411515365595</v>
      </c>
      <c r="T134" s="92">
        <v>39.951671365283929</v>
      </c>
      <c r="U134" s="63">
        <v>32.37428719543805</v>
      </c>
      <c r="V134" s="92">
        <v>46.921549155908636</v>
      </c>
      <c r="W134" s="63">
        <v>42.291446673706439</v>
      </c>
      <c r="X134" s="92">
        <v>41.555824264409516</v>
      </c>
      <c r="Y134" s="63">
        <v>44.369369369369373</v>
      </c>
      <c r="Z134" s="92">
        <v>26.259131103421762</v>
      </c>
      <c r="AA134" s="63">
        <v>27.966101694915253</v>
      </c>
      <c r="AB134" s="92">
        <v>35.491383325570567</v>
      </c>
      <c r="AC134" s="63">
        <v>44.811656005685855</v>
      </c>
      <c r="AD134" s="92">
        <v>37.243401759530791</v>
      </c>
      <c r="AE134" s="63">
        <v>44.485511531638082</v>
      </c>
      <c r="AF134" s="92">
        <v>41.728180633955709</v>
      </c>
      <c r="AG134" s="63">
        <v>40.511244135253193</v>
      </c>
      <c r="AH134" s="92">
        <v>44.783251792012749</v>
      </c>
      <c r="AI134" s="63">
        <v>42.841851752742841</v>
      </c>
      <c r="AJ134" s="92">
        <v>46.493425172197874</v>
      </c>
      <c r="AK134" s="63">
        <v>46.910356832027851</v>
      </c>
      <c r="AL134" s="92">
        <v>47.647299509001641</v>
      </c>
      <c r="AM134" s="63">
        <v>45.76768612913191</v>
      </c>
      <c r="AN134" s="92">
        <v>42.098259979529175</v>
      </c>
      <c r="AO134" s="63">
        <v>43.533886583679113</v>
      </c>
      <c r="AP134" s="92">
        <v>34.975369458128078</v>
      </c>
      <c r="AQ134" s="63">
        <v>45.777777777777779</v>
      </c>
      <c r="AR134" s="92">
        <v>39.34767522553782</v>
      </c>
      <c r="AS134" s="63">
        <v>44.979367262723521</v>
      </c>
      <c r="AT134" s="92">
        <v>42.787682333873583</v>
      </c>
      <c r="AU134" s="63">
        <v>42.698706099815162</v>
      </c>
      <c r="AV134" s="92">
        <v>42.43641231593039</v>
      </c>
      <c r="AW134" s="63">
        <v>46.697174691603664</v>
      </c>
      <c r="AX134" s="92">
        <v>45.688566013897663</v>
      </c>
      <c r="AY134" s="63">
        <v>43.881086996169984</v>
      </c>
      <c r="AZ134" s="92">
        <v>44.430569430569435</v>
      </c>
      <c r="BA134" s="63">
        <v>34.469377425341655</v>
      </c>
      <c r="BB134" s="92">
        <v>29.909154437456326</v>
      </c>
      <c r="BC134" s="63">
        <v>25.499445061043286</v>
      </c>
      <c r="BD134" s="92">
        <v>19.61904761904762</v>
      </c>
      <c r="BE134" s="63">
        <v>25.327360441075118</v>
      </c>
      <c r="BF134" s="92">
        <v>23.041474654377879</v>
      </c>
      <c r="BG134" s="63">
        <v>37.697516930022573</v>
      </c>
      <c r="BH134" s="92">
        <v>29.387417218543042</v>
      </c>
      <c r="BI134" s="63">
        <v>47.834645669291334</v>
      </c>
      <c r="BJ134" s="92">
        <v>49.581339712918663</v>
      </c>
      <c r="BK134" s="63">
        <v>45.8287795992714</v>
      </c>
      <c r="BL134" s="92">
        <v>50.705070507050706</v>
      </c>
      <c r="BM134" s="63">
        <v>45.462991638278105</v>
      </c>
      <c r="BN134" s="92">
        <v>46.814092953523243</v>
      </c>
      <c r="BO134" s="63">
        <v>47.703906785469499</v>
      </c>
      <c r="BP134" s="92">
        <v>42.55469301340861</v>
      </c>
      <c r="BQ134" s="63">
        <v>46.459480723839498</v>
      </c>
      <c r="BR134" s="92">
        <v>42.964426877470359</v>
      </c>
      <c r="BS134" s="63">
        <v>46.849087893864009</v>
      </c>
      <c r="BT134" s="92">
        <v>31.347804139323575</v>
      </c>
      <c r="BU134" s="63">
        <v>46.644295302013425</v>
      </c>
      <c r="BV134" s="92">
        <v>25.107937562271669</v>
      </c>
      <c r="BW134" s="63">
        <v>41.121495327102799</v>
      </c>
      <c r="BX134" s="92">
        <v>36.78065054211843</v>
      </c>
      <c r="BY134" s="63">
        <v>21.539283805451632</v>
      </c>
      <c r="BZ134" s="92">
        <v>29.638523761375126</v>
      </c>
      <c r="CA134" s="63">
        <v>45.277361319340329</v>
      </c>
      <c r="CB134" s="92">
        <v>44.71024258760108</v>
      </c>
      <c r="CC134" s="63">
        <v>49.022023717849997</v>
      </c>
      <c r="CD134" s="92">
        <v>46.257991726212857</v>
      </c>
      <c r="CE134" s="63">
        <v>46.003262642740623</v>
      </c>
      <c r="CF134" s="92">
        <v>41.696113074204952</v>
      </c>
      <c r="CG134" s="63">
        <v>40.594059405940598</v>
      </c>
      <c r="CH134" s="92">
        <v>43.660531697341511</v>
      </c>
      <c r="CI134" s="63">
        <v>43.854568854568853</v>
      </c>
      <c r="CJ134" s="92">
        <v>44.583238700885758</v>
      </c>
      <c r="CK134" s="63">
        <v>42.343459392436458</v>
      </c>
      <c r="CL134" s="92">
        <v>42.69938650306748</v>
      </c>
      <c r="CM134" s="63">
        <v>46.468298109010007</v>
      </c>
      <c r="CN134" s="92">
        <v>45.408532176428054</v>
      </c>
      <c r="CO134" s="63">
        <v>23.83495145631068</v>
      </c>
      <c r="CP134" s="92">
        <v>37.504363001745197</v>
      </c>
      <c r="CQ134" s="63">
        <v>28.948382126348228</v>
      </c>
      <c r="CR134" s="92">
        <v>44.320089535534414</v>
      </c>
      <c r="CS134" s="63">
        <v>43.690306848201587</v>
      </c>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68"/>
      <c r="IT134" s="68"/>
      <c r="IU134" s="68"/>
      <c r="IV134" s="68"/>
      <c r="IW134" s="68"/>
      <c r="IX134" s="68"/>
      <c r="IY134" s="68"/>
      <c r="IZ134" s="68"/>
      <c r="JA134" s="68"/>
      <c r="JB134" s="68"/>
      <c r="JC134" s="68"/>
      <c r="JD134" s="68"/>
      <c r="JE134" s="68"/>
      <c r="JF134" s="68"/>
      <c r="JG134" s="68"/>
      <c r="JH134" s="68"/>
      <c r="JI134" s="68"/>
      <c r="JJ134" s="68"/>
      <c r="JK134" s="68"/>
      <c r="JL134" s="68"/>
      <c r="JM134" s="68"/>
      <c r="JN134" s="68"/>
      <c r="JO134" s="68"/>
      <c r="JP134" s="68"/>
      <c r="JQ134" s="68"/>
      <c r="JR134" s="68"/>
      <c r="JS134" s="68"/>
      <c r="JT134" s="68"/>
      <c r="JU134" s="68"/>
      <c r="JV134" s="68"/>
      <c r="JW134" s="68"/>
      <c r="JX134" s="68"/>
      <c r="JY134" s="68"/>
      <c r="JZ134" s="68"/>
      <c r="KA134" s="68"/>
      <c r="KB134" s="68"/>
      <c r="KC134" s="68"/>
      <c r="KD134" s="68"/>
      <c r="KE134" s="68"/>
      <c r="KF134" s="68"/>
      <c r="KG134" s="68"/>
      <c r="KH134" s="68"/>
      <c r="KI134" s="68"/>
      <c r="KJ134" s="68"/>
      <c r="KK134" s="68"/>
      <c r="KL134" s="68"/>
      <c r="KM134" s="68"/>
      <c r="KN134" s="68"/>
      <c r="KO134" s="68"/>
      <c r="KP134" s="68"/>
      <c r="KQ134" s="68"/>
      <c r="KR134" s="68"/>
      <c r="KS134" s="68"/>
      <c r="KT134" s="68"/>
      <c r="KU134" s="68"/>
      <c r="KV134" s="68"/>
      <c r="KW134" s="68"/>
      <c r="KX134" s="68"/>
      <c r="KY134" s="68"/>
      <c r="KZ134" s="68"/>
      <c r="LA134" s="68"/>
      <c r="LB134" s="68"/>
      <c r="LC134" s="68"/>
      <c r="LD134" s="68"/>
      <c r="LE134" s="68"/>
      <c r="LF134" s="68"/>
      <c r="LG134" s="68"/>
      <c r="LH134" s="68"/>
      <c r="LI134" s="68"/>
      <c r="LJ134" s="68"/>
      <c r="LK134" s="68"/>
      <c r="LL134" s="68"/>
      <c r="LM134" s="68"/>
      <c r="LN134" s="68"/>
      <c r="LO134" s="68"/>
      <c r="LP134" s="68"/>
      <c r="LQ134" s="68"/>
      <c r="LR134" s="68"/>
      <c r="LS134" s="68"/>
      <c r="LT134" s="68"/>
      <c r="LU134" s="68"/>
      <c r="LV134" s="68"/>
      <c r="LW134" s="68"/>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c r="RB134" s="15"/>
      <c r="RC134" s="15"/>
      <c r="RD134" s="15"/>
      <c r="RE134" s="15"/>
      <c r="RF134" s="7"/>
      <c r="RG134" s="7"/>
      <c r="RH134" s="7"/>
      <c r="RI134" s="7"/>
      <c r="RJ134" s="7"/>
      <c r="RK134" s="7"/>
    </row>
    <row r="135" spans="1:479" s="3" customFormat="1" x14ac:dyDescent="0.2">
      <c r="A135" s="50" t="s">
        <v>8</v>
      </c>
      <c r="B135" s="106" t="str">
        <f>GBG!B135</f>
        <v>492 000 eller mer (%)</v>
      </c>
      <c r="C135" s="100">
        <f>GBG!C135</f>
        <v>29.958582604693973</v>
      </c>
      <c r="D135" s="92">
        <v>25.851648351648354</v>
      </c>
      <c r="E135" s="63">
        <v>20.119521912350596</v>
      </c>
      <c r="F135" s="92">
        <v>29.088567749320362</v>
      </c>
      <c r="G135" s="63">
        <v>25.383464272353162</v>
      </c>
      <c r="H135" s="92">
        <v>35.428647853417147</v>
      </c>
      <c r="I135" s="63">
        <v>40.463917525773198</v>
      </c>
      <c r="J135" s="92">
        <v>37.211367673179396</v>
      </c>
      <c r="K135" s="63">
        <v>37.107142857142854</v>
      </c>
      <c r="L135" s="92">
        <v>43.787465940054496</v>
      </c>
      <c r="M135" s="63">
        <v>26.265847398304427</v>
      </c>
      <c r="N135" s="92">
        <v>26.438993105659776</v>
      </c>
      <c r="O135" s="63">
        <v>25.138121546961329</v>
      </c>
      <c r="P135" s="92">
        <v>28.551705094574071</v>
      </c>
      <c r="Q135" s="63">
        <v>40.614035087719294</v>
      </c>
      <c r="R135" s="92">
        <v>41.119571928380324</v>
      </c>
      <c r="S135" s="63">
        <v>42.387848816672552</v>
      </c>
      <c r="T135" s="92">
        <v>33.930728956906968</v>
      </c>
      <c r="U135" s="63">
        <v>36.98807672369103</v>
      </c>
      <c r="V135" s="92">
        <v>27.432969215491561</v>
      </c>
      <c r="W135" s="63">
        <v>35.74445617740232</v>
      </c>
      <c r="X135" s="92">
        <v>31.398629584844823</v>
      </c>
      <c r="Y135" s="63">
        <v>24.009009009009009</v>
      </c>
      <c r="Z135" s="92">
        <v>49.750096116878126</v>
      </c>
      <c r="AA135" s="63">
        <v>47.387005649717509</v>
      </c>
      <c r="AB135" s="92">
        <v>43.968327899394502</v>
      </c>
      <c r="AC135" s="63">
        <v>31.781568348732524</v>
      </c>
      <c r="AD135" s="92">
        <v>43.695014662756599</v>
      </c>
      <c r="AE135" s="63">
        <v>31.268480189237135</v>
      </c>
      <c r="AF135" s="92">
        <v>32.218844984802431</v>
      </c>
      <c r="AG135" s="63">
        <v>28.652321630804078</v>
      </c>
      <c r="AH135" s="92">
        <v>22.118557287518488</v>
      </c>
      <c r="AI135" s="63">
        <v>40.83489430024084</v>
      </c>
      <c r="AJ135" s="92">
        <v>13.400125234815279</v>
      </c>
      <c r="AK135" s="63">
        <v>10.944299390774587</v>
      </c>
      <c r="AL135" s="92">
        <v>9.5335515548281506</v>
      </c>
      <c r="AM135" s="63">
        <v>8.4337349397590362</v>
      </c>
      <c r="AN135" s="92">
        <v>29.263050153531218</v>
      </c>
      <c r="AO135" s="63">
        <v>31.84647302904564</v>
      </c>
      <c r="AP135" s="92">
        <v>45.615763546798028</v>
      </c>
      <c r="AQ135" s="63">
        <v>30.600823045267489</v>
      </c>
      <c r="AR135" s="92">
        <v>41.498959056210964</v>
      </c>
      <c r="AS135" s="63">
        <v>38.411279229711141</v>
      </c>
      <c r="AT135" s="92">
        <v>37.925445705024316</v>
      </c>
      <c r="AU135" s="63">
        <v>37.615526802218113</v>
      </c>
      <c r="AV135" s="92">
        <v>25.925925925925924</v>
      </c>
      <c r="AW135" s="63">
        <v>19.816951850378032</v>
      </c>
      <c r="AX135" s="92">
        <v>23.941882501579279</v>
      </c>
      <c r="AY135" s="63">
        <v>27.831479117271567</v>
      </c>
      <c r="AZ135" s="92">
        <v>24.66283716283716</v>
      </c>
      <c r="BA135" s="63">
        <v>50.970136662729878</v>
      </c>
      <c r="BB135" s="92">
        <v>34.567901234567898</v>
      </c>
      <c r="BC135" s="63">
        <v>58.990011098779135</v>
      </c>
      <c r="BD135" s="92">
        <v>61.142857142857146</v>
      </c>
      <c r="BE135" s="63">
        <v>56.168159889731214</v>
      </c>
      <c r="BF135" s="92">
        <v>60.506912442396313</v>
      </c>
      <c r="BG135" s="63">
        <v>40.180586907449211</v>
      </c>
      <c r="BH135" s="92">
        <v>53.890728476821195</v>
      </c>
      <c r="BI135" s="63">
        <v>23.490813648293962</v>
      </c>
      <c r="BJ135" s="92">
        <v>22.966507177033492</v>
      </c>
      <c r="BK135" s="63">
        <v>25.792349726775953</v>
      </c>
      <c r="BL135" s="92">
        <v>24.032403240324033</v>
      </c>
      <c r="BM135" s="63">
        <v>25.549705791266646</v>
      </c>
      <c r="BN135" s="92">
        <v>23.706896551724139</v>
      </c>
      <c r="BO135" s="63">
        <v>14.530500342700481</v>
      </c>
      <c r="BP135" s="92">
        <v>27.805222300635148</v>
      </c>
      <c r="BQ135" s="63">
        <v>28.796223446105429</v>
      </c>
      <c r="BR135" s="92">
        <v>16.936758893280633</v>
      </c>
      <c r="BS135" s="63">
        <v>19.402985074626866</v>
      </c>
      <c r="BT135" s="92">
        <v>51.741544674406867</v>
      </c>
      <c r="BU135" s="63">
        <v>14.466815809097689</v>
      </c>
      <c r="BV135" s="92">
        <v>58.950514779143134</v>
      </c>
      <c r="BW135" s="63">
        <v>19.314641744548286</v>
      </c>
      <c r="BX135" s="92">
        <v>42.174033917153182</v>
      </c>
      <c r="BY135" s="63">
        <v>58.4179583110636</v>
      </c>
      <c r="BZ135" s="92">
        <v>54.562689585439841</v>
      </c>
      <c r="CA135" s="63">
        <v>8.2672949239665883</v>
      </c>
      <c r="CB135" s="92">
        <v>9.770889487870619</v>
      </c>
      <c r="CC135" s="63">
        <v>10.380409671954412</v>
      </c>
      <c r="CD135" s="92">
        <v>15.494546822113575</v>
      </c>
      <c r="CE135" s="63">
        <v>20.554649265905383</v>
      </c>
      <c r="CF135" s="92">
        <v>8.1064227811265841</v>
      </c>
      <c r="CG135" s="63">
        <v>25.990099009900991</v>
      </c>
      <c r="CH135" s="92">
        <v>34.151329243353786</v>
      </c>
      <c r="CI135" s="63">
        <v>37.323037323037326</v>
      </c>
      <c r="CJ135" s="92">
        <v>7.8809902339314108</v>
      </c>
      <c r="CK135" s="63">
        <v>9.8574085554866713</v>
      </c>
      <c r="CL135" s="92">
        <v>9.969325153374232</v>
      </c>
      <c r="CM135" s="63">
        <v>14.154616240266963</v>
      </c>
      <c r="CN135" s="92">
        <v>16.594360086767896</v>
      </c>
      <c r="CO135" s="63">
        <v>62.912621359223294</v>
      </c>
      <c r="CP135" s="92">
        <v>48.62129144851658</v>
      </c>
      <c r="CQ135" s="63">
        <v>57.280431432973813</v>
      </c>
      <c r="CR135" s="92">
        <v>15.724678231673195</v>
      </c>
      <c r="CS135" s="63">
        <v>28.855923592765699</v>
      </c>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68"/>
      <c r="IT135" s="68"/>
      <c r="IU135" s="68"/>
      <c r="IV135" s="68"/>
      <c r="IW135" s="68"/>
      <c r="IX135" s="68"/>
      <c r="IY135" s="68"/>
      <c r="IZ135" s="68"/>
      <c r="JA135" s="68"/>
      <c r="JB135" s="68"/>
      <c r="JC135" s="68"/>
      <c r="JD135" s="68"/>
      <c r="JE135" s="68"/>
      <c r="JF135" s="68"/>
      <c r="JG135" s="68"/>
      <c r="JH135" s="68"/>
      <c r="JI135" s="68"/>
      <c r="JJ135" s="68"/>
      <c r="JK135" s="68"/>
      <c r="JL135" s="68"/>
      <c r="JM135" s="68"/>
      <c r="JN135" s="68"/>
      <c r="JO135" s="68"/>
      <c r="JP135" s="68"/>
      <c r="JQ135" s="68"/>
      <c r="JR135" s="68"/>
      <c r="JS135" s="68"/>
      <c r="JT135" s="68"/>
      <c r="JU135" s="68"/>
      <c r="JV135" s="68"/>
      <c r="JW135" s="68"/>
      <c r="JX135" s="68"/>
      <c r="JY135" s="68"/>
      <c r="JZ135" s="68"/>
      <c r="KA135" s="68"/>
      <c r="KB135" s="68"/>
      <c r="KC135" s="68"/>
      <c r="KD135" s="68"/>
      <c r="KE135" s="68"/>
      <c r="KF135" s="68"/>
      <c r="KG135" s="68"/>
      <c r="KH135" s="68"/>
      <c r="KI135" s="68"/>
      <c r="KJ135" s="68"/>
      <c r="KK135" s="68"/>
      <c r="KL135" s="68"/>
      <c r="KM135" s="68"/>
      <c r="KN135" s="68"/>
      <c r="KO135" s="68"/>
      <c r="KP135" s="68"/>
      <c r="KQ135" s="68"/>
      <c r="KR135" s="68"/>
      <c r="KS135" s="68"/>
      <c r="KT135" s="68"/>
      <c r="KU135" s="68"/>
      <c r="KV135" s="68"/>
      <c r="KW135" s="68"/>
      <c r="KX135" s="68"/>
      <c r="KY135" s="68"/>
      <c r="KZ135" s="68"/>
      <c r="LA135" s="68"/>
      <c r="LB135" s="68"/>
      <c r="LC135" s="68"/>
      <c r="LD135" s="68"/>
      <c r="LE135" s="68"/>
      <c r="LF135" s="68"/>
      <c r="LG135" s="68"/>
      <c r="LH135" s="68"/>
      <c r="LI135" s="68"/>
      <c r="LJ135" s="68"/>
      <c r="LK135" s="68"/>
      <c r="LL135" s="68"/>
      <c r="LM135" s="68"/>
      <c r="LN135" s="68"/>
      <c r="LO135" s="68"/>
      <c r="LP135" s="68"/>
      <c r="LQ135" s="68"/>
      <c r="LR135" s="68"/>
      <c r="LS135" s="68"/>
      <c r="LT135" s="68"/>
      <c r="LU135" s="68"/>
      <c r="LV135" s="68"/>
      <c r="LW135" s="68"/>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7"/>
      <c r="RG135" s="7"/>
      <c r="RH135" s="7"/>
      <c r="RI135" s="7"/>
      <c r="RJ135" s="7"/>
      <c r="RK135" s="7"/>
    </row>
    <row r="136" spans="1:479" s="3" customFormat="1" ht="21.6" thickBot="1" x14ac:dyDescent="0.45">
      <c r="A136" s="30" t="str">
        <f>GBG!A136</f>
        <v>Medelinkomst (kr) 2023</v>
      </c>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68"/>
      <c r="IT136" s="68"/>
      <c r="IU136" s="68"/>
      <c r="IV136" s="68"/>
      <c r="IW136" s="68"/>
      <c r="IX136" s="68"/>
      <c r="IY136" s="68"/>
      <c r="IZ136" s="68"/>
      <c r="JA136" s="68"/>
      <c r="JB136" s="68"/>
      <c r="JC136" s="68"/>
      <c r="JD136" s="68"/>
      <c r="JE136" s="68"/>
      <c r="JF136" s="68"/>
      <c r="JG136" s="68"/>
      <c r="JH136" s="68"/>
      <c r="JI136" s="68"/>
      <c r="JJ136" s="68"/>
      <c r="JK136" s="68"/>
      <c r="JL136" s="68"/>
      <c r="JM136" s="68"/>
      <c r="JN136" s="68"/>
      <c r="JO136" s="68"/>
      <c r="JP136" s="68"/>
      <c r="JQ136" s="68"/>
      <c r="JR136" s="68"/>
      <c r="JS136" s="68"/>
      <c r="JT136" s="68"/>
      <c r="JU136" s="68"/>
      <c r="JV136" s="68"/>
      <c r="JW136" s="68"/>
      <c r="JX136" s="68"/>
      <c r="JY136" s="68"/>
      <c r="JZ136" s="68"/>
      <c r="KA136" s="68"/>
      <c r="KB136" s="68"/>
      <c r="KC136" s="68"/>
      <c r="KD136" s="68"/>
      <c r="KE136" s="68"/>
      <c r="KF136" s="68"/>
      <c r="KG136" s="68"/>
      <c r="KH136" s="68"/>
      <c r="KI136" s="68"/>
      <c r="KJ136" s="68"/>
      <c r="KK136" s="68"/>
      <c r="KL136" s="68"/>
      <c r="KM136" s="68"/>
      <c r="KN136" s="68"/>
      <c r="KO136" s="68"/>
      <c r="KP136" s="68"/>
      <c r="KQ136" s="68"/>
      <c r="KR136" s="68"/>
      <c r="KS136" s="68"/>
      <c r="KT136" s="68"/>
      <c r="KU136" s="68"/>
      <c r="KV136" s="68"/>
      <c r="KW136" s="68"/>
      <c r="KX136" s="68"/>
      <c r="KY136" s="68"/>
      <c r="KZ136" s="68"/>
      <c r="LA136" s="68"/>
      <c r="LB136" s="68"/>
      <c r="LC136" s="68"/>
      <c r="LD136" s="68"/>
      <c r="LE136" s="68"/>
      <c r="LF136" s="68"/>
      <c r="LG136" s="68"/>
      <c r="LH136" s="68"/>
      <c r="LI136" s="68"/>
      <c r="LJ136" s="68"/>
      <c r="LK136" s="68"/>
      <c r="LL136" s="68"/>
      <c r="LM136" s="68"/>
      <c r="LN136" s="68"/>
      <c r="LO136" s="68"/>
      <c r="LP136" s="68"/>
      <c r="LQ136" s="68"/>
      <c r="LR136" s="68"/>
      <c r="LS136" s="68"/>
      <c r="LT136" s="68"/>
      <c r="LU136" s="68"/>
      <c r="LV136" s="68"/>
      <c r="LW136" s="68"/>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c r="RB136" s="15"/>
      <c r="RC136" s="15"/>
      <c r="RD136" s="15"/>
      <c r="RE136" s="15"/>
      <c r="RF136" s="7"/>
      <c r="RG136" s="7"/>
      <c r="RH136" s="7"/>
      <c r="RI136" s="7"/>
      <c r="RJ136" s="7"/>
      <c r="RK136" s="7"/>
    </row>
    <row r="137" spans="1:479" s="3" customFormat="1" x14ac:dyDescent="0.2">
      <c r="A137" s="49" t="s">
        <v>41</v>
      </c>
      <c r="B137" s="36" t="s">
        <v>97</v>
      </c>
      <c r="C137" s="140">
        <v>157000</v>
      </c>
      <c r="D137" s="84">
        <v>136600</v>
      </c>
      <c r="E137" s="55">
        <v>102700</v>
      </c>
      <c r="F137" s="84">
        <v>163100</v>
      </c>
      <c r="G137" s="55">
        <v>162400</v>
      </c>
      <c r="H137" s="84">
        <v>135300</v>
      </c>
      <c r="I137" s="55">
        <v>103300</v>
      </c>
      <c r="J137" s="84">
        <v>153400</v>
      </c>
      <c r="K137" s="55">
        <v>155100</v>
      </c>
      <c r="L137" s="84">
        <v>141100</v>
      </c>
      <c r="M137" s="55">
        <v>126100</v>
      </c>
      <c r="N137" s="84">
        <v>107900</v>
      </c>
      <c r="O137" s="55">
        <v>131400</v>
      </c>
      <c r="P137" s="84">
        <v>104000</v>
      </c>
      <c r="Q137" s="55">
        <v>130800</v>
      </c>
      <c r="R137" s="84">
        <v>125100</v>
      </c>
      <c r="S137" s="55">
        <v>152500</v>
      </c>
      <c r="T137" s="84">
        <v>180100</v>
      </c>
      <c r="U137" s="55">
        <v>137600</v>
      </c>
      <c r="V137" s="84">
        <v>195700</v>
      </c>
      <c r="W137" s="55">
        <v>185700</v>
      </c>
      <c r="X137" s="84">
        <v>176900</v>
      </c>
      <c r="Y137" s="55">
        <v>193200</v>
      </c>
      <c r="Z137" s="84">
        <v>143000</v>
      </c>
      <c r="AA137" s="55">
        <v>131400</v>
      </c>
      <c r="AB137" s="84">
        <v>158100</v>
      </c>
      <c r="AC137" s="55">
        <v>192300</v>
      </c>
      <c r="AD137" s="84">
        <v>166400</v>
      </c>
      <c r="AE137" s="55">
        <v>177800</v>
      </c>
      <c r="AF137" s="84">
        <v>171700</v>
      </c>
      <c r="AG137" s="55">
        <v>136500</v>
      </c>
      <c r="AH137" s="84">
        <v>141100</v>
      </c>
      <c r="AI137" s="55">
        <v>167500</v>
      </c>
      <c r="AJ137" s="84">
        <v>164900</v>
      </c>
      <c r="AK137" s="55">
        <v>159600</v>
      </c>
      <c r="AL137" s="84">
        <v>168700</v>
      </c>
      <c r="AM137" s="55">
        <v>169000</v>
      </c>
      <c r="AN137" s="84">
        <v>180200</v>
      </c>
      <c r="AO137" s="55">
        <v>184400</v>
      </c>
      <c r="AP137" s="84">
        <v>142800</v>
      </c>
      <c r="AQ137" s="55">
        <v>189600</v>
      </c>
      <c r="AR137" s="84">
        <v>170000</v>
      </c>
      <c r="AS137" s="55">
        <v>196800</v>
      </c>
      <c r="AT137" s="84">
        <v>220900</v>
      </c>
      <c r="AU137" s="55">
        <v>211100</v>
      </c>
      <c r="AV137" s="84">
        <v>172800</v>
      </c>
      <c r="AW137" s="55">
        <v>159500</v>
      </c>
      <c r="AX137" s="84">
        <v>194600</v>
      </c>
      <c r="AY137" s="55">
        <v>174600</v>
      </c>
      <c r="AZ137" s="84">
        <v>180900</v>
      </c>
      <c r="BA137" s="55">
        <v>192100</v>
      </c>
      <c r="BB137" s="84">
        <v>121600</v>
      </c>
      <c r="BC137" s="55">
        <v>128600</v>
      </c>
      <c r="BD137" s="84">
        <v>148500</v>
      </c>
      <c r="BE137" s="55">
        <v>140300</v>
      </c>
      <c r="BF137" s="84">
        <v>149800</v>
      </c>
      <c r="BG137" s="55">
        <v>146700</v>
      </c>
      <c r="BH137" s="84">
        <v>137500</v>
      </c>
      <c r="BI137" s="55">
        <v>150100</v>
      </c>
      <c r="BJ137" s="84">
        <v>175600</v>
      </c>
      <c r="BK137" s="55">
        <v>150300</v>
      </c>
      <c r="BL137" s="84">
        <v>187700</v>
      </c>
      <c r="BM137" s="55">
        <v>139600</v>
      </c>
      <c r="BN137" s="84">
        <v>172900</v>
      </c>
      <c r="BO137" s="55">
        <v>183300</v>
      </c>
      <c r="BP137" s="84">
        <v>138400</v>
      </c>
      <c r="BQ137" s="55">
        <v>141500</v>
      </c>
      <c r="BR137" s="84">
        <v>157800</v>
      </c>
      <c r="BS137" s="55">
        <v>160800</v>
      </c>
      <c r="BT137" s="84">
        <v>165600</v>
      </c>
      <c r="BU137" s="55">
        <v>190700</v>
      </c>
      <c r="BV137" s="84">
        <v>168200</v>
      </c>
      <c r="BW137" s="55">
        <v>105900</v>
      </c>
      <c r="BX137" s="84">
        <v>195500</v>
      </c>
      <c r="BY137" s="55">
        <v>173100</v>
      </c>
      <c r="BZ137" s="84">
        <v>158300</v>
      </c>
      <c r="CA137" s="55">
        <v>155700</v>
      </c>
      <c r="CB137" s="84">
        <v>147500</v>
      </c>
      <c r="CC137" s="55">
        <v>174500</v>
      </c>
      <c r="CD137" s="84">
        <v>171300</v>
      </c>
      <c r="CE137" s="55">
        <v>201300</v>
      </c>
      <c r="CF137" s="84">
        <v>164200</v>
      </c>
      <c r="CG137" s="55">
        <v>113500</v>
      </c>
      <c r="CH137" s="84">
        <v>133600</v>
      </c>
      <c r="CI137" s="55">
        <v>191900</v>
      </c>
      <c r="CJ137" s="84">
        <v>158800</v>
      </c>
      <c r="CK137" s="55">
        <v>172200</v>
      </c>
      <c r="CL137" s="84">
        <v>166300</v>
      </c>
      <c r="CM137" s="55">
        <v>174600</v>
      </c>
      <c r="CN137" s="84">
        <v>180900</v>
      </c>
      <c r="CO137" s="55">
        <v>167800</v>
      </c>
      <c r="CP137" s="84">
        <v>189500</v>
      </c>
      <c r="CQ137" s="55">
        <v>186700</v>
      </c>
      <c r="CR137" s="84">
        <v>142700</v>
      </c>
      <c r="CS137" s="55">
        <v>203100</v>
      </c>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68"/>
      <c r="IT137" s="68"/>
      <c r="IU137" s="68"/>
      <c r="IV137" s="68"/>
      <c r="IW137" s="68"/>
      <c r="IX137" s="68"/>
      <c r="IY137" s="68"/>
      <c r="IZ137" s="68"/>
      <c r="JA137" s="68"/>
      <c r="JB137" s="68"/>
      <c r="JC137" s="68"/>
      <c r="JD137" s="68"/>
      <c r="JE137" s="68"/>
      <c r="JF137" s="68"/>
      <c r="JG137" s="68"/>
      <c r="JH137" s="68"/>
      <c r="JI137" s="68"/>
      <c r="JJ137" s="68"/>
      <c r="JK137" s="68"/>
      <c r="JL137" s="68"/>
      <c r="JM137" s="68"/>
      <c r="JN137" s="68"/>
      <c r="JO137" s="68"/>
      <c r="JP137" s="68"/>
      <c r="JQ137" s="68"/>
      <c r="JR137" s="68"/>
      <c r="JS137" s="68"/>
      <c r="JT137" s="68"/>
      <c r="JU137" s="68"/>
      <c r="JV137" s="68"/>
      <c r="JW137" s="68"/>
      <c r="JX137" s="68"/>
      <c r="JY137" s="68"/>
      <c r="JZ137" s="68"/>
      <c r="KA137" s="68"/>
      <c r="KB137" s="68"/>
      <c r="KC137" s="68"/>
      <c r="KD137" s="68"/>
      <c r="KE137" s="68"/>
      <c r="KF137" s="68"/>
      <c r="KG137" s="68"/>
      <c r="KH137" s="68"/>
      <c r="KI137" s="68"/>
      <c r="KJ137" s="68"/>
      <c r="KK137" s="68"/>
      <c r="KL137" s="68"/>
      <c r="KM137" s="68"/>
      <c r="KN137" s="68"/>
      <c r="KO137" s="68"/>
      <c r="KP137" s="68"/>
      <c r="KQ137" s="68"/>
      <c r="KR137" s="68"/>
      <c r="KS137" s="68"/>
      <c r="KT137" s="68"/>
      <c r="KU137" s="68"/>
      <c r="KV137" s="68"/>
      <c r="KW137" s="68"/>
      <c r="KX137" s="68"/>
      <c r="KY137" s="68"/>
      <c r="KZ137" s="68"/>
      <c r="LA137" s="68"/>
      <c r="LB137" s="68"/>
      <c r="LC137" s="68"/>
      <c r="LD137" s="68"/>
      <c r="LE137" s="68"/>
      <c r="LF137" s="68"/>
      <c r="LG137" s="68"/>
      <c r="LH137" s="68"/>
      <c r="LI137" s="68"/>
      <c r="LJ137" s="68"/>
      <c r="LK137" s="68"/>
      <c r="LL137" s="68"/>
      <c r="LM137" s="68"/>
      <c r="LN137" s="68"/>
      <c r="LO137" s="68"/>
      <c r="LP137" s="68"/>
      <c r="LQ137" s="68"/>
      <c r="LR137" s="68"/>
      <c r="LS137" s="68"/>
      <c r="LT137" s="68"/>
      <c r="LU137" s="68"/>
      <c r="LV137" s="68"/>
      <c r="LW137" s="68"/>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c r="RB137" s="15"/>
      <c r="RC137" s="15"/>
      <c r="RD137" s="15"/>
      <c r="RE137" s="15"/>
      <c r="RF137" s="7"/>
      <c r="RG137" s="7"/>
      <c r="RH137" s="7"/>
      <c r="RI137" s="7"/>
      <c r="RJ137" s="7"/>
      <c r="RK137" s="7"/>
    </row>
    <row r="138" spans="1:479" s="3" customFormat="1" x14ac:dyDescent="0.2">
      <c r="A138" s="50"/>
      <c r="B138" s="36" t="s">
        <v>98</v>
      </c>
      <c r="C138" s="140">
        <v>272000</v>
      </c>
      <c r="D138" s="84">
        <v>240100</v>
      </c>
      <c r="E138" s="55">
        <v>213300</v>
      </c>
      <c r="F138" s="84">
        <v>306000</v>
      </c>
      <c r="G138" s="55">
        <v>291100</v>
      </c>
      <c r="H138" s="84">
        <v>303000</v>
      </c>
      <c r="I138" s="55">
        <v>193900</v>
      </c>
      <c r="J138" s="84">
        <v>239400</v>
      </c>
      <c r="K138" s="55">
        <v>316900</v>
      </c>
      <c r="L138" s="84">
        <v>315300</v>
      </c>
      <c r="M138" s="55">
        <v>277500</v>
      </c>
      <c r="N138" s="84">
        <v>269200</v>
      </c>
      <c r="O138" s="55">
        <v>258300</v>
      </c>
      <c r="P138" s="84">
        <v>269400</v>
      </c>
      <c r="Q138" s="55">
        <v>220100</v>
      </c>
      <c r="R138" s="84">
        <v>313000</v>
      </c>
      <c r="S138" s="55">
        <v>317500</v>
      </c>
      <c r="T138" s="84">
        <v>305900</v>
      </c>
      <c r="U138" s="55">
        <v>273700</v>
      </c>
      <c r="V138" s="84">
        <v>312300</v>
      </c>
      <c r="W138" s="55">
        <v>333400</v>
      </c>
      <c r="X138" s="84">
        <v>322000</v>
      </c>
      <c r="Y138" s="55">
        <v>303400</v>
      </c>
      <c r="Z138" s="84">
        <v>278700</v>
      </c>
      <c r="AA138" s="55">
        <v>280600</v>
      </c>
      <c r="AB138" s="84">
        <v>316400</v>
      </c>
      <c r="AC138" s="55">
        <v>315200</v>
      </c>
      <c r="AD138" s="84">
        <v>302500</v>
      </c>
      <c r="AE138" s="55">
        <v>306300</v>
      </c>
      <c r="AF138" s="84">
        <v>259700</v>
      </c>
      <c r="AG138" s="55">
        <v>248200</v>
      </c>
      <c r="AH138" s="84">
        <v>292400</v>
      </c>
      <c r="AI138" s="55">
        <v>275300</v>
      </c>
      <c r="AJ138" s="84">
        <v>234500</v>
      </c>
      <c r="AK138" s="55">
        <v>217500</v>
      </c>
      <c r="AL138" s="84">
        <v>210600</v>
      </c>
      <c r="AM138" s="55">
        <v>229800</v>
      </c>
      <c r="AN138" s="84">
        <v>302600</v>
      </c>
      <c r="AO138" s="55">
        <v>290900</v>
      </c>
      <c r="AP138" s="84">
        <v>230400</v>
      </c>
      <c r="AQ138" s="55">
        <v>293300</v>
      </c>
      <c r="AR138" s="84">
        <v>311600</v>
      </c>
      <c r="AS138" s="55">
        <v>306900</v>
      </c>
      <c r="AT138" s="84">
        <v>255600</v>
      </c>
      <c r="AU138" s="55">
        <v>294300</v>
      </c>
      <c r="AV138" s="84">
        <v>218900</v>
      </c>
      <c r="AW138" s="55">
        <v>241700</v>
      </c>
      <c r="AX138" s="84">
        <v>278800</v>
      </c>
      <c r="AY138" s="55">
        <v>255300</v>
      </c>
      <c r="AZ138" s="84">
        <v>290300</v>
      </c>
      <c r="BA138" s="55">
        <v>364700</v>
      </c>
      <c r="BB138" s="84">
        <v>245600</v>
      </c>
      <c r="BC138" s="55">
        <v>258500</v>
      </c>
      <c r="BD138" s="84">
        <v>165300</v>
      </c>
      <c r="BE138" s="55">
        <v>268700</v>
      </c>
      <c r="BF138" s="84">
        <v>219800</v>
      </c>
      <c r="BG138" s="55">
        <v>194300</v>
      </c>
      <c r="BH138" s="84">
        <v>246700</v>
      </c>
      <c r="BI138" s="55">
        <v>265900</v>
      </c>
      <c r="BJ138" s="84">
        <v>243300</v>
      </c>
      <c r="BK138" s="55">
        <v>283100</v>
      </c>
      <c r="BL138" s="84">
        <v>301000</v>
      </c>
      <c r="BM138" s="55">
        <v>282900</v>
      </c>
      <c r="BN138" s="84">
        <v>288800</v>
      </c>
      <c r="BO138" s="55">
        <v>224900</v>
      </c>
      <c r="BP138" s="84">
        <v>267700</v>
      </c>
      <c r="BQ138" s="55">
        <v>285500</v>
      </c>
      <c r="BR138" s="84">
        <v>234600</v>
      </c>
      <c r="BS138" s="55">
        <v>261100</v>
      </c>
      <c r="BT138" s="84">
        <v>274800</v>
      </c>
      <c r="BU138" s="55">
        <v>227500</v>
      </c>
      <c r="BV138" s="84">
        <v>211600</v>
      </c>
      <c r="BW138" s="55">
        <v>196700</v>
      </c>
      <c r="BX138" s="84">
        <v>273300</v>
      </c>
      <c r="BY138" s="55">
        <v>276500</v>
      </c>
      <c r="BZ138" s="84">
        <v>328000</v>
      </c>
      <c r="CA138" s="55">
        <v>196100</v>
      </c>
      <c r="CB138" s="84">
        <v>192800</v>
      </c>
      <c r="CC138" s="55">
        <v>213200</v>
      </c>
      <c r="CD138" s="84">
        <v>240200</v>
      </c>
      <c r="CE138" s="55">
        <v>226700</v>
      </c>
      <c r="CF138" s="84">
        <v>201500</v>
      </c>
      <c r="CG138" s="55">
        <v>260400</v>
      </c>
      <c r="CH138" s="84">
        <v>229400</v>
      </c>
      <c r="CI138" s="55">
        <v>265000</v>
      </c>
      <c r="CJ138" s="84">
        <v>206700</v>
      </c>
      <c r="CK138" s="55">
        <v>185300</v>
      </c>
      <c r="CL138" s="84">
        <v>190800</v>
      </c>
      <c r="CM138" s="55">
        <v>201000</v>
      </c>
      <c r="CN138" s="84">
        <v>251700</v>
      </c>
      <c r="CO138" s="55">
        <v>282700</v>
      </c>
      <c r="CP138" s="84">
        <v>306900</v>
      </c>
      <c r="CQ138" s="55">
        <v>274600</v>
      </c>
      <c r="CR138" s="84">
        <v>208300</v>
      </c>
      <c r="CS138" s="55">
        <v>285900</v>
      </c>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68"/>
      <c r="IT138" s="68"/>
      <c r="IU138" s="68"/>
      <c r="IV138" s="68"/>
      <c r="IW138" s="68"/>
      <c r="IX138" s="68"/>
      <c r="IY138" s="68"/>
      <c r="IZ138" s="68"/>
      <c r="JA138" s="68"/>
      <c r="JB138" s="68"/>
      <c r="JC138" s="68"/>
      <c r="JD138" s="68"/>
      <c r="JE138" s="68"/>
      <c r="JF138" s="68"/>
      <c r="JG138" s="68"/>
      <c r="JH138" s="68"/>
      <c r="JI138" s="68"/>
      <c r="JJ138" s="68"/>
      <c r="JK138" s="68"/>
      <c r="JL138" s="68"/>
      <c r="JM138" s="68"/>
      <c r="JN138" s="68"/>
      <c r="JO138" s="68"/>
      <c r="JP138" s="68"/>
      <c r="JQ138" s="68"/>
      <c r="JR138" s="68"/>
      <c r="JS138" s="68"/>
      <c r="JT138" s="68"/>
      <c r="JU138" s="68"/>
      <c r="JV138" s="68"/>
      <c r="JW138" s="68"/>
      <c r="JX138" s="68"/>
      <c r="JY138" s="68"/>
      <c r="JZ138" s="68"/>
      <c r="KA138" s="68"/>
      <c r="KB138" s="68"/>
      <c r="KC138" s="68"/>
      <c r="KD138" s="68"/>
      <c r="KE138" s="68"/>
      <c r="KF138" s="68"/>
      <c r="KG138" s="68"/>
      <c r="KH138" s="68"/>
      <c r="KI138" s="68"/>
      <c r="KJ138" s="68"/>
      <c r="KK138" s="68"/>
      <c r="KL138" s="68"/>
      <c r="KM138" s="68"/>
      <c r="KN138" s="68"/>
      <c r="KO138" s="68"/>
      <c r="KP138" s="68"/>
      <c r="KQ138" s="68"/>
      <c r="KR138" s="68"/>
      <c r="KS138" s="68"/>
      <c r="KT138" s="68"/>
      <c r="KU138" s="68"/>
      <c r="KV138" s="68"/>
      <c r="KW138" s="68"/>
      <c r="KX138" s="68"/>
      <c r="KY138" s="68"/>
      <c r="KZ138" s="68"/>
      <c r="LA138" s="68"/>
      <c r="LB138" s="68"/>
      <c r="LC138" s="68"/>
      <c r="LD138" s="68"/>
      <c r="LE138" s="68"/>
      <c r="LF138" s="68"/>
      <c r="LG138" s="68"/>
      <c r="LH138" s="68"/>
      <c r="LI138" s="68"/>
      <c r="LJ138" s="68"/>
      <c r="LK138" s="68"/>
      <c r="LL138" s="68"/>
      <c r="LM138" s="68"/>
      <c r="LN138" s="68"/>
      <c r="LO138" s="68"/>
      <c r="LP138" s="68"/>
      <c r="LQ138" s="68"/>
      <c r="LR138" s="68"/>
      <c r="LS138" s="68"/>
      <c r="LT138" s="68"/>
      <c r="LU138" s="68"/>
      <c r="LV138" s="68"/>
      <c r="LW138" s="68"/>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c r="RB138" s="15"/>
      <c r="RC138" s="15"/>
      <c r="RD138" s="15"/>
      <c r="RE138" s="15"/>
      <c r="RF138" s="7"/>
      <c r="RG138" s="7"/>
      <c r="RH138" s="7"/>
      <c r="RI138" s="7"/>
      <c r="RJ138" s="7"/>
      <c r="RK138" s="7"/>
    </row>
    <row r="139" spans="1:479" s="3" customFormat="1" x14ac:dyDescent="0.2">
      <c r="A139" s="50"/>
      <c r="B139" s="36" t="s">
        <v>99</v>
      </c>
      <c r="C139" s="140">
        <v>357000</v>
      </c>
      <c r="D139" s="84">
        <v>355400</v>
      </c>
      <c r="E139" s="55">
        <v>343600</v>
      </c>
      <c r="F139" s="84">
        <v>371700</v>
      </c>
      <c r="G139" s="55">
        <v>367600</v>
      </c>
      <c r="H139" s="84">
        <v>408100</v>
      </c>
      <c r="I139" s="55">
        <v>406600</v>
      </c>
      <c r="J139" s="84">
        <v>369200</v>
      </c>
      <c r="K139" s="55">
        <v>417700</v>
      </c>
      <c r="L139" s="84">
        <v>438400</v>
      </c>
      <c r="M139" s="55">
        <v>377900</v>
      </c>
      <c r="N139" s="84">
        <v>366300</v>
      </c>
      <c r="O139" s="55">
        <v>351000</v>
      </c>
      <c r="P139" s="84">
        <v>369500</v>
      </c>
      <c r="Q139" s="55">
        <v>443300</v>
      </c>
      <c r="R139" s="84">
        <v>415600</v>
      </c>
      <c r="S139" s="55">
        <v>438900</v>
      </c>
      <c r="T139" s="84">
        <v>401000</v>
      </c>
      <c r="U139" s="55">
        <v>381000</v>
      </c>
      <c r="V139" s="84">
        <v>372200</v>
      </c>
      <c r="W139" s="55">
        <v>408200</v>
      </c>
      <c r="X139" s="84">
        <v>391000</v>
      </c>
      <c r="Y139" s="55">
        <v>345800</v>
      </c>
      <c r="Z139" s="84">
        <v>503500</v>
      </c>
      <c r="AA139" s="55">
        <v>443100</v>
      </c>
      <c r="AB139" s="84">
        <v>433600</v>
      </c>
      <c r="AC139" s="55">
        <v>396000</v>
      </c>
      <c r="AD139" s="84">
        <v>444000</v>
      </c>
      <c r="AE139" s="55">
        <v>392500</v>
      </c>
      <c r="AF139" s="84">
        <v>378200</v>
      </c>
      <c r="AG139" s="55">
        <v>363000</v>
      </c>
      <c r="AH139" s="84">
        <v>346100</v>
      </c>
      <c r="AI139" s="55">
        <v>424600</v>
      </c>
      <c r="AJ139" s="84">
        <v>266700</v>
      </c>
      <c r="AK139" s="55">
        <v>240500</v>
      </c>
      <c r="AL139" s="84">
        <v>219500</v>
      </c>
      <c r="AM139" s="55">
        <v>218900</v>
      </c>
      <c r="AN139" s="84">
        <v>351000</v>
      </c>
      <c r="AO139" s="55">
        <v>354100</v>
      </c>
      <c r="AP139" s="84">
        <v>435500</v>
      </c>
      <c r="AQ139" s="55">
        <v>352800</v>
      </c>
      <c r="AR139" s="84">
        <v>423900</v>
      </c>
      <c r="AS139" s="55">
        <v>397300</v>
      </c>
      <c r="AT139" s="84">
        <v>410500</v>
      </c>
      <c r="AU139" s="55">
        <v>375200</v>
      </c>
      <c r="AV139" s="84">
        <v>306400</v>
      </c>
      <c r="AW139" s="55">
        <v>285900</v>
      </c>
      <c r="AX139" s="84">
        <v>323400</v>
      </c>
      <c r="AY139" s="55">
        <v>357400</v>
      </c>
      <c r="AZ139" s="84">
        <v>338400</v>
      </c>
      <c r="BA139" s="55">
        <v>435700</v>
      </c>
      <c r="BB139" s="84">
        <v>400600</v>
      </c>
      <c r="BC139" s="55">
        <v>493100</v>
      </c>
      <c r="BD139" s="84">
        <v>646500</v>
      </c>
      <c r="BE139" s="55">
        <v>492000</v>
      </c>
      <c r="BF139" s="84">
        <v>507800</v>
      </c>
      <c r="BG139" s="55">
        <v>366000</v>
      </c>
      <c r="BH139" s="84">
        <v>488900</v>
      </c>
      <c r="BI139" s="55">
        <v>342300</v>
      </c>
      <c r="BJ139" s="84">
        <v>317600</v>
      </c>
      <c r="BK139" s="55">
        <v>335600</v>
      </c>
      <c r="BL139" s="84">
        <v>350300</v>
      </c>
      <c r="BM139" s="55">
        <v>341900</v>
      </c>
      <c r="BN139" s="84">
        <v>342900</v>
      </c>
      <c r="BO139" s="55">
        <v>278300</v>
      </c>
      <c r="BP139" s="84">
        <v>341000</v>
      </c>
      <c r="BQ139" s="55">
        <v>349700</v>
      </c>
      <c r="BR139" s="84">
        <v>273000</v>
      </c>
      <c r="BS139" s="55">
        <v>293700</v>
      </c>
      <c r="BT139" s="84">
        <v>453900</v>
      </c>
      <c r="BU139" s="55">
        <v>265800</v>
      </c>
      <c r="BV139" s="84">
        <v>492000</v>
      </c>
      <c r="BW139" s="55">
        <v>286800</v>
      </c>
      <c r="BX139" s="84">
        <v>424100</v>
      </c>
      <c r="BY139" s="55">
        <v>537300</v>
      </c>
      <c r="BZ139" s="84">
        <v>480000</v>
      </c>
      <c r="CA139" s="55">
        <v>212900</v>
      </c>
      <c r="CB139" s="84">
        <v>225600</v>
      </c>
      <c r="CC139" s="55">
        <v>232800</v>
      </c>
      <c r="CD139" s="84">
        <v>263000</v>
      </c>
      <c r="CE139" s="55">
        <v>278200</v>
      </c>
      <c r="CF139" s="84">
        <v>196400</v>
      </c>
      <c r="CG139" s="55">
        <v>317300</v>
      </c>
      <c r="CH139" s="84">
        <v>395200</v>
      </c>
      <c r="CI139" s="55">
        <v>399500</v>
      </c>
      <c r="CJ139" s="84">
        <v>220700</v>
      </c>
      <c r="CK139" s="55">
        <v>222300</v>
      </c>
      <c r="CL139" s="84">
        <v>201300</v>
      </c>
      <c r="CM139" s="55">
        <v>242700</v>
      </c>
      <c r="CN139" s="84">
        <v>254300</v>
      </c>
      <c r="CO139" s="55">
        <v>545200</v>
      </c>
      <c r="CP139" s="84">
        <v>423300</v>
      </c>
      <c r="CQ139" s="55">
        <v>505300</v>
      </c>
      <c r="CR139" s="84">
        <v>228800</v>
      </c>
      <c r="CS139" s="55">
        <v>340800</v>
      </c>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68"/>
      <c r="IT139" s="68"/>
      <c r="IU139" s="68"/>
      <c r="IV139" s="68"/>
      <c r="IW139" s="68"/>
      <c r="IX139" s="68"/>
      <c r="IY139" s="68"/>
      <c r="IZ139" s="68"/>
      <c r="JA139" s="68"/>
      <c r="JB139" s="68"/>
      <c r="JC139" s="68"/>
      <c r="JD139" s="68"/>
      <c r="JE139" s="68"/>
      <c r="JF139" s="68"/>
      <c r="JG139" s="68"/>
      <c r="JH139" s="68"/>
      <c r="JI139" s="68"/>
      <c r="JJ139" s="68"/>
      <c r="JK139" s="68"/>
      <c r="JL139" s="68"/>
      <c r="JM139" s="68"/>
      <c r="JN139" s="68"/>
      <c r="JO139" s="68"/>
      <c r="JP139" s="68"/>
      <c r="JQ139" s="68"/>
      <c r="JR139" s="68"/>
      <c r="JS139" s="68"/>
      <c r="JT139" s="68"/>
      <c r="JU139" s="68"/>
      <c r="JV139" s="68"/>
      <c r="JW139" s="68"/>
      <c r="JX139" s="68"/>
      <c r="JY139" s="68"/>
      <c r="JZ139" s="68"/>
      <c r="KA139" s="68"/>
      <c r="KB139" s="68"/>
      <c r="KC139" s="68"/>
      <c r="KD139" s="68"/>
      <c r="KE139" s="68"/>
      <c r="KF139" s="68"/>
      <c r="KG139" s="68"/>
      <c r="KH139" s="68"/>
      <c r="KI139" s="68"/>
      <c r="KJ139" s="68"/>
      <c r="KK139" s="68"/>
      <c r="KL139" s="68"/>
      <c r="KM139" s="68"/>
      <c r="KN139" s="68"/>
      <c r="KO139" s="68"/>
      <c r="KP139" s="68"/>
      <c r="KQ139" s="68"/>
      <c r="KR139" s="68"/>
      <c r="KS139" s="68"/>
      <c r="KT139" s="68"/>
      <c r="KU139" s="68"/>
      <c r="KV139" s="68"/>
      <c r="KW139" s="68"/>
      <c r="KX139" s="68"/>
      <c r="KY139" s="68"/>
      <c r="KZ139" s="68"/>
      <c r="LA139" s="68"/>
      <c r="LB139" s="68"/>
      <c r="LC139" s="68"/>
      <c r="LD139" s="68"/>
      <c r="LE139" s="68"/>
      <c r="LF139" s="68"/>
      <c r="LG139" s="68"/>
      <c r="LH139" s="68"/>
      <c r="LI139" s="68"/>
      <c r="LJ139" s="68"/>
      <c r="LK139" s="68"/>
      <c r="LL139" s="68"/>
      <c r="LM139" s="68"/>
      <c r="LN139" s="68"/>
      <c r="LO139" s="68"/>
      <c r="LP139" s="68"/>
      <c r="LQ139" s="68"/>
      <c r="LR139" s="68"/>
      <c r="LS139" s="68"/>
      <c r="LT139" s="68"/>
      <c r="LU139" s="68"/>
      <c r="LV139" s="68"/>
      <c r="LW139" s="68"/>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c r="RB139" s="15"/>
      <c r="RC139" s="15"/>
      <c r="RD139" s="15"/>
      <c r="RE139" s="15"/>
      <c r="RF139" s="7"/>
      <c r="RG139" s="7"/>
      <c r="RH139" s="7"/>
      <c r="RI139" s="7"/>
      <c r="RJ139" s="7"/>
      <c r="RK139" s="7"/>
    </row>
    <row r="140" spans="1:479" s="3" customFormat="1" x14ac:dyDescent="0.2">
      <c r="A140" s="50"/>
      <c r="B140" s="36" t="s">
        <v>100</v>
      </c>
      <c r="C140" s="140">
        <v>439800</v>
      </c>
      <c r="D140" s="84">
        <v>421000</v>
      </c>
      <c r="E140" s="55">
        <v>408200</v>
      </c>
      <c r="F140" s="84">
        <v>423400</v>
      </c>
      <c r="G140" s="55">
        <v>391200</v>
      </c>
      <c r="H140" s="84">
        <v>484300</v>
      </c>
      <c r="I140" s="55">
        <v>610100</v>
      </c>
      <c r="J140" s="84">
        <v>461900</v>
      </c>
      <c r="K140" s="55">
        <v>492700</v>
      </c>
      <c r="L140" s="84">
        <v>548600</v>
      </c>
      <c r="M140" s="55">
        <v>474700</v>
      </c>
      <c r="N140" s="84">
        <v>506000</v>
      </c>
      <c r="O140" s="55">
        <v>444900</v>
      </c>
      <c r="P140" s="84">
        <v>452900</v>
      </c>
      <c r="Q140" s="55">
        <v>611400</v>
      </c>
      <c r="R140" s="84">
        <v>546400</v>
      </c>
      <c r="S140" s="55">
        <v>519200</v>
      </c>
      <c r="T140" s="84">
        <v>472400</v>
      </c>
      <c r="U140" s="55">
        <v>521600</v>
      </c>
      <c r="V140" s="84">
        <v>405900</v>
      </c>
      <c r="W140" s="55">
        <v>454800</v>
      </c>
      <c r="X140" s="84">
        <v>471800</v>
      </c>
      <c r="Y140" s="55">
        <v>410800</v>
      </c>
      <c r="Z140" s="84">
        <v>668500</v>
      </c>
      <c r="AA140" s="55">
        <v>586000</v>
      </c>
      <c r="AB140" s="84">
        <v>611900</v>
      </c>
      <c r="AC140" s="55">
        <v>477600</v>
      </c>
      <c r="AD140" s="84">
        <v>541200</v>
      </c>
      <c r="AE140" s="55">
        <v>445700</v>
      </c>
      <c r="AF140" s="84">
        <v>421500</v>
      </c>
      <c r="AG140" s="55">
        <v>515200</v>
      </c>
      <c r="AH140" s="84">
        <v>366800</v>
      </c>
      <c r="AI140" s="55">
        <v>488100</v>
      </c>
      <c r="AJ140" s="84">
        <v>289900</v>
      </c>
      <c r="AK140" s="55">
        <v>267100</v>
      </c>
      <c r="AL140" s="84">
        <v>252500</v>
      </c>
      <c r="AM140" s="55">
        <v>213400</v>
      </c>
      <c r="AN140" s="84">
        <v>364100</v>
      </c>
      <c r="AO140" s="55">
        <v>412400</v>
      </c>
      <c r="AP140" s="84">
        <v>497100</v>
      </c>
      <c r="AQ140" s="55">
        <v>402400</v>
      </c>
      <c r="AR140" s="84">
        <v>443700</v>
      </c>
      <c r="AS140" s="55">
        <v>453600</v>
      </c>
      <c r="AT140" s="84">
        <v>424100</v>
      </c>
      <c r="AU140" s="55">
        <v>474200</v>
      </c>
      <c r="AV140" s="84">
        <v>374900</v>
      </c>
      <c r="AW140" s="55">
        <v>344900</v>
      </c>
      <c r="AX140" s="84">
        <v>358700</v>
      </c>
      <c r="AY140" s="55">
        <v>390200</v>
      </c>
      <c r="AZ140" s="84">
        <v>367300</v>
      </c>
      <c r="BA140" s="55">
        <v>514100</v>
      </c>
      <c r="BB140" s="84">
        <v>502800</v>
      </c>
      <c r="BC140" s="55">
        <v>587600</v>
      </c>
      <c r="BD140" s="84">
        <v>827200</v>
      </c>
      <c r="BE140" s="55">
        <v>657700</v>
      </c>
      <c r="BF140" s="84">
        <v>613500</v>
      </c>
      <c r="BG140" s="55">
        <v>456200</v>
      </c>
      <c r="BH140" s="84">
        <v>536600</v>
      </c>
      <c r="BI140" s="55">
        <v>402300</v>
      </c>
      <c r="BJ140" s="84">
        <v>337600</v>
      </c>
      <c r="BK140" s="55">
        <v>399000</v>
      </c>
      <c r="BL140" s="84">
        <v>385200</v>
      </c>
      <c r="BM140" s="55">
        <v>387000</v>
      </c>
      <c r="BN140" s="84">
        <v>382100</v>
      </c>
      <c r="BO140" s="55">
        <v>316200</v>
      </c>
      <c r="BP140" s="84">
        <v>374500</v>
      </c>
      <c r="BQ140" s="55">
        <v>415100</v>
      </c>
      <c r="BR140" s="84">
        <v>284600</v>
      </c>
      <c r="BS140" s="55">
        <v>325700</v>
      </c>
      <c r="BT140" s="84">
        <v>545400</v>
      </c>
      <c r="BU140" s="55">
        <v>274500</v>
      </c>
      <c r="BV140" s="84">
        <v>632700</v>
      </c>
      <c r="BW140" s="55">
        <v>363200</v>
      </c>
      <c r="BX140" s="84">
        <v>529000</v>
      </c>
      <c r="BY140" s="55">
        <v>641500</v>
      </c>
      <c r="BZ140" s="84">
        <v>618300</v>
      </c>
      <c r="CA140" s="55">
        <v>229400</v>
      </c>
      <c r="CB140" s="84">
        <v>251500</v>
      </c>
      <c r="CC140" s="55">
        <v>252000</v>
      </c>
      <c r="CD140" s="84">
        <v>319800</v>
      </c>
      <c r="CE140" s="55">
        <v>340900</v>
      </c>
      <c r="CF140" s="84">
        <v>232100</v>
      </c>
      <c r="CG140" s="55">
        <v>372700</v>
      </c>
      <c r="CH140" s="84">
        <v>441500</v>
      </c>
      <c r="CI140" s="55">
        <v>438300</v>
      </c>
      <c r="CJ140" s="84">
        <v>236200</v>
      </c>
      <c r="CK140" s="55">
        <v>224300</v>
      </c>
      <c r="CL140" s="84">
        <v>205000</v>
      </c>
      <c r="CM140" s="55">
        <v>286300</v>
      </c>
      <c r="CN140" s="84">
        <v>289100</v>
      </c>
      <c r="CO140" s="55">
        <v>644000</v>
      </c>
      <c r="CP140" s="84">
        <v>518000</v>
      </c>
      <c r="CQ140" s="55">
        <v>572300</v>
      </c>
      <c r="CR140" s="84">
        <v>248000</v>
      </c>
      <c r="CS140" s="55">
        <v>375700</v>
      </c>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68"/>
      <c r="IT140" s="68"/>
      <c r="IU140" s="68"/>
      <c r="IV140" s="68"/>
      <c r="IW140" s="68"/>
      <c r="IX140" s="68"/>
      <c r="IY140" s="68"/>
      <c r="IZ140" s="68"/>
      <c r="JA140" s="68"/>
      <c r="JB140" s="68"/>
      <c r="JC140" s="68"/>
      <c r="JD140" s="68"/>
      <c r="JE140" s="68"/>
      <c r="JF140" s="68"/>
      <c r="JG140" s="68"/>
      <c r="JH140" s="68"/>
      <c r="JI140" s="68"/>
      <c r="JJ140" s="68"/>
      <c r="JK140" s="68"/>
      <c r="JL140" s="68"/>
      <c r="JM140" s="68"/>
      <c r="JN140" s="68"/>
      <c r="JO140" s="68"/>
      <c r="JP140" s="68"/>
      <c r="JQ140" s="68"/>
      <c r="JR140" s="68"/>
      <c r="JS140" s="68"/>
      <c r="JT140" s="68"/>
      <c r="JU140" s="68"/>
      <c r="JV140" s="68"/>
      <c r="JW140" s="68"/>
      <c r="JX140" s="68"/>
      <c r="JY140" s="68"/>
      <c r="JZ140" s="68"/>
      <c r="KA140" s="68"/>
      <c r="KB140" s="68"/>
      <c r="KC140" s="68"/>
      <c r="KD140" s="68"/>
      <c r="KE140" s="68"/>
      <c r="KF140" s="68"/>
      <c r="KG140" s="68"/>
      <c r="KH140" s="68"/>
      <c r="KI140" s="68"/>
      <c r="KJ140" s="68"/>
      <c r="KK140" s="68"/>
      <c r="KL140" s="68"/>
      <c r="KM140" s="68"/>
      <c r="KN140" s="68"/>
      <c r="KO140" s="68"/>
      <c r="KP140" s="68"/>
      <c r="KQ140" s="68"/>
      <c r="KR140" s="68"/>
      <c r="KS140" s="68"/>
      <c r="KT140" s="68"/>
      <c r="KU140" s="68"/>
      <c r="KV140" s="68"/>
      <c r="KW140" s="68"/>
      <c r="KX140" s="68"/>
      <c r="KY140" s="68"/>
      <c r="KZ140" s="68"/>
      <c r="LA140" s="68"/>
      <c r="LB140" s="68"/>
      <c r="LC140" s="68"/>
      <c r="LD140" s="68"/>
      <c r="LE140" s="68"/>
      <c r="LF140" s="68"/>
      <c r="LG140" s="68"/>
      <c r="LH140" s="68"/>
      <c r="LI140" s="68"/>
      <c r="LJ140" s="68"/>
      <c r="LK140" s="68"/>
      <c r="LL140" s="68"/>
      <c r="LM140" s="68"/>
      <c r="LN140" s="68"/>
      <c r="LO140" s="68"/>
      <c r="LP140" s="68"/>
      <c r="LQ140" s="68"/>
      <c r="LR140" s="68"/>
      <c r="LS140" s="68"/>
      <c r="LT140" s="68"/>
      <c r="LU140" s="68"/>
      <c r="LV140" s="68"/>
      <c r="LW140" s="68"/>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c r="RB140" s="15"/>
      <c r="RC140" s="15"/>
      <c r="RD140" s="15"/>
      <c r="RE140" s="15"/>
      <c r="RF140" s="7"/>
      <c r="RG140" s="7"/>
      <c r="RH140" s="7"/>
      <c r="RI140" s="7"/>
      <c r="RJ140" s="7"/>
      <c r="RK140" s="7"/>
    </row>
    <row r="141" spans="1:479" s="3" customFormat="1" x14ac:dyDescent="0.2">
      <c r="A141" s="50"/>
      <c r="B141" s="36" t="s">
        <v>101</v>
      </c>
      <c r="C141" s="140">
        <v>282600</v>
      </c>
      <c r="D141" s="84">
        <v>303200</v>
      </c>
      <c r="E141" s="55">
        <v>275700</v>
      </c>
      <c r="F141" s="84">
        <v>296400</v>
      </c>
      <c r="G141" s="55">
        <v>294600</v>
      </c>
      <c r="H141" s="84">
        <v>319500</v>
      </c>
      <c r="I141" s="55">
        <v>312300</v>
      </c>
      <c r="J141" s="84">
        <v>333300</v>
      </c>
      <c r="K141" s="55">
        <v>314100</v>
      </c>
      <c r="L141" s="84">
        <v>358500</v>
      </c>
      <c r="M141" s="55">
        <v>313800</v>
      </c>
      <c r="N141" s="84">
        <v>358700</v>
      </c>
      <c r="O141" s="55">
        <v>292000</v>
      </c>
      <c r="P141" s="84">
        <v>304200</v>
      </c>
      <c r="Q141" s="55">
        <v>425400</v>
      </c>
      <c r="R141" s="84">
        <v>383300</v>
      </c>
      <c r="S141" s="55">
        <v>406000</v>
      </c>
      <c r="T141" s="84">
        <v>311000</v>
      </c>
      <c r="U141" s="55">
        <v>337300</v>
      </c>
      <c r="V141" s="84">
        <v>262700</v>
      </c>
      <c r="W141" s="55">
        <v>301900</v>
      </c>
      <c r="X141" s="84">
        <v>282300</v>
      </c>
      <c r="Y141" s="55">
        <v>273000</v>
      </c>
      <c r="Z141" s="84">
        <v>422100</v>
      </c>
      <c r="AA141" s="55">
        <v>393700</v>
      </c>
      <c r="AB141" s="84">
        <v>353600</v>
      </c>
      <c r="AC141" s="55">
        <v>304400</v>
      </c>
      <c r="AD141" s="84">
        <v>340600</v>
      </c>
      <c r="AE141" s="55">
        <v>296900</v>
      </c>
      <c r="AF141" s="84">
        <v>289900</v>
      </c>
      <c r="AG141" s="55">
        <v>287000</v>
      </c>
      <c r="AH141" s="84">
        <v>232000</v>
      </c>
      <c r="AI141" s="55">
        <v>285600</v>
      </c>
      <c r="AJ141" s="84">
        <v>210400</v>
      </c>
      <c r="AK141" s="55">
        <v>212600</v>
      </c>
      <c r="AL141" s="84">
        <v>190900</v>
      </c>
      <c r="AM141" s="55">
        <v>143400</v>
      </c>
      <c r="AN141" s="84">
        <v>231000</v>
      </c>
      <c r="AO141" s="55">
        <v>261500</v>
      </c>
      <c r="AP141" s="84">
        <v>288300</v>
      </c>
      <c r="AQ141" s="55">
        <v>257700</v>
      </c>
      <c r="AR141" s="84">
        <v>281700</v>
      </c>
      <c r="AS141" s="55">
        <v>257700</v>
      </c>
      <c r="AT141" s="84">
        <v>291400</v>
      </c>
      <c r="AU141" s="55">
        <v>259300</v>
      </c>
      <c r="AV141" s="84">
        <v>237200</v>
      </c>
      <c r="AW141" s="55">
        <v>236700</v>
      </c>
      <c r="AX141" s="84">
        <v>240800</v>
      </c>
      <c r="AY141" s="55">
        <v>254600</v>
      </c>
      <c r="AZ141" s="84">
        <v>257100</v>
      </c>
      <c r="BA141" s="55">
        <v>327500</v>
      </c>
      <c r="BB141" s="84">
        <v>331800</v>
      </c>
      <c r="BC141" s="55">
        <v>307800</v>
      </c>
      <c r="BD141" s="84">
        <v>393300</v>
      </c>
      <c r="BE141" s="55">
        <v>358500</v>
      </c>
      <c r="BF141" s="84">
        <v>363000</v>
      </c>
      <c r="BG141" s="55">
        <v>286300</v>
      </c>
      <c r="BH141" s="84">
        <v>293200</v>
      </c>
      <c r="BI141" s="55">
        <v>249700</v>
      </c>
      <c r="BJ141" s="84">
        <v>244400</v>
      </c>
      <c r="BK141" s="55">
        <v>257900</v>
      </c>
      <c r="BL141" s="84">
        <v>251800</v>
      </c>
      <c r="BM141" s="55">
        <v>254500</v>
      </c>
      <c r="BN141" s="84">
        <v>254400</v>
      </c>
      <c r="BO141" s="55">
        <v>228300</v>
      </c>
      <c r="BP141" s="84">
        <v>235300</v>
      </c>
      <c r="BQ141" s="55">
        <v>261900</v>
      </c>
      <c r="BR141" s="84">
        <v>214600</v>
      </c>
      <c r="BS141" s="55">
        <v>226500</v>
      </c>
      <c r="BT141" s="84">
        <v>296300</v>
      </c>
      <c r="BU141" s="55">
        <v>196900</v>
      </c>
      <c r="BV141" s="84">
        <v>329600</v>
      </c>
      <c r="BW141" s="55">
        <v>232400</v>
      </c>
      <c r="BX141" s="84">
        <v>316800</v>
      </c>
      <c r="BY141" s="55">
        <v>405100</v>
      </c>
      <c r="BZ141" s="84">
        <v>329300</v>
      </c>
      <c r="CA141" s="55">
        <v>181000</v>
      </c>
      <c r="CB141" s="84">
        <v>211900</v>
      </c>
      <c r="CC141" s="55">
        <v>192300</v>
      </c>
      <c r="CD141" s="84">
        <v>223500</v>
      </c>
      <c r="CE141" s="55">
        <v>241000</v>
      </c>
      <c r="CF141" s="84">
        <v>184300</v>
      </c>
      <c r="CG141" s="55">
        <v>291000</v>
      </c>
      <c r="CH141" s="84">
        <v>283300</v>
      </c>
      <c r="CI141" s="55">
        <v>276800</v>
      </c>
      <c r="CJ141" s="84">
        <v>143100</v>
      </c>
      <c r="CK141" s="55">
        <v>174100</v>
      </c>
      <c r="CL141" s="84">
        <v>150300</v>
      </c>
      <c r="CM141" s="55">
        <v>213100</v>
      </c>
      <c r="CN141" s="84">
        <v>211100</v>
      </c>
      <c r="CO141" s="55">
        <v>337800</v>
      </c>
      <c r="CP141" s="84">
        <v>267600</v>
      </c>
      <c r="CQ141" s="55">
        <v>299500</v>
      </c>
      <c r="CR141" s="84">
        <v>198400</v>
      </c>
      <c r="CS141" s="55">
        <v>246600</v>
      </c>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68"/>
      <c r="IT141" s="68"/>
      <c r="IU141" s="68"/>
      <c r="IV141" s="68"/>
      <c r="IW141" s="68"/>
      <c r="IX141" s="68"/>
      <c r="IY141" s="68"/>
      <c r="IZ141" s="68"/>
      <c r="JA141" s="68"/>
      <c r="JB141" s="68"/>
      <c r="JC141" s="68"/>
      <c r="JD141" s="68"/>
      <c r="JE141" s="68"/>
      <c r="JF141" s="68"/>
      <c r="JG141" s="68"/>
      <c r="JH141" s="68"/>
      <c r="JI141" s="68"/>
      <c r="JJ141" s="68"/>
      <c r="JK141" s="68"/>
      <c r="JL141" s="68"/>
      <c r="JM141" s="68"/>
      <c r="JN141" s="68"/>
      <c r="JO141" s="68"/>
      <c r="JP141" s="68"/>
      <c r="JQ141" s="68"/>
      <c r="JR141" s="68"/>
      <c r="JS141" s="68"/>
      <c r="JT141" s="68"/>
      <c r="JU141" s="68"/>
      <c r="JV141" s="68"/>
      <c r="JW141" s="68"/>
      <c r="JX141" s="68"/>
      <c r="JY141" s="68"/>
      <c r="JZ141" s="68"/>
      <c r="KA141" s="68"/>
      <c r="KB141" s="68"/>
      <c r="KC141" s="68"/>
      <c r="KD141" s="68"/>
      <c r="KE141" s="68"/>
      <c r="KF141" s="68"/>
      <c r="KG141" s="68"/>
      <c r="KH141" s="68"/>
      <c r="KI141" s="68"/>
      <c r="KJ141" s="68"/>
      <c r="KK141" s="68"/>
      <c r="KL141" s="68"/>
      <c r="KM141" s="68"/>
      <c r="KN141" s="68"/>
      <c r="KO141" s="68"/>
      <c r="KP141" s="68"/>
      <c r="KQ141" s="68"/>
      <c r="KR141" s="68"/>
      <c r="KS141" s="68"/>
      <c r="KT141" s="68"/>
      <c r="KU141" s="68"/>
      <c r="KV141" s="68"/>
      <c r="KW141" s="68"/>
      <c r="KX141" s="68"/>
      <c r="KY141" s="68"/>
      <c r="KZ141" s="68"/>
      <c r="LA141" s="68"/>
      <c r="LB141" s="68"/>
      <c r="LC141" s="68"/>
      <c r="LD141" s="68"/>
      <c r="LE141" s="68"/>
      <c r="LF141" s="68"/>
      <c r="LG141" s="68"/>
      <c r="LH141" s="68"/>
      <c r="LI141" s="68"/>
      <c r="LJ141" s="68"/>
      <c r="LK141" s="68"/>
      <c r="LL141" s="68"/>
      <c r="LM141" s="68"/>
      <c r="LN141" s="68"/>
      <c r="LO141" s="68"/>
      <c r="LP141" s="68"/>
      <c r="LQ141" s="68"/>
      <c r="LR141" s="68"/>
      <c r="LS141" s="68"/>
      <c r="LT141" s="68"/>
      <c r="LU141" s="68"/>
      <c r="LV141" s="68"/>
      <c r="LW141" s="68"/>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7"/>
      <c r="RG141" s="7"/>
      <c r="RH141" s="7"/>
      <c r="RI141" s="7"/>
      <c r="RJ141" s="7"/>
      <c r="RK141" s="7"/>
    </row>
    <row r="142" spans="1:479" s="3" customFormat="1" ht="11.25" customHeight="1" x14ac:dyDescent="0.2">
      <c r="A142" s="50"/>
      <c r="B142" s="39" t="s">
        <v>102</v>
      </c>
      <c r="C142" s="141">
        <v>336700</v>
      </c>
      <c r="D142" s="87">
        <v>337000</v>
      </c>
      <c r="E142" s="58">
        <v>283000</v>
      </c>
      <c r="F142" s="87">
        <v>346800</v>
      </c>
      <c r="G142" s="58">
        <v>340400</v>
      </c>
      <c r="H142" s="87">
        <v>368800</v>
      </c>
      <c r="I142" s="58">
        <v>378500</v>
      </c>
      <c r="J142" s="87">
        <v>382200</v>
      </c>
      <c r="K142" s="58">
        <v>373300</v>
      </c>
      <c r="L142" s="87">
        <v>408800</v>
      </c>
      <c r="M142" s="58">
        <v>316100</v>
      </c>
      <c r="N142" s="87">
        <v>326500</v>
      </c>
      <c r="O142" s="58">
        <v>326200</v>
      </c>
      <c r="P142" s="87">
        <v>335300</v>
      </c>
      <c r="Q142" s="58">
        <v>431700</v>
      </c>
      <c r="R142" s="87">
        <v>405300</v>
      </c>
      <c r="S142" s="58">
        <v>415100</v>
      </c>
      <c r="T142" s="87">
        <v>359900</v>
      </c>
      <c r="U142" s="58">
        <v>376300</v>
      </c>
      <c r="V142" s="87">
        <v>333300</v>
      </c>
      <c r="W142" s="58">
        <v>376700</v>
      </c>
      <c r="X142" s="87">
        <v>356700</v>
      </c>
      <c r="Y142" s="58">
        <v>314000</v>
      </c>
      <c r="Z142" s="87">
        <v>488400</v>
      </c>
      <c r="AA142" s="58">
        <v>450300</v>
      </c>
      <c r="AB142" s="87">
        <v>432700</v>
      </c>
      <c r="AC142" s="58">
        <v>363600</v>
      </c>
      <c r="AD142" s="87">
        <v>414300</v>
      </c>
      <c r="AE142" s="58">
        <v>354800</v>
      </c>
      <c r="AF142" s="87">
        <v>351400</v>
      </c>
      <c r="AG142" s="58">
        <v>341900</v>
      </c>
      <c r="AH142" s="87">
        <v>298100</v>
      </c>
      <c r="AI142" s="58">
        <v>399300</v>
      </c>
      <c r="AJ142" s="87">
        <v>249200</v>
      </c>
      <c r="AK142" s="58">
        <v>233100</v>
      </c>
      <c r="AL142" s="87">
        <v>217900</v>
      </c>
      <c r="AM142" s="58">
        <v>203400</v>
      </c>
      <c r="AN142" s="87">
        <v>312000</v>
      </c>
      <c r="AO142" s="58">
        <v>333400</v>
      </c>
      <c r="AP142" s="87">
        <v>399700</v>
      </c>
      <c r="AQ142" s="58">
        <v>325800</v>
      </c>
      <c r="AR142" s="87">
        <v>383500</v>
      </c>
      <c r="AS142" s="58">
        <v>363600</v>
      </c>
      <c r="AT142" s="87">
        <v>372500</v>
      </c>
      <c r="AU142" s="58">
        <v>359100</v>
      </c>
      <c r="AV142" s="87">
        <v>297400</v>
      </c>
      <c r="AW142" s="58">
        <v>276800</v>
      </c>
      <c r="AX142" s="87">
        <v>292200</v>
      </c>
      <c r="AY142" s="58">
        <v>318900</v>
      </c>
      <c r="AZ142" s="87">
        <v>309000</v>
      </c>
      <c r="BA142" s="58">
        <v>415300</v>
      </c>
      <c r="BB142" s="87">
        <v>333700</v>
      </c>
      <c r="BC142" s="58">
        <v>441200</v>
      </c>
      <c r="BD142" s="87">
        <v>613700</v>
      </c>
      <c r="BE142" s="58">
        <v>484200</v>
      </c>
      <c r="BF142" s="87">
        <v>484000</v>
      </c>
      <c r="BG142" s="58">
        <v>350900</v>
      </c>
      <c r="BH142" s="87">
        <v>415200</v>
      </c>
      <c r="BI142" s="58">
        <v>300300</v>
      </c>
      <c r="BJ142" s="87">
        <v>288400</v>
      </c>
      <c r="BK142" s="58">
        <v>308700</v>
      </c>
      <c r="BL142" s="87">
        <v>312900</v>
      </c>
      <c r="BM142" s="58">
        <v>310400</v>
      </c>
      <c r="BN142" s="87">
        <v>307800</v>
      </c>
      <c r="BO142" s="58">
        <v>262100</v>
      </c>
      <c r="BP142" s="87">
        <v>284000</v>
      </c>
      <c r="BQ142" s="58">
        <v>327000</v>
      </c>
      <c r="BR142" s="87">
        <v>248000</v>
      </c>
      <c r="BS142" s="58">
        <v>275700</v>
      </c>
      <c r="BT142" s="87">
        <v>414000</v>
      </c>
      <c r="BU142" s="58">
        <v>241700</v>
      </c>
      <c r="BV142" s="87">
        <v>475800</v>
      </c>
      <c r="BW142" s="58">
        <v>264900</v>
      </c>
      <c r="BX142" s="87">
        <v>401300</v>
      </c>
      <c r="BY142" s="58">
        <v>511000</v>
      </c>
      <c r="BZ142" s="87">
        <v>461300</v>
      </c>
      <c r="CA142" s="58">
        <v>203800</v>
      </c>
      <c r="CB142" s="87">
        <v>220700</v>
      </c>
      <c r="CC142" s="58">
        <v>223200</v>
      </c>
      <c r="CD142" s="87">
        <v>260600</v>
      </c>
      <c r="CE142" s="58">
        <v>273700</v>
      </c>
      <c r="CF142" s="87">
        <v>201800</v>
      </c>
      <c r="CG142" s="58">
        <v>300700</v>
      </c>
      <c r="CH142" s="87">
        <v>364000</v>
      </c>
      <c r="CI142" s="58">
        <v>373200</v>
      </c>
      <c r="CJ142" s="87">
        <v>203600</v>
      </c>
      <c r="CK142" s="58">
        <v>205200</v>
      </c>
      <c r="CL142" s="87">
        <v>191300</v>
      </c>
      <c r="CM142" s="58">
        <v>239100</v>
      </c>
      <c r="CN142" s="87">
        <v>245100</v>
      </c>
      <c r="CO142" s="58">
        <v>516700</v>
      </c>
      <c r="CP142" s="87">
        <v>393100</v>
      </c>
      <c r="CQ142" s="58">
        <v>477900</v>
      </c>
      <c r="CR142" s="87">
        <v>220000</v>
      </c>
      <c r="CS142" s="58">
        <v>315700</v>
      </c>
      <c r="CT142" s="71"/>
      <c r="CU142" s="71"/>
      <c r="CV142" s="71"/>
      <c r="CW142" s="71"/>
      <c r="CX142" s="71"/>
      <c r="CY142" s="71"/>
      <c r="CZ142" s="71"/>
      <c r="DA142" s="71"/>
      <c r="DB142" s="71"/>
      <c r="DC142" s="71"/>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68"/>
      <c r="IT142" s="68"/>
      <c r="IU142" s="68"/>
      <c r="IV142" s="68"/>
      <c r="IW142" s="68"/>
      <c r="IX142" s="68"/>
      <c r="IY142" s="68"/>
      <c r="IZ142" s="68"/>
      <c r="JA142" s="68"/>
      <c r="JB142" s="68"/>
      <c r="JC142" s="68"/>
      <c r="JD142" s="68"/>
      <c r="JE142" s="68"/>
      <c r="JF142" s="68"/>
      <c r="JG142" s="68"/>
      <c r="JH142" s="68"/>
      <c r="JI142" s="68"/>
      <c r="JJ142" s="68"/>
      <c r="JK142" s="68"/>
      <c r="JL142" s="68"/>
      <c r="JM142" s="68"/>
      <c r="JN142" s="68"/>
      <c r="JO142" s="68"/>
      <c r="JP142" s="68"/>
      <c r="JQ142" s="68"/>
      <c r="JR142" s="68"/>
      <c r="JS142" s="68"/>
      <c r="JT142" s="68"/>
      <c r="JU142" s="68"/>
      <c r="JV142" s="68"/>
      <c r="JW142" s="68"/>
      <c r="JX142" s="68"/>
      <c r="JY142" s="68"/>
      <c r="JZ142" s="68"/>
      <c r="KA142" s="68"/>
      <c r="KB142" s="68"/>
      <c r="KC142" s="68"/>
      <c r="KD142" s="68"/>
      <c r="KE142" s="68"/>
      <c r="KF142" s="68"/>
      <c r="KG142" s="68"/>
      <c r="KH142" s="68"/>
      <c r="KI142" s="68"/>
      <c r="KJ142" s="68"/>
      <c r="KK142" s="68"/>
      <c r="KL142" s="68"/>
      <c r="KM142" s="68"/>
      <c r="KN142" s="68"/>
      <c r="KO142" s="68"/>
      <c r="KP142" s="68"/>
      <c r="KQ142" s="68"/>
      <c r="KR142" s="68"/>
      <c r="KS142" s="68"/>
      <c r="KT142" s="68"/>
      <c r="KU142" s="68"/>
      <c r="KV142" s="68"/>
      <c r="KW142" s="68"/>
      <c r="KX142" s="68"/>
      <c r="KY142" s="68"/>
      <c r="KZ142" s="68"/>
      <c r="LA142" s="68"/>
      <c r="LB142" s="68"/>
      <c r="LC142" s="68"/>
      <c r="LD142" s="68"/>
      <c r="LE142" s="68"/>
      <c r="LF142" s="68"/>
      <c r="LG142" s="68"/>
      <c r="LH142" s="68"/>
      <c r="LI142" s="68"/>
      <c r="LJ142" s="68"/>
      <c r="LK142" s="68"/>
      <c r="LL142" s="68"/>
      <c r="LM142" s="68"/>
      <c r="LN142" s="68"/>
      <c r="LO142" s="68"/>
      <c r="LP142" s="68"/>
      <c r="LQ142" s="68"/>
      <c r="LR142" s="68"/>
      <c r="LS142" s="68"/>
      <c r="LT142" s="68"/>
      <c r="LU142" s="68"/>
      <c r="LV142" s="68"/>
      <c r="LW142" s="68"/>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c r="RB142" s="15"/>
      <c r="RC142" s="15"/>
      <c r="RD142" s="15"/>
      <c r="RE142" s="15"/>
      <c r="RF142" s="7"/>
      <c r="RG142" s="7"/>
      <c r="RH142" s="7"/>
      <c r="RI142" s="7"/>
      <c r="RJ142" s="7"/>
      <c r="RK142" s="7"/>
    </row>
    <row r="143" spans="1:479" s="3" customFormat="1" ht="18.75" customHeight="1" x14ac:dyDescent="0.2">
      <c r="A143" s="50" t="s">
        <v>42</v>
      </c>
      <c r="B143" s="36" t="s">
        <v>97</v>
      </c>
      <c r="C143" s="140">
        <v>186500</v>
      </c>
      <c r="D143" s="84">
        <v>172400</v>
      </c>
      <c r="E143" s="55">
        <v>141600</v>
      </c>
      <c r="F143" s="84">
        <v>210600</v>
      </c>
      <c r="G143" s="55">
        <v>192300</v>
      </c>
      <c r="H143" s="84">
        <v>166800</v>
      </c>
      <c r="I143" s="55">
        <v>108700</v>
      </c>
      <c r="J143" s="84">
        <v>156500</v>
      </c>
      <c r="K143" s="55">
        <v>197800</v>
      </c>
      <c r="L143" s="84">
        <v>181100</v>
      </c>
      <c r="M143" s="55">
        <v>111300</v>
      </c>
      <c r="N143" s="84">
        <v>93700</v>
      </c>
      <c r="O143" s="55">
        <v>168600</v>
      </c>
      <c r="P143" s="84">
        <v>116200</v>
      </c>
      <c r="Q143" s="55">
        <v>157300</v>
      </c>
      <c r="R143" s="84">
        <v>183400</v>
      </c>
      <c r="S143" s="55">
        <v>163100</v>
      </c>
      <c r="T143" s="84">
        <v>182700</v>
      </c>
      <c r="U143" s="55">
        <v>171700</v>
      </c>
      <c r="V143" s="84">
        <v>217600</v>
      </c>
      <c r="W143" s="55">
        <v>198500</v>
      </c>
      <c r="X143" s="84">
        <v>203100</v>
      </c>
      <c r="Y143" s="55">
        <v>202200</v>
      </c>
      <c r="Z143" s="84">
        <v>177400</v>
      </c>
      <c r="AA143" s="55">
        <v>162400</v>
      </c>
      <c r="AB143" s="84">
        <v>163100</v>
      </c>
      <c r="AC143" s="55">
        <v>214500</v>
      </c>
      <c r="AD143" s="84">
        <v>246100</v>
      </c>
      <c r="AE143" s="55">
        <v>225600</v>
      </c>
      <c r="AF143" s="84">
        <v>160900</v>
      </c>
      <c r="AG143" s="55">
        <v>158500</v>
      </c>
      <c r="AH143" s="84">
        <v>170300</v>
      </c>
      <c r="AI143" s="55">
        <v>229300</v>
      </c>
      <c r="AJ143" s="84">
        <v>203000</v>
      </c>
      <c r="AK143" s="55">
        <v>201400</v>
      </c>
      <c r="AL143" s="84">
        <v>225000</v>
      </c>
      <c r="AM143" s="55">
        <v>206600</v>
      </c>
      <c r="AN143" s="84">
        <v>210900</v>
      </c>
      <c r="AO143" s="55">
        <v>242300</v>
      </c>
      <c r="AP143" s="84">
        <v>200400</v>
      </c>
      <c r="AQ143" s="55">
        <v>229700</v>
      </c>
      <c r="AR143" s="84">
        <v>206900</v>
      </c>
      <c r="AS143" s="55">
        <v>220400</v>
      </c>
      <c r="AT143" s="84">
        <v>257500</v>
      </c>
      <c r="AU143" s="55">
        <v>254900</v>
      </c>
      <c r="AV143" s="84">
        <v>202500</v>
      </c>
      <c r="AW143" s="55">
        <v>185600</v>
      </c>
      <c r="AX143" s="84">
        <v>215100</v>
      </c>
      <c r="AY143" s="55">
        <v>197600</v>
      </c>
      <c r="AZ143" s="84">
        <v>212300</v>
      </c>
      <c r="BA143" s="55">
        <v>234000</v>
      </c>
      <c r="BB143" s="84">
        <v>146800</v>
      </c>
      <c r="BC143" s="55">
        <v>195900</v>
      </c>
      <c r="BD143" s="84">
        <v>126700</v>
      </c>
      <c r="BE143" s="55">
        <v>159800</v>
      </c>
      <c r="BF143" s="84">
        <v>179100</v>
      </c>
      <c r="BG143" s="55">
        <v>216500</v>
      </c>
      <c r="BH143" s="84">
        <v>212900</v>
      </c>
      <c r="BI143" s="55">
        <v>217700</v>
      </c>
      <c r="BJ143" s="84">
        <v>233200</v>
      </c>
      <c r="BK143" s="55">
        <v>185500</v>
      </c>
      <c r="BL143" s="84">
        <v>243900</v>
      </c>
      <c r="BM143" s="55">
        <v>199800</v>
      </c>
      <c r="BN143" s="84">
        <v>203700</v>
      </c>
      <c r="BO143" s="55">
        <v>222500</v>
      </c>
      <c r="BP143" s="84">
        <v>207700</v>
      </c>
      <c r="BQ143" s="55">
        <v>200700</v>
      </c>
      <c r="BR143" s="84">
        <v>200000</v>
      </c>
      <c r="BS143" s="55">
        <v>214800</v>
      </c>
      <c r="BT143" s="84">
        <v>196100</v>
      </c>
      <c r="BU143" s="55">
        <v>209200</v>
      </c>
      <c r="BV143" s="84">
        <v>172700</v>
      </c>
      <c r="BW143" s="55">
        <v>163700</v>
      </c>
      <c r="BX143" s="84">
        <v>216500</v>
      </c>
      <c r="BY143" s="55">
        <v>177600</v>
      </c>
      <c r="BZ143" s="84">
        <v>201600</v>
      </c>
      <c r="CA143" s="55">
        <v>220000</v>
      </c>
      <c r="CB143" s="84">
        <v>187300</v>
      </c>
      <c r="CC143" s="55">
        <v>208300</v>
      </c>
      <c r="CD143" s="84">
        <v>228200</v>
      </c>
      <c r="CE143" s="55">
        <v>258400</v>
      </c>
      <c r="CF143" s="84">
        <v>197700</v>
      </c>
      <c r="CG143" s="55">
        <v>221200</v>
      </c>
      <c r="CH143" s="84">
        <v>189600</v>
      </c>
      <c r="CI143" s="55">
        <v>236600</v>
      </c>
      <c r="CJ143" s="84">
        <v>218000</v>
      </c>
      <c r="CK143" s="55">
        <v>215200</v>
      </c>
      <c r="CL143" s="84">
        <v>209500</v>
      </c>
      <c r="CM143" s="55">
        <v>196700</v>
      </c>
      <c r="CN143" s="84">
        <v>221700</v>
      </c>
      <c r="CO143" s="55">
        <v>225600</v>
      </c>
      <c r="CP143" s="84">
        <v>250800</v>
      </c>
      <c r="CQ143" s="55">
        <v>215500</v>
      </c>
      <c r="CR143" s="84">
        <v>213500</v>
      </c>
      <c r="CS143" s="55">
        <v>251700</v>
      </c>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68"/>
      <c r="IT143" s="68"/>
      <c r="IU143" s="68"/>
      <c r="IV143" s="68"/>
      <c r="IW143" s="68"/>
      <c r="IX143" s="68"/>
      <c r="IY143" s="68"/>
      <c r="IZ143" s="68"/>
      <c r="JA143" s="68"/>
      <c r="JB143" s="68"/>
      <c r="JC143" s="68"/>
      <c r="JD143" s="68"/>
      <c r="JE143" s="68"/>
      <c r="JF143" s="68"/>
      <c r="JG143" s="68"/>
      <c r="JH143" s="68"/>
      <c r="JI143" s="68"/>
      <c r="JJ143" s="68"/>
      <c r="JK143" s="68"/>
      <c r="JL143" s="68"/>
      <c r="JM143" s="68"/>
      <c r="JN143" s="68"/>
      <c r="JO143" s="68"/>
      <c r="JP143" s="68"/>
      <c r="JQ143" s="68"/>
      <c r="JR143" s="68"/>
      <c r="JS143" s="68"/>
      <c r="JT143" s="68"/>
      <c r="JU143" s="68"/>
      <c r="JV143" s="68"/>
      <c r="JW143" s="68"/>
      <c r="JX143" s="68"/>
      <c r="JY143" s="68"/>
      <c r="JZ143" s="68"/>
      <c r="KA143" s="68"/>
      <c r="KB143" s="68"/>
      <c r="KC143" s="68"/>
      <c r="KD143" s="68"/>
      <c r="KE143" s="68"/>
      <c r="KF143" s="68"/>
      <c r="KG143" s="68"/>
      <c r="KH143" s="68"/>
      <c r="KI143" s="68"/>
      <c r="KJ143" s="68"/>
      <c r="KK143" s="68"/>
      <c r="KL143" s="68"/>
      <c r="KM143" s="68"/>
      <c r="KN143" s="68"/>
      <c r="KO143" s="68"/>
      <c r="KP143" s="68"/>
      <c r="KQ143" s="68"/>
      <c r="KR143" s="68"/>
      <c r="KS143" s="68"/>
      <c r="KT143" s="68"/>
      <c r="KU143" s="68"/>
      <c r="KV143" s="68"/>
      <c r="KW143" s="68"/>
      <c r="KX143" s="68"/>
      <c r="KY143" s="68"/>
      <c r="KZ143" s="68"/>
      <c r="LA143" s="68"/>
      <c r="LB143" s="68"/>
      <c r="LC143" s="68"/>
      <c r="LD143" s="68"/>
      <c r="LE143" s="68"/>
      <c r="LF143" s="68"/>
      <c r="LG143" s="68"/>
      <c r="LH143" s="68"/>
      <c r="LI143" s="68"/>
      <c r="LJ143" s="68"/>
      <c r="LK143" s="68"/>
      <c r="LL143" s="68"/>
      <c r="LM143" s="68"/>
      <c r="LN143" s="68"/>
      <c r="LO143" s="68"/>
      <c r="LP143" s="68"/>
      <c r="LQ143" s="68"/>
      <c r="LR143" s="68"/>
      <c r="LS143" s="68"/>
      <c r="LT143" s="68"/>
      <c r="LU143" s="68"/>
      <c r="LV143" s="68"/>
      <c r="LW143" s="68"/>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c r="RB143" s="15"/>
      <c r="RC143" s="15"/>
      <c r="RD143" s="15"/>
      <c r="RE143" s="15"/>
      <c r="RF143" s="7"/>
      <c r="RG143" s="7"/>
      <c r="RH143" s="7"/>
      <c r="RI143" s="7"/>
      <c r="RJ143" s="7"/>
      <c r="RK143" s="7"/>
    </row>
    <row r="144" spans="1:479" s="3" customFormat="1" x14ac:dyDescent="0.2">
      <c r="A144" s="50"/>
      <c r="B144" s="36" t="s">
        <v>98</v>
      </c>
      <c r="C144" s="140">
        <v>320300</v>
      </c>
      <c r="D144" s="84">
        <v>279600</v>
      </c>
      <c r="E144" s="55">
        <v>256300</v>
      </c>
      <c r="F144" s="84">
        <v>329000</v>
      </c>
      <c r="G144" s="55">
        <v>328600</v>
      </c>
      <c r="H144" s="84">
        <v>335400</v>
      </c>
      <c r="I144" s="55">
        <v>170500</v>
      </c>
      <c r="J144" s="84">
        <v>276100</v>
      </c>
      <c r="K144" s="55">
        <v>382800</v>
      </c>
      <c r="L144" s="84">
        <v>353000</v>
      </c>
      <c r="M144" s="55">
        <v>289800</v>
      </c>
      <c r="N144" s="84">
        <v>262300</v>
      </c>
      <c r="O144" s="55">
        <v>268100</v>
      </c>
      <c r="P144" s="84">
        <v>286700</v>
      </c>
      <c r="Q144" s="55">
        <v>331300</v>
      </c>
      <c r="R144" s="84">
        <v>337100</v>
      </c>
      <c r="S144" s="55">
        <v>363900</v>
      </c>
      <c r="T144" s="84">
        <v>356200</v>
      </c>
      <c r="U144" s="55">
        <v>317400</v>
      </c>
      <c r="V144" s="84">
        <v>350200</v>
      </c>
      <c r="W144" s="55">
        <v>355500</v>
      </c>
      <c r="X144" s="84">
        <v>360100</v>
      </c>
      <c r="Y144" s="55">
        <v>322200</v>
      </c>
      <c r="Z144" s="84">
        <v>341800</v>
      </c>
      <c r="AA144" s="55">
        <v>291800</v>
      </c>
      <c r="AB144" s="84">
        <v>339300</v>
      </c>
      <c r="AC144" s="55">
        <v>354400</v>
      </c>
      <c r="AD144" s="84">
        <v>311600</v>
      </c>
      <c r="AE144" s="55">
        <v>371000</v>
      </c>
      <c r="AF144" s="84">
        <v>324400</v>
      </c>
      <c r="AG144" s="55">
        <v>300700</v>
      </c>
      <c r="AH144" s="84">
        <v>331100</v>
      </c>
      <c r="AI144" s="55">
        <v>358600</v>
      </c>
      <c r="AJ144" s="84">
        <v>301200</v>
      </c>
      <c r="AK144" s="55">
        <v>288200</v>
      </c>
      <c r="AL144" s="84">
        <v>288800</v>
      </c>
      <c r="AM144" s="55">
        <v>286000</v>
      </c>
      <c r="AN144" s="84">
        <v>373200</v>
      </c>
      <c r="AO144" s="55">
        <v>386400</v>
      </c>
      <c r="AP144" s="84">
        <v>277700</v>
      </c>
      <c r="AQ144" s="55">
        <v>341400</v>
      </c>
      <c r="AR144" s="84">
        <v>297400</v>
      </c>
      <c r="AS144" s="55">
        <v>358000</v>
      </c>
      <c r="AT144" s="84">
        <v>386900</v>
      </c>
      <c r="AU144" s="55">
        <v>370800</v>
      </c>
      <c r="AV144" s="84">
        <v>320100</v>
      </c>
      <c r="AW144" s="55">
        <v>308200</v>
      </c>
      <c r="AX144" s="84">
        <v>339400</v>
      </c>
      <c r="AY144" s="55">
        <v>330600</v>
      </c>
      <c r="AZ144" s="84">
        <v>332100</v>
      </c>
      <c r="BA144" s="55">
        <v>446100</v>
      </c>
      <c r="BB144" s="84">
        <v>333500</v>
      </c>
      <c r="BC144" s="55">
        <v>294600</v>
      </c>
      <c r="BD144" s="84">
        <v>364900</v>
      </c>
      <c r="BE144" s="55">
        <v>269300</v>
      </c>
      <c r="BF144" s="84">
        <v>280000</v>
      </c>
      <c r="BG144" s="55">
        <v>304900</v>
      </c>
      <c r="BH144" s="84">
        <v>327700</v>
      </c>
      <c r="BI144" s="55">
        <v>346900</v>
      </c>
      <c r="BJ144" s="84">
        <v>338000</v>
      </c>
      <c r="BK144" s="55">
        <v>336300</v>
      </c>
      <c r="BL144" s="84">
        <v>358300</v>
      </c>
      <c r="BM144" s="55">
        <v>344800</v>
      </c>
      <c r="BN144" s="84">
        <v>330600</v>
      </c>
      <c r="BO144" s="55">
        <v>241200</v>
      </c>
      <c r="BP144" s="84">
        <v>377400</v>
      </c>
      <c r="BQ144" s="55">
        <v>321100</v>
      </c>
      <c r="BR144" s="84">
        <v>317100</v>
      </c>
      <c r="BS144" s="55">
        <v>300600</v>
      </c>
      <c r="BT144" s="84">
        <v>306100</v>
      </c>
      <c r="BU144" s="55">
        <v>305000</v>
      </c>
      <c r="BV144" s="84">
        <v>247300</v>
      </c>
      <c r="BW144" s="55">
        <v>268600</v>
      </c>
      <c r="BX144" s="84">
        <v>351600</v>
      </c>
      <c r="BY144" s="55">
        <v>297400</v>
      </c>
      <c r="BZ144" s="84">
        <v>347600</v>
      </c>
      <c r="CA144" s="55">
        <v>281200</v>
      </c>
      <c r="CB144" s="84">
        <v>252800</v>
      </c>
      <c r="CC144" s="55">
        <v>301900</v>
      </c>
      <c r="CD144" s="84">
        <v>291500</v>
      </c>
      <c r="CE144" s="55">
        <v>367300</v>
      </c>
      <c r="CF144" s="84">
        <v>240700</v>
      </c>
      <c r="CG144" s="55">
        <v>274900</v>
      </c>
      <c r="CH144" s="84">
        <v>261500</v>
      </c>
      <c r="CI144" s="55">
        <v>333000</v>
      </c>
      <c r="CJ144" s="84">
        <v>277700</v>
      </c>
      <c r="CK144" s="55">
        <v>285400</v>
      </c>
      <c r="CL144" s="84">
        <v>290200</v>
      </c>
      <c r="CM144" s="55">
        <v>310200</v>
      </c>
      <c r="CN144" s="84">
        <v>319100</v>
      </c>
      <c r="CO144" s="55">
        <v>281900</v>
      </c>
      <c r="CP144" s="84">
        <v>368500</v>
      </c>
      <c r="CQ144" s="55">
        <v>353600</v>
      </c>
      <c r="CR144" s="84">
        <v>307400</v>
      </c>
      <c r="CS144" s="55">
        <v>331200</v>
      </c>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68"/>
      <c r="IT144" s="68"/>
      <c r="IU144" s="68"/>
      <c r="IV144" s="68"/>
      <c r="IW144" s="68"/>
      <c r="IX144" s="68"/>
      <c r="IY144" s="68"/>
      <c r="IZ144" s="68"/>
      <c r="JA144" s="68"/>
      <c r="JB144" s="68"/>
      <c r="JC144" s="68"/>
      <c r="JD144" s="68"/>
      <c r="JE144" s="68"/>
      <c r="JF144" s="68"/>
      <c r="JG144" s="68"/>
      <c r="JH144" s="68"/>
      <c r="JI144" s="68"/>
      <c r="JJ144" s="68"/>
      <c r="JK144" s="68"/>
      <c r="JL144" s="68"/>
      <c r="JM144" s="68"/>
      <c r="JN144" s="68"/>
      <c r="JO144" s="68"/>
      <c r="JP144" s="68"/>
      <c r="JQ144" s="68"/>
      <c r="JR144" s="68"/>
      <c r="JS144" s="68"/>
      <c r="JT144" s="68"/>
      <c r="JU144" s="68"/>
      <c r="JV144" s="68"/>
      <c r="JW144" s="68"/>
      <c r="JX144" s="68"/>
      <c r="JY144" s="68"/>
      <c r="JZ144" s="68"/>
      <c r="KA144" s="68"/>
      <c r="KB144" s="68"/>
      <c r="KC144" s="68"/>
      <c r="KD144" s="68"/>
      <c r="KE144" s="68"/>
      <c r="KF144" s="68"/>
      <c r="KG144" s="68"/>
      <c r="KH144" s="68"/>
      <c r="KI144" s="68"/>
      <c r="KJ144" s="68"/>
      <c r="KK144" s="68"/>
      <c r="KL144" s="68"/>
      <c r="KM144" s="68"/>
      <c r="KN144" s="68"/>
      <c r="KO144" s="68"/>
      <c r="KP144" s="68"/>
      <c r="KQ144" s="68"/>
      <c r="KR144" s="68"/>
      <c r="KS144" s="68"/>
      <c r="KT144" s="68"/>
      <c r="KU144" s="68"/>
      <c r="KV144" s="68"/>
      <c r="KW144" s="68"/>
      <c r="KX144" s="68"/>
      <c r="KY144" s="68"/>
      <c r="KZ144" s="68"/>
      <c r="LA144" s="68"/>
      <c r="LB144" s="68"/>
      <c r="LC144" s="68"/>
      <c r="LD144" s="68"/>
      <c r="LE144" s="68"/>
      <c r="LF144" s="68"/>
      <c r="LG144" s="68"/>
      <c r="LH144" s="68"/>
      <c r="LI144" s="68"/>
      <c r="LJ144" s="68"/>
      <c r="LK144" s="68"/>
      <c r="LL144" s="68"/>
      <c r="LM144" s="68"/>
      <c r="LN144" s="68"/>
      <c r="LO144" s="68"/>
      <c r="LP144" s="68"/>
      <c r="LQ144" s="68"/>
      <c r="LR144" s="68"/>
      <c r="LS144" s="68"/>
      <c r="LT144" s="68"/>
      <c r="LU144" s="68"/>
      <c r="LV144" s="68"/>
      <c r="LW144" s="68"/>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7"/>
      <c r="RG144" s="7"/>
      <c r="RH144" s="7"/>
      <c r="RI144" s="7"/>
      <c r="RJ144" s="7"/>
      <c r="RK144" s="7"/>
    </row>
    <row r="145" spans="1:479" s="3" customFormat="1" x14ac:dyDescent="0.2">
      <c r="A145" s="50"/>
      <c r="B145" s="36" t="s">
        <v>99</v>
      </c>
      <c r="C145" s="140">
        <v>449200</v>
      </c>
      <c r="D145" s="84">
        <v>394400</v>
      </c>
      <c r="E145" s="55">
        <v>404800</v>
      </c>
      <c r="F145" s="84">
        <v>438700</v>
      </c>
      <c r="G145" s="55">
        <v>417100</v>
      </c>
      <c r="H145" s="84">
        <v>480200</v>
      </c>
      <c r="I145" s="55">
        <v>445200</v>
      </c>
      <c r="J145" s="84">
        <v>445300</v>
      </c>
      <c r="K145" s="55">
        <v>504000</v>
      </c>
      <c r="L145" s="84">
        <v>572800</v>
      </c>
      <c r="M145" s="55">
        <v>451300</v>
      </c>
      <c r="N145" s="84">
        <v>467500</v>
      </c>
      <c r="O145" s="55">
        <v>406200</v>
      </c>
      <c r="P145" s="84">
        <v>435000</v>
      </c>
      <c r="Q145" s="55">
        <v>496200</v>
      </c>
      <c r="R145" s="84">
        <v>583400</v>
      </c>
      <c r="S145" s="55">
        <v>536900</v>
      </c>
      <c r="T145" s="84">
        <v>485500</v>
      </c>
      <c r="U145" s="55">
        <v>518100</v>
      </c>
      <c r="V145" s="84">
        <v>450000</v>
      </c>
      <c r="W145" s="55">
        <v>531600</v>
      </c>
      <c r="X145" s="84">
        <v>466100</v>
      </c>
      <c r="Y145" s="55">
        <v>432100</v>
      </c>
      <c r="Z145" s="84">
        <v>616400</v>
      </c>
      <c r="AA145" s="55">
        <v>570800</v>
      </c>
      <c r="AB145" s="84">
        <v>555800</v>
      </c>
      <c r="AC145" s="55">
        <v>468400</v>
      </c>
      <c r="AD145" s="84">
        <v>543500</v>
      </c>
      <c r="AE145" s="55">
        <v>472900</v>
      </c>
      <c r="AF145" s="84">
        <v>440200</v>
      </c>
      <c r="AG145" s="55">
        <v>440300</v>
      </c>
      <c r="AH145" s="84">
        <v>416000</v>
      </c>
      <c r="AI145" s="55">
        <v>510100</v>
      </c>
      <c r="AJ145" s="84">
        <v>332600</v>
      </c>
      <c r="AK145" s="55">
        <v>324500</v>
      </c>
      <c r="AL145" s="84">
        <v>326900</v>
      </c>
      <c r="AM145" s="55">
        <v>326800</v>
      </c>
      <c r="AN145" s="84">
        <v>460400</v>
      </c>
      <c r="AO145" s="55">
        <v>451900</v>
      </c>
      <c r="AP145" s="84">
        <v>541800</v>
      </c>
      <c r="AQ145" s="55">
        <v>456400</v>
      </c>
      <c r="AR145" s="84">
        <v>455300</v>
      </c>
      <c r="AS145" s="55">
        <v>511900</v>
      </c>
      <c r="AT145" s="84">
        <v>493300</v>
      </c>
      <c r="AU145" s="55">
        <v>482600</v>
      </c>
      <c r="AV145" s="84">
        <v>413000</v>
      </c>
      <c r="AW145" s="55">
        <v>397000</v>
      </c>
      <c r="AX145" s="84">
        <v>422700</v>
      </c>
      <c r="AY145" s="55">
        <v>431200</v>
      </c>
      <c r="AZ145" s="84">
        <v>417200</v>
      </c>
      <c r="BA145" s="55">
        <v>583000</v>
      </c>
      <c r="BB145" s="84">
        <v>504400</v>
      </c>
      <c r="BC145" s="55">
        <v>680300</v>
      </c>
      <c r="BD145" s="84">
        <v>663800</v>
      </c>
      <c r="BE145" s="55">
        <v>644900</v>
      </c>
      <c r="BF145" s="84">
        <v>652000</v>
      </c>
      <c r="BG145" s="55">
        <v>550000</v>
      </c>
      <c r="BH145" s="84">
        <v>644400</v>
      </c>
      <c r="BI145" s="55">
        <v>416900</v>
      </c>
      <c r="BJ145" s="84">
        <v>431100</v>
      </c>
      <c r="BK145" s="55">
        <v>421000</v>
      </c>
      <c r="BL145" s="84">
        <v>445400</v>
      </c>
      <c r="BM145" s="55">
        <v>423100</v>
      </c>
      <c r="BN145" s="84">
        <v>409200</v>
      </c>
      <c r="BO145" s="55">
        <v>344600</v>
      </c>
      <c r="BP145" s="84">
        <v>461700</v>
      </c>
      <c r="BQ145" s="55">
        <v>443600</v>
      </c>
      <c r="BR145" s="84">
        <v>376700</v>
      </c>
      <c r="BS145" s="55">
        <v>404100</v>
      </c>
      <c r="BT145" s="84">
        <v>571900</v>
      </c>
      <c r="BU145" s="55">
        <v>359800</v>
      </c>
      <c r="BV145" s="84">
        <v>711700</v>
      </c>
      <c r="BW145" s="55">
        <v>364800</v>
      </c>
      <c r="BX145" s="84">
        <v>538600</v>
      </c>
      <c r="BY145" s="55">
        <v>785200</v>
      </c>
      <c r="BZ145" s="84">
        <v>653200</v>
      </c>
      <c r="CA145" s="55">
        <v>309300</v>
      </c>
      <c r="CB145" s="84">
        <v>296200</v>
      </c>
      <c r="CC145" s="55">
        <v>353000</v>
      </c>
      <c r="CD145" s="84">
        <v>350500</v>
      </c>
      <c r="CE145" s="55">
        <v>388600</v>
      </c>
      <c r="CF145" s="84">
        <v>293500</v>
      </c>
      <c r="CG145" s="55">
        <v>380700</v>
      </c>
      <c r="CH145" s="84">
        <v>511400</v>
      </c>
      <c r="CI145" s="55">
        <v>484200</v>
      </c>
      <c r="CJ145" s="84">
        <v>303400</v>
      </c>
      <c r="CK145" s="55">
        <v>309000</v>
      </c>
      <c r="CL145" s="84">
        <v>325800</v>
      </c>
      <c r="CM145" s="55">
        <v>359900</v>
      </c>
      <c r="CN145" s="84">
        <v>383900</v>
      </c>
      <c r="CO145" s="55">
        <v>705300</v>
      </c>
      <c r="CP145" s="84">
        <v>565900</v>
      </c>
      <c r="CQ145" s="55">
        <v>618500</v>
      </c>
      <c r="CR145" s="84">
        <v>378100</v>
      </c>
      <c r="CS145" s="55">
        <v>443100</v>
      </c>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68"/>
      <c r="IT145" s="68"/>
      <c r="IU145" s="68"/>
      <c r="IV145" s="68"/>
      <c r="IW145" s="68"/>
      <c r="IX145" s="68"/>
      <c r="IY145" s="68"/>
      <c r="IZ145" s="68"/>
      <c r="JA145" s="68"/>
      <c r="JB145" s="68"/>
      <c r="JC145" s="68"/>
      <c r="JD145" s="68"/>
      <c r="JE145" s="68"/>
      <c r="JF145" s="68"/>
      <c r="JG145" s="68"/>
      <c r="JH145" s="68"/>
      <c r="JI145" s="68"/>
      <c r="JJ145" s="68"/>
      <c r="JK145" s="68"/>
      <c r="JL145" s="68"/>
      <c r="JM145" s="68"/>
      <c r="JN145" s="68"/>
      <c r="JO145" s="68"/>
      <c r="JP145" s="68"/>
      <c r="JQ145" s="68"/>
      <c r="JR145" s="68"/>
      <c r="JS145" s="68"/>
      <c r="JT145" s="68"/>
      <c r="JU145" s="68"/>
      <c r="JV145" s="68"/>
      <c r="JW145" s="68"/>
      <c r="JX145" s="68"/>
      <c r="JY145" s="68"/>
      <c r="JZ145" s="68"/>
      <c r="KA145" s="68"/>
      <c r="KB145" s="68"/>
      <c r="KC145" s="68"/>
      <c r="KD145" s="68"/>
      <c r="KE145" s="68"/>
      <c r="KF145" s="68"/>
      <c r="KG145" s="68"/>
      <c r="KH145" s="68"/>
      <c r="KI145" s="68"/>
      <c r="KJ145" s="68"/>
      <c r="KK145" s="68"/>
      <c r="KL145" s="68"/>
      <c r="KM145" s="68"/>
      <c r="KN145" s="68"/>
      <c r="KO145" s="68"/>
      <c r="KP145" s="68"/>
      <c r="KQ145" s="68"/>
      <c r="KR145" s="68"/>
      <c r="KS145" s="68"/>
      <c r="KT145" s="68"/>
      <c r="KU145" s="68"/>
      <c r="KV145" s="68"/>
      <c r="KW145" s="68"/>
      <c r="KX145" s="68"/>
      <c r="KY145" s="68"/>
      <c r="KZ145" s="68"/>
      <c r="LA145" s="68"/>
      <c r="LB145" s="68"/>
      <c r="LC145" s="68"/>
      <c r="LD145" s="68"/>
      <c r="LE145" s="68"/>
      <c r="LF145" s="68"/>
      <c r="LG145" s="68"/>
      <c r="LH145" s="68"/>
      <c r="LI145" s="68"/>
      <c r="LJ145" s="68"/>
      <c r="LK145" s="68"/>
      <c r="LL145" s="68"/>
      <c r="LM145" s="68"/>
      <c r="LN145" s="68"/>
      <c r="LO145" s="68"/>
      <c r="LP145" s="68"/>
      <c r="LQ145" s="68"/>
      <c r="LR145" s="68"/>
      <c r="LS145" s="68"/>
      <c r="LT145" s="68"/>
      <c r="LU145" s="68"/>
      <c r="LV145" s="68"/>
      <c r="LW145" s="68"/>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15"/>
      <c r="PT145" s="15"/>
      <c r="PU145" s="15"/>
      <c r="PV145" s="15"/>
      <c r="PW145" s="15"/>
      <c r="PX145" s="15"/>
      <c r="PY145" s="15"/>
      <c r="PZ145" s="15"/>
      <c r="QA145" s="15"/>
      <c r="QB145" s="15"/>
      <c r="QC145" s="15"/>
      <c r="QD145" s="15"/>
      <c r="QE145" s="15"/>
      <c r="QF145" s="15"/>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7"/>
      <c r="RG145" s="7"/>
      <c r="RH145" s="7"/>
      <c r="RI145" s="7"/>
      <c r="RJ145" s="7"/>
      <c r="RK145" s="7"/>
    </row>
    <row r="146" spans="1:479" s="3" customFormat="1" x14ac:dyDescent="0.2">
      <c r="A146" s="50"/>
      <c r="B146" s="36" t="s">
        <v>100</v>
      </c>
      <c r="C146" s="140">
        <v>542000</v>
      </c>
      <c r="D146" s="84">
        <v>457700</v>
      </c>
      <c r="E146" s="55">
        <v>474500</v>
      </c>
      <c r="F146" s="84">
        <v>478200</v>
      </c>
      <c r="G146" s="55">
        <v>434000</v>
      </c>
      <c r="H146" s="84">
        <v>535100</v>
      </c>
      <c r="I146" s="55">
        <v>786600</v>
      </c>
      <c r="J146" s="84">
        <v>547800</v>
      </c>
      <c r="K146" s="55">
        <v>597300</v>
      </c>
      <c r="L146" s="84">
        <v>672900</v>
      </c>
      <c r="M146" s="55">
        <v>579500</v>
      </c>
      <c r="N146" s="84">
        <v>642300</v>
      </c>
      <c r="O146" s="55">
        <v>505700</v>
      </c>
      <c r="P146" s="84">
        <v>505000</v>
      </c>
      <c r="Q146" s="55">
        <v>979000</v>
      </c>
      <c r="R146" s="84">
        <v>838500</v>
      </c>
      <c r="S146" s="55">
        <v>650300</v>
      </c>
      <c r="T146" s="84">
        <v>516300</v>
      </c>
      <c r="U146" s="55">
        <v>664600</v>
      </c>
      <c r="V146" s="84">
        <v>473000</v>
      </c>
      <c r="W146" s="55">
        <v>533300</v>
      </c>
      <c r="X146" s="84">
        <v>517600</v>
      </c>
      <c r="Y146" s="55">
        <v>440800</v>
      </c>
      <c r="Z146" s="84">
        <v>956100</v>
      </c>
      <c r="AA146" s="55">
        <v>911600</v>
      </c>
      <c r="AB146" s="84">
        <v>665700</v>
      </c>
      <c r="AC146" s="55">
        <v>571600</v>
      </c>
      <c r="AD146" s="84">
        <v>656200</v>
      </c>
      <c r="AE146" s="55">
        <v>524400</v>
      </c>
      <c r="AF146" s="84">
        <v>549800</v>
      </c>
      <c r="AG146" s="55">
        <v>545400</v>
      </c>
      <c r="AH146" s="84">
        <v>401600</v>
      </c>
      <c r="AI146" s="55">
        <v>561900</v>
      </c>
      <c r="AJ146" s="84">
        <v>336300</v>
      </c>
      <c r="AK146" s="55">
        <v>309400</v>
      </c>
      <c r="AL146" s="84">
        <v>302300</v>
      </c>
      <c r="AM146" s="55">
        <v>279700</v>
      </c>
      <c r="AN146" s="84">
        <v>410800</v>
      </c>
      <c r="AO146" s="55">
        <v>462200</v>
      </c>
      <c r="AP146" s="84">
        <v>609700</v>
      </c>
      <c r="AQ146" s="55">
        <v>489200</v>
      </c>
      <c r="AR146" s="84">
        <v>555800</v>
      </c>
      <c r="AS146" s="55">
        <v>563800</v>
      </c>
      <c r="AT146" s="84">
        <v>616400</v>
      </c>
      <c r="AU146" s="55">
        <v>592300</v>
      </c>
      <c r="AV146" s="84">
        <v>458400</v>
      </c>
      <c r="AW146" s="55">
        <v>408500</v>
      </c>
      <c r="AX146" s="84">
        <v>436800</v>
      </c>
      <c r="AY146" s="55">
        <v>457400</v>
      </c>
      <c r="AZ146" s="84">
        <v>397700</v>
      </c>
      <c r="BA146" s="55">
        <v>696100</v>
      </c>
      <c r="BB146" s="84">
        <v>621600</v>
      </c>
      <c r="BC146" s="55">
        <v>809000</v>
      </c>
      <c r="BD146" s="84">
        <v>1249200</v>
      </c>
      <c r="BE146" s="55">
        <v>901000</v>
      </c>
      <c r="BF146" s="84">
        <v>786700</v>
      </c>
      <c r="BG146" s="55">
        <v>576300</v>
      </c>
      <c r="BH146" s="84">
        <v>734000</v>
      </c>
      <c r="BI146" s="55">
        <v>479700</v>
      </c>
      <c r="BJ146" s="84">
        <v>437100</v>
      </c>
      <c r="BK146" s="55">
        <v>456300</v>
      </c>
      <c r="BL146" s="84">
        <v>453600</v>
      </c>
      <c r="BM146" s="55">
        <v>442200</v>
      </c>
      <c r="BN146" s="84">
        <v>411500</v>
      </c>
      <c r="BO146" s="55">
        <v>354800</v>
      </c>
      <c r="BP146" s="84">
        <v>437500</v>
      </c>
      <c r="BQ146" s="55">
        <v>490800</v>
      </c>
      <c r="BR146" s="84">
        <v>340900</v>
      </c>
      <c r="BS146" s="55">
        <v>381000</v>
      </c>
      <c r="BT146" s="84">
        <v>700300</v>
      </c>
      <c r="BU146" s="55">
        <v>338900</v>
      </c>
      <c r="BV146" s="84">
        <v>893300</v>
      </c>
      <c r="BW146" s="55">
        <v>433600</v>
      </c>
      <c r="BX146" s="84">
        <v>668900</v>
      </c>
      <c r="BY146" s="55">
        <v>1158500</v>
      </c>
      <c r="BZ146" s="84">
        <v>902400</v>
      </c>
      <c r="CA146" s="55">
        <v>296600</v>
      </c>
      <c r="CB146" s="84">
        <v>323200</v>
      </c>
      <c r="CC146" s="55">
        <v>320200</v>
      </c>
      <c r="CD146" s="84">
        <v>347500</v>
      </c>
      <c r="CE146" s="55">
        <v>400400</v>
      </c>
      <c r="CF146" s="84">
        <v>280900</v>
      </c>
      <c r="CG146" s="55">
        <v>440800</v>
      </c>
      <c r="CH146" s="84">
        <v>504200</v>
      </c>
      <c r="CI146" s="55">
        <v>544200</v>
      </c>
      <c r="CJ146" s="84">
        <v>286500</v>
      </c>
      <c r="CK146" s="55">
        <v>269300</v>
      </c>
      <c r="CL146" s="84">
        <v>284700</v>
      </c>
      <c r="CM146" s="55">
        <v>355100</v>
      </c>
      <c r="CN146" s="84">
        <v>336700</v>
      </c>
      <c r="CO146" s="55">
        <v>900000</v>
      </c>
      <c r="CP146" s="84">
        <v>664900</v>
      </c>
      <c r="CQ146" s="55">
        <v>737300</v>
      </c>
      <c r="CR146" s="84">
        <v>338300</v>
      </c>
      <c r="CS146" s="55">
        <v>462900</v>
      </c>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68"/>
      <c r="IT146" s="68"/>
      <c r="IU146" s="68"/>
      <c r="IV146" s="68"/>
      <c r="IW146" s="68"/>
      <c r="IX146" s="68"/>
      <c r="IY146" s="68"/>
      <c r="IZ146" s="68"/>
      <c r="JA146" s="68"/>
      <c r="JB146" s="68"/>
      <c r="JC146" s="68"/>
      <c r="JD146" s="68"/>
      <c r="JE146" s="68"/>
      <c r="JF146" s="68"/>
      <c r="JG146" s="68"/>
      <c r="JH146" s="68"/>
      <c r="JI146" s="68"/>
      <c r="JJ146" s="68"/>
      <c r="JK146" s="68"/>
      <c r="JL146" s="68"/>
      <c r="JM146" s="68"/>
      <c r="JN146" s="68"/>
      <c r="JO146" s="68"/>
      <c r="JP146" s="68"/>
      <c r="JQ146" s="68"/>
      <c r="JR146" s="68"/>
      <c r="JS146" s="68"/>
      <c r="JT146" s="68"/>
      <c r="JU146" s="68"/>
      <c r="JV146" s="68"/>
      <c r="JW146" s="68"/>
      <c r="JX146" s="68"/>
      <c r="JY146" s="68"/>
      <c r="JZ146" s="68"/>
      <c r="KA146" s="68"/>
      <c r="KB146" s="68"/>
      <c r="KC146" s="68"/>
      <c r="KD146" s="68"/>
      <c r="KE146" s="68"/>
      <c r="KF146" s="68"/>
      <c r="KG146" s="68"/>
      <c r="KH146" s="68"/>
      <c r="KI146" s="68"/>
      <c r="KJ146" s="68"/>
      <c r="KK146" s="68"/>
      <c r="KL146" s="68"/>
      <c r="KM146" s="68"/>
      <c r="KN146" s="68"/>
      <c r="KO146" s="68"/>
      <c r="KP146" s="68"/>
      <c r="KQ146" s="68"/>
      <c r="KR146" s="68"/>
      <c r="KS146" s="68"/>
      <c r="KT146" s="68"/>
      <c r="KU146" s="68"/>
      <c r="KV146" s="68"/>
      <c r="KW146" s="68"/>
      <c r="KX146" s="68"/>
      <c r="KY146" s="68"/>
      <c r="KZ146" s="68"/>
      <c r="LA146" s="68"/>
      <c r="LB146" s="68"/>
      <c r="LC146" s="68"/>
      <c r="LD146" s="68"/>
      <c r="LE146" s="68"/>
      <c r="LF146" s="68"/>
      <c r="LG146" s="68"/>
      <c r="LH146" s="68"/>
      <c r="LI146" s="68"/>
      <c r="LJ146" s="68"/>
      <c r="LK146" s="68"/>
      <c r="LL146" s="68"/>
      <c r="LM146" s="68"/>
      <c r="LN146" s="68"/>
      <c r="LO146" s="68"/>
      <c r="LP146" s="68"/>
      <c r="LQ146" s="68"/>
      <c r="LR146" s="68"/>
      <c r="LS146" s="68"/>
      <c r="LT146" s="68"/>
      <c r="LU146" s="68"/>
      <c r="LV146" s="68"/>
      <c r="LW146" s="68"/>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15"/>
      <c r="PT146" s="15"/>
      <c r="PU146" s="15"/>
      <c r="PV146" s="15"/>
      <c r="PW146" s="15"/>
      <c r="PX146" s="15"/>
      <c r="PY146" s="15"/>
      <c r="PZ146" s="15"/>
      <c r="QA146" s="15"/>
      <c r="QB146" s="15"/>
      <c r="QC146" s="15"/>
      <c r="QD146" s="15"/>
      <c r="QE146" s="15"/>
      <c r="QF146" s="15"/>
      <c r="QG146" s="15"/>
      <c r="QH146" s="15"/>
      <c r="QI146" s="15"/>
      <c r="QJ146" s="15"/>
      <c r="QK146" s="15"/>
      <c r="QL146" s="15"/>
      <c r="QM146" s="15"/>
      <c r="QN146" s="15"/>
      <c r="QO146" s="15"/>
      <c r="QP146" s="15"/>
      <c r="QQ146" s="15"/>
      <c r="QR146" s="15"/>
      <c r="QS146" s="15"/>
      <c r="QT146" s="15"/>
      <c r="QU146" s="15"/>
      <c r="QV146" s="15"/>
      <c r="QW146" s="15"/>
      <c r="QX146" s="15"/>
      <c r="QY146" s="15"/>
      <c r="QZ146" s="15"/>
      <c r="RA146" s="15"/>
      <c r="RB146" s="15"/>
      <c r="RC146" s="15"/>
      <c r="RD146" s="15"/>
      <c r="RE146" s="15"/>
      <c r="RF146" s="7"/>
      <c r="RG146" s="7"/>
      <c r="RH146" s="7"/>
      <c r="RI146" s="7"/>
      <c r="RJ146" s="7"/>
      <c r="RK146" s="7"/>
    </row>
    <row r="147" spans="1:479" s="3" customFormat="1" x14ac:dyDescent="0.2">
      <c r="A147" s="50"/>
      <c r="B147" s="36" t="s">
        <v>101</v>
      </c>
      <c r="C147" s="140">
        <v>397200</v>
      </c>
      <c r="D147" s="84">
        <v>353600</v>
      </c>
      <c r="E147" s="55">
        <v>327100</v>
      </c>
      <c r="F147" s="84">
        <v>355500</v>
      </c>
      <c r="G147" s="55">
        <v>302500</v>
      </c>
      <c r="H147" s="84">
        <v>397100</v>
      </c>
      <c r="I147" s="55">
        <v>639300</v>
      </c>
      <c r="J147" s="84">
        <v>382700</v>
      </c>
      <c r="K147" s="55">
        <v>415700</v>
      </c>
      <c r="L147" s="84">
        <v>566100</v>
      </c>
      <c r="M147" s="55">
        <v>457700</v>
      </c>
      <c r="N147" s="84">
        <v>532500</v>
      </c>
      <c r="O147" s="55">
        <v>402500</v>
      </c>
      <c r="P147" s="84">
        <v>400200</v>
      </c>
      <c r="Q147" s="55">
        <v>730400</v>
      </c>
      <c r="R147" s="84">
        <v>533400</v>
      </c>
      <c r="S147" s="55">
        <v>553300</v>
      </c>
      <c r="T147" s="84">
        <v>434000</v>
      </c>
      <c r="U147" s="55">
        <v>507800</v>
      </c>
      <c r="V147" s="84">
        <v>331500</v>
      </c>
      <c r="W147" s="55">
        <v>380000</v>
      </c>
      <c r="X147" s="84">
        <v>352300</v>
      </c>
      <c r="Y147" s="55">
        <v>345200</v>
      </c>
      <c r="Z147" s="84">
        <v>700200</v>
      </c>
      <c r="AA147" s="55">
        <v>791800</v>
      </c>
      <c r="AB147" s="84">
        <v>551700</v>
      </c>
      <c r="AC147" s="55">
        <v>438700</v>
      </c>
      <c r="AD147" s="84">
        <v>431500</v>
      </c>
      <c r="AE147" s="55">
        <v>393300</v>
      </c>
      <c r="AF147" s="84">
        <v>388600</v>
      </c>
      <c r="AG147" s="55">
        <v>405900</v>
      </c>
      <c r="AH147" s="84">
        <v>282700</v>
      </c>
      <c r="AI147" s="55">
        <v>421400</v>
      </c>
      <c r="AJ147" s="84">
        <v>251400</v>
      </c>
      <c r="AK147" s="55">
        <v>252000</v>
      </c>
      <c r="AL147" s="84">
        <v>235200</v>
      </c>
      <c r="AM147" s="55">
        <v>206100</v>
      </c>
      <c r="AN147" s="84">
        <v>294100</v>
      </c>
      <c r="AO147" s="55">
        <v>307300</v>
      </c>
      <c r="AP147" s="84">
        <v>406900</v>
      </c>
      <c r="AQ147" s="55">
        <v>373700</v>
      </c>
      <c r="AR147" s="84">
        <v>364600</v>
      </c>
      <c r="AS147" s="55">
        <v>340300</v>
      </c>
      <c r="AT147" s="84">
        <v>346500</v>
      </c>
      <c r="AU147" s="55">
        <v>350200</v>
      </c>
      <c r="AV147" s="84">
        <v>322800</v>
      </c>
      <c r="AW147" s="55">
        <v>308000</v>
      </c>
      <c r="AX147" s="84">
        <v>318100</v>
      </c>
      <c r="AY147" s="55">
        <v>308400</v>
      </c>
      <c r="AZ147" s="84">
        <v>301300</v>
      </c>
      <c r="BA147" s="55">
        <v>512300</v>
      </c>
      <c r="BB147" s="84">
        <v>478200</v>
      </c>
      <c r="BC147" s="55">
        <v>501100</v>
      </c>
      <c r="BD147" s="84">
        <v>768400</v>
      </c>
      <c r="BE147" s="55">
        <v>565400</v>
      </c>
      <c r="BF147" s="84">
        <v>497700</v>
      </c>
      <c r="BG147" s="55">
        <v>421700</v>
      </c>
      <c r="BH147" s="84">
        <v>475300</v>
      </c>
      <c r="BI147" s="55">
        <v>350500</v>
      </c>
      <c r="BJ147" s="84">
        <v>317000</v>
      </c>
      <c r="BK147" s="55">
        <v>316700</v>
      </c>
      <c r="BL147" s="84">
        <v>317500</v>
      </c>
      <c r="BM147" s="55">
        <v>310100</v>
      </c>
      <c r="BN147" s="84">
        <v>310900</v>
      </c>
      <c r="BO147" s="55">
        <v>271900</v>
      </c>
      <c r="BP147" s="84">
        <v>316800</v>
      </c>
      <c r="BQ147" s="55">
        <v>329600</v>
      </c>
      <c r="BR147" s="84">
        <v>262500</v>
      </c>
      <c r="BS147" s="55">
        <v>310800</v>
      </c>
      <c r="BT147" s="84">
        <v>442000</v>
      </c>
      <c r="BU147" s="55">
        <v>249700</v>
      </c>
      <c r="BV147" s="84">
        <v>538600</v>
      </c>
      <c r="BW147" s="55">
        <v>313700</v>
      </c>
      <c r="BX147" s="84">
        <v>497400</v>
      </c>
      <c r="BY147" s="55">
        <v>747400</v>
      </c>
      <c r="BZ147" s="84">
        <v>575800</v>
      </c>
      <c r="CA147" s="55">
        <v>229300</v>
      </c>
      <c r="CB147" s="84">
        <v>274600</v>
      </c>
      <c r="CC147" s="55">
        <v>225000</v>
      </c>
      <c r="CD147" s="84">
        <v>275000</v>
      </c>
      <c r="CE147" s="55">
        <v>348900</v>
      </c>
      <c r="CF147" s="84">
        <v>229500</v>
      </c>
      <c r="CG147" s="55">
        <v>375200</v>
      </c>
      <c r="CH147" s="84">
        <v>373800</v>
      </c>
      <c r="CI147" s="55">
        <v>362200</v>
      </c>
      <c r="CJ147" s="84">
        <v>197900</v>
      </c>
      <c r="CK147" s="55">
        <v>194800</v>
      </c>
      <c r="CL147" s="84">
        <v>190800</v>
      </c>
      <c r="CM147" s="55">
        <v>260200</v>
      </c>
      <c r="CN147" s="84">
        <v>253500</v>
      </c>
      <c r="CO147" s="55">
        <v>535000</v>
      </c>
      <c r="CP147" s="84">
        <v>400800</v>
      </c>
      <c r="CQ147" s="55">
        <v>409900</v>
      </c>
      <c r="CR147" s="84">
        <v>228600</v>
      </c>
      <c r="CS147" s="55">
        <v>301400</v>
      </c>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68"/>
      <c r="IT147" s="68"/>
      <c r="IU147" s="68"/>
      <c r="IV147" s="68"/>
      <c r="IW147" s="68"/>
      <c r="IX147" s="68"/>
      <c r="IY147" s="68"/>
      <c r="IZ147" s="68"/>
      <c r="JA147" s="68"/>
      <c r="JB147" s="68"/>
      <c r="JC147" s="68"/>
      <c r="JD147" s="68"/>
      <c r="JE147" s="68"/>
      <c r="JF147" s="68"/>
      <c r="JG147" s="68"/>
      <c r="JH147" s="68"/>
      <c r="JI147" s="68"/>
      <c r="JJ147" s="68"/>
      <c r="JK147" s="68"/>
      <c r="JL147" s="68"/>
      <c r="JM147" s="68"/>
      <c r="JN147" s="68"/>
      <c r="JO147" s="68"/>
      <c r="JP147" s="68"/>
      <c r="JQ147" s="68"/>
      <c r="JR147" s="68"/>
      <c r="JS147" s="68"/>
      <c r="JT147" s="68"/>
      <c r="JU147" s="68"/>
      <c r="JV147" s="68"/>
      <c r="JW147" s="68"/>
      <c r="JX147" s="68"/>
      <c r="JY147" s="68"/>
      <c r="JZ147" s="68"/>
      <c r="KA147" s="68"/>
      <c r="KB147" s="68"/>
      <c r="KC147" s="68"/>
      <c r="KD147" s="68"/>
      <c r="KE147" s="68"/>
      <c r="KF147" s="68"/>
      <c r="KG147" s="68"/>
      <c r="KH147" s="68"/>
      <c r="KI147" s="68"/>
      <c r="KJ147" s="68"/>
      <c r="KK147" s="68"/>
      <c r="KL147" s="68"/>
      <c r="KM147" s="68"/>
      <c r="KN147" s="68"/>
      <c r="KO147" s="68"/>
      <c r="KP147" s="68"/>
      <c r="KQ147" s="68"/>
      <c r="KR147" s="68"/>
      <c r="KS147" s="68"/>
      <c r="KT147" s="68"/>
      <c r="KU147" s="68"/>
      <c r="KV147" s="68"/>
      <c r="KW147" s="68"/>
      <c r="KX147" s="68"/>
      <c r="KY147" s="68"/>
      <c r="KZ147" s="68"/>
      <c r="LA147" s="68"/>
      <c r="LB147" s="68"/>
      <c r="LC147" s="68"/>
      <c r="LD147" s="68"/>
      <c r="LE147" s="68"/>
      <c r="LF147" s="68"/>
      <c r="LG147" s="68"/>
      <c r="LH147" s="68"/>
      <c r="LI147" s="68"/>
      <c r="LJ147" s="68"/>
      <c r="LK147" s="68"/>
      <c r="LL147" s="68"/>
      <c r="LM147" s="68"/>
      <c r="LN147" s="68"/>
      <c r="LO147" s="68"/>
      <c r="LP147" s="68"/>
      <c r="LQ147" s="68"/>
      <c r="LR147" s="68"/>
      <c r="LS147" s="68"/>
      <c r="LT147" s="68"/>
      <c r="LU147" s="68"/>
      <c r="LV147" s="68"/>
      <c r="LW147" s="68"/>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15"/>
      <c r="PT147" s="15"/>
      <c r="PU147" s="15"/>
      <c r="PV147" s="15"/>
      <c r="PW147" s="15"/>
      <c r="PX147" s="15"/>
      <c r="PY147" s="15"/>
      <c r="PZ147" s="15"/>
      <c r="QA147" s="15"/>
      <c r="QB147" s="15"/>
      <c r="QC147" s="15"/>
      <c r="QD147" s="15"/>
      <c r="QE147" s="15"/>
      <c r="QF147" s="15"/>
      <c r="QG147" s="15"/>
      <c r="QH147" s="15"/>
      <c r="QI147" s="15"/>
      <c r="QJ147" s="15"/>
      <c r="QK147" s="15"/>
      <c r="QL147" s="15"/>
      <c r="QM147" s="15"/>
      <c r="QN147" s="15"/>
      <c r="QO147" s="15"/>
      <c r="QP147" s="15"/>
      <c r="QQ147" s="15"/>
      <c r="QR147" s="15"/>
      <c r="QS147" s="15"/>
      <c r="QT147" s="15"/>
      <c r="QU147" s="15"/>
      <c r="QV147" s="15"/>
      <c r="QW147" s="15"/>
      <c r="QX147" s="15"/>
      <c r="QY147" s="15"/>
      <c r="QZ147" s="15"/>
      <c r="RA147" s="15"/>
      <c r="RB147" s="15"/>
      <c r="RC147" s="15"/>
      <c r="RD147" s="15"/>
      <c r="RE147" s="15"/>
      <c r="RF147" s="7"/>
      <c r="RG147" s="7"/>
      <c r="RH147" s="7"/>
      <c r="RI147" s="7"/>
      <c r="RJ147" s="7"/>
      <c r="RK147" s="7"/>
    </row>
    <row r="148" spans="1:479" s="3" customFormat="1" ht="11.25" customHeight="1" x14ac:dyDescent="0.2">
      <c r="A148" s="50"/>
      <c r="B148" s="39" t="s">
        <v>102</v>
      </c>
      <c r="C148" s="141">
        <v>428200</v>
      </c>
      <c r="D148" s="87">
        <v>379600</v>
      </c>
      <c r="E148" s="58">
        <v>353100</v>
      </c>
      <c r="F148" s="87">
        <v>408400</v>
      </c>
      <c r="G148" s="58">
        <v>381900</v>
      </c>
      <c r="H148" s="87">
        <v>437400</v>
      </c>
      <c r="I148" s="58">
        <v>553800</v>
      </c>
      <c r="J148" s="87">
        <v>442700</v>
      </c>
      <c r="K148" s="58">
        <v>469900</v>
      </c>
      <c r="L148" s="87">
        <v>547700</v>
      </c>
      <c r="M148" s="58">
        <v>364500</v>
      </c>
      <c r="N148" s="87">
        <v>381200</v>
      </c>
      <c r="O148" s="58">
        <v>387900</v>
      </c>
      <c r="P148" s="87">
        <v>387600</v>
      </c>
      <c r="Q148" s="58">
        <v>668800</v>
      </c>
      <c r="R148" s="87">
        <v>590300</v>
      </c>
      <c r="S148" s="58">
        <v>530500</v>
      </c>
      <c r="T148" s="87">
        <v>441100</v>
      </c>
      <c r="U148" s="58">
        <v>508700</v>
      </c>
      <c r="V148" s="87">
        <v>404900</v>
      </c>
      <c r="W148" s="58">
        <v>463600</v>
      </c>
      <c r="X148" s="87">
        <v>424800</v>
      </c>
      <c r="Y148" s="58">
        <v>368400</v>
      </c>
      <c r="Z148" s="87">
        <v>689300</v>
      </c>
      <c r="AA148" s="58">
        <v>686200</v>
      </c>
      <c r="AB148" s="87">
        <v>536500</v>
      </c>
      <c r="AC148" s="58">
        <v>450600</v>
      </c>
      <c r="AD148" s="87">
        <v>515800</v>
      </c>
      <c r="AE148" s="58">
        <v>436500</v>
      </c>
      <c r="AF148" s="87">
        <v>437200</v>
      </c>
      <c r="AG148" s="58">
        <v>410800</v>
      </c>
      <c r="AH148" s="87">
        <v>356000</v>
      </c>
      <c r="AI148" s="58">
        <v>484000</v>
      </c>
      <c r="AJ148" s="87">
        <v>306000</v>
      </c>
      <c r="AK148" s="58">
        <v>294200</v>
      </c>
      <c r="AL148" s="87">
        <v>292200</v>
      </c>
      <c r="AM148" s="58">
        <v>280000</v>
      </c>
      <c r="AN148" s="87">
        <v>401400</v>
      </c>
      <c r="AO148" s="58">
        <v>412100</v>
      </c>
      <c r="AP148" s="87">
        <v>497600</v>
      </c>
      <c r="AQ148" s="58">
        <v>422600</v>
      </c>
      <c r="AR148" s="87">
        <v>459200</v>
      </c>
      <c r="AS148" s="58">
        <v>463200</v>
      </c>
      <c r="AT148" s="87">
        <v>499300</v>
      </c>
      <c r="AU148" s="58">
        <v>465300</v>
      </c>
      <c r="AV148" s="87">
        <v>386300</v>
      </c>
      <c r="AW148" s="58">
        <v>354000</v>
      </c>
      <c r="AX148" s="87">
        <v>373500</v>
      </c>
      <c r="AY148" s="58">
        <v>391100</v>
      </c>
      <c r="AZ148" s="87">
        <v>370900</v>
      </c>
      <c r="BA148" s="58">
        <v>577400</v>
      </c>
      <c r="BB148" s="87">
        <v>439600</v>
      </c>
      <c r="BC148" s="58">
        <v>628100</v>
      </c>
      <c r="BD148" s="87">
        <v>896100</v>
      </c>
      <c r="BE148" s="58">
        <v>668300</v>
      </c>
      <c r="BF148" s="87">
        <v>620400</v>
      </c>
      <c r="BG148" s="58">
        <v>480100</v>
      </c>
      <c r="BH148" s="87">
        <v>587000</v>
      </c>
      <c r="BI148" s="58">
        <v>385800</v>
      </c>
      <c r="BJ148" s="87">
        <v>387100</v>
      </c>
      <c r="BK148" s="58">
        <v>380100</v>
      </c>
      <c r="BL148" s="87">
        <v>395000</v>
      </c>
      <c r="BM148" s="58">
        <v>386600</v>
      </c>
      <c r="BN148" s="87">
        <v>365300</v>
      </c>
      <c r="BO148" s="58">
        <v>309600</v>
      </c>
      <c r="BP148" s="87">
        <v>388900</v>
      </c>
      <c r="BQ148" s="58">
        <v>407700</v>
      </c>
      <c r="BR148" s="87">
        <v>326600</v>
      </c>
      <c r="BS148" s="58">
        <v>350700</v>
      </c>
      <c r="BT148" s="87">
        <v>551000</v>
      </c>
      <c r="BU148" s="58">
        <v>312000</v>
      </c>
      <c r="BV148" s="87">
        <v>684300</v>
      </c>
      <c r="BW148" s="58">
        <v>342400</v>
      </c>
      <c r="BX148" s="87">
        <v>529800</v>
      </c>
      <c r="BY148" s="58">
        <v>842700</v>
      </c>
      <c r="BZ148" s="87">
        <v>679500</v>
      </c>
      <c r="CA148" s="58">
        <v>278800</v>
      </c>
      <c r="CB148" s="87">
        <v>285600</v>
      </c>
      <c r="CC148" s="58">
        <v>304900</v>
      </c>
      <c r="CD148" s="87">
        <v>313600</v>
      </c>
      <c r="CE148" s="58">
        <v>365800</v>
      </c>
      <c r="CF148" s="87">
        <v>261700</v>
      </c>
      <c r="CG148" s="58">
        <v>380500</v>
      </c>
      <c r="CH148" s="87">
        <v>438800</v>
      </c>
      <c r="CI148" s="58">
        <v>459700</v>
      </c>
      <c r="CJ148" s="87">
        <v>269700</v>
      </c>
      <c r="CK148" s="58">
        <v>267300</v>
      </c>
      <c r="CL148" s="87">
        <v>281200</v>
      </c>
      <c r="CM148" s="58">
        <v>322300</v>
      </c>
      <c r="CN148" s="87">
        <v>324000</v>
      </c>
      <c r="CO148" s="58">
        <v>711900</v>
      </c>
      <c r="CP148" s="87">
        <v>530100</v>
      </c>
      <c r="CQ148" s="58">
        <v>597500</v>
      </c>
      <c r="CR148" s="87">
        <v>329300</v>
      </c>
      <c r="CS148" s="58">
        <v>399400</v>
      </c>
      <c r="CT148" s="71"/>
      <c r="CU148" s="71"/>
      <c r="CV148" s="71"/>
      <c r="CW148" s="71"/>
      <c r="CX148" s="71"/>
      <c r="CY148" s="71"/>
      <c r="CZ148" s="71"/>
      <c r="DA148" s="71"/>
      <c r="DB148" s="71"/>
      <c r="DC148" s="71"/>
      <c r="DD148" s="71"/>
      <c r="DE148" s="71"/>
      <c r="DF148" s="71"/>
      <c r="DG148" s="71"/>
      <c r="DH148" s="71"/>
      <c r="DI148" s="71"/>
      <c r="DJ148" s="71"/>
      <c r="DK148" s="71"/>
      <c r="DL148" s="71"/>
      <c r="DM148" s="71"/>
      <c r="DN148" s="71"/>
      <c r="DO148" s="71"/>
      <c r="DP148" s="71"/>
      <c r="DQ148" s="71"/>
      <c r="DR148" s="71"/>
      <c r="DS148" s="71"/>
      <c r="DT148" s="71"/>
      <c r="DU148" s="71"/>
      <c r="DV148" s="71"/>
      <c r="DW148" s="71"/>
      <c r="DX148" s="71"/>
      <c r="DY148" s="71"/>
      <c r="DZ148" s="71"/>
      <c r="EA148" s="71"/>
      <c r="EB148" s="71"/>
      <c r="EC148" s="71"/>
      <c r="ED148" s="71"/>
      <c r="EE148" s="71"/>
      <c r="EF148" s="71"/>
      <c r="EG148" s="71"/>
      <c r="EH148" s="71"/>
      <c r="EI148" s="71"/>
      <c r="EJ148" s="71"/>
      <c r="EK148" s="71"/>
      <c r="EL148" s="71"/>
      <c r="EM148" s="71"/>
      <c r="EN148" s="71"/>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68"/>
      <c r="IT148" s="68"/>
      <c r="IU148" s="68"/>
      <c r="IV148" s="68"/>
      <c r="IW148" s="68"/>
      <c r="IX148" s="68"/>
      <c r="IY148" s="68"/>
      <c r="IZ148" s="68"/>
      <c r="JA148" s="68"/>
      <c r="JB148" s="68"/>
      <c r="JC148" s="68"/>
      <c r="JD148" s="68"/>
      <c r="JE148" s="68"/>
      <c r="JF148" s="68"/>
      <c r="JG148" s="68"/>
      <c r="JH148" s="68"/>
      <c r="JI148" s="68"/>
      <c r="JJ148" s="68"/>
      <c r="JK148" s="68"/>
      <c r="JL148" s="68"/>
      <c r="JM148" s="68"/>
      <c r="JN148" s="68"/>
      <c r="JO148" s="68"/>
      <c r="JP148" s="68"/>
      <c r="JQ148" s="68"/>
      <c r="JR148" s="68"/>
      <c r="JS148" s="68"/>
      <c r="JT148" s="68"/>
      <c r="JU148" s="68"/>
      <c r="JV148" s="68"/>
      <c r="JW148" s="68"/>
      <c r="JX148" s="68"/>
      <c r="JY148" s="68"/>
      <c r="JZ148" s="68"/>
      <c r="KA148" s="68"/>
      <c r="KB148" s="68"/>
      <c r="KC148" s="68"/>
      <c r="KD148" s="68"/>
      <c r="KE148" s="68"/>
      <c r="KF148" s="68"/>
      <c r="KG148" s="68"/>
      <c r="KH148" s="68"/>
      <c r="KI148" s="68"/>
      <c r="KJ148" s="68"/>
      <c r="KK148" s="68"/>
      <c r="KL148" s="68"/>
      <c r="KM148" s="68"/>
      <c r="KN148" s="68"/>
      <c r="KO148" s="68"/>
      <c r="KP148" s="68"/>
      <c r="KQ148" s="68"/>
      <c r="KR148" s="68"/>
      <c r="KS148" s="68"/>
      <c r="KT148" s="68"/>
      <c r="KU148" s="68"/>
      <c r="KV148" s="68"/>
      <c r="KW148" s="68"/>
      <c r="KX148" s="68"/>
      <c r="KY148" s="68"/>
      <c r="KZ148" s="68"/>
      <c r="LA148" s="68"/>
      <c r="LB148" s="68"/>
      <c r="LC148" s="68"/>
      <c r="LD148" s="68"/>
      <c r="LE148" s="68"/>
      <c r="LF148" s="68"/>
      <c r="LG148" s="68"/>
      <c r="LH148" s="68"/>
      <c r="LI148" s="68"/>
      <c r="LJ148" s="68"/>
      <c r="LK148" s="68"/>
      <c r="LL148" s="68"/>
      <c r="LM148" s="68"/>
      <c r="LN148" s="68"/>
      <c r="LO148" s="68"/>
      <c r="LP148" s="68"/>
      <c r="LQ148" s="68"/>
      <c r="LR148" s="68"/>
      <c r="LS148" s="68"/>
      <c r="LT148" s="68"/>
      <c r="LU148" s="68"/>
      <c r="LV148" s="68"/>
      <c r="LW148" s="68"/>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c r="RB148" s="15"/>
      <c r="RC148" s="15"/>
      <c r="RD148" s="15"/>
      <c r="RE148" s="15"/>
      <c r="RF148" s="7"/>
      <c r="RG148" s="7"/>
      <c r="RH148" s="7"/>
      <c r="RI148" s="7"/>
      <c r="RJ148" s="7"/>
      <c r="RK148" s="7"/>
    </row>
    <row r="149" spans="1:479" s="3" customFormat="1" ht="18.75" customHeight="1" x14ac:dyDescent="0.2">
      <c r="A149" s="50" t="s">
        <v>43</v>
      </c>
      <c r="B149" s="36" t="s">
        <v>97</v>
      </c>
      <c r="C149" s="140">
        <v>171800</v>
      </c>
      <c r="D149" s="84">
        <v>152600</v>
      </c>
      <c r="E149" s="55">
        <v>117800</v>
      </c>
      <c r="F149" s="84">
        <v>184500</v>
      </c>
      <c r="G149" s="55">
        <v>176800</v>
      </c>
      <c r="H149" s="84">
        <v>149600</v>
      </c>
      <c r="I149" s="55">
        <v>105700</v>
      </c>
      <c r="J149" s="84">
        <v>154900</v>
      </c>
      <c r="K149" s="55">
        <v>174100</v>
      </c>
      <c r="L149" s="84">
        <v>158400</v>
      </c>
      <c r="M149" s="55">
        <v>118000</v>
      </c>
      <c r="N149" s="84">
        <v>99900</v>
      </c>
      <c r="O149" s="55">
        <v>150200</v>
      </c>
      <c r="P149" s="84">
        <v>110400</v>
      </c>
      <c r="Q149" s="55">
        <v>143000</v>
      </c>
      <c r="R149" s="84">
        <v>152100</v>
      </c>
      <c r="S149" s="55">
        <v>157300</v>
      </c>
      <c r="T149" s="84">
        <v>181300</v>
      </c>
      <c r="U149" s="55">
        <v>153200</v>
      </c>
      <c r="V149" s="84">
        <v>205500</v>
      </c>
      <c r="W149" s="55">
        <v>191400</v>
      </c>
      <c r="X149" s="84">
        <v>188200</v>
      </c>
      <c r="Y149" s="55">
        <v>197500</v>
      </c>
      <c r="Z149" s="84">
        <v>159500</v>
      </c>
      <c r="AA149" s="55">
        <v>148300</v>
      </c>
      <c r="AB149" s="84">
        <v>160600</v>
      </c>
      <c r="AC149" s="55">
        <v>201800</v>
      </c>
      <c r="AD149" s="84">
        <v>200300</v>
      </c>
      <c r="AE149" s="55">
        <v>199700</v>
      </c>
      <c r="AF149" s="84">
        <v>165800</v>
      </c>
      <c r="AG149" s="55">
        <v>146700</v>
      </c>
      <c r="AH149" s="84">
        <v>154500</v>
      </c>
      <c r="AI149" s="55">
        <v>201400</v>
      </c>
      <c r="AJ149" s="84">
        <v>185400</v>
      </c>
      <c r="AK149" s="55">
        <v>183200</v>
      </c>
      <c r="AL149" s="84">
        <v>196500</v>
      </c>
      <c r="AM149" s="55">
        <v>188800</v>
      </c>
      <c r="AN149" s="84">
        <v>194000</v>
      </c>
      <c r="AO149" s="55">
        <v>212300</v>
      </c>
      <c r="AP149" s="84">
        <v>174900</v>
      </c>
      <c r="AQ149" s="55">
        <v>209800</v>
      </c>
      <c r="AR149" s="84">
        <v>190200</v>
      </c>
      <c r="AS149" s="55">
        <v>209300</v>
      </c>
      <c r="AT149" s="84">
        <v>238800</v>
      </c>
      <c r="AU149" s="55">
        <v>231100</v>
      </c>
      <c r="AV149" s="84">
        <v>188500</v>
      </c>
      <c r="AW149" s="55">
        <v>173400</v>
      </c>
      <c r="AX149" s="84">
        <v>204900</v>
      </c>
      <c r="AY149" s="55">
        <v>185700</v>
      </c>
      <c r="AZ149" s="84">
        <v>195400</v>
      </c>
      <c r="BA149" s="55">
        <v>213600</v>
      </c>
      <c r="BB149" s="84">
        <v>133400</v>
      </c>
      <c r="BC149" s="55">
        <v>166500</v>
      </c>
      <c r="BD149" s="84">
        <v>136200</v>
      </c>
      <c r="BE149" s="55">
        <v>151200</v>
      </c>
      <c r="BF149" s="84">
        <v>167100</v>
      </c>
      <c r="BG149" s="55">
        <v>186200</v>
      </c>
      <c r="BH149" s="84">
        <v>171300</v>
      </c>
      <c r="BI149" s="55">
        <v>181900</v>
      </c>
      <c r="BJ149" s="84">
        <v>205300</v>
      </c>
      <c r="BK149" s="55">
        <v>167100</v>
      </c>
      <c r="BL149" s="84">
        <v>214700</v>
      </c>
      <c r="BM149" s="55">
        <v>163400</v>
      </c>
      <c r="BN149" s="84">
        <v>187700</v>
      </c>
      <c r="BO149" s="55">
        <v>204300</v>
      </c>
      <c r="BP149" s="84">
        <v>175100</v>
      </c>
      <c r="BQ149" s="55">
        <v>171300</v>
      </c>
      <c r="BR149" s="84">
        <v>178300</v>
      </c>
      <c r="BS149" s="55">
        <v>190300</v>
      </c>
      <c r="BT149" s="84">
        <v>181300</v>
      </c>
      <c r="BU149" s="55">
        <v>199900</v>
      </c>
      <c r="BV149" s="84">
        <v>170800</v>
      </c>
      <c r="BW149" s="55">
        <v>132000</v>
      </c>
      <c r="BX149" s="84">
        <v>206000</v>
      </c>
      <c r="BY149" s="55">
        <v>175900</v>
      </c>
      <c r="BZ149" s="84">
        <v>181000</v>
      </c>
      <c r="CA149" s="55">
        <v>190600</v>
      </c>
      <c r="CB149" s="84">
        <v>169300</v>
      </c>
      <c r="CC149" s="55">
        <v>191200</v>
      </c>
      <c r="CD149" s="84">
        <v>199800</v>
      </c>
      <c r="CE149" s="55">
        <v>237500</v>
      </c>
      <c r="CF149" s="84">
        <v>181400</v>
      </c>
      <c r="CG149" s="55">
        <v>164700</v>
      </c>
      <c r="CH149" s="84">
        <v>165800</v>
      </c>
      <c r="CI149" s="55">
        <v>216100</v>
      </c>
      <c r="CJ149" s="84">
        <v>189300</v>
      </c>
      <c r="CK149" s="55">
        <v>196100</v>
      </c>
      <c r="CL149" s="84">
        <v>190600</v>
      </c>
      <c r="CM149" s="55">
        <v>187200</v>
      </c>
      <c r="CN149" s="84">
        <v>201900</v>
      </c>
      <c r="CO149" s="55">
        <v>198400</v>
      </c>
      <c r="CP149" s="84">
        <v>222400</v>
      </c>
      <c r="CQ149" s="55">
        <v>203100</v>
      </c>
      <c r="CR149" s="84">
        <v>181600</v>
      </c>
      <c r="CS149" s="55">
        <v>228900</v>
      </c>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68"/>
      <c r="IT149" s="68"/>
      <c r="IU149" s="68"/>
      <c r="IV149" s="68"/>
      <c r="IW149" s="68"/>
      <c r="IX149" s="68"/>
      <c r="IY149" s="68"/>
      <c r="IZ149" s="68"/>
      <c r="JA149" s="68"/>
      <c r="JB149" s="68"/>
      <c r="JC149" s="68"/>
      <c r="JD149" s="68"/>
      <c r="JE149" s="68"/>
      <c r="JF149" s="68"/>
      <c r="JG149" s="68"/>
      <c r="JH149" s="68"/>
      <c r="JI149" s="68"/>
      <c r="JJ149" s="68"/>
      <c r="JK149" s="68"/>
      <c r="JL149" s="68"/>
      <c r="JM149" s="68"/>
      <c r="JN149" s="68"/>
      <c r="JO149" s="68"/>
      <c r="JP149" s="68"/>
      <c r="JQ149" s="68"/>
      <c r="JR149" s="68"/>
      <c r="JS149" s="68"/>
      <c r="JT149" s="68"/>
      <c r="JU149" s="68"/>
      <c r="JV149" s="68"/>
      <c r="JW149" s="68"/>
      <c r="JX149" s="68"/>
      <c r="JY149" s="68"/>
      <c r="JZ149" s="68"/>
      <c r="KA149" s="68"/>
      <c r="KB149" s="68"/>
      <c r="KC149" s="68"/>
      <c r="KD149" s="68"/>
      <c r="KE149" s="68"/>
      <c r="KF149" s="68"/>
      <c r="KG149" s="68"/>
      <c r="KH149" s="68"/>
      <c r="KI149" s="68"/>
      <c r="KJ149" s="68"/>
      <c r="KK149" s="68"/>
      <c r="KL149" s="68"/>
      <c r="KM149" s="68"/>
      <c r="KN149" s="68"/>
      <c r="KO149" s="68"/>
      <c r="KP149" s="68"/>
      <c r="KQ149" s="68"/>
      <c r="KR149" s="68"/>
      <c r="KS149" s="68"/>
      <c r="KT149" s="68"/>
      <c r="KU149" s="68"/>
      <c r="KV149" s="68"/>
      <c r="KW149" s="68"/>
      <c r="KX149" s="68"/>
      <c r="KY149" s="68"/>
      <c r="KZ149" s="68"/>
      <c r="LA149" s="68"/>
      <c r="LB149" s="68"/>
      <c r="LC149" s="68"/>
      <c r="LD149" s="68"/>
      <c r="LE149" s="68"/>
      <c r="LF149" s="68"/>
      <c r="LG149" s="68"/>
      <c r="LH149" s="68"/>
      <c r="LI149" s="68"/>
      <c r="LJ149" s="68"/>
      <c r="LK149" s="68"/>
      <c r="LL149" s="68"/>
      <c r="LM149" s="68"/>
      <c r="LN149" s="68"/>
      <c r="LO149" s="68"/>
      <c r="LP149" s="68"/>
      <c r="LQ149" s="68"/>
      <c r="LR149" s="68"/>
      <c r="LS149" s="68"/>
      <c r="LT149" s="68"/>
      <c r="LU149" s="68"/>
      <c r="LV149" s="68"/>
      <c r="LW149" s="68"/>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15"/>
      <c r="PT149" s="15"/>
      <c r="PU149" s="15"/>
      <c r="PV149" s="15"/>
      <c r="PW149" s="15"/>
      <c r="PX149" s="15"/>
      <c r="PY149" s="15"/>
      <c r="PZ149" s="15"/>
      <c r="QA149" s="15"/>
      <c r="QB149" s="15"/>
      <c r="QC149" s="15"/>
      <c r="QD149" s="15"/>
      <c r="QE149" s="15"/>
      <c r="QF149" s="15"/>
      <c r="QG149" s="15"/>
      <c r="QH149" s="15"/>
      <c r="QI149" s="15"/>
      <c r="QJ149" s="15"/>
      <c r="QK149" s="15"/>
      <c r="QL149" s="15"/>
      <c r="QM149" s="15"/>
      <c r="QN149" s="15"/>
      <c r="QO149" s="15"/>
      <c r="QP149" s="15"/>
      <c r="QQ149" s="15"/>
      <c r="QR149" s="15"/>
      <c r="QS149" s="15"/>
      <c r="QT149" s="15"/>
      <c r="QU149" s="15"/>
      <c r="QV149" s="15"/>
      <c r="QW149" s="15"/>
      <c r="QX149" s="15"/>
      <c r="QY149" s="15"/>
      <c r="QZ149" s="15"/>
      <c r="RA149" s="15"/>
      <c r="RB149" s="15"/>
      <c r="RC149" s="15"/>
      <c r="RD149" s="15"/>
      <c r="RE149" s="15"/>
      <c r="RF149" s="7"/>
      <c r="RG149" s="7"/>
      <c r="RH149" s="7"/>
      <c r="RI149" s="7"/>
      <c r="RJ149" s="7"/>
      <c r="RK149" s="7"/>
    </row>
    <row r="150" spans="1:479" s="3" customFormat="1" x14ac:dyDescent="0.2">
      <c r="A150" s="50"/>
      <c r="B150" s="36" t="s">
        <v>98</v>
      </c>
      <c r="C150" s="140">
        <v>296500</v>
      </c>
      <c r="D150" s="84">
        <v>258900</v>
      </c>
      <c r="E150" s="55">
        <v>233900</v>
      </c>
      <c r="F150" s="84">
        <v>317100</v>
      </c>
      <c r="G150" s="55">
        <v>307200</v>
      </c>
      <c r="H150" s="84">
        <v>318300</v>
      </c>
      <c r="I150" s="55">
        <v>181500</v>
      </c>
      <c r="J150" s="84">
        <v>259100</v>
      </c>
      <c r="K150" s="55">
        <v>349100</v>
      </c>
      <c r="L150" s="84">
        <v>332900</v>
      </c>
      <c r="M150" s="55">
        <v>284300</v>
      </c>
      <c r="N150" s="84">
        <v>265500</v>
      </c>
      <c r="O150" s="55">
        <v>263200</v>
      </c>
      <c r="P150" s="84">
        <v>278300</v>
      </c>
      <c r="Q150" s="55">
        <v>271600</v>
      </c>
      <c r="R150" s="84">
        <v>324500</v>
      </c>
      <c r="S150" s="55">
        <v>338800</v>
      </c>
      <c r="T150" s="84">
        <v>329500</v>
      </c>
      <c r="U150" s="55">
        <v>296100</v>
      </c>
      <c r="V150" s="84">
        <v>330500</v>
      </c>
      <c r="W150" s="55">
        <v>343000</v>
      </c>
      <c r="X150" s="84">
        <v>340800</v>
      </c>
      <c r="Y150" s="55">
        <v>313600</v>
      </c>
      <c r="Z150" s="84">
        <v>309500</v>
      </c>
      <c r="AA150" s="55">
        <v>286400</v>
      </c>
      <c r="AB150" s="84">
        <v>327200</v>
      </c>
      <c r="AC150" s="55">
        <v>333700</v>
      </c>
      <c r="AD150" s="84">
        <v>306400</v>
      </c>
      <c r="AE150" s="55">
        <v>337200</v>
      </c>
      <c r="AF150" s="84">
        <v>291200</v>
      </c>
      <c r="AG150" s="55">
        <v>274300</v>
      </c>
      <c r="AH150" s="84">
        <v>311100</v>
      </c>
      <c r="AI150" s="55">
        <v>316800</v>
      </c>
      <c r="AJ150" s="84">
        <v>267700</v>
      </c>
      <c r="AK150" s="55">
        <v>255000</v>
      </c>
      <c r="AL150" s="84">
        <v>250700</v>
      </c>
      <c r="AM150" s="55">
        <v>258400</v>
      </c>
      <c r="AN150" s="84">
        <v>337200</v>
      </c>
      <c r="AO150" s="55">
        <v>340100</v>
      </c>
      <c r="AP150" s="84">
        <v>256200</v>
      </c>
      <c r="AQ150" s="55">
        <v>318200</v>
      </c>
      <c r="AR150" s="84">
        <v>304500</v>
      </c>
      <c r="AS150" s="55">
        <v>333100</v>
      </c>
      <c r="AT150" s="84">
        <v>311900</v>
      </c>
      <c r="AU150" s="55">
        <v>329200</v>
      </c>
      <c r="AV150" s="84">
        <v>274500</v>
      </c>
      <c r="AW150" s="55">
        <v>276600</v>
      </c>
      <c r="AX150" s="84">
        <v>311200</v>
      </c>
      <c r="AY150" s="55">
        <v>294900</v>
      </c>
      <c r="AZ150" s="84">
        <v>312400</v>
      </c>
      <c r="BA150" s="55">
        <v>406000</v>
      </c>
      <c r="BB150" s="84">
        <v>293000</v>
      </c>
      <c r="BC150" s="55">
        <v>274900</v>
      </c>
      <c r="BD150" s="84">
        <v>281700</v>
      </c>
      <c r="BE150" s="55">
        <v>269000</v>
      </c>
      <c r="BF150" s="84">
        <v>248100</v>
      </c>
      <c r="BG150" s="55">
        <v>255000</v>
      </c>
      <c r="BH150" s="84">
        <v>295700</v>
      </c>
      <c r="BI150" s="55">
        <v>306400</v>
      </c>
      <c r="BJ150" s="84">
        <v>285000</v>
      </c>
      <c r="BK150" s="55">
        <v>309200</v>
      </c>
      <c r="BL150" s="84">
        <v>329500</v>
      </c>
      <c r="BM150" s="55">
        <v>315200</v>
      </c>
      <c r="BN150" s="84">
        <v>309400</v>
      </c>
      <c r="BO150" s="55">
        <v>233400</v>
      </c>
      <c r="BP150" s="84">
        <v>327000</v>
      </c>
      <c r="BQ150" s="55">
        <v>304600</v>
      </c>
      <c r="BR150" s="84">
        <v>274000</v>
      </c>
      <c r="BS150" s="55">
        <v>282100</v>
      </c>
      <c r="BT150" s="84">
        <v>293200</v>
      </c>
      <c r="BU150" s="55">
        <v>265300</v>
      </c>
      <c r="BV150" s="84">
        <v>231600</v>
      </c>
      <c r="BW150" s="55">
        <v>236800</v>
      </c>
      <c r="BX150" s="84">
        <v>314200</v>
      </c>
      <c r="BY150" s="55">
        <v>289100</v>
      </c>
      <c r="BZ150" s="84">
        <v>337400</v>
      </c>
      <c r="CA150" s="55">
        <v>236700</v>
      </c>
      <c r="CB150" s="84">
        <v>222000</v>
      </c>
      <c r="CC150" s="55">
        <v>261100</v>
      </c>
      <c r="CD150" s="84">
        <v>263600</v>
      </c>
      <c r="CE150" s="55">
        <v>287700</v>
      </c>
      <c r="CF150" s="84">
        <v>221200</v>
      </c>
      <c r="CG150" s="55">
        <v>269000</v>
      </c>
      <c r="CH150" s="84">
        <v>247600</v>
      </c>
      <c r="CI150" s="55">
        <v>304200</v>
      </c>
      <c r="CJ150" s="84">
        <v>246100</v>
      </c>
      <c r="CK150" s="55">
        <v>237400</v>
      </c>
      <c r="CL150" s="84">
        <v>241900</v>
      </c>
      <c r="CM150" s="55">
        <v>256000</v>
      </c>
      <c r="CN150" s="84">
        <v>287400</v>
      </c>
      <c r="CO150" s="55">
        <v>282300</v>
      </c>
      <c r="CP150" s="84">
        <v>341300</v>
      </c>
      <c r="CQ150" s="55">
        <v>314500</v>
      </c>
      <c r="CR150" s="84">
        <v>260800</v>
      </c>
      <c r="CS150" s="55">
        <v>310400</v>
      </c>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68"/>
      <c r="IT150" s="68"/>
      <c r="IU150" s="68"/>
      <c r="IV150" s="68"/>
      <c r="IW150" s="68"/>
      <c r="IX150" s="68"/>
      <c r="IY150" s="68"/>
      <c r="IZ150" s="68"/>
      <c r="JA150" s="68"/>
      <c r="JB150" s="68"/>
      <c r="JC150" s="68"/>
      <c r="JD150" s="68"/>
      <c r="JE150" s="68"/>
      <c r="JF150" s="68"/>
      <c r="JG150" s="68"/>
      <c r="JH150" s="68"/>
      <c r="JI150" s="68"/>
      <c r="JJ150" s="68"/>
      <c r="JK150" s="68"/>
      <c r="JL150" s="68"/>
      <c r="JM150" s="68"/>
      <c r="JN150" s="68"/>
      <c r="JO150" s="68"/>
      <c r="JP150" s="68"/>
      <c r="JQ150" s="68"/>
      <c r="JR150" s="68"/>
      <c r="JS150" s="68"/>
      <c r="JT150" s="68"/>
      <c r="JU150" s="68"/>
      <c r="JV150" s="68"/>
      <c r="JW150" s="68"/>
      <c r="JX150" s="68"/>
      <c r="JY150" s="68"/>
      <c r="JZ150" s="68"/>
      <c r="KA150" s="68"/>
      <c r="KB150" s="68"/>
      <c r="KC150" s="68"/>
      <c r="KD150" s="68"/>
      <c r="KE150" s="68"/>
      <c r="KF150" s="68"/>
      <c r="KG150" s="68"/>
      <c r="KH150" s="68"/>
      <c r="KI150" s="68"/>
      <c r="KJ150" s="68"/>
      <c r="KK150" s="68"/>
      <c r="KL150" s="68"/>
      <c r="KM150" s="68"/>
      <c r="KN150" s="68"/>
      <c r="KO150" s="68"/>
      <c r="KP150" s="68"/>
      <c r="KQ150" s="68"/>
      <c r="KR150" s="68"/>
      <c r="KS150" s="68"/>
      <c r="KT150" s="68"/>
      <c r="KU150" s="68"/>
      <c r="KV150" s="68"/>
      <c r="KW150" s="68"/>
      <c r="KX150" s="68"/>
      <c r="KY150" s="68"/>
      <c r="KZ150" s="68"/>
      <c r="LA150" s="68"/>
      <c r="LB150" s="68"/>
      <c r="LC150" s="68"/>
      <c r="LD150" s="68"/>
      <c r="LE150" s="68"/>
      <c r="LF150" s="68"/>
      <c r="LG150" s="68"/>
      <c r="LH150" s="68"/>
      <c r="LI150" s="68"/>
      <c r="LJ150" s="68"/>
      <c r="LK150" s="68"/>
      <c r="LL150" s="68"/>
      <c r="LM150" s="68"/>
      <c r="LN150" s="68"/>
      <c r="LO150" s="68"/>
      <c r="LP150" s="68"/>
      <c r="LQ150" s="68"/>
      <c r="LR150" s="68"/>
      <c r="LS150" s="68"/>
      <c r="LT150" s="68"/>
      <c r="LU150" s="68"/>
      <c r="LV150" s="68"/>
      <c r="LW150" s="68"/>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c r="RB150" s="15"/>
      <c r="RC150" s="15"/>
      <c r="RD150" s="15"/>
      <c r="RE150" s="15"/>
      <c r="RF150" s="7"/>
      <c r="RG150" s="7"/>
      <c r="RH150" s="7"/>
      <c r="RI150" s="7"/>
      <c r="RJ150" s="7"/>
      <c r="RK150" s="7"/>
    </row>
    <row r="151" spans="1:479" s="3" customFormat="1" x14ac:dyDescent="0.2">
      <c r="A151" s="50"/>
      <c r="B151" s="36" t="s">
        <v>99</v>
      </c>
      <c r="C151" s="140">
        <v>405200</v>
      </c>
      <c r="D151" s="84">
        <v>374400</v>
      </c>
      <c r="E151" s="55">
        <v>373400</v>
      </c>
      <c r="F151" s="84">
        <v>405800</v>
      </c>
      <c r="G151" s="55">
        <v>392400</v>
      </c>
      <c r="H151" s="84">
        <v>446000</v>
      </c>
      <c r="I151" s="55">
        <v>426600</v>
      </c>
      <c r="J151" s="84">
        <v>404600</v>
      </c>
      <c r="K151" s="55">
        <v>462300</v>
      </c>
      <c r="L151" s="84">
        <v>509200</v>
      </c>
      <c r="M151" s="55">
        <v>418700</v>
      </c>
      <c r="N151" s="84">
        <v>420900</v>
      </c>
      <c r="O151" s="55">
        <v>380600</v>
      </c>
      <c r="P151" s="84">
        <v>403700</v>
      </c>
      <c r="Q151" s="55">
        <v>469800</v>
      </c>
      <c r="R151" s="84">
        <v>507100</v>
      </c>
      <c r="S151" s="55">
        <v>493200</v>
      </c>
      <c r="T151" s="84">
        <v>448800</v>
      </c>
      <c r="U151" s="55">
        <v>455800</v>
      </c>
      <c r="V151" s="84">
        <v>413800</v>
      </c>
      <c r="W151" s="55">
        <v>469200</v>
      </c>
      <c r="X151" s="84">
        <v>430700</v>
      </c>
      <c r="Y151" s="55">
        <v>393700</v>
      </c>
      <c r="Z151" s="84">
        <v>557500</v>
      </c>
      <c r="AA151" s="55">
        <v>507700</v>
      </c>
      <c r="AB151" s="84">
        <v>494700</v>
      </c>
      <c r="AC151" s="55">
        <v>434000</v>
      </c>
      <c r="AD151" s="84">
        <v>494300</v>
      </c>
      <c r="AE151" s="55">
        <v>433600</v>
      </c>
      <c r="AF151" s="84">
        <v>407800</v>
      </c>
      <c r="AG151" s="55">
        <v>403300</v>
      </c>
      <c r="AH151" s="84">
        <v>383200</v>
      </c>
      <c r="AI151" s="55">
        <v>465500</v>
      </c>
      <c r="AJ151" s="84">
        <v>302700</v>
      </c>
      <c r="AK151" s="55">
        <v>285700</v>
      </c>
      <c r="AL151" s="84">
        <v>276800</v>
      </c>
      <c r="AM151" s="55">
        <v>278100</v>
      </c>
      <c r="AN151" s="84">
        <v>411300</v>
      </c>
      <c r="AO151" s="55">
        <v>406100</v>
      </c>
      <c r="AP151" s="84">
        <v>488100</v>
      </c>
      <c r="AQ151" s="55">
        <v>404800</v>
      </c>
      <c r="AR151" s="84">
        <v>441000</v>
      </c>
      <c r="AS151" s="55">
        <v>453200</v>
      </c>
      <c r="AT151" s="84">
        <v>452600</v>
      </c>
      <c r="AU151" s="55">
        <v>432100</v>
      </c>
      <c r="AV151" s="84">
        <v>362300</v>
      </c>
      <c r="AW151" s="55">
        <v>342400</v>
      </c>
      <c r="AX151" s="84">
        <v>376700</v>
      </c>
      <c r="AY151" s="55">
        <v>397800</v>
      </c>
      <c r="AZ151" s="84">
        <v>382800</v>
      </c>
      <c r="BA151" s="55">
        <v>512700</v>
      </c>
      <c r="BB151" s="84">
        <v>461000</v>
      </c>
      <c r="BC151" s="55">
        <v>581100</v>
      </c>
      <c r="BD151" s="84">
        <v>654400</v>
      </c>
      <c r="BE151" s="55">
        <v>566100</v>
      </c>
      <c r="BF151" s="84">
        <v>575300</v>
      </c>
      <c r="BG151" s="55">
        <v>449600</v>
      </c>
      <c r="BH151" s="84">
        <v>565100</v>
      </c>
      <c r="BI151" s="55">
        <v>381200</v>
      </c>
      <c r="BJ151" s="84">
        <v>376600</v>
      </c>
      <c r="BK151" s="55">
        <v>379600</v>
      </c>
      <c r="BL151" s="84">
        <v>401300</v>
      </c>
      <c r="BM151" s="55">
        <v>382900</v>
      </c>
      <c r="BN151" s="84">
        <v>376700</v>
      </c>
      <c r="BO151" s="55">
        <v>310100</v>
      </c>
      <c r="BP151" s="84">
        <v>407100</v>
      </c>
      <c r="BQ151" s="55">
        <v>399400</v>
      </c>
      <c r="BR151" s="84">
        <v>328000</v>
      </c>
      <c r="BS151" s="55">
        <v>350800</v>
      </c>
      <c r="BT151" s="84">
        <v>511100</v>
      </c>
      <c r="BU151" s="55">
        <v>313300</v>
      </c>
      <c r="BV151" s="84">
        <v>593700</v>
      </c>
      <c r="BW151" s="55">
        <v>327100</v>
      </c>
      <c r="BX151" s="84">
        <v>480900</v>
      </c>
      <c r="BY151" s="55">
        <v>654200</v>
      </c>
      <c r="BZ151" s="84">
        <v>561800</v>
      </c>
      <c r="CA151" s="55">
        <v>263200</v>
      </c>
      <c r="CB151" s="84">
        <v>261000</v>
      </c>
      <c r="CC151" s="55">
        <v>296500</v>
      </c>
      <c r="CD151" s="84">
        <v>307800</v>
      </c>
      <c r="CE151" s="55">
        <v>346100</v>
      </c>
      <c r="CF151" s="84">
        <v>248200</v>
      </c>
      <c r="CG151" s="55">
        <v>351700</v>
      </c>
      <c r="CH151" s="84">
        <v>452600</v>
      </c>
      <c r="CI151" s="55">
        <v>441500</v>
      </c>
      <c r="CJ151" s="84">
        <v>264200</v>
      </c>
      <c r="CK151" s="55">
        <v>269600</v>
      </c>
      <c r="CL151" s="84">
        <v>269100</v>
      </c>
      <c r="CM151" s="55">
        <v>305800</v>
      </c>
      <c r="CN151" s="84">
        <v>324600</v>
      </c>
      <c r="CO151" s="55">
        <v>619600</v>
      </c>
      <c r="CP151" s="84">
        <v>491900</v>
      </c>
      <c r="CQ151" s="55">
        <v>559700</v>
      </c>
      <c r="CR151" s="84">
        <v>313600</v>
      </c>
      <c r="CS151" s="55">
        <v>396600</v>
      </c>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68"/>
      <c r="IT151" s="68"/>
      <c r="IU151" s="68"/>
      <c r="IV151" s="68"/>
      <c r="IW151" s="68"/>
      <c r="IX151" s="68"/>
      <c r="IY151" s="68"/>
      <c r="IZ151" s="68"/>
      <c r="JA151" s="68"/>
      <c r="JB151" s="68"/>
      <c r="JC151" s="68"/>
      <c r="JD151" s="68"/>
      <c r="JE151" s="68"/>
      <c r="JF151" s="68"/>
      <c r="JG151" s="68"/>
      <c r="JH151" s="68"/>
      <c r="JI151" s="68"/>
      <c r="JJ151" s="68"/>
      <c r="JK151" s="68"/>
      <c r="JL151" s="68"/>
      <c r="JM151" s="68"/>
      <c r="JN151" s="68"/>
      <c r="JO151" s="68"/>
      <c r="JP151" s="68"/>
      <c r="JQ151" s="68"/>
      <c r="JR151" s="68"/>
      <c r="JS151" s="68"/>
      <c r="JT151" s="68"/>
      <c r="JU151" s="68"/>
      <c r="JV151" s="68"/>
      <c r="JW151" s="68"/>
      <c r="JX151" s="68"/>
      <c r="JY151" s="68"/>
      <c r="JZ151" s="68"/>
      <c r="KA151" s="68"/>
      <c r="KB151" s="68"/>
      <c r="KC151" s="68"/>
      <c r="KD151" s="68"/>
      <c r="KE151" s="68"/>
      <c r="KF151" s="68"/>
      <c r="KG151" s="68"/>
      <c r="KH151" s="68"/>
      <c r="KI151" s="68"/>
      <c r="KJ151" s="68"/>
      <c r="KK151" s="68"/>
      <c r="KL151" s="68"/>
      <c r="KM151" s="68"/>
      <c r="KN151" s="68"/>
      <c r="KO151" s="68"/>
      <c r="KP151" s="68"/>
      <c r="KQ151" s="68"/>
      <c r="KR151" s="68"/>
      <c r="KS151" s="68"/>
      <c r="KT151" s="68"/>
      <c r="KU151" s="68"/>
      <c r="KV151" s="68"/>
      <c r="KW151" s="68"/>
      <c r="KX151" s="68"/>
      <c r="KY151" s="68"/>
      <c r="KZ151" s="68"/>
      <c r="LA151" s="68"/>
      <c r="LB151" s="68"/>
      <c r="LC151" s="68"/>
      <c r="LD151" s="68"/>
      <c r="LE151" s="68"/>
      <c r="LF151" s="68"/>
      <c r="LG151" s="68"/>
      <c r="LH151" s="68"/>
      <c r="LI151" s="68"/>
      <c r="LJ151" s="68"/>
      <c r="LK151" s="68"/>
      <c r="LL151" s="68"/>
      <c r="LM151" s="68"/>
      <c r="LN151" s="68"/>
      <c r="LO151" s="68"/>
      <c r="LP151" s="68"/>
      <c r="LQ151" s="68"/>
      <c r="LR151" s="68"/>
      <c r="LS151" s="68"/>
      <c r="LT151" s="68"/>
      <c r="LU151" s="68"/>
      <c r="LV151" s="68"/>
      <c r="LW151" s="68"/>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15"/>
      <c r="PT151" s="15"/>
      <c r="PU151" s="15"/>
      <c r="PV151" s="15"/>
      <c r="PW151" s="15"/>
      <c r="PX151" s="15"/>
      <c r="PY151" s="15"/>
      <c r="PZ151" s="15"/>
      <c r="QA151" s="15"/>
      <c r="QB151" s="15"/>
      <c r="QC151" s="15"/>
      <c r="QD151" s="15"/>
      <c r="QE151" s="15"/>
      <c r="QF151" s="15"/>
      <c r="QG151" s="15"/>
      <c r="QH151" s="15"/>
      <c r="QI151" s="15"/>
      <c r="QJ151" s="15"/>
      <c r="QK151" s="15"/>
      <c r="QL151" s="15"/>
      <c r="QM151" s="15"/>
      <c r="QN151" s="15"/>
      <c r="QO151" s="15"/>
      <c r="QP151" s="15"/>
      <c r="QQ151" s="15"/>
      <c r="QR151" s="15"/>
      <c r="QS151" s="15"/>
      <c r="QT151" s="15"/>
      <c r="QU151" s="15"/>
      <c r="QV151" s="15"/>
      <c r="QW151" s="15"/>
      <c r="QX151" s="15"/>
      <c r="QY151" s="15"/>
      <c r="QZ151" s="15"/>
      <c r="RA151" s="15"/>
      <c r="RB151" s="15"/>
      <c r="RC151" s="15"/>
      <c r="RD151" s="15"/>
      <c r="RE151" s="15"/>
      <c r="RF151" s="7"/>
      <c r="RG151" s="7"/>
      <c r="RH151" s="7"/>
      <c r="RI151" s="7"/>
      <c r="RJ151" s="7"/>
      <c r="RK151" s="7"/>
    </row>
    <row r="152" spans="1:479" s="3" customFormat="1" x14ac:dyDescent="0.2">
      <c r="A152" s="50"/>
      <c r="B152" s="36" t="s">
        <v>100</v>
      </c>
      <c r="C152" s="140">
        <v>491500</v>
      </c>
      <c r="D152" s="84">
        <v>438500</v>
      </c>
      <c r="E152" s="55">
        <v>441800</v>
      </c>
      <c r="F152" s="84">
        <v>450100</v>
      </c>
      <c r="G152" s="55">
        <v>411300</v>
      </c>
      <c r="H152" s="84">
        <v>509800</v>
      </c>
      <c r="I152" s="55">
        <v>697800</v>
      </c>
      <c r="J152" s="84">
        <v>499700</v>
      </c>
      <c r="K152" s="55">
        <v>542000</v>
      </c>
      <c r="L152" s="84">
        <v>609000</v>
      </c>
      <c r="M152" s="55">
        <v>527200</v>
      </c>
      <c r="N152" s="84">
        <v>571600</v>
      </c>
      <c r="O152" s="55">
        <v>474400</v>
      </c>
      <c r="P152" s="84">
        <v>478100</v>
      </c>
      <c r="Q152" s="55">
        <v>797100</v>
      </c>
      <c r="R152" s="84">
        <v>695200</v>
      </c>
      <c r="S152" s="55">
        <v>586600</v>
      </c>
      <c r="T152" s="84">
        <v>495700</v>
      </c>
      <c r="U152" s="55">
        <v>592700</v>
      </c>
      <c r="V152" s="84">
        <v>437900</v>
      </c>
      <c r="W152" s="55">
        <v>491600</v>
      </c>
      <c r="X152" s="84">
        <v>495800</v>
      </c>
      <c r="Y152" s="55">
        <v>426300</v>
      </c>
      <c r="Z152" s="84">
        <v>804400</v>
      </c>
      <c r="AA152" s="55">
        <v>739100</v>
      </c>
      <c r="AB152" s="84">
        <v>637900</v>
      </c>
      <c r="AC152" s="55">
        <v>525600</v>
      </c>
      <c r="AD152" s="84">
        <v>597800</v>
      </c>
      <c r="AE152" s="55">
        <v>483300</v>
      </c>
      <c r="AF152" s="84">
        <v>485000</v>
      </c>
      <c r="AG152" s="55">
        <v>529700</v>
      </c>
      <c r="AH152" s="84">
        <v>384200</v>
      </c>
      <c r="AI152" s="55">
        <v>526100</v>
      </c>
      <c r="AJ152" s="84">
        <v>314300</v>
      </c>
      <c r="AK152" s="55">
        <v>289600</v>
      </c>
      <c r="AL152" s="84">
        <v>279400</v>
      </c>
      <c r="AM152" s="55">
        <v>249500</v>
      </c>
      <c r="AN152" s="84">
        <v>389600</v>
      </c>
      <c r="AO152" s="55">
        <v>438000</v>
      </c>
      <c r="AP152" s="84">
        <v>554900</v>
      </c>
      <c r="AQ152" s="55">
        <v>446300</v>
      </c>
      <c r="AR152" s="84">
        <v>505700</v>
      </c>
      <c r="AS152" s="55">
        <v>509600</v>
      </c>
      <c r="AT152" s="84">
        <v>531700</v>
      </c>
      <c r="AU152" s="55">
        <v>533600</v>
      </c>
      <c r="AV152" s="84">
        <v>417900</v>
      </c>
      <c r="AW152" s="55">
        <v>377400</v>
      </c>
      <c r="AX152" s="84">
        <v>399100</v>
      </c>
      <c r="AY152" s="55">
        <v>426600</v>
      </c>
      <c r="AZ152" s="84">
        <v>384300</v>
      </c>
      <c r="BA152" s="55">
        <v>603000</v>
      </c>
      <c r="BB152" s="84">
        <v>561900</v>
      </c>
      <c r="BC152" s="55">
        <v>695900</v>
      </c>
      <c r="BD152" s="84">
        <v>1036900</v>
      </c>
      <c r="BE152" s="55">
        <v>778100</v>
      </c>
      <c r="BF152" s="84">
        <v>701800</v>
      </c>
      <c r="BG152" s="55">
        <v>515800</v>
      </c>
      <c r="BH152" s="84">
        <v>635300</v>
      </c>
      <c r="BI152" s="55">
        <v>438600</v>
      </c>
      <c r="BJ152" s="84">
        <v>386200</v>
      </c>
      <c r="BK152" s="55">
        <v>426300</v>
      </c>
      <c r="BL152" s="84">
        <v>419700</v>
      </c>
      <c r="BM152" s="55">
        <v>414700</v>
      </c>
      <c r="BN152" s="84">
        <v>396800</v>
      </c>
      <c r="BO152" s="55">
        <v>334300</v>
      </c>
      <c r="BP152" s="84">
        <v>406300</v>
      </c>
      <c r="BQ152" s="55">
        <v>451400</v>
      </c>
      <c r="BR152" s="84">
        <v>311900</v>
      </c>
      <c r="BS152" s="55">
        <v>352200</v>
      </c>
      <c r="BT152" s="84">
        <v>623100</v>
      </c>
      <c r="BU152" s="55">
        <v>305900</v>
      </c>
      <c r="BV152" s="84">
        <v>764000</v>
      </c>
      <c r="BW152" s="55">
        <v>398500</v>
      </c>
      <c r="BX152" s="84">
        <v>598700</v>
      </c>
      <c r="BY152" s="55">
        <v>900000</v>
      </c>
      <c r="BZ152" s="84">
        <v>758900</v>
      </c>
      <c r="CA152" s="55">
        <v>265100</v>
      </c>
      <c r="CB152" s="84">
        <v>289000</v>
      </c>
      <c r="CC152" s="55">
        <v>288700</v>
      </c>
      <c r="CD152" s="84">
        <v>332500</v>
      </c>
      <c r="CE152" s="55">
        <v>372000</v>
      </c>
      <c r="CF152" s="84">
        <v>256700</v>
      </c>
      <c r="CG152" s="55">
        <v>411400</v>
      </c>
      <c r="CH152" s="84">
        <v>475000</v>
      </c>
      <c r="CI152" s="55">
        <v>494600</v>
      </c>
      <c r="CJ152" s="84">
        <v>261600</v>
      </c>
      <c r="CK152" s="55">
        <v>248500</v>
      </c>
      <c r="CL152" s="84">
        <v>248600</v>
      </c>
      <c r="CM152" s="55">
        <v>323000</v>
      </c>
      <c r="CN152" s="84">
        <v>314700</v>
      </c>
      <c r="CO152" s="55">
        <v>773500</v>
      </c>
      <c r="CP152" s="84">
        <v>591600</v>
      </c>
      <c r="CQ152" s="55">
        <v>656600</v>
      </c>
      <c r="CR152" s="84">
        <v>298500</v>
      </c>
      <c r="CS152" s="55">
        <v>423400</v>
      </c>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68"/>
      <c r="IT152" s="68"/>
      <c r="IU152" s="68"/>
      <c r="IV152" s="68"/>
      <c r="IW152" s="68"/>
      <c r="IX152" s="68"/>
      <c r="IY152" s="68"/>
      <c r="IZ152" s="68"/>
      <c r="JA152" s="68"/>
      <c r="JB152" s="68"/>
      <c r="JC152" s="68"/>
      <c r="JD152" s="68"/>
      <c r="JE152" s="68"/>
      <c r="JF152" s="68"/>
      <c r="JG152" s="68"/>
      <c r="JH152" s="68"/>
      <c r="JI152" s="68"/>
      <c r="JJ152" s="68"/>
      <c r="JK152" s="68"/>
      <c r="JL152" s="68"/>
      <c r="JM152" s="68"/>
      <c r="JN152" s="68"/>
      <c r="JO152" s="68"/>
      <c r="JP152" s="68"/>
      <c r="JQ152" s="68"/>
      <c r="JR152" s="68"/>
      <c r="JS152" s="68"/>
      <c r="JT152" s="68"/>
      <c r="JU152" s="68"/>
      <c r="JV152" s="68"/>
      <c r="JW152" s="68"/>
      <c r="JX152" s="68"/>
      <c r="JY152" s="68"/>
      <c r="JZ152" s="68"/>
      <c r="KA152" s="68"/>
      <c r="KB152" s="68"/>
      <c r="KC152" s="68"/>
      <c r="KD152" s="68"/>
      <c r="KE152" s="68"/>
      <c r="KF152" s="68"/>
      <c r="KG152" s="68"/>
      <c r="KH152" s="68"/>
      <c r="KI152" s="68"/>
      <c r="KJ152" s="68"/>
      <c r="KK152" s="68"/>
      <c r="KL152" s="68"/>
      <c r="KM152" s="68"/>
      <c r="KN152" s="68"/>
      <c r="KO152" s="68"/>
      <c r="KP152" s="68"/>
      <c r="KQ152" s="68"/>
      <c r="KR152" s="68"/>
      <c r="KS152" s="68"/>
      <c r="KT152" s="68"/>
      <c r="KU152" s="68"/>
      <c r="KV152" s="68"/>
      <c r="KW152" s="68"/>
      <c r="KX152" s="68"/>
      <c r="KY152" s="68"/>
      <c r="KZ152" s="68"/>
      <c r="LA152" s="68"/>
      <c r="LB152" s="68"/>
      <c r="LC152" s="68"/>
      <c r="LD152" s="68"/>
      <c r="LE152" s="68"/>
      <c r="LF152" s="68"/>
      <c r="LG152" s="68"/>
      <c r="LH152" s="68"/>
      <c r="LI152" s="68"/>
      <c r="LJ152" s="68"/>
      <c r="LK152" s="68"/>
      <c r="LL152" s="68"/>
      <c r="LM152" s="68"/>
      <c r="LN152" s="68"/>
      <c r="LO152" s="68"/>
      <c r="LP152" s="68"/>
      <c r="LQ152" s="68"/>
      <c r="LR152" s="68"/>
      <c r="LS152" s="68"/>
      <c r="LT152" s="68"/>
      <c r="LU152" s="68"/>
      <c r="LV152" s="68"/>
      <c r="LW152" s="68"/>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7"/>
      <c r="RG152" s="7"/>
      <c r="RH152" s="7"/>
      <c r="RI152" s="7"/>
      <c r="RJ152" s="7"/>
      <c r="RK152" s="7"/>
    </row>
    <row r="153" spans="1:479" s="3" customFormat="1" x14ac:dyDescent="0.2">
      <c r="A153" s="50"/>
      <c r="B153" s="36" t="s">
        <v>101</v>
      </c>
      <c r="C153" s="140">
        <v>335000</v>
      </c>
      <c r="D153" s="84">
        <v>326600</v>
      </c>
      <c r="E153" s="55">
        <v>296100</v>
      </c>
      <c r="F153" s="84">
        <v>321800</v>
      </c>
      <c r="G153" s="55">
        <v>298100</v>
      </c>
      <c r="H153" s="84">
        <v>353500</v>
      </c>
      <c r="I153" s="55">
        <v>454600</v>
      </c>
      <c r="J153" s="84">
        <v>354800</v>
      </c>
      <c r="K153" s="55">
        <v>353900</v>
      </c>
      <c r="L153" s="84">
        <v>451100</v>
      </c>
      <c r="M153" s="55">
        <v>375400</v>
      </c>
      <c r="N153" s="84">
        <v>432700</v>
      </c>
      <c r="O153" s="55">
        <v>335100</v>
      </c>
      <c r="P153" s="84">
        <v>344300</v>
      </c>
      <c r="Q153" s="55">
        <v>563500</v>
      </c>
      <c r="R153" s="84">
        <v>453000</v>
      </c>
      <c r="S153" s="55">
        <v>480800</v>
      </c>
      <c r="T153" s="84">
        <v>367600</v>
      </c>
      <c r="U153" s="55">
        <v>414200</v>
      </c>
      <c r="V153" s="84">
        <v>290500</v>
      </c>
      <c r="W153" s="55">
        <v>337000</v>
      </c>
      <c r="X153" s="84">
        <v>314700</v>
      </c>
      <c r="Y153" s="55">
        <v>306100</v>
      </c>
      <c r="Z153" s="84">
        <v>555500</v>
      </c>
      <c r="AA153" s="55">
        <v>587100</v>
      </c>
      <c r="AB153" s="84">
        <v>435100</v>
      </c>
      <c r="AC153" s="55">
        <v>364900</v>
      </c>
      <c r="AD153" s="84">
        <v>387300</v>
      </c>
      <c r="AE153" s="55">
        <v>339100</v>
      </c>
      <c r="AF153" s="84">
        <v>334700</v>
      </c>
      <c r="AG153" s="55">
        <v>335200</v>
      </c>
      <c r="AH153" s="84">
        <v>254800</v>
      </c>
      <c r="AI153" s="55">
        <v>353800</v>
      </c>
      <c r="AJ153" s="84">
        <v>229000</v>
      </c>
      <c r="AK153" s="55">
        <v>230400</v>
      </c>
      <c r="AL153" s="84">
        <v>213300</v>
      </c>
      <c r="AM153" s="55">
        <v>175400</v>
      </c>
      <c r="AN153" s="84">
        <v>258400</v>
      </c>
      <c r="AO153" s="55">
        <v>283000</v>
      </c>
      <c r="AP153" s="84">
        <v>350600</v>
      </c>
      <c r="AQ153" s="55">
        <v>307900</v>
      </c>
      <c r="AR153" s="84">
        <v>327700</v>
      </c>
      <c r="AS153" s="55">
        <v>295000</v>
      </c>
      <c r="AT153" s="84">
        <v>321400</v>
      </c>
      <c r="AU153" s="55">
        <v>302700</v>
      </c>
      <c r="AV153" s="84">
        <v>278600</v>
      </c>
      <c r="AW153" s="55">
        <v>269100</v>
      </c>
      <c r="AX153" s="84">
        <v>275600</v>
      </c>
      <c r="AY153" s="55">
        <v>279700</v>
      </c>
      <c r="AZ153" s="84">
        <v>278400</v>
      </c>
      <c r="BA153" s="55">
        <v>412000</v>
      </c>
      <c r="BB153" s="84">
        <v>404500</v>
      </c>
      <c r="BC153" s="55">
        <v>400100</v>
      </c>
      <c r="BD153" s="84">
        <v>593400</v>
      </c>
      <c r="BE153" s="55">
        <v>456800</v>
      </c>
      <c r="BF153" s="84">
        <v>432500</v>
      </c>
      <c r="BG153" s="55">
        <v>352900</v>
      </c>
      <c r="BH153" s="84">
        <v>385200</v>
      </c>
      <c r="BI153" s="55">
        <v>290100</v>
      </c>
      <c r="BJ153" s="84">
        <v>276900</v>
      </c>
      <c r="BK153" s="55">
        <v>281300</v>
      </c>
      <c r="BL153" s="84">
        <v>279200</v>
      </c>
      <c r="BM153" s="55">
        <v>279300</v>
      </c>
      <c r="BN153" s="84">
        <v>276100</v>
      </c>
      <c r="BO153" s="55">
        <v>245600</v>
      </c>
      <c r="BP153" s="84">
        <v>264800</v>
      </c>
      <c r="BQ153" s="55">
        <v>288200</v>
      </c>
      <c r="BR153" s="84">
        <v>234200</v>
      </c>
      <c r="BS153" s="55">
        <v>265500</v>
      </c>
      <c r="BT153" s="84">
        <v>360900</v>
      </c>
      <c r="BU153" s="55">
        <v>220300</v>
      </c>
      <c r="BV153" s="84">
        <v>432500</v>
      </c>
      <c r="BW153" s="55">
        <v>268900</v>
      </c>
      <c r="BX153" s="84">
        <v>401000</v>
      </c>
      <c r="BY153" s="55">
        <v>575400</v>
      </c>
      <c r="BZ153" s="84">
        <v>440800</v>
      </c>
      <c r="CA153" s="55">
        <v>204700</v>
      </c>
      <c r="CB153" s="84">
        <v>244400</v>
      </c>
      <c r="CC153" s="55">
        <v>208200</v>
      </c>
      <c r="CD153" s="84">
        <v>248200</v>
      </c>
      <c r="CE153" s="55">
        <v>293100</v>
      </c>
      <c r="CF153" s="84">
        <v>206900</v>
      </c>
      <c r="CG153" s="55">
        <v>335600</v>
      </c>
      <c r="CH153" s="84">
        <v>333400</v>
      </c>
      <c r="CI153" s="55">
        <v>322900</v>
      </c>
      <c r="CJ153" s="84">
        <v>168900</v>
      </c>
      <c r="CK153" s="55">
        <v>183800</v>
      </c>
      <c r="CL153" s="84">
        <v>172300</v>
      </c>
      <c r="CM153" s="55">
        <v>235400</v>
      </c>
      <c r="CN153" s="84">
        <v>228800</v>
      </c>
      <c r="CO153" s="55">
        <v>439700</v>
      </c>
      <c r="CP153" s="84">
        <v>327300</v>
      </c>
      <c r="CQ153" s="55">
        <v>359800</v>
      </c>
      <c r="CR153" s="84">
        <v>213200</v>
      </c>
      <c r="CS153" s="55">
        <v>273400</v>
      </c>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68"/>
      <c r="IT153" s="68"/>
      <c r="IU153" s="68"/>
      <c r="IV153" s="68"/>
      <c r="IW153" s="68"/>
      <c r="IX153" s="68"/>
      <c r="IY153" s="68"/>
      <c r="IZ153" s="68"/>
      <c r="JA153" s="68"/>
      <c r="JB153" s="68"/>
      <c r="JC153" s="68"/>
      <c r="JD153" s="68"/>
      <c r="JE153" s="68"/>
      <c r="JF153" s="68"/>
      <c r="JG153" s="68"/>
      <c r="JH153" s="68"/>
      <c r="JI153" s="68"/>
      <c r="JJ153" s="68"/>
      <c r="JK153" s="68"/>
      <c r="JL153" s="68"/>
      <c r="JM153" s="68"/>
      <c r="JN153" s="68"/>
      <c r="JO153" s="68"/>
      <c r="JP153" s="68"/>
      <c r="JQ153" s="68"/>
      <c r="JR153" s="68"/>
      <c r="JS153" s="68"/>
      <c r="JT153" s="68"/>
      <c r="JU153" s="68"/>
      <c r="JV153" s="68"/>
      <c r="JW153" s="68"/>
      <c r="JX153" s="68"/>
      <c r="JY153" s="68"/>
      <c r="JZ153" s="68"/>
      <c r="KA153" s="68"/>
      <c r="KB153" s="68"/>
      <c r="KC153" s="68"/>
      <c r="KD153" s="68"/>
      <c r="KE153" s="68"/>
      <c r="KF153" s="68"/>
      <c r="KG153" s="68"/>
      <c r="KH153" s="68"/>
      <c r="KI153" s="68"/>
      <c r="KJ153" s="68"/>
      <c r="KK153" s="68"/>
      <c r="KL153" s="68"/>
      <c r="KM153" s="68"/>
      <c r="KN153" s="68"/>
      <c r="KO153" s="68"/>
      <c r="KP153" s="68"/>
      <c r="KQ153" s="68"/>
      <c r="KR153" s="68"/>
      <c r="KS153" s="68"/>
      <c r="KT153" s="68"/>
      <c r="KU153" s="68"/>
      <c r="KV153" s="68"/>
      <c r="KW153" s="68"/>
      <c r="KX153" s="68"/>
      <c r="KY153" s="68"/>
      <c r="KZ153" s="68"/>
      <c r="LA153" s="68"/>
      <c r="LB153" s="68"/>
      <c r="LC153" s="68"/>
      <c r="LD153" s="68"/>
      <c r="LE153" s="68"/>
      <c r="LF153" s="68"/>
      <c r="LG153" s="68"/>
      <c r="LH153" s="68"/>
      <c r="LI153" s="68"/>
      <c r="LJ153" s="68"/>
      <c r="LK153" s="68"/>
      <c r="LL153" s="68"/>
      <c r="LM153" s="68"/>
      <c r="LN153" s="68"/>
      <c r="LO153" s="68"/>
      <c r="LP153" s="68"/>
      <c r="LQ153" s="68"/>
      <c r="LR153" s="68"/>
      <c r="LS153" s="68"/>
      <c r="LT153" s="68"/>
      <c r="LU153" s="68"/>
      <c r="LV153" s="68"/>
      <c r="LW153" s="68"/>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c r="RB153" s="15"/>
      <c r="RC153" s="15"/>
      <c r="RD153" s="15"/>
      <c r="RE153" s="15"/>
      <c r="RF153" s="7"/>
      <c r="RG153" s="7"/>
      <c r="RH153" s="7"/>
      <c r="RI153" s="7"/>
      <c r="RJ153" s="7"/>
      <c r="RK153" s="7"/>
    </row>
    <row r="154" spans="1:479" s="3" customFormat="1" x14ac:dyDescent="0.2">
      <c r="A154" s="50"/>
      <c r="B154" s="39" t="s">
        <v>103</v>
      </c>
      <c r="C154" s="141">
        <v>382600</v>
      </c>
      <c r="D154" s="87">
        <v>357300</v>
      </c>
      <c r="E154" s="58">
        <v>315300</v>
      </c>
      <c r="F154" s="87">
        <v>376300</v>
      </c>
      <c r="G154" s="58">
        <v>360100</v>
      </c>
      <c r="H154" s="87">
        <v>402200</v>
      </c>
      <c r="I154" s="58">
        <v>462000</v>
      </c>
      <c r="J154" s="87">
        <v>409500</v>
      </c>
      <c r="K154" s="58">
        <v>418200</v>
      </c>
      <c r="L154" s="87">
        <v>475700</v>
      </c>
      <c r="M154" s="58">
        <v>341700</v>
      </c>
      <c r="N154" s="87">
        <v>354600</v>
      </c>
      <c r="O154" s="58">
        <v>355900</v>
      </c>
      <c r="P154" s="87">
        <v>361000</v>
      </c>
      <c r="Q154" s="58">
        <v>545300</v>
      </c>
      <c r="R154" s="87">
        <v>498100</v>
      </c>
      <c r="S154" s="58">
        <v>474200</v>
      </c>
      <c r="T154" s="87">
        <v>401500</v>
      </c>
      <c r="U154" s="58">
        <v>441800</v>
      </c>
      <c r="V154" s="87">
        <v>367700</v>
      </c>
      <c r="W154" s="58">
        <v>417400</v>
      </c>
      <c r="X154" s="87">
        <v>390900</v>
      </c>
      <c r="Y154" s="58">
        <v>342600</v>
      </c>
      <c r="Z154" s="87">
        <v>584400</v>
      </c>
      <c r="AA154" s="58">
        <v>566400</v>
      </c>
      <c r="AB154" s="87">
        <v>481600</v>
      </c>
      <c r="AC154" s="58">
        <v>406300</v>
      </c>
      <c r="AD154" s="87">
        <v>463800</v>
      </c>
      <c r="AE154" s="58">
        <v>394100</v>
      </c>
      <c r="AF154" s="87">
        <v>392800</v>
      </c>
      <c r="AG154" s="58">
        <v>374900</v>
      </c>
      <c r="AH154" s="87">
        <v>326900</v>
      </c>
      <c r="AI154" s="58">
        <v>441900</v>
      </c>
      <c r="AJ154" s="87">
        <v>278500</v>
      </c>
      <c r="AK154" s="58">
        <v>265100</v>
      </c>
      <c r="AL154" s="87">
        <v>256900</v>
      </c>
      <c r="AM154" s="58">
        <v>244400</v>
      </c>
      <c r="AN154" s="87">
        <v>358300</v>
      </c>
      <c r="AO154" s="58">
        <v>373700</v>
      </c>
      <c r="AP154" s="87">
        <v>450200</v>
      </c>
      <c r="AQ154" s="58">
        <v>373100</v>
      </c>
      <c r="AR154" s="87">
        <v>425100</v>
      </c>
      <c r="AS154" s="58">
        <v>412500</v>
      </c>
      <c r="AT154" s="87">
        <v>439900</v>
      </c>
      <c r="AU154" s="58">
        <v>412100</v>
      </c>
      <c r="AV154" s="87">
        <v>343200</v>
      </c>
      <c r="AW154" s="58">
        <v>315600</v>
      </c>
      <c r="AX154" s="87">
        <v>333400</v>
      </c>
      <c r="AY154" s="58">
        <v>356700</v>
      </c>
      <c r="AZ154" s="87">
        <v>342300</v>
      </c>
      <c r="BA154" s="58">
        <v>495000</v>
      </c>
      <c r="BB154" s="87">
        <v>389500</v>
      </c>
      <c r="BC154" s="58">
        <v>531800</v>
      </c>
      <c r="BD154" s="87">
        <v>757100</v>
      </c>
      <c r="BE154" s="58">
        <v>574500</v>
      </c>
      <c r="BF154" s="87">
        <v>552900</v>
      </c>
      <c r="BG154" s="58">
        <v>414500</v>
      </c>
      <c r="BH154" s="87">
        <v>500900</v>
      </c>
      <c r="BI154" s="58">
        <v>340600</v>
      </c>
      <c r="BJ154" s="87">
        <v>336400</v>
      </c>
      <c r="BK154" s="58">
        <v>342400</v>
      </c>
      <c r="BL154" s="87">
        <v>353700</v>
      </c>
      <c r="BM154" s="58">
        <v>347500</v>
      </c>
      <c r="BN154" s="87">
        <v>335000</v>
      </c>
      <c r="BO154" s="58">
        <v>283600</v>
      </c>
      <c r="BP154" s="87">
        <v>334000</v>
      </c>
      <c r="BQ154" s="58">
        <v>365200</v>
      </c>
      <c r="BR154" s="87">
        <v>286100</v>
      </c>
      <c r="BS154" s="58">
        <v>313000</v>
      </c>
      <c r="BT154" s="87">
        <v>480200</v>
      </c>
      <c r="BU154" s="58">
        <v>275800</v>
      </c>
      <c r="BV154" s="87">
        <v>579400</v>
      </c>
      <c r="BW154" s="58">
        <v>303300</v>
      </c>
      <c r="BX154" s="87">
        <v>464500</v>
      </c>
      <c r="BY154" s="58">
        <v>679000</v>
      </c>
      <c r="BZ154" s="87">
        <v>565700</v>
      </c>
      <c r="CA154" s="58">
        <v>242600</v>
      </c>
      <c r="CB154" s="87">
        <v>254100</v>
      </c>
      <c r="CC154" s="58">
        <v>266000</v>
      </c>
      <c r="CD154" s="87">
        <v>286200</v>
      </c>
      <c r="CE154" s="58">
        <v>323400</v>
      </c>
      <c r="CF154" s="87">
        <v>232600</v>
      </c>
      <c r="CG154" s="58">
        <v>344100</v>
      </c>
      <c r="CH154" s="87">
        <v>403700</v>
      </c>
      <c r="CI154" s="58">
        <v>418700</v>
      </c>
      <c r="CJ154" s="87">
        <v>237600</v>
      </c>
      <c r="CK154" s="58">
        <v>238100</v>
      </c>
      <c r="CL154" s="87">
        <v>240200</v>
      </c>
      <c r="CM154" s="58">
        <v>283000</v>
      </c>
      <c r="CN154" s="87">
        <v>285400</v>
      </c>
      <c r="CO154" s="58">
        <v>614700</v>
      </c>
      <c r="CP154" s="87">
        <v>459600</v>
      </c>
      <c r="CQ154" s="58">
        <v>539200</v>
      </c>
      <c r="CR154" s="87">
        <v>280000</v>
      </c>
      <c r="CS154" s="58">
        <v>360400</v>
      </c>
      <c r="CT154" s="7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68"/>
      <c r="IT154" s="68"/>
      <c r="IU154" s="68"/>
      <c r="IV154" s="68"/>
      <c r="IW154" s="68"/>
      <c r="IX154" s="68"/>
      <c r="IY154" s="68"/>
      <c r="IZ154" s="68"/>
      <c r="JA154" s="68"/>
      <c r="JB154" s="68"/>
      <c r="JC154" s="68"/>
      <c r="JD154" s="68"/>
      <c r="JE154" s="68"/>
      <c r="JF154" s="68"/>
      <c r="JG154" s="68"/>
      <c r="JH154" s="68"/>
      <c r="JI154" s="68"/>
      <c r="JJ154" s="68"/>
      <c r="JK154" s="68"/>
      <c r="JL154" s="68"/>
      <c r="JM154" s="68"/>
      <c r="JN154" s="68"/>
      <c r="JO154" s="68"/>
      <c r="JP154" s="68"/>
      <c r="JQ154" s="68"/>
      <c r="JR154" s="68"/>
      <c r="JS154" s="68"/>
      <c r="JT154" s="68"/>
      <c r="JU154" s="68"/>
      <c r="JV154" s="68"/>
      <c r="JW154" s="68"/>
      <c r="JX154" s="68"/>
      <c r="JY154" s="68"/>
      <c r="JZ154" s="68"/>
      <c r="KA154" s="68"/>
      <c r="KB154" s="68"/>
      <c r="KC154" s="68"/>
      <c r="KD154" s="68"/>
      <c r="KE154" s="68"/>
      <c r="KF154" s="68"/>
      <c r="KG154" s="68"/>
      <c r="KH154" s="68"/>
      <c r="KI154" s="68"/>
      <c r="KJ154" s="68"/>
      <c r="KK154" s="68"/>
      <c r="KL154" s="68"/>
      <c r="KM154" s="68"/>
      <c r="KN154" s="68"/>
      <c r="KO154" s="68"/>
      <c r="KP154" s="68"/>
      <c r="KQ154" s="68"/>
      <c r="KR154" s="68"/>
      <c r="KS154" s="68"/>
      <c r="KT154" s="68"/>
      <c r="KU154" s="68"/>
      <c r="KV154" s="68"/>
      <c r="KW154" s="68"/>
      <c r="KX154" s="68"/>
      <c r="KY154" s="68"/>
      <c r="KZ154" s="68"/>
      <c r="LA154" s="68"/>
      <c r="LB154" s="68"/>
      <c r="LC154" s="68"/>
      <c r="LD154" s="68"/>
      <c r="LE154" s="68"/>
      <c r="LF154" s="68"/>
      <c r="LG154" s="68"/>
      <c r="LH154" s="68"/>
      <c r="LI154" s="68"/>
      <c r="LJ154" s="68"/>
      <c r="LK154" s="68"/>
      <c r="LL154" s="68"/>
      <c r="LM154" s="68"/>
      <c r="LN154" s="68"/>
      <c r="LO154" s="68"/>
      <c r="LP154" s="68"/>
      <c r="LQ154" s="68"/>
      <c r="LR154" s="68"/>
      <c r="LS154" s="68"/>
      <c r="LT154" s="68"/>
      <c r="LU154" s="68"/>
      <c r="LV154" s="68"/>
      <c r="LW154" s="68"/>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c r="RB154" s="15"/>
      <c r="RC154" s="15"/>
      <c r="RD154" s="15"/>
      <c r="RE154" s="15"/>
      <c r="RF154" s="7"/>
      <c r="RG154" s="7"/>
      <c r="RH154" s="7"/>
      <c r="RI154" s="7"/>
      <c r="RJ154" s="7"/>
      <c r="RK154" s="7"/>
    </row>
    <row r="155" spans="1:479" s="3" customFormat="1" ht="21.6" thickBot="1" x14ac:dyDescent="0.45">
      <c r="A155" s="30" t="str">
        <f>GBG!A155</f>
        <v>Personbilar i trafik 2024 (per 1 000 invånare)</v>
      </c>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68"/>
      <c r="IT155" s="68"/>
      <c r="IU155" s="68"/>
      <c r="IV155" s="68"/>
      <c r="IW155" s="68"/>
      <c r="IX155" s="68"/>
      <c r="IY155" s="68"/>
      <c r="IZ155" s="68"/>
      <c r="JA155" s="68"/>
      <c r="JB155" s="68"/>
      <c r="JC155" s="68"/>
      <c r="JD155" s="68"/>
      <c r="JE155" s="68"/>
      <c r="JF155" s="68"/>
      <c r="JG155" s="68"/>
      <c r="JH155" s="68"/>
      <c r="JI155" s="68"/>
      <c r="JJ155" s="68"/>
      <c r="JK155" s="68"/>
      <c r="JL155" s="68"/>
      <c r="JM155" s="68"/>
      <c r="JN155" s="68"/>
      <c r="JO155" s="68"/>
      <c r="JP155" s="68"/>
      <c r="JQ155" s="68"/>
      <c r="JR155" s="68"/>
      <c r="JS155" s="68"/>
      <c r="JT155" s="68"/>
      <c r="JU155" s="68"/>
      <c r="JV155" s="68"/>
      <c r="JW155" s="68"/>
      <c r="JX155" s="68"/>
      <c r="JY155" s="68"/>
      <c r="JZ155" s="68"/>
      <c r="KA155" s="68"/>
      <c r="KB155" s="68"/>
      <c r="KC155" s="68"/>
      <c r="KD155" s="68"/>
      <c r="KE155" s="68"/>
      <c r="KF155" s="68"/>
      <c r="KG155" s="68"/>
      <c r="KH155" s="68"/>
      <c r="KI155" s="68"/>
      <c r="KJ155" s="68"/>
      <c r="KK155" s="68"/>
      <c r="KL155" s="68"/>
      <c r="KM155" s="68"/>
      <c r="KN155" s="68"/>
      <c r="KO155" s="68"/>
      <c r="KP155" s="68"/>
      <c r="KQ155" s="68"/>
      <c r="KR155" s="68"/>
      <c r="KS155" s="68"/>
      <c r="KT155" s="68"/>
      <c r="KU155" s="68"/>
      <c r="KV155" s="68"/>
      <c r="KW155" s="68"/>
      <c r="KX155" s="68"/>
      <c r="KY155" s="68"/>
      <c r="KZ155" s="68"/>
      <c r="LA155" s="68"/>
      <c r="LB155" s="68"/>
      <c r="LC155" s="68"/>
      <c r="LD155" s="68"/>
      <c r="LE155" s="68"/>
      <c r="LF155" s="68"/>
      <c r="LG155" s="68"/>
      <c r="LH155" s="68"/>
      <c r="LI155" s="68"/>
      <c r="LJ155" s="68"/>
      <c r="LK155" s="68"/>
      <c r="LL155" s="68"/>
      <c r="LM155" s="68"/>
      <c r="LN155" s="68"/>
      <c r="LO155" s="68"/>
      <c r="LP155" s="68"/>
      <c r="LQ155" s="68"/>
      <c r="LR155" s="68"/>
      <c r="LS155" s="68"/>
      <c r="LT155" s="68"/>
      <c r="LU155" s="68"/>
      <c r="LV155" s="68"/>
      <c r="LW155" s="68"/>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c r="RB155" s="15"/>
      <c r="RC155" s="15"/>
      <c r="RD155" s="15"/>
      <c r="RE155" s="15"/>
      <c r="RF155" s="7"/>
      <c r="RG155" s="7"/>
      <c r="RH155" s="7"/>
      <c r="RI155" s="7"/>
      <c r="RJ155" s="7"/>
      <c r="RK155" s="7"/>
    </row>
    <row r="156" spans="1:479" s="3" customFormat="1" ht="20.25" customHeight="1" x14ac:dyDescent="0.2">
      <c r="A156" s="49" t="s">
        <v>104</v>
      </c>
      <c r="B156" s="36" t="s">
        <v>11</v>
      </c>
      <c r="C156" s="110">
        <f>GBG!C156</f>
        <v>271.37586146310383</v>
      </c>
      <c r="D156" s="84">
        <v>239.13244116289803</v>
      </c>
      <c r="E156" s="55">
        <v>182.00674099040705</v>
      </c>
      <c r="F156" s="84">
        <v>240.81856385894389</v>
      </c>
      <c r="G156" s="55">
        <v>199.87138263665594</v>
      </c>
      <c r="H156" s="84">
        <v>219.45330688971285</v>
      </c>
      <c r="I156" s="55">
        <v>258.10810810810807</v>
      </c>
      <c r="J156" s="84">
        <v>190.82377476538059</v>
      </c>
      <c r="K156" s="55">
        <v>211.8380062305296</v>
      </c>
      <c r="L156" s="84">
        <v>230.76923076923077</v>
      </c>
      <c r="M156" s="55">
        <v>186.27684964200478</v>
      </c>
      <c r="N156" s="84">
        <v>198.42539057694674</v>
      </c>
      <c r="O156" s="55">
        <v>189.85001027326894</v>
      </c>
      <c r="P156" s="84">
        <v>220.99657664511221</v>
      </c>
      <c r="Q156" s="55">
        <v>307.03624733475482</v>
      </c>
      <c r="R156" s="84">
        <v>214.92236917768832</v>
      </c>
      <c r="S156" s="55">
        <v>198.66402770905492</v>
      </c>
      <c r="T156" s="84">
        <v>195.21912350597609</v>
      </c>
      <c r="U156" s="55">
        <v>226.39286315435112</v>
      </c>
      <c r="V156" s="84">
        <v>217.63569295626209</v>
      </c>
      <c r="W156" s="55">
        <v>243.72230428360413</v>
      </c>
      <c r="X156" s="84">
        <v>266.51216685979142</v>
      </c>
      <c r="Y156" s="55">
        <v>205.5955235811351</v>
      </c>
      <c r="Z156" s="84">
        <v>315.7086441421676</v>
      </c>
      <c r="AA156" s="55">
        <v>309.27021696252467</v>
      </c>
      <c r="AB156" s="84">
        <v>312.0924718435092</v>
      </c>
      <c r="AC156" s="55">
        <v>254.51140619679947</v>
      </c>
      <c r="AD156" s="84">
        <v>302.42688238954571</v>
      </c>
      <c r="AE156" s="55">
        <v>261.88541243396998</v>
      </c>
      <c r="AF156" s="84">
        <v>319.55645161290323</v>
      </c>
      <c r="AG156" s="55">
        <v>257.21629102412021</v>
      </c>
      <c r="AH156" s="84">
        <v>216.23833688001309</v>
      </c>
      <c r="AI156" s="55">
        <v>353.26502523321608</v>
      </c>
      <c r="AJ156" s="84">
        <v>232.28503184713375</v>
      </c>
      <c r="AK156" s="55">
        <v>214.12833930046818</v>
      </c>
      <c r="AL156" s="84">
        <v>217.08772375269771</v>
      </c>
      <c r="AM156" s="55">
        <v>191.1102596034103</v>
      </c>
      <c r="AN156" s="84">
        <v>204.09842195796872</v>
      </c>
      <c r="AO156" s="55">
        <v>310.60427933223605</v>
      </c>
      <c r="AP156" s="84">
        <v>392.80303030303031</v>
      </c>
      <c r="AQ156" s="55">
        <v>336.36961217015681</v>
      </c>
      <c r="AR156" s="84">
        <v>518.62464183381087</v>
      </c>
      <c r="AS156" s="55">
        <v>383.01510401823879</v>
      </c>
      <c r="AT156" s="84">
        <v>567.77996070726908</v>
      </c>
      <c r="AU156" s="55">
        <v>329.50600801068094</v>
      </c>
      <c r="AV156" s="84">
        <v>283.53117751398554</v>
      </c>
      <c r="AW156" s="55">
        <v>273.58265840876606</v>
      </c>
      <c r="AX156" s="84">
        <v>293.77073350534465</v>
      </c>
      <c r="AY156" s="55">
        <v>283.22727818465603</v>
      </c>
      <c r="AZ156" s="84">
        <v>204.54752160072761</v>
      </c>
      <c r="BA156" s="55">
        <v>320.36981207918802</v>
      </c>
      <c r="BB156" s="84">
        <v>201.3217279174726</v>
      </c>
      <c r="BC156" s="55">
        <v>383.16128167314656</v>
      </c>
      <c r="BD156" s="84">
        <v>394.15708812260539</v>
      </c>
      <c r="BE156" s="55">
        <v>349.19271727928549</v>
      </c>
      <c r="BF156" s="84">
        <v>361.02683780630105</v>
      </c>
      <c r="BG156" s="55">
        <v>224.80289793309183</v>
      </c>
      <c r="BH156" s="84">
        <v>368.44166014095538</v>
      </c>
      <c r="BI156" s="55">
        <v>309.87055016181233</v>
      </c>
      <c r="BJ156" s="84">
        <v>266.55052264808359</v>
      </c>
      <c r="BK156" s="55">
        <v>267.3626872446664</v>
      </c>
      <c r="BL156" s="84">
        <v>243.37490257209666</v>
      </c>
      <c r="BM156" s="55">
        <v>197.50889679715303</v>
      </c>
      <c r="BN156" s="84">
        <v>225.6534954407295</v>
      </c>
      <c r="BO156" s="55">
        <v>249.00614383809182</v>
      </c>
      <c r="BP156" s="84">
        <v>260.63418406805874</v>
      </c>
      <c r="BQ156" s="55">
        <v>314.58333333333331</v>
      </c>
      <c r="BR156" s="84">
        <v>182.10379334419363</v>
      </c>
      <c r="BS156" s="55">
        <v>271.22408687068116</v>
      </c>
      <c r="BT156" s="84">
        <v>363.5670731707317</v>
      </c>
      <c r="BU156" s="55">
        <v>200.61390046042536</v>
      </c>
      <c r="BV156" s="84">
        <v>411.15155526141626</v>
      </c>
      <c r="BW156" s="55">
        <v>246.06151537884472</v>
      </c>
      <c r="BX156" s="84">
        <v>346.04883376238394</v>
      </c>
      <c r="BY156" s="55">
        <v>419.82830240930491</v>
      </c>
      <c r="BZ156" s="84">
        <v>387.76059179556154</v>
      </c>
      <c r="CA156" s="55">
        <v>217.03675824865138</v>
      </c>
      <c r="CB156" s="84">
        <v>249.80438184663535</v>
      </c>
      <c r="CC156" s="55">
        <v>233.90116061400224</v>
      </c>
      <c r="CD156" s="84">
        <v>253.66876310272534</v>
      </c>
      <c r="CE156" s="55">
        <v>375.45454545454544</v>
      </c>
      <c r="CF156" s="84">
        <v>186.36755823986195</v>
      </c>
      <c r="CG156" s="55">
        <v>483.91608391608395</v>
      </c>
      <c r="CH156" s="84">
        <v>448.09384164222877</v>
      </c>
      <c r="CI156" s="55">
        <v>460.25183236233789</v>
      </c>
      <c r="CJ156" s="84">
        <v>188.74218207088256</v>
      </c>
      <c r="CK156" s="55">
        <v>206.85799478196049</v>
      </c>
      <c r="CL156" s="84">
        <v>171.17117117117118</v>
      </c>
      <c r="CM156" s="55">
        <v>225.33998967119987</v>
      </c>
      <c r="CN156" s="84">
        <v>244.50790861159931</v>
      </c>
      <c r="CO156" s="55">
        <v>419.38056626345872</v>
      </c>
      <c r="CP156" s="84">
        <v>380.12119019625578</v>
      </c>
      <c r="CQ156" s="55">
        <v>430.81375932316598</v>
      </c>
      <c r="CR156" s="84">
        <v>197.25598748345169</v>
      </c>
      <c r="CS156" s="55">
        <v>284.33641975308643</v>
      </c>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68"/>
      <c r="IT156" s="68"/>
      <c r="IU156" s="68"/>
      <c r="IV156" s="68"/>
      <c r="IW156" s="68"/>
      <c r="IX156" s="68"/>
      <c r="IY156" s="68"/>
      <c r="IZ156" s="68"/>
      <c r="JA156" s="68"/>
      <c r="JB156" s="68"/>
      <c r="JC156" s="68"/>
      <c r="JD156" s="68"/>
      <c r="JE156" s="68"/>
      <c r="JF156" s="68"/>
      <c r="JG156" s="68"/>
      <c r="JH156" s="68"/>
      <c r="JI156" s="68"/>
      <c r="JJ156" s="68"/>
      <c r="JK156" s="68"/>
      <c r="JL156" s="68"/>
      <c r="JM156" s="68"/>
      <c r="JN156" s="68"/>
      <c r="JO156" s="68"/>
      <c r="JP156" s="68"/>
      <c r="JQ156" s="68"/>
      <c r="JR156" s="68"/>
      <c r="JS156" s="68"/>
      <c r="JT156" s="68"/>
      <c r="JU156" s="68"/>
      <c r="JV156" s="68"/>
      <c r="JW156" s="68"/>
      <c r="JX156" s="68"/>
      <c r="JY156" s="68"/>
      <c r="JZ156" s="68"/>
      <c r="KA156" s="68"/>
      <c r="KB156" s="68"/>
      <c r="KC156" s="68"/>
      <c r="KD156" s="68"/>
      <c r="KE156" s="68"/>
      <c r="KF156" s="68"/>
      <c r="KG156" s="68"/>
      <c r="KH156" s="68"/>
      <c r="KI156" s="68"/>
      <c r="KJ156" s="68"/>
      <c r="KK156" s="68"/>
      <c r="KL156" s="68"/>
      <c r="KM156" s="68"/>
      <c r="KN156" s="68"/>
      <c r="KO156" s="68"/>
      <c r="KP156" s="68"/>
      <c r="KQ156" s="68"/>
      <c r="KR156" s="68"/>
      <c r="KS156" s="68"/>
      <c r="KT156" s="68"/>
      <c r="KU156" s="68"/>
      <c r="KV156" s="68"/>
      <c r="KW156" s="68"/>
      <c r="KX156" s="68"/>
      <c r="KY156" s="68"/>
      <c r="KZ156" s="68"/>
      <c r="LA156" s="68"/>
      <c r="LB156" s="68"/>
      <c r="LC156" s="68"/>
      <c r="LD156" s="68"/>
      <c r="LE156" s="68"/>
      <c r="LF156" s="68"/>
      <c r="LG156" s="68"/>
      <c r="LH156" s="68"/>
      <c r="LI156" s="68"/>
      <c r="LJ156" s="68"/>
      <c r="LK156" s="68"/>
      <c r="LL156" s="68"/>
      <c r="LM156" s="68"/>
      <c r="LN156" s="68"/>
      <c r="LO156" s="68"/>
      <c r="LP156" s="68"/>
      <c r="LQ156" s="68"/>
      <c r="LR156" s="68"/>
      <c r="LS156" s="68"/>
      <c r="LT156" s="68"/>
      <c r="LU156" s="68"/>
      <c r="LV156" s="68"/>
      <c r="LW156" s="68"/>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c r="RB156" s="15"/>
      <c r="RC156" s="15"/>
      <c r="RD156" s="15"/>
      <c r="RE156" s="15"/>
      <c r="RF156" s="7"/>
      <c r="RG156" s="7"/>
      <c r="RH156" s="7"/>
      <c r="RI156" s="7"/>
      <c r="RJ156" s="7"/>
      <c r="RK156" s="7"/>
    </row>
    <row r="157" spans="1:479" s="3" customFormat="1" ht="21.6" thickBot="1" x14ac:dyDescent="0.45">
      <c r="A157" s="30" t="str">
        <f>GBG!A157</f>
        <v>Försörjningsstöd 2023</v>
      </c>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68"/>
      <c r="IT157" s="68"/>
      <c r="IU157" s="68"/>
      <c r="IV157" s="68"/>
      <c r="IW157" s="68"/>
      <c r="IX157" s="68"/>
      <c r="IY157" s="68"/>
      <c r="IZ157" s="68"/>
      <c r="JA157" s="68"/>
      <c r="JB157" s="68"/>
      <c r="JC157" s="68"/>
      <c r="JD157" s="68"/>
      <c r="JE157" s="68"/>
      <c r="JF157" s="68"/>
      <c r="JG157" s="68"/>
      <c r="JH157" s="68"/>
      <c r="JI157" s="68"/>
      <c r="JJ157" s="68"/>
      <c r="JK157" s="68"/>
      <c r="JL157" s="68"/>
      <c r="JM157" s="68"/>
      <c r="JN157" s="68"/>
      <c r="JO157" s="68"/>
      <c r="JP157" s="68"/>
      <c r="JQ157" s="68"/>
      <c r="JR157" s="68"/>
      <c r="JS157" s="68"/>
      <c r="JT157" s="68"/>
      <c r="JU157" s="68"/>
      <c r="JV157" s="68"/>
      <c r="JW157" s="68"/>
      <c r="JX157" s="68"/>
      <c r="JY157" s="68"/>
      <c r="JZ157" s="68"/>
      <c r="KA157" s="68"/>
      <c r="KB157" s="68"/>
      <c r="KC157" s="68"/>
      <c r="KD157" s="68"/>
      <c r="KE157" s="68"/>
      <c r="KF157" s="68"/>
      <c r="KG157" s="68"/>
      <c r="KH157" s="68"/>
      <c r="KI157" s="68"/>
      <c r="KJ157" s="68"/>
      <c r="KK157" s="68"/>
      <c r="KL157" s="68"/>
      <c r="KM157" s="68"/>
      <c r="KN157" s="68"/>
      <c r="KO157" s="68"/>
      <c r="KP157" s="68"/>
      <c r="KQ157" s="68"/>
      <c r="KR157" s="68"/>
      <c r="KS157" s="68"/>
      <c r="KT157" s="68"/>
      <c r="KU157" s="68"/>
      <c r="KV157" s="68"/>
      <c r="KW157" s="68"/>
      <c r="KX157" s="68"/>
      <c r="KY157" s="68"/>
      <c r="KZ157" s="68"/>
      <c r="LA157" s="68"/>
      <c r="LB157" s="68"/>
      <c r="LC157" s="68"/>
      <c r="LD157" s="68"/>
      <c r="LE157" s="68"/>
      <c r="LF157" s="68"/>
      <c r="LG157" s="68"/>
      <c r="LH157" s="68"/>
      <c r="LI157" s="68"/>
      <c r="LJ157" s="68"/>
      <c r="LK157" s="68"/>
      <c r="LL157" s="68"/>
      <c r="LM157" s="68"/>
      <c r="LN157" s="68"/>
      <c r="LO157" s="68"/>
      <c r="LP157" s="68"/>
      <c r="LQ157" s="68"/>
      <c r="LR157" s="68"/>
      <c r="LS157" s="68"/>
      <c r="LT157" s="68"/>
      <c r="LU157" s="68"/>
      <c r="LV157" s="68"/>
      <c r="LW157" s="68"/>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c r="RB157" s="15"/>
      <c r="RC157" s="15"/>
      <c r="RD157" s="15"/>
      <c r="RE157" s="15"/>
      <c r="RF157" s="7"/>
      <c r="RG157" s="7"/>
      <c r="RH157" s="7"/>
      <c r="RI157" s="7"/>
      <c r="RJ157" s="7"/>
      <c r="RK157" s="7"/>
    </row>
    <row r="158" spans="1:479" s="3" customFormat="1" x14ac:dyDescent="0.2">
      <c r="A158" s="49" t="str">
        <f xml:space="preserve"> "Antal personer med registrerat bistånd " &amp; Uppdateringsinfo!B1-4</f>
        <v>Antal personer med registrerat bistånd 2021</v>
      </c>
      <c r="B158" s="36" t="s">
        <v>46</v>
      </c>
      <c r="C158" s="140">
        <v>14618</v>
      </c>
      <c r="D158" s="84">
        <v>318</v>
      </c>
      <c r="E158" s="55">
        <v>97</v>
      </c>
      <c r="F158" s="84">
        <v>222</v>
      </c>
      <c r="G158" s="55">
        <v>207</v>
      </c>
      <c r="H158" s="84">
        <v>116</v>
      </c>
      <c r="I158" s="55">
        <v>48</v>
      </c>
      <c r="J158" s="84">
        <v>48</v>
      </c>
      <c r="K158" s="55">
        <v>37</v>
      </c>
      <c r="L158" s="84">
        <v>89</v>
      </c>
      <c r="M158" s="55">
        <v>151</v>
      </c>
      <c r="N158" s="84">
        <v>57</v>
      </c>
      <c r="O158" s="55">
        <v>109</v>
      </c>
      <c r="P158" s="84">
        <v>224</v>
      </c>
      <c r="Q158" s="55" t="s">
        <v>202</v>
      </c>
      <c r="R158" s="84">
        <v>69</v>
      </c>
      <c r="S158" s="55">
        <v>41</v>
      </c>
      <c r="T158" s="84">
        <v>66</v>
      </c>
      <c r="U158" s="55">
        <v>79</v>
      </c>
      <c r="V158" s="84">
        <v>100</v>
      </c>
      <c r="W158" s="55">
        <v>32</v>
      </c>
      <c r="X158" s="84">
        <v>123</v>
      </c>
      <c r="Y158" s="55">
        <v>94</v>
      </c>
      <c r="Z158" s="84">
        <v>12</v>
      </c>
      <c r="AA158" s="55" t="s">
        <v>202</v>
      </c>
      <c r="AB158" s="84">
        <v>12</v>
      </c>
      <c r="AC158" s="55">
        <v>134</v>
      </c>
      <c r="AD158" s="84">
        <v>13</v>
      </c>
      <c r="AE158" s="55">
        <v>163</v>
      </c>
      <c r="AF158" s="84">
        <v>65</v>
      </c>
      <c r="AG158" s="55">
        <v>120</v>
      </c>
      <c r="AH158" s="84">
        <v>343</v>
      </c>
      <c r="AI158" s="55">
        <v>36</v>
      </c>
      <c r="AJ158" s="84">
        <v>594</v>
      </c>
      <c r="AK158" s="55">
        <v>546</v>
      </c>
      <c r="AL158" s="84">
        <v>450</v>
      </c>
      <c r="AM158" s="55">
        <v>812</v>
      </c>
      <c r="AN158" s="84">
        <v>374</v>
      </c>
      <c r="AO158" s="55">
        <v>88</v>
      </c>
      <c r="AP158" s="84">
        <v>27</v>
      </c>
      <c r="AQ158" s="55">
        <v>226</v>
      </c>
      <c r="AR158" s="84">
        <v>18</v>
      </c>
      <c r="AS158" s="55">
        <v>56</v>
      </c>
      <c r="AT158" s="84">
        <v>13</v>
      </c>
      <c r="AU158" s="55">
        <v>56</v>
      </c>
      <c r="AV158" s="84">
        <v>275</v>
      </c>
      <c r="AW158" s="55">
        <v>330</v>
      </c>
      <c r="AX158" s="84">
        <v>190</v>
      </c>
      <c r="AY158" s="55">
        <v>284</v>
      </c>
      <c r="AZ158" s="84">
        <v>320</v>
      </c>
      <c r="BA158" s="55">
        <v>63</v>
      </c>
      <c r="BB158" s="84">
        <v>35</v>
      </c>
      <c r="BC158" s="55">
        <v>11</v>
      </c>
      <c r="BD158" s="84" t="s">
        <v>202</v>
      </c>
      <c r="BE158" s="55">
        <v>16</v>
      </c>
      <c r="BF158" s="84">
        <v>11</v>
      </c>
      <c r="BG158" s="55">
        <v>18</v>
      </c>
      <c r="BH158" s="84" t="s">
        <v>202</v>
      </c>
      <c r="BI158" s="55">
        <v>23</v>
      </c>
      <c r="BJ158" s="84">
        <v>73</v>
      </c>
      <c r="BK158" s="55">
        <v>45</v>
      </c>
      <c r="BL158" s="84">
        <v>50</v>
      </c>
      <c r="BM158" s="55">
        <v>138</v>
      </c>
      <c r="BN158" s="84">
        <v>186</v>
      </c>
      <c r="BO158" s="55">
        <v>112</v>
      </c>
      <c r="BP158" s="84">
        <v>27</v>
      </c>
      <c r="BQ158" s="55">
        <v>109</v>
      </c>
      <c r="BR158" s="84">
        <v>497</v>
      </c>
      <c r="BS158" s="55">
        <v>162</v>
      </c>
      <c r="BT158" s="84">
        <v>10</v>
      </c>
      <c r="BU158" s="55">
        <v>232</v>
      </c>
      <c r="BV158" s="84" t="s">
        <v>202</v>
      </c>
      <c r="BW158" s="55">
        <v>88</v>
      </c>
      <c r="BX158" s="84">
        <v>180</v>
      </c>
      <c r="BY158" s="55" t="s">
        <v>202</v>
      </c>
      <c r="BZ158" s="84">
        <v>31</v>
      </c>
      <c r="CA158" s="55">
        <v>523</v>
      </c>
      <c r="CB158" s="84">
        <v>347</v>
      </c>
      <c r="CC158" s="55">
        <v>315</v>
      </c>
      <c r="CD158" s="84">
        <v>164</v>
      </c>
      <c r="CE158" s="55">
        <v>18</v>
      </c>
      <c r="CF158" s="84">
        <v>599</v>
      </c>
      <c r="CG158" s="55" t="s">
        <v>202</v>
      </c>
      <c r="CH158" s="84">
        <v>21</v>
      </c>
      <c r="CI158" s="55">
        <v>43</v>
      </c>
      <c r="CJ158" s="84">
        <v>406</v>
      </c>
      <c r="CK158" s="55">
        <v>187</v>
      </c>
      <c r="CL158" s="84">
        <v>465</v>
      </c>
      <c r="CM158" s="55">
        <v>336</v>
      </c>
      <c r="CN158" s="84">
        <v>237</v>
      </c>
      <c r="CO158" s="55">
        <v>10</v>
      </c>
      <c r="CP158" s="84">
        <v>31</v>
      </c>
      <c r="CQ158" s="55">
        <v>35</v>
      </c>
      <c r="CR158" s="84">
        <v>400</v>
      </c>
      <c r="CS158" s="55">
        <v>168</v>
      </c>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68"/>
      <c r="IT158" s="68"/>
      <c r="IU158" s="68"/>
      <c r="IV158" s="68"/>
      <c r="IW158" s="68"/>
      <c r="IX158" s="68"/>
      <c r="IY158" s="68"/>
      <c r="IZ158" s="68"/>
      <c r="JA158" s="68"/>
      <c r="JB158" s="68"/>
      <c r="JC158" s="68"/>
      <c r="JD158" s="68"/>
      <c r="JE158" s="68"/>
      <c r="JF158" s="68"/>
      <c r="JG158" s="68"/>
      <c r="JH158" s="68"/>
      <c r="JI158" s="68"/>
      <c r="JJ158" s="68"/>
      <c r="JK158" s="68"/>
      <c r="JL158" s="68"/>
      <c r="JM158" s="68"/>
      <c r="JN158" s="68"/>
      <c r="JO158" s="68"/>
      <c r="JP158" s="68"/>
      <c r="JQ158" s="68"/>
      <c r="JR158" s="68"/>
      <c r="JS158" s="68"/>
      <c r="JT158" s="68"/>
      <c r="JU158" s="68"/>
      <c r="JV158" s="68"/>
      <c r="JW158" s="68"/>
      <c r="JX158" s="68"/>
      <c r="JY158" s="68"/>
      <c r="JZ158" s="68"/>
      <c r="KA158" s="68"/>
      <c r="KB158" s="68"/>
      <c r="KC158" s="68"/>
      <c r="KD158" s="68"/>
      <c r="KE158" s="68"/>
      <c r="KF158" s="68"/>
      <c r="KG158" s="68"/>
      <c r="KH158" s="68"/>
      <c r="KI158" s="68"/>
      <c r="KJ158" s="68"/>
      <c r="KK158" s="68"/>
      <c r="KL158" s="68"/>
      <c r="KM158" s="68"/>
      <c r="KN158" s="68"/>
      <c r="KO158" s="68"/>
      <c r="KP158" s="68"/>
      <c r="KQ158" s="68"/>
      <c r="KR158" s="68"/>
      <c r="KS158" s="68"/>
      <c r="KT158" s="68"/>
      <c r="KU158" s="68"/>
      <c r="KV158" s="68"/>
      <c r="KW158" s="68"/>
      <c r="KX158" s="68"/>
      <c r="KY158" s="68"/>
      <c r="KZ158" s="68"/>
      <c r="LA158" s="68"/>
      <c r="LB158" s="68"/>
      <c r="LC158" s="68"/>
      <c r="LD158" s="68"/>
      <c r="LE158" s="68"/>
      <c r="LF158" s="68"/>
      <c r="LG158" s="68"/>
      <c r="LH158" s="68"/>
      <c r="LI158" s="68"/>
      <c r="LJ158" s="68"/>
      <c r="LK158" s="68"/>
      <c r="LL158" s="68"/>
      <c r="LM158" s="68"/>
      <c r="LN158" s="68"/>
      <c r="LO158" s="68"/>
      <c r="LP158" s="68"/>
      <c r="LQ158" s="68"/>
      <c r="LR158" s="68"/>
      <c r="LS158" s="68"/>
      <c r="LT158" s="68"/>
      <c r="LU158" s="68"/>
      <c r="LV158" s="68"/>
      <c r="LW158" s="68"/>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c r="RB158" s="15"/>
      <c r="RC158" s="15"/>
      <c r="RD158" s="15"/>
      <c r="RE158" s="15"/>
      <c r="RF158" s="7"/>
      <c r="RG158" s="7"/>
      <c r="RH158" s="7"/>
      <c r="RI158" s="7"/>
      <c r="RJ158" s="7"/>
      <c r="RK158" s="7"/>
    </row>
    <row r="159" spans="1:479" s="3" customFormat="1" x14ac:dyDescent="0.2">
      <c r="A159" s="53" t="s">
        <v>44</v>
      </c>
      <c r="B159" s="36" t="s">
        <v>45</v>
      </c>
      <c r="C159" s="140">
        <v>8253</v>
      </c>
      <c r="D159" s="84">
        <v>211</v>
      </c>
      <c r="E159" s="55">
        <v>56</v>
      </c>
      <c r="F159" s="84">
        <v>113</v>
      </c>
      <c r="G159" s="55">
        <v>116</v>
      </c>
      <c r="H159" s="84">
        <v>71</v>
      </c>
      <c r="I159" s="55">
        <v>25</v>
      </c>
      <c r="J159" s="84">
        <v>28</v>
      </c>
      <c r="K159" s="55">
        <v>21</v>
      </c>
      <c r="L159" s="84">
        <v>49</v>
      </c>
      <c r="M159" s="55">
        <v>72</v>
      </c>
      <c r="N159" s="84">
        <v>20</v>
      </c>
      <c r="O159" s="55">
        <v>64</v>
      </c>
      <c r="P159" s="84">
        <v>118</v>
      </c>
      <c r="Q159" s="55" t="s">
        <v>202</v>
      </c>
      <c r="R159" s="84">
        <v>39</v>
      </c>
      <c r="S159" s="55">
        <v>26</v>
      </c>
      <c r="T159" s="84">
        <v>35</v>
      </c>
      <c r="U159" s="55">
        <v>41</v>
      </c>
      <c r="V159" s="84">
        <v>50</v>
      </c>
      <c r="W159" s="55">
        <v>19</v>
      </c>
      <c r="X159" s="84">
        <v>75</v>
      </c>
      <c r="Y159" s="55">
        <v>46</v>
      </c>
      <c r="Z159" s="84" t="s">
        <v>202</v>
      </c>
      <c r="AA159" s="55" t="s">
        <v>202</v>
      </c>
      <c r="AB159" s="84" t="s">
        <v>202</v>
      </c>
      <c r="AC159" s="55">
        <v>66</v>
      </c>
      <c r="AD159" s="84" t="s">
        <v>202</v>
      </c>
      <c r="AE159" s="55">
        <v>90</v>
      </c>
      <c r="AF159" s="84">
        <v>38</v>
      </c>
      <c r="AG159" s="55">
        <v>64</v>
      </c>
      <c r="AH159" s="84">
        <v>209</v>
      </c>
      <c r="AI159" s="55">
        <v>23</v>
      </c>
      <c r="AJ159" s="84">
        <v>345</v>
      </c>
      <c r="AK159" s="55">
        <v>339</v>
      </c>
      <c r="AL159" s="84">
        <v>259</v>
      </c>
      <c r="AM159" s="55">
        <v>532</v>
      </c>
      <c r="AN159" s="84">
        <v>216</v>
      </c>
      <c r="AO159" s="55">
        <v>48</v>
      </c>
      <c r="AP159" s="84">
        <v>16</v>
      </c>
      <c r="AQ159" s="55">
        <v>128</v>
      </c>
      <c r="AR159" s="84">
        <v>11</v>
      </c>
      <c r="AS159" s="55">
        <v>23</v>
      </c>
      <c r="AT159" s="84" t="s">
        <v>202</v>
      </c>
      <c r="AU159" s="55">
        <v>27</v>
      </c>
      <c r="AV159" s="84">
        <v>174</v>
      </c>
      <c r="AW159" s="55">
        <v>174</v>
      </c>
      <c r="AX159" s="84">
        <v>110</v>
      </c>
      <c r="AY159" s="55">
        <v>147</v>
      </c>
      <c r="AZ159" s="84">
        <v>169</v>
      </c>
      <c r="BA159" s="55">
        <v>34</v>
      </c>
      <c r="BB159" s="84">
        <v>14</v>
      </c>
      <c r="BC159" s="55" t="s">
        <v>202</v>
      </c>
      <c r="BD159" s="84" t="s">
        <v>202</v>
      </c>
      <c r="BE159" s="55" t="s">
        <v>202</v>
      </c>
      <c r="BF159" s="84" t="s">
        <v>202</v>
      </c>
      <c r="BG159" s="55" t="s">
        <v>202</v>
      </c>
      <c r="BH159" s="84" t="s">
        <v>202</v>
      </c>
      <c r="BI159" s="55" t="s">
        <v>202</v>
      </c>
      <c r="BJ159" s="84">
        <v>38</v>
      </c>
      <c r="BK159" s="55">
        <v>26</v>
      </c>
      <c r="BL159" s="84">
        <v>27</v>
      </c>
      <c r="BM159" s="55">
        <v>78</v>
      </c>
      <c r="BN159" s="84">
        <v>98</v>
      </c>
      <c r="BO159" s="55">
        <v>61</v>
      </c>
      <c r="BP159" s="84">
        <v>17</v>
      </c>
      <c r="BQ159" s="55">
        <v>53</v>
      </c>
      <c r="BR159" s="84">
        <v>268</v>
      </c>
      <c r="BS159" s="55">
        <v>91</v>
      </c>
      <c r="BT159" s="84" t="s">
        <v>202</v>
      </c>
      <c r="BU159" s="55">
        <v>138</v>
      </c>
      <c r="BV159" s="84" t="s">
        <v>202</v>
      </c>
      <c r="BW159" s="55">
        <v>52</v>
      </c>
      <c r="BX159" s="84">
        <v>93</v>
      </c>
      <c r="BY159" s="55" t="s">
        <v>202</v>
      </c>
      <c r="BZ159" s="84">
        <v>11</v>
      </c>
      <c r="CA159" s="55">
        <v>304</v>
      </c>
      <c r="CB159" s="84">
        <v>204</v>
      </c>
      <c r="CC159" s="55">
        <v>177</v>
      </c>
      <c r="CD159" s="84">
        <v>99</v>
      </c>
      <c r="CE159" s="55">
        <v>11</v>
      </c>
      <c r="CF159" s="84">
        <v>364</v>
      </c>
      <c r="CG159" s="55" t="s">
        <v>202</v>
      </c>
      <c r="CH159" s="84" t="s">
        <v>202</v>
      </c>
      <c r="CI159" s="55">
        <v>26</v>
      </c>
      <c r="CJ159" s="84">
        <v>202</v>
      </c>
      <c r="CK159" s="55">
        <v>120</v>
      </c>
      <c r="CL159" s="84">
        <v>264</v>
      </c>
      <c r="CM159" s="55">
        <v>177</v>
      </c>
      <c r="CN159" s="84">
        <v>148</v>
      </c>
      <c r="CO159" s="55" t="s">
        <v>202</v>
      </c>
      <c r="CP159" s="84">
        <v>20</v>
      </c>
      <c r="CQ159" s="55">
        <v>20</v>
      </c>
      <c r="CR159" s="84">
        <v>218</v>
      </c>
      <c r="CS159" s="55">
        <v>91</v>
      </c>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68"/>
      <c r="IT159" s="68"/>
      <c r="IU159" s="68"/>
      <c r="IV159" s="68"/>
      <c r="IW159" s="68"/>
      <c r="IX159" s="68"/>
      <c r="IY159" s="68"/>
      <c r="IZ159" s="68"/>
      <c r="JA159" s="68"/>
      <c r="JB159" s="68"/>
      <c r="JC159" s="68"/>
      <c r="JD159" s="68"/>
      <c r="JE159" s="68"/>
      <c r="JF159" s="68"/>
      <c r="JG159" s="68"/>
      <c r="JH159" s="68"/>
      <c r="JI159" s="68"/>
      <c r="JJ159" s="68"/>
      <c r="JK159" s="68"/>
      <c r="JL159" s="68"/>
      <c r="JM159" s="68"/>
      <c r="JN159" s="68"/>
      <c r="JO159" s="68"/>
      <c r="JP159" s="68"/>
      <c r="JQ159" s="68"/>
      <c r="JR159" s="68"/>
      <c r="JS159" s="68"/>
      <c r="JT159" s="68"/>
      <c r="JU159" s="68"/>
      <c r="JV159" s="68"/>
      <c r="JW159" s="68"/>
      <c r="JX159" s="68"/>
      <c r="JY159" s="68"/>
      <c r="JZ159" s="68"/>
      <c r="KA159" s="68"/>
      <c r="KB159" s="68"/>
      <c r="KC159" s="68"/>
      <c r="KD159" s="68"/>
      <c r="KE159" s="68"/>
      <c r="KF159" s="68"/>
      <c r="KG159" s="68"/>
      <c r="KH159" s="68"/>
      <c r="KI159" s="68"/>
      <c r="KJ159" s="68"/>
      <c r="KK159" s="68"/>
      <c r="KL159" s="68"/>
      <c r="KM159" s="68"/>
      <c r="KN159" s="68"/>
      <c r="KO159" s="68"/>
      <c r="KP159" s="68"/>
      <c r="KQ159" s="68"/>
      <c r="KR159" s="68"/>
      <c r="KS159" s="68"/>
      <c r="KT159" s="68"/>
      <c r="KU159" s="68"/>
      <c r="KV159" s="68"/>
      <c r="KW159" s="68"/>
      <c r="KX159" s="68"/>
      <c r="KY159" s="68"/>
      <c r="KZ159" s="68"/>
      <c r="LA159" s="68"/>
      <c r="LB159" s="68"/>
      <c r="LC159" s="68"/>
      <c r="LD159" s="68"/>
      <c r="LE159" s="68"/>
      <c r="LF159" s="68"/>
      <c r="LG159" s="68"/>
      <c r="LH159" s="68"/>
      <c r="LI159" s="68"/>
      <c r="LJ159" s="68"/>
      <c r="LK159" s="68"/>
      <c r="LL159" s="68"/>
      <c r="LM159" s="68"/>
      <c r="LN159" s="68"/>
      <c r="LO159" s="68"/>
      <c r="LP159" s="68"/>
      <c r="LQ159" s="68"/>
      <c r="LR159" s="68"/>
      <c r="LS159" s="68"/>
      <c r="LT159" s="68"/>
      <c r="LU159" s="68"/>
      <c r="LV159" s="68"/>
      <c r="LW159" s="68"/>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7"/>
      <c r="RG159" s="7"/>
      <c r="RH159" s="7"/>
      <c r="RI159" s="7"/>
      <c r="RJ159" s="7"/>
      <c r="RK159" s="7"/>
    </row>
    <row r="160" spans="1:479" s="3" customFormat="1" ht="11.25" customHeight="1" x14ac:dyDescent="0.2">
      <c r="A160" s="49" t="str">
        <f>"Antal personer med registrerat bistånd " &amp;Uppdateringsinfo!B1-3</f>
        <v>Antal personer med registrerat bistånd 2022</v>
      </c>
      <c r="B160" s="36" t="s">
        <v>46</v>
      </c>
      <c r="C160" s="140">
        <v>12634</v>
      </c>
      <c r="D160" s="84">
        <v>285</v>
      </c>
      <c r="E160" s="55">
        <v>85</v>
      </c>
      <c r="F160" s="84">
        <v>200</v>
      </c>
      <c r="G160" s="55">
        <v>179</v>
      </c>
      <c r="H160" s="84">
        <v>81</v>
      </c>
      <c r="I160" s="55">
        <v>21</v>
      </c>
      <c r="J160" s="84">
        <v>47</v>
      </c>
      <c r="K160" s="55">
        <v>31</v>
      </c>
      <c r="L160" s="84">
        <v>60</v>
      </c>
      <c r="M160" s="55">
        <v>112</v>
      </c>
      <c r="N160" s="84">
        <v>36</v>
      </c>
      <c r="O160" s="55">
        <v>100</v>
      </c>
      <c r="P160" s="84">
        <v>176</v>
      </c>
      <c r="Q160" s="55" t="s">
        <v>202</v>
      </c>
      <c r="R160" s="84">
        <v>49</v>
      </c>
      <c r="S160" s="55">
        <v>44</v>
      </c>
      <c r="T160" s="84">
        <v>59</v>
      </c>
      <c r="U160" s="55">
        <v>65</v>
      </c>
      <c r="V160" s="84">
        <v>84</v>
      </c>
      <c r="W160" s="55">
        <v>27</v>
      </c>
      <c r="X160" s="84">
        <v>104</v>
      </c>
      <c r="Y160" s="55">
        <v>84</v>
      </c>
      <c r="Z160" s="84">
        <v>11</v>
      </c>
      <c r="AA160" s="55" t="s">
        <v>202</v>
      </c>
      <c r="AB160" s="84">
        <v>11</v>
      </c>
      <c r="AC160" s="55">
        <v>109</v>
      </c>
      <c r="AD160" s="84">
        <v>13</v>
      </c>
      <c r="AE160" s="55">
        <v>137</v>
      </c>
      <c r="AF160" s="84">
        <v>64</v>
      </c>
      <c r="AG160" s="55">
        <v>104</v>
      </c>
      <c r="AH160" s="84">
        <v>307</v>
      </c>
      <c r="AI160" s="55">
        <v>31</v>
      </c>
      <c r="AJ160" s="84">
        <v>494</v>
      </c>
      <c r="AK160" s="55">
        <v>481</v>
      </c>
      <c r="AL160" s="84">
        <v>363</v>
      </c>
      <c r="AM160" s="55">
        <v>669</v>
      </c>
      <c r="AN160" s="84">
        <v>312</v>
      </c>
      <c r="AO160" s="55">
        <v>65</v>
      </c>
      <c r="AP160" s="84">
        <v>22</v>
      </c>
      <c r="AQ160" s="55">
        <v>194</v>
      </c>
      <c r="AR160" s="84">
        <v>15</v>
      </c>
      <c r="AS160" s="55">
        <v>45</v>
      </c>
      <c r="AT160" s="84">
        <v>10</v>
      </c>
      <c r="AU160" s="55">
        <v>43</v>
      </c>
      <c r="AV160" s="84">
        <v>249</v>
      </c>
      <c r="AW160" s="55">
        <v>277</v>
      </c>
      <c r="AX160" s="84">
        <v>181</v>
      </c>
      <c r="AY160" s="55">
        <v>257</v>
      </c>
      <c r="AZ160" s="84">
        <v>268</v>
      </c>
      <c r="BA160" s="55">
        <v>58</v>
      </c>
      <c r="BB160" s="84">
        <v>33</v>
      </c>
      <c r="BC160" s="55">
        <v>12</v>
      </c>
      <c r="BD160" s="84" t="s">
        <v>202</v>
      </c>
      <c r="BE160" s="55">
        <v>15</v>
      </c>
      <c r="BF160" s="84" t="s">
        <v>202</v>
      </c>
      <c r="BG160" s="55">
        <v>17</v>
      </c>
      <c r="BH160" s="84" t="s">
        <v>202</v>
      </c>
      <c r="BI160" s="55">
        <v>17</v>
      </c>
      <c r="BJ160" s="84">
        <v>63</v>
      </c>
      <c r="BK160" s="55">
        <v>53</v>
      </c>
      <c r="BL160" s="84">
        <v>57</v>
      </c>
      <c r="BM160" s="55">
        <v>111</v>
      </c>
      <c r="BN160" s="84">
        <v>171</v>
      </c>
      <c r="BO160" s="55">
        <v>125</v>
      </c>
      <c r="BP160" s="84">
        <v>29</v>
      </c>
      <c r="BQ160" s="55">
        <v>84</v>
      </c>
      <c r="BR160" s="84">
        <v>394</v>
      </c>
      <c r="BS160" s="55">
        <v>147</v>
      </c>
      <c r="BT160" s="84" t="s">
        <v>202</v>
      </c>
      <c r="BU160" s="55">
        <v>203</v>
      </c>
      <c r="BV160" s="84" t="s">
        <v>202</v>
      </c>
      <c r="BW160" s="55">
        <v>86</v>
      </c>
      <c r="BX160" s="84">
        <v>164</v>
      </c>
      <c r="BY160" s="55" t="s">
        <v>202</v>
      </c>
      <c r="BZ160" s="84">
        <v>25</v>
      </c>
      <c r="CA160" s="55">
        <v>400</v>
      </c>
      <c r="CB160" s="84">
        <v>346</v>
      </c>
      <c r="CC160" s="55">
        <v>295</v>
      </c>
      <c r="CD160" s="84">
        <v>198</v>
      </c>
      <c r="CE160" s="55">
        <v>14</v>
      </c>
      <c r="CF160" s="84">
        <v>524</v>
      </c>
      <c r="CG160" s="55">
        <v>11</v>
      </c>
      <c r="CH160" s="84">
        <v>13</v>
      </c>
      <c r="CI160" s="55">
        <v>36</v>
      </c>
      <c r="CJ160" s="84">
        <v>313</v>
      </c>
      <c r="CK160" s="55">
        <v>171</v>
      </c>
      <c r="CL160" s="84">
        <v>425</v>
      </c>
      <c r="CM160" s="55">
        <v>273</v>
      </c>
      <c r="CN160" s="84">
        <v>222</v>
      </c>
      <c r="CO160" s="55" t="s">
        <v>202</v>
      </c>
      <c r="CP160" s="84">
        <v>28</v>
      </c>
      <c r="CQ160" s="55">
        <v>38</v>
      </c>
      <c r="CR160" s="84">
        <v>341</v>
      </c>
      <c r="CS160" s="55">
        <v>146</v>
      </c>
      <c r="CT160" s="68"/>
      <c r="CU160" s="68"/>
      <c r="CV160" s="68"/>
      <c r="CW160" s="68"/>
      <c r="CX160" s="68"/>
      <c r="CY160" s="68"/>
      <c r="CZ160" s="68"/>
      <c r="DA160" s="68"/>
      <c r="DB160" s="73"/>
      <c r="DC160" s="73"/>
      <c r="DD160" s="73"/>
      <c r="DE160" s="73"/>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68"/>
      <c r="IT160" s="68"/>
      <c r="IU160" s="68"/>
      <c r="IV160" s="68"/>
      <c r="IW160" s="68"/>
      <c r="IX160" s="68"/>
      <c r="IY160" s="68"/>
      <c r="IZ160" s="68"/>
      <c r="JA160" s="68"/>
      <c r="JB160" s="68"/>
      <c r="JC160" s="68"/>
      <c r="JD160" s="68"/>
      <c r="JE160" s="68"/>
      <c r="JF160" s="68"/>
      <c r="JG160" s="68"/>
      <c r="JH160" s="68"/>
      <c r="JI160" s="68"/>
      <c r="JJ160" s="68"/>
      <c r="JK160" s="68"/>
      <c r="JL160" s="68"/>
      <c r="JM160" s="68"/>
      <c r="JN160" s="68"/>
      <c r="JO160" s="68"/>
      <c r="JP160" s="68"/>
      <c r="JQ160" s="68"/>
      <c r="JR160" s="68"/>
      <c r="JS160" s="68"/>
      <c r="JT160" s="68"/>
      <c r="JU160" s="68"/>
      <c r="JV160" s="68"/>
      <c r="JW160" s="68"/>
      <c r="JX160" s="68"/>
      <c r="JY160" s="68"/>
      <c r="JZ160" s="68"/>
      <c r="KA160" s="68"/>
      <c r="KB160" s="68"/>
      <c r="KC160" s="68"/>
      <c r="KD160" s="68"/>
      <c r="KE160" s="68"/>
      <c r="KF160" s="68"/>
      <c r="KG160" s="68"/>
      <c r="KH160" s="68"/>
      <c r="KI160" s="68"/>
      <c r="KJ160" s="68"/>
      <c r="KK160" s="68"/>
      <c r="KL160" s="68"/>
      <c r="KM160" s="68"/>
      <c r="KN160" s="68"/>
      <c r="KO160" s="68"/>
      <c r="KP160" s="68"/>
      <c r="KQ160" s="68"/>
      <c r="KR160" s="68"/>
      <c r="KS160" s="68"/>
      <c r="KT160" s="68"/>
      <c r="KU160" s="68"/>
      <c r="KV160" s="68"/>
      <c r="KW160" s="68"/>
      <c r="KX160" s="68"/>
      <c r="KY160" s="68"/>
      <c r="KZ160" s="68"/>
      <c r="LA160" s="68"/>
      <c r="LB160" s="68"/>
      <c r="LC160" s="68"/>
      <c r="LD160" s="68"/>
      <c r="LE160" s="68"/>
      <c r="LF160" s="68"/>
      <c r="LG160" s="68"/>
      <c r="LH160" s="68"/>
      <c r="LI160" s="68"/>
      <c r="LJ160" s="68"/>
      <c r="LK160" s="68"/>
      <c r="LL160" s="68"/>
      <c r="LM160" s="68"/>
      <c r="LN160" s="68"/>
      <c r="LO160" s="68"/>
      <c r="LP160" s="68"/>
      <c r="LQ160" s="68"/>
      <c r="LR160" s="68"/>
      <c r="LS160" s="68"/>
      <c r="LT160" s="68"/>
      <c r="LU160" s="68"/>
      <c r="LV160" s="68"/>
      <c r="LW160" s="68"/>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c r="RB160" s="15"/>
      <c r="RC160" s="15"/>
      <c r="RD160" s="15"/>
      <c r="RE160" s="15"/>
      <c r="RF160" s="7"/>
      <c r="RG160" s="7"/>
      <c r="RH160" s="7"/>
      <c r="RI160" s="7"/>
      <c r="RJ160" s="7"/>
      <c r="RK160" s="7"/>
    </row>
    <row r="161" spans="1:479" s="3" customFormat="1" x14ac:dyDescent="0.2">
      <c r="A161" s="53" t="s">
        <v>44</v>
      </c>
      <c r="B161" s="36" t="s">
        <v>45</v>
      </c>
      <c r="C161" s="140">
        <v>7184</v>
      </c>
      <c r="D161" s="84">
        <v>186</v>
      </c>
      <c r="E161" s="55">
        <v>53</v>
      </c>
      <c r="F161" s="84">
        <v>120</v>
      </c>
      <c r="G161" s="55">
        <v>110</v>
      </c>
      <c r="H161" s="84">
        <v>48</v>
      </c>
      <c r="I161" s="55">
        <v>16</v>
      </c>
      <c r="J161" s="84">
        <v>23</v>
      </c>
      <c r="K161" s="55">
        <v>17</v>
      </c>
      <c r="L161" s="84">
        <v>38</v>
      </c>
      <c r="M161" s="55">
        <v>74</v>
      </c>
      <c r="N161" s="84">
        <v>21</v>
      </c>
      <c r="O161" s="55">
        <v>53</v>
      </c>
      <c r="P161" s="84">
        <v>99</v>
      </c>
      <c r="Q161" s="55" t="s">
        <v>202</v>
      </c>
      <c r="R161" s="84">
        <v>28</v>
      </c>
      <c r="S161" s="55">
        <v>25</v>
      </c>
      <c r="T161" s="84">
        <v>38</v>
      </c>
      <c r="U161" s="55">
        <v>29</v>
      </c>
      <c r="V161" s="84">
        <v>44</v>
      </c>
      <c r="W161" s="55">
        <v>18</v>
      </c>
      <c r="X161" s="84">
        <v>65</v>
      </c>
      <c r="Y161" s="55">
        <v>46</v>
      </c>
      <c r="Z161" s="84" t="s">
        <v>202</v>
      </c>
      <c r="AA161" s="55" t="s">
        <v>202</v>
      </c>
      <c r="AB161" s="84" t="s">
        <v>202</v>
      </c>
      <c r="AC161" s="55">
        <v>53</v>
      </c>
      <c r="AD161" s="84" t="s">
        <v>202</v>
      </c>
      <c r="AE161" s="55">
        <v>73</v>
      </c>
      <c r="AF161" s="84">
        <v>37</v>
      </c>
      <c r="AG161" s="55">
        <v>52</v>
      </c>
      <c r="AH161" s="84">
        <v>181</v>
      </c>
      <c r="AI161" s="55">
        <v>20</v>
      </c>
      <c r="AJ161" s="84">
        <v>301</v>
      </c>
      <c r="AK161" s="55">
        <v>274</v>
      </c>
      <c r="AL161" s="84">
        <v>213</v>
      </c>
      <c r="AM161" s="55">
        <v>442</v>
      </c>
      <c r="AN161" s="84">
        <v>194</v>
      </c>
      <c r="AO161" s="55">
        <v>31</v>
      </c>
      <c r="AP161" s="84">
        <v>12</v>
      </c>
      <c r="AQ161" s="55">
        <v>113</v>
      </c>
      <c r="AR161" s="84" t="s">
        <v>202</v>
      </c>
      <c r="AS161" s="55">
        <v>22</v>
      </c>
      <c r="AT161" s="84" t="s">
        <v>202</v>
      </c>
      <c r="AU161" s="55">
        <v>22</v>
      </c>
      <c r="AV161" s="84">
        <v>136</v>
      </c>
      <c r="AW161" s="55">
        <v>147</v>
      </c>
      <c r="AX161" s="84">
        <v>106</v>
      </c>
      <c r="AY161" s="55">
        <v>144</v>
      </c>
      <c r="AZ161" s="84">
        <v>144</v>
      </c>
      <c r="BA161" s="55">
        <v>34</v>
      </c>
      <c r="BB161" s="84">
        <v>16</v>
      </c>
      <c r="BC161" s="55" t="s">
        <v>202</v>
      </c>
      <c r="BD161" s="84" t="s">
        <v>202</v>
      </c>
      <c r="BE161" s="55" t="s">
        <v>202</v>
      </c>
      <c r="BF161" s="84" t="s">
        <v>202</v>
      </c>
      <c r="BG161" s="55" t="s">
        <v>202</v>
      </c>
      <c r="BH161" s="84" t="s">
        <v>202</v>
      </c>
      <c r="BI161" s="55" t="s">
        <v>202</v>
      </c>
      <c r="BJ161" s="84">
        <v>34</v>
      </c>
      <c r="BK161" s="55">
        <v>29</v>
      </c>
      <c r="BL161" s="84">
        <v>26</v>
      </c>
      <c r="BM161" s="55">
        <v>74</v>
      </c>
      <c r="BN161" s="84">
        <v>91</v>
      </c>
      <c r="BO161" s="55">
        <v>76</v>
      </c>
      <c r="BP161" s="84">
        <v>8</v>
      </c>
      <c r="BQ161" s="55">
        <v>49</v>
      </c>
      <c r="BR161" s="84">
        <v>226</v>
      </c>
      <c r="BS161" s="55">
        <v>87</v>
      </c>
      <c r="BT161" s="84" t="s">
        <v>202</v>
      </c>
      <c r="BU161" s="55">
        <v>119</v>
      </c>
      <c r="BV161" s="84" t="s">
        <v>202</v>
      </c>
      <c r="BW161" s="55">
        <v>49</v>
      </c>
      <c r="BX161" s="84">
        <v>66</v>
      </c>
      <c r="BY161" s="55" t="s">
        <v>202</v>
      </c>
      <c r="BZ161" s="84">
        <v>14</v>
      </c>
      <c r="CA161" s="55">
        <v>243</v>
      </c>
      <c r="CB161" s="84">
        <v>183</v>
      </c>
      <c r="CC161" s="55">
        <v>165</v>
      </c>
      <c r="CD161" s="84">
        <v>112</v>
      </c>
      <c r="CE161" s="55" t="s">
        <v>202</v>
      </c>
      <c r="CF161" s="84">
        <v>317</v>
      </c>
      <c r="CG161" s="55" t="s">
        <v>202</v>
      </c>
      <c r="CH161" s="84" t="s">
        <v>202</v>
      </c>
      <c r="CI161" s="55">
        <v>20</v>
      </c>
      <c r="CJ161" s="84">
        <v>168</v>
      </c>
      <c r="CK161" s="55">
        <v>118</v>
      </c>
      <c r="CL161" s="84">
        <v>212</v>
      </c>
      <c r="CM161" s="55">
        <v>144</v>
      </c>
      <c r="CN161" s="84">
        <v>133</v>
      </c>
      <c r="CO161" s="55" t="s">
        <v>202</v>
      </c>
      <c r="CP161" s="84">
        <v>14</v>
      </c>
      <c r="CQ161" s="55">
        <v>21</v>
      </c>
      <c r="CR161" s="84">
        <v>185</v>
      </c>
      <c r="CS161" s="55">
        <v>66</v>
      </c>
      <c r="CT161" s="68"/>
      <c r="CU161" s="68"/>
      <c r="CV161" s="68"/>
      <c r="CW161" s="68"/>
      <c r="CX161" s="68"/>
      <c r="CY161" s="68"/>
      <c r="CZ161" s="68"/>
      <c r="DA161" s="68"/>
      <c r="DB161" s="73"/>
      <c r="DC161" s="73"/>
      <c r="DD161" s="73"/>
      <c r="DE161" s="73"/>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68"/>
      <c r="IT161" s="68"/>
      <c r="IU161" s="68"/>
      <c r="IV161" s="68"/>
      <c r="IW161" s="68"/>
      <c r="IX161" s="68"/>
      <c r="IY161" s="68"/>
      <c r="IZ161" s="68"/>
      <c r="JA161" s="68"/>
      <c r="JB161" s="68"/>
      <c r="JC161" s="68"/>
      <c r="JD161" s="68"/>
      <c r="JE161" s="68"/>
      <c r="JF161" s="68"/>
      <c r="JG161" s="68"/>
      <c r="JH161" s="68"/>
      <c r="JI161" s="68"/>
      <c r="JJ161" s="68"/>
      <c r="JK161" s="68"/>
      <c r="JL161" s="68"/>
      <c r="JM161" s="68"/>
      <c r="JN161" s="68"/>
      <c r="JO161" s="68"/>
      <c r="JP161" s="68"/>
      <c r="JQ161" s="68"/>
      <c r="JR161" s="68"/>
      <c r="JS161" s="68"/>
      <c r="JT161" s="68"/>
      <c r="JU161" s="68"/>
      <c r="JV161" s="68"/>
      <c r="JW161" s="68"/>
      <c r="JX161" s="68"/>
      <c r="JY161" s="68"/>
      <c r="JZ161" s="68"/>
      <c r="KA161" s="68"/>
      <c r="KB161" s="68"/>
      <c r="KC161" s="68"/>
      <c r="KD161" s="68"/>
      <c r="KE161" s="68"/>
      <c r="KF161" s="68"/>
      <c r="KG161" s="68"/>
      <c r="KH161" s="68"/>
      <c r="KI161" s="68"/>
      <c r="KJ161" s="68"/>
      <c r="KK161" s="68"/>
      <c r="KL161" s="68"/>
      <c r="KM161" s="68"/>
      <c r="KN161" s="68"/>
      <c r="KO161" s="68"/>
      <c r="KP161" s="68"/>
      <c r="KQ161" s="68"/>
      <c r="KR161" s="68"/>
      <c r="KS161" s="68"/>
      <c r="KT161" s="68"/>
      <c r="KU161" s="68"/>
      <c r="KV161" s="68"/>
      <c r="KW161" s="68"/>
      <c r="KX161" s="68"/>
      <c r="KY161" s="68"/>
      <c r="KZ161" s="68"/>
      <c r="LA161" s="68"/>
      <c r="LB161" s="68"/>
      <c r="LC161" s="68"/>
      <c r="LD161" s="68"/>
      <c r="LE161" s="68"/>
      <c r="LF161" s="68"/>
      <c r="LG161" s="68"/>
      <c r="LH161" s="68"/>
      <c r="LI161" s="68"/>
      <c r="LJ161" s="68"/>
      <c r="LK161" s="68"/>
      <c r="LL161" s="68"/>
      <c r="LM161" s="68"/>
      <c r="LN161" s="68"/>
      <c r="LO161" s="68"/>
      <c r="LP161" s="68"/>
      <c r="LQ161" s="68"/>
      <c r="LR161" s="68"/>
      <c r="LS161" s="68"/>
      <c r="LT161" s="68"/>
      <c r="LU161" s="68"/>
      <c r="LV161" s="68"/>
      <c r="LW161" s="68"/>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7"/>
      <c r="RG161" s="7"/>
      <c r="RH161" s="7"/>
      <c r="RI161" s="7"/>
      <c r="RJ161" s="7"/>
      <c r="RK161" s="7"/>
    </row>
    <row r="162" spans="1:479" s="3" customFormat="1" x14ac:dyDescent="0.2">
      <c r="A162" s="49" t="str">
        <f>"Antal personer med registrerat bistånd " &amp; Uppdateringsinfo!B1-2</f>
        <v>Antal personer med registrerat bistånd 2023</v>
      </c>
      <c r="B162" s="36" t="s">
        <v>46</v>
      </c>
      <c r="C162" s="140">
        <v>11050</v>
      </c>
      <c r="D162" s="84">
        <v>270</v>
      </c>
      <c r="E162" s="55">
        <v>73</v>
      </c>
      <c r="F162" s="84">
        <v>191</v>
      </c>
      <c r="G162" s="55">
        <v>174</v>
      </c>
      <c r="H162" s="84">
        <v>78</v>
      </c>
      <c r="I162" s="55">
        <v>20</v>
      </c>
      <c r="J162" s="84">
        <v>37</v>
      </c>
      <c r="K162" s="55">
        <v>27</v>
      </c>
      <c r="L162" s="84">
        <v>65</v>
      </c>
      <c r="M162" s="55">
        <v>100</v>
      </c>
      <c r="N162" s="84">
        <v>36</v>
      </c>
      <c r="O162" s="55">
        <v>79</v>
      </c>
      <c r="P162" s="84">
        <v>164</v>
      </c>
      <c r="Q162" s="55" t="s">
        <v>202</v>
      </c>
      <c r="R162" s="84">
        <v>38</v>
      </c>
      <c r="S162" s="55">
        <v>41</v>
      </c>
      <c r="T162" s="84">
        <v>53</v>
      </c>
      <c r="U162" s="55">
        <v>48</v>
      </c>
      <c r="V162" s="84">
        <v>82</v>
      </c>
      <c r="W162" s="55">
        <v>32</v>
      </c>
      <c r="X162" s="84">
        <v>98</v>
      </c>
      <c r="Y162" s="55">
        <v>68</v>
      </c>
      <c r="Z162" s="84" t="s">
        <v>202</v>
      </c>
      <c r="AA162" s="55" t="s">
        <v>202</v>
      </c>
      <c r="AB162" s="84" t="s">
        <v>202</v>
      </c>
      <c r="AC162" s="55">
        <v>90</v>
      </c>
      <c r="AD162" s="84">
        <v>11</v>
      </c>
      <c r="AE162" s="55">
        <v>123</v>
      </c>
      <c r="AF162" s="84">
        <v>63</v>
      </c>
      <c r="AG162" s="55">
        <v>97</v>
      </c>
      <c r="AH162" s="84">
        <v>281</v>
      </c>
      <c r="AI162" s="55">
        <v>21</v>
      </c>
      <c r="AJ162" s="84">
        <v>471</v>
      </c>
      <c r="AK162" s="55">
        <v>397</v>
      </c>
      <c r="AL162" s="84">
        <v>298</v>
      </c>
      <c r="AM162" s="55">
        <v>550</v>
      </c>
      <c r="AN162" s="84">
        <v>274</v>
      </c>
      <c r="AO162" s="55">
        <v>58</v>
      </c>
      <c r="AP162" s="84">
        <v>20</v>
      </c>
      <c r="AQ162" s="55">
        <v>151</v>
      </c>
      <c r="AR162" s="84">
        <v>12</v>
      </c>
      <c r="AS162" s="55">
        <v>44</v>
      </c>
      <c r="AT162" s="84" t="s">
        <v>202</v>
      </c>
      <c r="AU162" s="55">
        <v>31</v>
      </c>
      <c r="AV162" s="84">
        <v>205</v>
      </c>
      <c r="AW162" s="55">
        <v>222</v>
      </c>
      <c r="AX162" s="84">
        <v>175</v>
      </c>
      <c r="AY162" s="55">
        <v>220</v>
      </c>
      <c r="AZ162" s="84">
        <v>254</v>
      </c>
      <c r="BA162" s="55">
        <v>41</v>
      </c>
      <c r="BB162" s="84">
        <v>32</v>
      </c>
      <c r="BC162" s="55">
        <v>10</v>
      </c>
      <c r="BD162" s="84" t="s">
        <v>202</v>
      </c>
      <c r="BE162" s="55">
        <v>10</v>
      </c>
      <c r="BF162" s="84" t="s">
        <v>202</v>
      </c>
      <c r="BG162" s="55">
        <v>24</v>
      </c>
      <c r="BH162" s="84" t="s">
        <v>202</v>
      </c>
      <c r="BI162" s="55">
        <v>16</v>
      </c>
      <c r="BJ162" s="84">
        <v>47</v>
      </c>
      <c r="BK162" s="55">
        <v>60</v>
      </c>
      <c r="BL162" s="84">
        <v>38</v>
      </c>
      <c r="BM162" s="55">
        <v>117</v>
      </c>
      <c r="BN162" s="84">
        <v>151</v>
      </c>
      <c r="BO162" s="55">
        <v>108</v>
      </c>
      <c r="BP162" s="84">
        <v>41</v>
      </c>
      <c r="BQ162" s="55">
        <v>79</v>
      </c>
      <c r="BR162" s="84">
        <v>340</v>
      </c>
      <c r="BS162" s="55">
        <v>130</v>
      </c>
      <c r="BT162" s="84">
        <v>11</v>
      </c>
      <c r="BU162" s="55">
        <v>177</v>
      </c>
      <c r="BV162" s="84" t="s">
        <v>202</v>
      </c>
      <c r="BW162" s="55">
        <v>72</v>
      </c>
      <c r="BX162" s="84">
        <v>113</v>
      </c>
      <c r="BY162" s="55" t="s">
        <v>202</v>
      </c>
      <c r="BZ162" s="84">
        <v>37</v>
      </c>
      <c r="CA162" s="55">
        <v>358</v>
      </c>
      <c r="CB162" s="84">
        <v>299</v>
      </c>
      <c r="CC162" s="55">
        <v>278</v>
      </c>
      <c r="CD162" s="84">
        <v>184</v>
      </c>
      <c r="CE162" s="55">
        <v>16</v>
      </c>
      <c r="CF162" s="84">
        <v>432</v>
      </c>
      <c r="CG162" s="55" t="s">
        <v>202</v>
      </c>
      <c r="CH162" s="84">
        <v>13</v>
      </c>
      <c r="CI162" s="55">
        <v>33</v>
      </c>
      <c r="CJ162" s="84">
        <v>266</v>
      </c>
      <c r="CK162" s="55">
        <v>175</v>
      </c>
      <c r="CL162" s="84">
        <v>304</v>
      </c>
      <c r="CM162" s="55">
        <v>218</v>
      </c>
      <c r="CN162" s="84">
        <v>193</v>
      </c>
      <c r="CO162" s="55" t="s">
        <v>202</v>
      </c>
      <c r="CP162" s="84">
        <v>29</v>
      </c>
      <c r="CQ162" s="55">
        <v>23</v>
      </c>
      <c r="CR162" s="84">
        <v>255</v>
      </c>
      <c r="CS162" s="55">
        <v>113</v>
      </c>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68"/>
      <c r="IT162" s="68"/>
      <c r="IU162" s="68"/>
      <c r="IV162" s="68"/>
      <c r="IW162" s="68"/>
      <c r="IX162" s="68"/>
      <c r="IY162" s="68"/>
      <c r="IZ162" s="68"/>
      <c r="JA162" s="68"/>
      <c r="JB162" s="68"/>
      <c r="JC162" s="68"/>
      <c r="JD162" s="68"/>
      <c r="JE162" s="68"/>
      <c r="JF162" s="68"/>
      <c r="JG162" s="68"/>
      <c r="JH162" s="68"/>
      <c r="JI162" s="68"/>
      <c r="JJ162" s="68"/>
      <c r="JK162" s="68"/>
      <c r="JL162" s="68"/>
      <c r="JM162" s="68"/>
      <c r="JN162" s="68"/>
      <c r="JO162" s="68"/>
      <c r="JP162" s="68"/>
      <c r="JQ162" s="68"/>
      <c r="JR162" s="68"/>
      <c r="JS162" s="68"/>
      <c r="JT162" s="68"/>
      <c r="JU162" s="68"/>
      <c r="JV162" s="68"/>
      <c r="JW162" s="68"/>
      <c r="JX162" s="68"/>
      <c r="JY162" s="68"/>
      <c r="JZ162" s="68"/>
      <c r="KA162" s="68"/>
      <c r="KB162" s="68"/>
      <c r="KC162" s="68"/>
      <c r="KD162" s="68"/>
      <c r="KE162" s="68"/>
      <c r="KF162" s="68"/>
      <c r="KG162" s="68"/>
      <c r="KH162" s="68"/>
      <c r="KI162" s="68"/>
      <c r="KJ162" s="68"/>
      <c r="KK162" s="68"/>
      <c r="KL162" s="68"/>
      <c r="KM162" s="68"/>
      <c r="KN162" s="68"/>
      <c r="KO162" s="68"/>
      <c r="KP162" s="68"/>
      <c r="KQ162" s="68"/>
      <c r="KR162" s="68"/>
      <c r="KS162" s="68"/>
      <c r="KT162" s="68"/>
      <c r="KU162" s="68"/>
      <c r="KV162" s="68"/>
      <c r="KW162" s="68"/>
      <c r="KX162" s="68"/>
      <c r="KY162" s="68"/>
      <c r="KZ162" s="68"/>
      <c r="LA162" s="68"/>
      <c r="LB162" s="68"/>
      <c r="LC162" s="68"/>
      <c r="LD162" s="68"/>
      <c r="LE162" s="68"/>
      <c r="LF162" s="68"/>
      <c r="LG162" s="68"/>
      <c r="LH162" s="68"/>
      <c r="LI162" s="68"/>
      <c r="LJ162" s="68"/>
      <c r="LK162" s="68"/>
      <c r="LL162" s="68"/>
      <c r="LM162" s="68"/>
      <c r="LN162" s="68"/>
      <c r="LO162" s="68"/>
      <c r="LP162" s="68"/>
      <c r="LQ162" s="68"/>
      <c r="LR162" s="68"/>
      <c r="LS162" s="68"/>
      <c r="LT162" s="68"/>
      <c r="LU162" s="68"/>
      <c r="LV162" s="68"/>
      <c r="LW162" s="68"/>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7"/>
      <c r="RG162" s="7"/>
      <c r="RH162" s="7"/>
      <c r="RI162" s="7"/>
      <c r="RJ162" s="7"/>
      <c r="RK162" s="7"/>
    </row>
    <row r="163" spans="1:479" s="3" customFormat="1" x14ac:dyDescent="0.2">
      <c r="A163" s="53" t="s">
        <v>44</v>
      </c>
      <c r="B163" s="36" t="s">
        <v>45</v>
      </c>
      <c r="C163" s="140">
        <v>6640</v>
      </c>
      <c r="D163" s="84">
        <v>176</v>
      </c>
      <c r="E163" s="55">
        <v>52</v>
      </c>
      <c r="F163" s="84">
        <v>118</v>
      </c>
      <c r="G163" s="55">
        <v>114</v>
      </c>
      <c r="H163" s="84">
        <v>49</v>
      </c>
      <c r="I163" s="55">
        <v>11</v>
      </c>
      <c r="J163" s="84">
        <v>25</v>
      </c>
      <c r="K163" s="55">
        <v>14</v>
      </c>
      <c r="L163" s="84">
        <v>32</v>
      </c>
      <c r="M163" s="55">
        <v>60</v>
      </c>
      <c r="N163" s="84">
        <v>22</v>
      </c>
      <c r="O163" s="55">
        <v>48</v>
      </c>
      <c r="P163" s="84">
        <v>107</v>
      </c>
      <c r="Q163" s="55" t="s">
        <v>202</v>
      </c>
      <c r="R163" s="84">
        <v>21</v>
      </c>
      <c r="S163" s="55">
        <v>22</v>
      </c>
      <c r="T163" s="84">
        <v>33</v>
      </c>
      <c r="U163" s="55">
        <v>25</v>
      </c>
      <c r="V163" s="84">
        <v>40</v>
      </c>
      <c r="W163" s="55">
        <v>19</v>
      </c>
      <c r="X163" s="84">
        <v>64</v>
      </c>
      <c r="Y163" s="55">
        <v>41</v>
      </c>
      <c r="Z163" s="84" t="s">
        <v>202</v>
      </c>
      <c r="AA163" s="55" t="s">
        <v>202</v>
      </c>
      <c r="AB163" s="84" t="s">
        <v>202</v>
      </c>
      <c r="AC163" s="55">
        <v>45</v>
      </c>
      <c r="AD163" s="84" t="s">
        <v>202</v>
      </c>
      <c r="AE163" s="55">
        <v>69</v>
      </c>
      <c r="AF163" s="84">
        <v>38</v>
      </c>
      <c r="AG163" s="55">
        <v>56</v>
      </c>
      <c r="AH163" s="84">
        <v>177</v>
      </c>
      <c r="AI163" s="55">
        <v>13</v>
      </c>
      <c r="AJ163" s="84">
        <v>286</v>
      </c>
      <c r="AK163" s="55">
        <v>254</v>
      </c>
      <c r="AL163" s="84">
        <v>180</v>
      </c>
      <c r="AM163" s="55">
        <v>366</v>
      </c>
      <c r="AN163" s="84">
        <v>152</v>
      </c>
      <c r="AO163" s="55">
        <v>32</v>
      </c>
      <c r="AP163" s="84" t="s">
        <v>202</v>
      </c>
      <c r="AQ163" s="55">
        <v>100</v>
      </c>
      <c r="AR163" s="84" t="s">
        <v>202</v>
      </c>
      <c r="AS163" s="55">
        <v>28</v>
      </c>
      <c r="AT163" s="84" t="s">
        <v>202</v>
      </c>
      <c r="AU163" s="55">
        <v>20</v>
      </c>
      <c r="AV163" s="84">
        <v>134</v>
      </c>
      <c r="AW163" s="55">
        <v>121</v>
      </c>
      <c r="AX163" s="84">
        <v>102</v>
      </c>
      <c r="AY163" s="55">
        <v>128</v>
      </c>
      <c r="AZ163" s="84">
        <v>147</v>
      </c>
      <c r="BA163" s="55">
        <v>29</v>
      </c>
      <c r="BB163" s="84">
        <v>17</v>
      </c>
      <c r="BC163" s="55" t="s">
        <v>202</v>
      </c>
      <c r="BD163" s="84" t="s">
        <v>202</v>
      </c>
      <c r="BE163" s="55" t="s">
        <v>202</v>
      </c>
      <c r="BF163" s="84" t="s">
        <v>202</v>
      </c>
      <c r="BG163" s="55" t="s">
        <v>202</v>
      </c>
      <c r="BH163" s="84" t="s">
        <v>202</v>
      </c>
      <c r="BI163" s="55" t="s">
        <v>202</v>
      </c>
      <c r="BJ163" s="84">
        <v>32</v>
      </c>
      <c r="BK163" s="55">
        <v>36</v>
      </c>
      <c r="BL163" s="84">
        <v>15</v>
      </c>
      <c r="BM163" s="55">
        <v>76</v>
      </c>
      <c r="BN163" s="84">
        <v>97</v>
      </c>
      <c r="BO163" s="55">
        <v>79</v>
      </c>
      <c r="BP163" s="84">
        <v>25</v>
      </c>
      <c r="BQ163" s="55">
        <v>52</v>
      </c>
      <c r="BR163" s="84">
        <v>181</v>
      </c>
      <c r="BS163" s="55">
        <v>81</v>
      </c>
      <c r="BT163" s="84" t="s">
        <v>202</v>
      </c>
      <c r="BU163" s="55">
        <v>115</v>
      </c>
      <c r="BV163" s="84" t="s">
        <v>202</v>
      </c>
      <c r="BW163" s="55">
        <v>48</v>
      </c>
      <c r="BX163" s="84">
        <v>53</v>
      </c>
      <c r="BY163" s="55" t="s">
        <v>202</v>
      </c>
      <c r="BZ163" s="84">
        <v>15</v>
      </c>
      <c r="CA163" s="55">
        <v>218</v>
      </c>
      <c r="CB163" s="84">
        <v>187</v>
      </c>
      <c r="CC163" s="55">
        <v>168</v>
      </c>
      <c r="CD163" s="84">
        <v>116</v>
      </c>
      <c r="CE163" s="55">
        <v>12</v>
      </c>
      <c r="CF163" s="84">
        <v>277</v>
      </c>
      <c r="CG163" s="55" t="s">
        <v>202</v>
      </c>
      <c r="CH163" s="84" t="s">
        <v>202</v>
      </c>
      <c r="CI163" s="55">
        <v>19</v>
      </c>
      <c r="CJ163" s="84">
        <v>155</v>
      </c>
      <c r="CK163" s="55">
        <v>114</v>
      </c>
      <c r="CL163" s="84">
        <v>184</v>
      </c>
      <c r="CM163" s="55">
        <v>132</v>
      </c>
      <c r="CN163" s="84">
        <v>117</v>
      </c>
      <c r="CO163" s="55" t="s">
        <v>202</v>
      </c>
      <c r="CP163" s="84">
        <v>10</v>
      </c>
      <c r="CQ163" s="55">
        <v>10</v>
      </c>
      <c r="CR163" s="84">
        <v>149</v>
      </c>
      <c r="CS163" s="55">
        <v>64</v>
      </c>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68"/>
      <c r="IT163" s="68"/>
      <c r="IU163" s="68"/>
      <c r="IV163" s="68"/>
      <c r="IW163" s="68"/>
      <c r="IX163" s="68"/>
      <c r="IY163" s="68"/>
      <c r="IZ163" s="68"/>
      <c r="JA163" s="68"/>
      <c r="JB163" s="68"/>
      <c r="JC163" s="68"/>
      <c r="JD163" s="68"/>
      <c r="JE163" s="68"/>
      <c r="JF163" s="68"/>
      <c r="JG163" s="68"/>
      <c r="JH163" s="68"/>
      <c r="JI163" s="68"/>
      <c r="JJ163" s="68"/>
      <c r="JK163" s="68"/>
      <c r="JL163" s="68"/>
      <c r="JM163" s="68"/>
      <c r="JN163" s="68"/>
      <c r="JO163" s="68"/>
      <c r="JP163" s="68"/>
      <c r="JQ163" s="68"/>
      <c r="JR163" s="68"/>
      <c r="JS163" s="68"/>
      <c r="JT163" s="68"/>
      <c r="JU163" s="68"/>
      <c r="JV163" s="68"/>
      <c r="JW163" s="68"/>
      <c r="JX163" s="68"/>
      <c r="JY163" s="68"/>
      <c r="JZ163" s="68"/>
      <c r="KA163" s="68"/>
      <c r="KB163" s="68"/>
      <c r="KC163" s="68"/>
      <c r="KD163" s="68"/>
      <c r="KE163" s="68"/>
      <c r="KF163" s="68"/>
      <c r="KG163" s="68"/>
      <c r="KH163" s="68"/>
      <c r="KI163" s="68"/>
      <c r="KJ163" s="68"/>
      <c r="KK163" s="68"/>
      <c r="KL163" s="68"/>
      <c r="KM163" s="68"/>
      <c r="KN163" s="68"/>
      <c r="KO163" s="68"/>
      <c r="KP163" s="68"/>
      <c r="KQ163" s="68"/>
      <c r="KR163" s="68"/>
      <c r="KS163" s="68"/>
      <c r="KT163" s="68"/>
      <c r="KU163" s="68"/>
      <c r="KV163" s="68"/>
      <c r="KW163" s="68"/>
      <c r="KX163" s="68"/>
      <c r="KY163" s="68"/>
      <c r="KZ163" s="68"/>
      <c r="LA163" s="68"/>
      <c r="LB163" s="68"/>
      <c r="LC163" s="68"/>
      <c r="LD163" s="68"/>
      <c r="LE163" s="68"/>
      <c r="LF163" s="68"/>
      <c r="LG163" s="68"/>
      <c r="LH163" s="68"/>
      <c r="LI163" s="68"/>
      <c r="LJ163" s="68"/>
      <c r="LK163" s="68"/>
      <c r="LL163" s="68"/>
      <c r="LM163" s="68"/>
      <c r="LN163" s="68"/>
      <c r="LO163" s="68"/>
      <c r="LP163" s="68"/>
      <c r="LQ163" s="68"/>
      <c r="LR163" s="68"/>
      <c r="LS163" s="68"/>
      <c r="LT163" s="68"/>
      <c r="LU163" s="68"/>
      <c r="LV163" s="68"/>
      <c r="LW163" s="68"/>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15"/>
      <c r="PT163" s="15"/>
      <c r="PU163" s="15"/>
      <c r="PV163" s="15"/>
      <c r="PW163" s="15"/>
      <c r="PX163" s="15"/>
      <c r="PY163" s="15"/>
      <c r="PZ163" s="15"/>
      <c r="QA163" s="15"/>
      <c r="QB163" s="15"/>
      <c r="QC163" s="15"/>
      <c r="QD163" s="15"/>
      <c r="QE163" s="15"/>
      <c r="QF163" s="15"/>
      <c r="QG163" s="15"/>
      <c r="QH163" s="15"/>
      <c r="QI163" s="15"/>
      <c r="QJ163" s="15"/>
      <c r="QK163" s="15"/>
      <c r="QL163" s="15"/>
      <c r="QM163" s="15"/>
      <c r="QN163" s="15"/>
      <c r="QO163" s="15"/>
      <c r="QP163" s="15"/>
      <c r="QQ163" s="15"/>
      <c r="QR163" s="15"/>
      <c r="QS163" s="15"/>
      <c r="QT163" s="15"/>
      <c r="QU163" s="15"/>
      <c r="QV163" s="15"/>
      <c r="QW163" s="15"/>
      <c r="QX163" s="15"/>
      <c r="QY163" s="15"/>
      <c r="QZ163" s="15"/>
      <c r="RA163" s="15"/>
      <c r="RB163" s="15"/>
      <c r="RC163" s="15"/>
      <c r="RD163" s="15"/>
      <c r="RE163" s="15"/>
      <c r="RF163" s="7"/>
      <c r="RG163" s="7"/>
      <c r="RH163" s="7"/>
      <c r="RI163" s="7"/>
      <c r="RJ163" s="7"/>
      <c r="RK163" s="7"/>
    </row>
    <row r="164" spans="1:479" s="3" customFormat="1" ht="18.75" customHeight="1" thickBot="1" x14ac:dyDescent="0.45">
      <c r="A164" s="30" t="str">
        <f>GBG!A164</f>
        <v>Ohälsotal 2024</v>
      </c>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c r="KB164" s="65"/>
      <c r="KC164" s="65"/>
      <c r="KD164" s="65"/>
      <c r="KE164" s="65"/>
      <c r="KF164" s="65"/>
      <c r="KG164" s="65"/>
      <c r="KH164" s="65"/>
      <c r="KI164" s="65"/>
      <c r="KJ164" s="65"/>
      <c r="KK164" s="65"/>
      <c r="KL164" s="65"/>
      <c r="KM164" s="65"/>
      <c r="KN164" s="65"/>
      <c r="KO164" s="65"/>
      <c r="KP164" s="65"/>
      <c r="KQ164" s="65"/>
      <c r="KR164" s="65"/>
      <c r="KS164" s="65"/>
      <c r="KT164" s="65"/>
      <c r="KU164" s="65"/>
      <c r="KV164" s="65"/>
      <c r="KW164" s="65"/>
      <c r="KX164" s="65"/>
      <c r="KY164" s="65"/>
      <c r="KZ164" s="65"/>
      <c r="LA164" s="65"/>
      <c r="LB164" s="65"/>
      <c r="LC164" s="65"/>
      <c r="LD164" s="65"/>
      <c r="LE164" s="65"/>
      <c r="LF164" s="65"/>
      <c r="LG164" s="65"/>
      <c r="LH164" s="65"/>
      <c r="LI164" s="65"/>
      <c r="LJ164" s="65"/>
      <c r="LK164" s="65"/>
      <c r="LL164" s="65"/>
      <c r="LM164" s="65"/>
      <c r="LN164" s="65"/>
      <c r="LO164" s="65"/>
      <c r="LP164" s="65"/>
      <c r="LQ164" s="65"/>
      <c r="LR164" s="65"/>
      <c r="LS164" s="65"/>
      <c r="LT164" s="65"/>
      <c r="LU164" s="65"/>
      <c r="LV164" s="65"/>
      <c r="LW164" s="65"/>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row>
    <row r="165" spans="1:479" s="3" customFormat="1" x14ac:dyDescent="0.2">
      <c r="A165" s="49" t="s">
        <v>105</v>
      </c>
      <c r="B165" s="36" t="s">
        <v>28</v>
      </c>
      <c r="C165" s="142">
        <v>20.856084779317573</v>
      </c>
      <c r="D165" s="92">
        <v>26.789473684210527</v>
      </c>
      <c r="E165" s="63">
        <v>32.039513677811549</v>
      </c>
      <c r="F165" s="92">
        <v>34.622538293216628</v>
      </c>
      <c r="G165" s="63">
        <v>27.961722488038276</v>
      </c>
      <c r="H165" s="92">
        <v>16.7024154589372</v>
      </c>
      <c r="I165" s="63">
        <v>12.5</v>
      </c>
      <c r="J165" s="92">
        <v>34.297994269340975</v>
      </c>
      <c r="K165" s="63">
        <v>33.700534759358291</v>
      </c>
      <c r="L165" s="92">
        <v>14.993548387096775</v>
      </c>
      <c r="M165" s="63">
        <v>12.400934579439252</v>
      </c>
      <c r="N165" s="92">
        <v>12.898890258939581</v>
      </c>
      <c r="O165" s="63">
        <v>36.032653061224487</v>
      </c>
      <c r="P165" s="92">
        <v>25.723309608540927</v>
      </c>
      <c r="Q165" s="63">
        <v>10.803108808290155</v>
      </c>
      <c r="R165" s="92">
        <v>15.729289940828401</v>
      </c>
      <c r="S165" s="63">
        <v>20.071721311475411</v>
      </c>
      <c r="T165" s="92">
        <v>23.053075995174911</v>
      </c>
      <c r="U165" s="63">
        <v>23.385245901639344</v>
      </c>
      <c r="V165" s="92">
        <v>36.643072289156628</v>
      </c>
      <c r="W165" s="63">
        <v>18.617021276595743</v>
      </c>
      <c r="X165" s="92">
        <v>20.731999999999999</v>
      </c>
      <c r="Y165" s="63">
        <v>13.994206257242178</v>
      </c>
      <c r="Z165" s="92">
        <v>7.583333333333333</v>
      </c>
      <c r="AA165" s="63">
        <v>11.58433734939759</v>
      </c>
      <c r="AB165" s="92">
        <v>11.388349514563107</v>
      </c>
      <c r="AC165" s="63">
        <v>19.076746849942726</v>
      </c>
      <c r="AD165" s="92">
        <v>20.75</v>
      </c>
      <c r="AE165" s="63">
        <v>16.570700636942675</v>
      </c>
      <c r="AF165" s="92">
        <v>27.572307692307692</v>
      </c>
      <c r="AG165" s="63">
        <v>16.186023622047244</v>
      </c>
      <c r="AH165" s="92">
        <v>20.716302367941712</v>
      </c>
      <c r="AI165" s="63">
        <v>17.678936605316974</v>
      </c>
      <c r="AJ165" s="92">
        <v>26.441815548044424</v>
      </c>
      <c r="AK165" s="63">
        <v>20.974326862867876</v>
      </c>
      <c r="AL165" s="92">
        <v>21.930604093859213</v>
      </c>
      <c r="AM165" s="63">
        <v>24.528127068166778</v>
      </c>
      <c r="AN165" s="92">
        <v>17.239174423310402</v>
      </c>
      <c r="AO165" s="63">
        <v>19.46801872074883</v>
      </c>
      <c r="AP165" s="92">
        <v>22.509212730318257</v>
      </c>
      <c r="AQ165" s="63">
        <v>21.048168249660787</v>
      </c>
      <c r="AR165" s="92">
        <v>20.435374149659864</v>
      </c>
      <c r="AS165" s="63">
        <v>19.429059829059828</v>
      </c>
      <c r="AT165" s="92">
        <v>15.391752577319588</v>
      </c>
      <c r="AU165" s="63">
        <v>18.622710622710624</v>
      </c>
      <c r="AV165" s="92">
        <v>26.418803418803417</v>
      </c>
      <c r="AW165" s="63">
        <v>26.074320861096872</v>
      </c>
      <c r="AX165" s="92">
        <v>19.08113035551504</v>
      </c>
      <c r="AY165" s="63">
        <v>21.369565217391305</v>
      </c>
      <c r="AZ165" s="92">
        <v>19</v>
      </c>
      <c r="BA165" s="63">
        <v>16.160361842105264</v>
      </c>
      <c r="BB165" s="92">
        <v>9.2097560975609749</v>
      </c>
      <c r="BC165" s="63">
        <v>16.630813953488371</v>
      </c>
      <c r="BD165" s="92">
        <v>12.097560975609756</v>
      </c>
      <c r="BE165" s="63">
        <v>4.8152173913043477</v>
      </c>
      <c r="BF165" s="92">
        <v>7.6188340807174884</v>
      </c>
      <c r="BG165" s="63">
        <v>22.217687074829932</v>
      </c>
      <c r="BH165" s="92">
        <v>24.712328767123289</v>
      </c>
      <c r="BI165" s="63">
        <v>12.484745762711864</v>
      </c>
      <c r="BJ165" s="92">
        <v>22.217842323651453</v>
      </c>
      <c r="BK165" s="63">
        <v>23.538613861386139</v>
      </c>
      <c r="BL165" s="92">
        <v>16.414937759336098</v>
      </c>
      <c r="BM165" s="63">
        <v>23.767732962447845</v>
      </c>
      <c r="BN165" s="92">
        <v>19.688487584650112</v>
      </c>
      <c r="BO165" s="63">
        <v>35.734913793103445</v>
      </c>
      <c r="BP165" s="92">
        <v>20.770833333333332</v>
      </c>
      <c r="BQ165" s="63">
        <v>17.616926503340757</v>
      </c>
      <c r="BR165" s="92">
        <v>21.990834097158569</v>
      </c>
      <c r="BS165" s="63">
        <v>29.356823266219241</v>
      </c>
      <c r="BT165" s="92">
        <v>20.078212290502794</v>
      </c>
      <c r="BU165" s="63">
        <v>20.13444639718805</v>
      </c>
      <c r="BV165" s="92">
        <v>19.70505617977528</v>
      </c>
      <c r="BW165" s="63">
        <v>18.699760765550238</v>
      </c>
      <c r="BX165" s="92">
        <v>16.405054644808743</v>
      </c>
      <c r="BY165" s="63">
        <v>19.656521739130437</v>
      </c>
      <c r="BZ165" s="92">
        <v>15.073170731707316</v>
      </c>
      <c r="CA165" s="63">
        <v>20.694746376811594</v>
      </c>
      <c r="CB165" s="92">
        <v>19.578906851424172</v>
      </c>
      <c r="CC165" s="63">
        <v>15.7034375</v>
      </c>
      <c r="CD165" s="92">
        <v>27.45496183206107</v>
      </c>
      <c r="CE165" s="63">
        <v>26.021367521367523</v>
      </c>
      <c r="CF165" s="92">
        <v>23.210918114143922</v>
      </c>
      <c r="CG165" s="63">
        <v>22.584415584415584</v>
      </c>
      <c r="CH165" s="92">
        <v>23.549783549783548</v>
      </c>
      <c r="CI165" s="63">
        <v>28.751908396946565</v>
      </c>
      <c r="CJ165" s="92">
        <v>26.646174863387976</v>
      </c>
      <c r="CK165" s="63">
        <v>23.094890510948904</v>
      </c>
      <c r="CL165" s="92">
        <v>16.314230521571151</v>
      </c>
      <c r="CM165" s="63">
        <v>21.591304347826085</v>
      </c>
      <c r="CN165" s="92">
        <v>19.330139372822298</v>
      </c>
      <c r="CO165" s="63">
        <v>12.134020618556701</v>
      </c>
      <c r="CP165" s="92">
        <v>18.305410122164048</v>
      </c>
      <c r="CQ165" s="63">
        <v>14.524109014675052</v>
      </c>
      <c r="CR165" s="92">
        <v>21.230805913209348</v>
      </c>
      <c r="CS165" s="63">
        <v>21.979296066252587</v>
      </c>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c r="KB165" s="65"/>
      <c r="KC165" s="65"/>
      <c r="KD165" s="65"/>
      <c r="KE165" s="65"/>
      <c r="KF165" s="65"/>
      <c r="KG165" s="65"/>
      <c r="KH165" s="65"/>
      <c r="KI165" s="65"/>
      <c r="KJ165" s="65"/>
      <c r="KK165" s="65"/>
      <c r="KL165" s="65"/>
      <c r="KM165" s="65"/>
      <c r="KN165" s="65"/>
      <c r="KO165" s="65"/>
      <c r="KP165" s="65"/>
      <c r="KQ165" s="65"/>
      <c r="KR165" s="65"/>
      <c r="KS165" s="65"/>
      <c r="KT165" s="65"/>
      <c r="KU165" s="65"/>
      <c r="KV165" s="65"/>
      <c r="KW165" s="65"/>
      <c r="KX165" s="65"/>
      <c r="KY165" s="65"/>
      <c r="KZ165" s="65"/>
      <c r="LA165" s="65"/>
      <c r="LB165" s="65"/>
      <c r="LC165" s="65"/>
      <c r="LD165" s="65"/>
      <c r="LE165" s="65"/>
      <c r="LF165" s="65"/>
      <c r="LG165" s="65"/>
      <c r="LH165" s="65"/>
      <c r="LI165" s="65"/>
      <c r="LJ165" s="65"/>
      <c r="LK165" s="65"/>
      <c r="LL165" s="65"/>
      <c r="LM165" s="65"/>
      <c r="LN165" s="65"/>
      <c r="LO165" s="65"/>
      <c r="LP165" s="65"/>
      <c r="LQ165" s="65"/>
      <c r="LR165" s="65"/>
      <c r="LS165" s="65"/>
      <c r="LT165" s="65"/>
      <c r="LU165" s="65"/>
      <c r="LV165" s="65"/>
      <c r="LW165" s="65"/>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row>
    <row r="166" spans="1:479" s="3" customFormat="1" x14ac:dyDescent="0.2">
      <c r="A166" s="50"/>
      <c r="B166" s="36" t="s">
        <v>29</v>
      </c>
      <c r="C166" s="142">
        <v>23.450767358588024</v>
      </c>
      <c r="D166" s="92">
        <v>32.15323351385792</v>
      </c>
      <c r="E166" s="63">
        <v>24.841322314049588</v>
      </c>
      <c r="F166" s="92">
        <v>28.077701481749187</v>
      </c>
      <c r="G166" s="63">
        <v>30.777440347071582</v>
      </c>
      <c r="H166" s="92">
        <v>18.38458927359131</v>
      </c>
      <c r="I166" s="63">
        <v>13.427672955974844</v>
      </c>
      <c r="J166" s="92">
        <v>33.509149623250806</v>
      </c>
      <c r="K166" s="63">
        <v>14.568738229755178</v>
      </c>
      <c r="L166" s="92">
        <v>16.988320164891789</v>
      </c>
      <c r="M166" s="63">
        <v>11.924981966818947</v>
      </c>
      <c r="N166" s="92">
        <v>12.217687074829932</v>
      </c>
      <c r="O166" s="63">
        <v>28.4367417677643</v>
      </c>
      <c r="P166" s="92">
        <v>25.369309262166404</v>
      </c>
      <c r="Q166" s="63">
        <v>17.798578199052134</v>
      </c>
      <c r="R166" s="92">
        <v>15.629201101928375</v>
      </c>
      <c r="S166" s="63">
        <v>17.278601694915253</v>
      </c>
      <c r="T166" s="92">
        <v>15.83856783919598</v>
      </c>
      <c r="U166" s="63">
        <v>18.363569321533923</v>
      </c>
      <c r="V166" s="92">
        <v>22.745030843043182</v>
      </c>
      <c r="W166" s="63">
        <v>19.571753986332574</v>
      </c>
      <c r="X166" s="92">
        <v>19.575073601570168</v>
      </c>
      <c r="Y166" s="63">
        <v>17.717466945024356</v>
      </c>
      <c r="Z166" s="92">
        <v>10.569737954353339</v>
      </c>
      <c r="AA166" s="63">
        <v>21.348800000000001</v>
      </c>
      <c r="AB166" s="92">
        <v>15.422954303931988</v>
      </c>
      <c r="AC166" s="63">
        <v>16.698583569405098</v>
      </c>
      <c r="AD166" s="92">
        <v>9.0863453815261046</v>
      </c>
      <c r="AE166" s="63">
        <v>20.428025034770513</v>
      </c>
      <c r="AF166" s="92">
        <v>37.241489361702129</v>
      </c>
      <c r="AG166" s="63">
        <v>21.762566407846343</v>
      </c>
      <c r="AH166" s="92">
        <v>21.801914273824387</v>
      </c>
      <c r="AI166" s="63">
        <v>14.860153256704981</v>
      </c>
      <c r="AJ166" s="92">
        <v>48.442760942760941</v>
      </c>
      <c r="AK166" s="63">
        <v>50.857350800582239</v>
      </c>
      <c r="AL166" s="92">
        <v>44.136178861788615</v>
      </c>
      <c r="AM166" s="63">
        <v>62.322695035460995</v>
      </c>
      <c r="AN166" s="92">
        <v>23.166449369839199</v>
      </c>
      <c r="AO166" s="63">
        <v>25.041013268998793</v>
      </c>
      <c r="AP166" s="92">
        <v>17.02027027027027</v>
      </c>
      <c r="AQ166" s="63">
        <v>28.916859122401849</v>
      </c>
      <c r="AR166" s="92">
        <v>26.680073126142595</v>
      </c>
      <c r="AS166" s="63">
        <v>20.505205751115518</v>
      </c>
      <c r="AT166" s="92">
        <v>22.941704035874441</v>
      </c>
      <c r="AU166" s="63">
        <v>23.965838509316772</v>
      </c>
      <c r="AV166" s="92">
        <v>35.935849056603772</v>
      </c>
      <c r="AW166" s="63">
        <v>33.786069651741293</v>
      </c>
      <c r="AX166" s="92">
        <v>30.178694158075601</v>
      </c>
      <c r="AY166" s="63">
        <v>32.525556223692121</v>
      </c>
      <c r="AZ166" s="92">
        <v>24.922018348623855</v>
      </c>
      <c r="BA166" s="63">
        <v>19.443355119825707</v>
      </c>
      <c r="BB166" s="92">
        <v>16.69607056936648</v>
      </c>
      <c r="BC166" s="63">
        <v>16.959584295612011</v>
      </c>
      <c r="BD166" s="92">
        <v>12.286538461538461</v>
      </c>
      <c r="BE166" s="63">
        <v>18.666666666666668</v>
      </c>
      <c r="BF166" s="92">
        <v>16.446280991735538</v>
      </c>
      <c r="BG166" s="63">
        <v>26.094216417910449</v>
      </c>
      <c r="BH166" s="92">
        <v>17.5</v>
      </c>
      <c r="BI166" s="63">
        <v>22.279773156899811</v>
      </c>
      <c r="BJ166" s="92">
        <v>40.237974683544302</v>
      </c>
      <c r="BK166" s="63">
        <v>28.645196506550217</v>
      </c>
      <c r="BL166" s="92">
        <v>27.894117647058824</v>
      </c>
      <c r="BM166" s="63">
        <v>22.764822134387352</v>
      </c>
      <c r="BN166" s="92">
        <v>30.279371954520844</v>
      </c>
      <c r="BO166" s="63">
        <v>63.978082191780821</v>
      </c>
      <c r="BP166" s="92">
        <v>25.276381909547737</v>
      </c>
      <c r="BQ166" s="63">
        <v>34.411764705882355</v>
      </c>
      <c r="BR166" s="92">
        <v>50.766531713900136</v>
      </c>
      <c r="BS166" s="63">
        <v>48.12977099236641</v>
      </c>
      <c r="BT166" s="92">
        <v>19.043243243243243</v>
      </c>
      <c r="BU166" s="63">
        <v>54.25</v>
      </c>
      <c r="BV166" s="92">
        <v>14.030567685589519</v>
      </c>
      <c r="BW166" s="63">
        <v>44.537428023032632</v>
      </c>
      <c r="BX166" s="92">
        <v>20.825844930417496</v>
      </c>
      <c r="BY166" s="63">
        <v>9.0789793438639119</v>
      </c>
      <c r="BZ166" s="92">
        <v>14.669826652221019</v>
      </c>
      <c r="CA166" s="63">
        <v>69.784753363228702</v>
      </c>
      <c r="CB166" s="92">
        <v>81.249070631970255</v>
      </c>
      <c r="CC166" s="63">
        <v>53.416058394160586</v>
      </c>
      <c r="CD166" s="92">
        <v>60</v>
      </c>
      <c r="CE166" s="63">
        <v>40.560606060606062</v>
      </c>
      <c r="CF166" s="92">
        <v>58.215686274509807</v>
      </c>
      <c r="CG166" s="63">
        <v>35.583333333333336</v>
      </c>
      <c r="CH166" s="92">
        <v>25.6</v>
      </c>
      <c r="CI166" s="63">
        <v>24.982836495031616</v>
      </c>
      <c r="CJ166" s="92">
        <v>40.9375</v>
      </c>
      <c r="CK166" s="63">
        <v>62.420168067226889</v>
      </c>
      <c r="CL166" s="92">
        <v>45.982142857142854</v>
      </c>
      <c r="CM166" s="63">
        <v>63.707246376811597</v>
      </c>
      <c r="CN166" s="92">
        <v>50.559055118110237</v>
      </c>
      <c r="CO166" s="63">
        <v>12.943957115009747</v>
      </c>
      <c r="CP166" s="92">
        <v>20.674436377531524</v>
      </c>
      <c r="CQ166" s="63">
        <v>16.471376370280147</v>
      </c>
      <c r="CR166" s="92">
        <v>51.847058823529409</v>
      </c>
      <c r="CS166" s="63">
        <v>33.180467091295114</v>
      </c>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c r="IW166" s="65"/>
      <c r="IX166" s="65"/>
      <c r="IY166" s="65"/>
      <c r="IZ166" s="65"/>
      <c r="JA166" s="65"/>
      <c r="JB166" s="65"/>
      <c r="JC166" s="65"/>
      <c r="JD166" s="65"/>
      <c r="JE166" s="65"/>
      <c r="JF166" s="65"/>
      <c r="JG166" s="65"/>
      <c r="JH166" s="65"/>
      <c r="JI166" s="65"/>
      <c r="JJ166" s="65"/>
      <c r="JK166" s="65"/>
      <c r="JL166" s="65"/>
      <c r="JM166" s="65"/>
      <c r="JN166" s="65"/>
      <c r="JO166" s="65"/>
      <c r="JP166" s="65"/>
      <c r="JQ166" s="65"/>
      <c r="JR166" s="65"/>
      <c r="JS166" s="65"/>
      <c r="JT166" s="65"/>
      <c r="JU166" s="65"/>
      <c r="JV166" s="65"/>
      <c r="JW166" s="65"/>
      <c r="JX166" s="65"/>
      <c r="JY166" s="65"/>
      <c r="JZ166" s="65"/>
      <c r="KA166" s="65"/>
      <c r="KB166" s="65"/>
      <c r="KC166" s="65"/>
      <c r="KD166" s="65"/>
      <c r="KE166" s="65"/>
      <c r="KF166" s="65"/>
      <c r="KG166" s="65"/>
      <c r="KH166" s="65"/>
      <c r="KI166" s="65"/>
      <c r="KJ166" s="65"/>
      <c r="KK166" s="65"/>
      <c r="KL166" s="65"/>
      <c r="KM166" s="65"/>
      <c r="KN166" s="65"/>
      <c r="KO166" s="65"/>
      <c r="KP166" s="65"/>
      <c r="KQ166" s="65"/>
      <c r="KR166" s="65"/>
      <c r="KS166" s="65"/>
      <c r="KT166" s="65"/>
      <c r="KU166" s="65"/>
      <c r="KV166" s="65"/>
      <c r="KW166" s="65"/>
      <c r="KX166" s="65"/>
      <c r="KY166" s="65"/>
      <c r="KZ166" s="65"/>
      <c r="LA166" s="65"/>
      <c r="LB166" s="65"/>
      <c r="LC166" s="65"/>
      <c r="LD166" s="65"/>
      <c r="LE166" s="65"/>
      <c r="LF166" s="65"/>
      <c r="LG166" s="65"/>
      <c r="LH166" s="65"/>
      <c r="LI166" s="65"/>
      <c r="LJ166" s="65"/>
      <c r="LK166" s="65"/>
      <c r="LL166" s="65"/>
      <c r="LM166" s="65"/>
      <c r="LN166" s="65"/>
      <c r="LO166" s="65"/>
      <c r="LP166" s="65"/>
      <c r="LQ166" s="65"/>
      <c r="LR166" s="65"/>
      <c r="LS166" s="65"/>
      <c r="LT166" s="65"/>
      <c r="LU166" s="65"/>
      <c r="LV166" s="65"/>
      <c r="LW166" s="65"/>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row>
    <row r="167" spans="1:479" s="3" customFormat="1" x14ac:dyDescent="0.2">
      <c r="A167" s="50"/>
      <c r="B167" s="39" t="s">
        <v>106</v>
      </c>
      <c r="C167" s="143">
        <v>22.337258174948648</v>
      </c>
      <c r="D167" s="93">
        <v>31.045500505561172</v>
      </c>
      <c r="E167" s="64">
        <v>26.380116959064328</v>
      </c>
      <c r="F167" s="93">
        <v>29.702798152675904</v>
      </c>
      <c r="G167" s="64">
        <v>30.175306957708049</v>
      </c>
      <c r="H167" s="93">
        <v>17.947249434815372</v>
      </c>
      <c r="I167" s="64">
        <v>13.205741626794259</v>
      </c>
      <c r="J167" s="93">
        <v>33.724569640062597</v>
      </c>
      <c r="K167" s="64">
        <v>19.551532033426184</v>
      </c>
      <c r="L167" s="93">
        <v>16.50533715178339</v>
      </c>
      <c r="M167" s="64">
        <v>12.08668042546436</v>
      </c>
      <c r="N167" s="93">
        <v>12.400862068965518</v>
      </c>
      <c r="O167" s="64">
        <v>30.700729927007298</v>
      </c>
      <c r="P167" s="93">
        <v>25.477668845315904</v>
      </c>
      <c r="Q167" s="64">
        <v>15.603252032520325</v>
      </c>
      <c r="R167" s="93">
        <v>15.656362906463269</v>
      </c>
      <c r="S167" s="64">
        <v>18.230446927374302</v>
      </c>
      <c r="T167" s="93">
        <v>18.30896323833127</v>
      </c>
      <c r="U167" s="64">
        <v>19.921668362156662</v>
      </c>
      <c r="V167" s="93">
        <v>27.091851154027321</v>
      </c>
      <c r="W167" s="64">
        <v>19.403377110694183</v>
      </c>
      <c r="X167" s="93">
        <v>19.802994483845549</v>
      </c>
      <c r="Y167" s="64">
        <v>16.320434782608697</v>
      </c>
      <c r="Z167" s="93">
        <v>9.9276708692767084</v>
      </c>
      <c r="AA167" s="64">
        <v>19.299620733249053</v>
      </c>
      <c r="AB167" s="93">
        <v>14.698343504795117</v>
      </c>
      <c r="AC167" s="64">
        <v>17.170111287758345</v>
      </c>
      <c r="AD167" s="93">
        <v>10.630662020905923</v>
      </c>
      <c r="AE167" s="64">
        <v>19.600928708003277</v>
      </c>
      <c r="AF167" s="93">
        <v>34.757312252964425</v>
      </c>
      <c r="AG167" s="64">
        <v>20.126479930695929</v>
      </c>
      <c r="AH167" s="93">
        <v>21.283539899978255</v>
      </c>
      <c r="AI167" s="64">
        <v>15.530900243309002</v>
      </c>
      <c r="AJ167" s="93">
        <v>34.461798097575944</v>
      </c>
      <c r="AK167" s="64">
        <v>29.96278458844133</v>
      </c>
      <c r="AL167" s="93">
        <v>26.309418837675352</v>
      </c>
      <c r="AM167" s="64">
        <v>27.753934624697337</v>
      </c>
      <c r="AN167" s="93">
        <v>20.09723386420788</v>
      </c>
      <c r="AO167" s="64">
        <v>22.610884353741497</v>
      </c>
      <c r="AP167" s="93">
        <v>19.026944274341702</v>
      </c>
      <c r="AQ167" s="64">
        <v>25.299126637554586</v>
      </c>
      <c r="AR167" s="93">
        <v>25.357348703170029</v>
      </c>
      <c r="AS167" s="64">
        <v>20.110134923125194</v>
      </c>
      <c r="AT167" s="93">
        <v>20.653124999999999</v>
      </c>
      <c r="AU167" s="64">
        <v>21.514285714285716</v>
      </c>
      <c r="AV167" s="93">
        <v>29.68566493955095</v>
      </c>
      <c r="AW167" s="64">
        <v>28.324863883847549</v>
      </c>
      <c r="AX167" s="93">
        <v>22.927933293627159</v>
      </c>
      <c r="AY167" s="64">
        <v>28.187798603454613</v>
      </c>
      <c r="AZ167" s="93">
        <v>22.105854049719326</v>
      </c>
      <c r="BA167" s="64">
        <v>18.13532110091743</v>
      </c>
      <c r="BB167" s="93">
        <v>13.318661971830986</v>
      </c>
      <c r="BC167" s="64">
        <v>16.905105973025048</v>
      </c>
      <c r="BD167" s="93">
        <v>12.26079734219269</v>
      </c>
      <c r="BE167" s="64">
        <v>16.298017348203221</v>
      </c>
      <c r="BF167" s="93">
        <v>14.79345088161209</v>
      </c>
      <c r="BG167" s="64">
        <v>25.626743232157505</v>
      </c>
      <c r="BH167" s="93">
        <v>19.066964285714285</v>
      </c>
      <c r="BI167" s="64">
        <v>18.773058252427184</v>
      </c>
      <c r="BJ167" s="93">
        <v>30.334093500570127</v>
      </c>
      <c r="BK167" s="64">
        <v>26.830401125967629</v>
      </c>
      <c r="BL167" s="93">
        <v>23.132530120481928</v>
      </c>
      <c r="BM167" s="64">
        <v>23.181398035817448</v>
      </c>
      <c r="BN167" s="93">
        <v>26.845956824002926</v>
      </c>
      <c r="BO167" s="64">
        <v>48.170084439083233</v>
      </c>
      <c r="BP167" s="93">
        <v>23.213896457765667</v>
      </c>
      <c r="BQ167" s="64">
        <v>28.754688672168044</v>
      </c>
      <c r="BR167" s="93">
        <v>29.285665412247692</v>
      </c>
      <c r="BS167" s="64">
        <v>35.089355089355088</v>
      </c>
      <c r="BT167" s="93">
        <v>19.21105072463768</v>
      </c>
      <c r="BU167" s="64">
        <v>28.402130492676431</v>
      </c>
      <c r="BV167" s="93">
        <v>15.198265895953757</v>
      </c>
      <c r="BW167" s="64">
        <v>28.619749447310245</v>
      </c>
      <c r="BX167" s="93">
        <v>19.199296305604424</v>
      </c>
      <c r="BY167" s="64">
        <v>11.389363722697055</v>
      </c>
      <c r="BZ167" s="93">
        <v>14.740102885260567</v>
      </c>
      <c r="CA167" s="64">
        <v>25.197860962566846</v>
      </c>
      <c r="CB167" s="93">
        <v>30.158801020408163</v>
      </c>
      <c r="CC167" s="64">
        <v>18.67789291882556</v>
      </c>
      <c r="CD167" s="93">
        <v>32.006565988181222</v>
      </c>
      <c r="CE167" s="64">
        <v>29.22</v>
      </c>
      <c r="CF167" s="93">
        <v>25.93440122044241</v>
      </c>
      <c r="CG167" s="64">
        <v>26.228971962616821</v>
      </c>
      <c r="CH167" s="93">
        <v>24.664031620553359</v>
      </c>
      <c r="CI167" s="64">
        <v>26.193746167995094</v>
      </c>
      <c r="CJ167" s="93">
        <v>27.339688041594453</v>
      </c>
      <c r="CK167" s="64">
        <v>28.915422885572138</v>
      </c>
      <c r="CL167" s="93">
        <v>18.309909909909909</v>
      </c>
      <c r="CM167" s="64">
        <v>29.48804347826087</v>
      </c>
      <c r="CN167" s="93">
        <v>24.987874465049927</v>
      </c>
      <c r="CO167" s="64">
        <v>12.843363209560392</v>
      </c>
      <c r="CP167" s="93">
        <v>20.248902821316616</v>
      </c>
      <c r="CQ167" s="64">
        <v>16.15544217687075</v>
      </c>
      <c r="CR167" s="93">
        <v>26.39016653449643</v>
      </c>
      <c r="CS167" s="64">
        <v>26.392304475115015</v>
      </c>
      <c r="CT167" s="72"/>
      <c r="CU167" s="72"/>
      <c r="CV167" s="72"/>
      <c r="CW167" s="72"/>
      <c r="CX167" s="72"/>
      <c r="CY167" s="72"/>
      <c r="CZ167" s="72"/>
      <c r="DA167" s="72"/>
      <c r="DB167" s="72"/>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c r="IW167" s="65"/>
      <c r="IX167" s="65"/>
      <c r="IY167" s="65"/>
      <c r="IZ167" s="65"/>
      <c r="JA167" s="65"/>
      <c r="JB167" s="65"/>
      <c r="JC167" s="65"/>
      <c r="JD167" s="65"/>
      <c r="JE167" s="65"/>
      <c r="JF167" s="65"/>
      <c r="JG167" s="65"/>
      <c r="JH167" s="65"/>
      <c r="JI167" s="65"/>
      <c r="JJ167" s="65"/>
      <c r="JK167" s="65"/>
      <c r="JL167" s="65"/>
      <c r="JM167" s="65"/>
      <c r="JN167" s="65"/>
      <c r="JO167" s="65"/>
      <c r="JP167" s="65"/>
      <c r="JQ167" s="65"/>
      <c r="JR167" s="65"/>
      <c r="JS167" s="65"/>
      <c r="JT167" s="65"/>
      <c r="JU167" s="65"/>
      <c r="JV167" s="65"/>
      <c r="JW167" s="65"/>
      <c r="JX167" s="65"/>
      <c r="JY167" s="65"/>
      <c r="JZ167" s="65"/>
      <c r="KA167" s="65"/>
      <c r="KB167" s="65"/>
      <c r="KC167" s="65"/>
      <c r="KD167" s="65"/>
      <c r="KE167" s="65"/>
      <c r="KF167" s="65"/>
      <c r="KG167" s="65"/>
      <c r="KH167" s="65"/>
      <c r="KI167" s="65"/>
      <c r="KJ167" s="65"/>
      <c r="KK167" s="65"/>
      <c r="KL167" s="65"/>
      <c r="KM167" s="65"/>
      <c r="KN167" s="65"/>
      <c r="KO167" s="65"/>
      <c r="KP167" s="65"/>
      <c r="KQ167" s="65"/>
      <c r="KR167" s="65"/>
      <c r="KS167" s="65"/>
      <c r="KT167" s="65"/>
      <c r="KU167" s="65"/>
      <c r="KV167" s="65"/>
      <c r="KW167" s="65"/>
      <c r="KX167" s="65"/>
      <c r="KY167" s="65"/>
      <c r="KZ167" s="65"/>
      <c r="LA167" s="65"/>
      <c r="LB167" s="65"/>
      <c r="LC167" s="65"/>
      <c r="LD167" s="65"/>
      <c r="LE167" s="65"/>
      <c r="LF167" s="65"/>
      <c r="LG167" s="65"/>
      <c r="LH167" s="65"/>
      <c r="LI167" s="65"/>
      <c r="LJ167" s="65"/>
      <c r="LK167" s="65"/>
      <c r="LL167" s="65"/>
      <c r="LM167" s="65"/>
      <c r="LN167" s="65"/>
      <c r="LO167" s="65"/>
      <c r="LP167" s="65"/>
      <c r="LQ167" s="65"/>
      <c r="LR167" s="65"/>
      <c r="LS167" s="65"/>
      <c r="LT167" s="65"/>
      <c r="LU167" s="65"/>
      <c r="LV167" s="65"/>
      <c r="LW167" s="65"/>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row>
    <row r="168" spans="1:479" s="3" customFormat="1" ht="18.75" customHeight="1" x14ac:dyDescent="0.2">
      <c r="A168" s="50"/>
      <c r="B168" s="36" t="s">
        <v>30</v>
      </c>
      <c r="C168" s="142">
        <v>16.551977082338642</v>
      </c>
      <c r="D168" s="92">
        <v>30.0625</v>
      </c>
      <c r="E168" s="63">
        <v>16.957317073170731</v>
      </c>
      <c r="F168" s="92">
        <v>26.739130434782609</v>
      </c>
      <c r="G168" s="63">
        <v>31.291325695581016</v>
      </c>
      <c r="H168" s="92">
        <v>11.750262329485833</v>
      </c>
      <c r="I168" s="63">
        <v>31.364341085271317</v>
      </c>
      <c r="J168" s="92">
        <v>33.865724381625441</v>
      </c>
      <c r="K168" s="63">
        <v>11.445161290322581</v>
      </c>
      <c r="L168" s="92">
        <v>10.340579710144928</v>
      </c>
      <c r="M168" s="63">
        <v>5.6558521560574953</v>
      </c>
      <c r="N168" s="92">
        <v>7.331318016928658</v>
      </c>
      <c r="O168" s="63">
        <v>29.705772811918063</v>
      </c>
      <c r="P168" s="92">
        <v>20.036398467432949</v>
      </c>
      <c r="Q168" s="63">
        <v>7.7071823204419889</v>
      </c>
      <c r="R168" s="92">
        <v>13.731523378582201</v>
      </c>
      <c r="S168" s="63">
        <v>22.010964912280702</v>
      </c>
      <c r="T168" s="92">
        <v>15.89364161849711</v>
      </c>
      <c r="U168" s="63">
        <v>16.41692789968652</v>
      </c>
      <c r="V168" s="92">
        <v>25.473257698541328</v>
      </c>
      <c r="W168" s="63">
        <v>29.886904761904763</v>
      </c>
      <c r="X168" s="92">
        <v>28.680412371134022</v>
      </c>
      <c r="Y168" s="63">
        <v>8.1752096924510713</v>
      </c>
      <c r="Z168" s="92">
        <v>6.205387205387205</v>
      </c>
      <c r="AA168" s="63">
        <v>12.123595505617978</v>
      </c>
      <c r="AB168" s="92">
        <v>13.766497461928934</v>
      </c>
      <c r="AC168" s="63">
        <v>16.675381263616558</v>
      </c>
      <c r="AD168" s="92">
        <v>2.7029702970297032</v>
      </c>
      <c r="AE168" s="63">
        <v>12.482071713147411</v>
      </c>
      <c r="AF168" s="92">
        <v>21.608465608465607</v>
      </c>
      <c r="AG168" s="63">
        <v>14.167613636363637</v>
      </c>
      <c r="AH168" s="92">
        <v>17.155878467635404</v>
      </c>
      <c r="AI168" s="63">
        <v>15.615101289134438</v>
      </c>
      <c r="AJ168" s="92">
        <v>22.793644242674372</v>
      </c>
      <c r="AK168" s="63">
        <v>17.093242535358826</v>
      </c>
      <c r="AL168" s="92">
        <v>17.940465918895601</v>
      </c>
      <c r="AM168" s="63">
        <v>19.851279167838065</v>
      </c>
      <c r="AN168" s="92">
        <v>12.477920227920228</v>
      </c>
      <c r="AO168" s="63">
        <v>10.473760932944606</v>
      </c>
      <c r="AP168" s="92">
        <v>19.536303630363037</v>
      </c>
      <c r="AQ168" s="63">
        <v>18.772727272727273</v>
      </c>
      <c r="AR168" s="92">
        <v>14.951612903225806</v>
      </c>
      <c r="AS168" s="63">
        <v>8.9636517328825018</v>
      </c>
      <c r="AT168" s="92">
        <v>13.737704918032787</v>
      </c>
      <c r="AU168" s="63">
        <v>11.702952029520295</v>
      </c>
      <c r="AV168" s="92">
        <v>22.150187734668336</v>
      </c>
      <c r="AW168" s="63">
        <v>15.533299440772751</v>
      </c>
      <c r="AX168" s="92">
        <v>15.373894736842106</v>
      </c>
      <c r="AY168" s="63">
        <v>19.912460567823345</v>
      </c>
      <c r="AZ168" s="92">
        <v>14.641416405199463</v>
      </c>
      <c r="BA168" s="63">
        <v>14.258266309204647</v>
      </c>
      <c r="BB168" s="92">
        <v>4.6722756410256414</v>
      </c>
      <c r="BC168" s="63">
        <v>7.1351351351351351</v>
      </c>
      <c r="BD168" s="92">
        <v>10.180555555555555</v>
      </c>
      <c r="BE168" s="63">
        <v>5.1360294117647056</v>
      </c>
      <c r="BF168" s="92">
        <v>8.7224880382775112</v>
      </c>
      <c r="BG168" s="63">
        <v>3.811023622047244</v>
      </c>
      <c r="BH168" s="92">
        <v>16.108843537414966</v>
      </c>
      <c r="BI168" s="63">
        <v>5.7929824561403507</v>
      </c>
      <c r="BJ168" s="92">
        <v>15.754901960784315</v>
      </c>
      <c r="BK168" s="63">
        <v>12.977822580645162</v>
      </c>
      <c r="BL168" s="92">
        <v>8.4481830417227464</v>
      </c>
      <c r="BM168" s="63">
        <v>11.17753120665742</v>
      </c>
      <c r="BN168" s="92">
        <v>24.934640522875817</v>
      </c>
      <c r="BO168" s="63">
        <v>21.586723768736618</v>
      </c>
      <c r="BP168" s="92">
        <v>7.9444444444444446</v>
      </c>
      <c r="BQ168" s="63">
        <v>22.684444444444445</v>
      </c>
      <c r="BR168" s="92">
        <v>16.355035128805621</v>
      </c>
      <c r="BS168" s="63">
        <v>27.431693989071039</v>
      </c>
      <c r="BT168" s="92">
        <v>14.71957671957672</v>
      </c>
      <c r="BU168" s="63">
        <v>17.205291970802918</v>
      </c>
      <c r="BV168" s="92">
        <v>7.4</v>
      </c>
      <c r="BW168" s="63">
        <v>15.540380047505938</v>
      </c>
      <c r="BX168" s="92">
        <v>11.916309012875537</v>
      </c>
      <c r="BY168" s="63">
        <v>5.8933333333333335</v>
      </c>
      <c r="BZ168" s="92">
        <v>10.89406779661017</v>
      </c>
      <c r="CA168" s="63">
        <v>23.180829641562624</v>
      </c>
      <c r="CB168" s="92">
        <v>19.575371549893841</v>
      </c>
      <c r="CC168" s="63">
        <v>14.799887577290614</v>
      </c>
      <c r="CD168" s="92">
        <v>18.488019169329075</v>
      </c>
      <c r="CE168" s="63">
        <v>17.413194444444443</v>
      </c>
      <c r="CF168" s="92">
        <v>20.285439877064924</v>
      </c>
      <c r="CG168" s="63">
        <v>28.180232558139537</v>
      </c>
      <c r="CH168" s="92">
        <v>16.575757575757574</v>
      </c>
      <c r="CI168" s="63">
        <v>17.32295081967213</v>
      </c>
      <c r="CJ168" s="92">
        <v>22.592031182330015</v>
      </c>
      <c r="CK168" s="63">
        <v>21.935096153846153</v>
      </c>
      <c r="CL168" s="92">
        <v>17.489626556016596</v>
      </c>
      <c r="CM168" s="63">
        <v>11.935866983372922</v>
      </c>
      <c r="CN168" s="92">
        <v>17.822667694680032</v>
      </c>
      <c r="CO168" s="63">
        <v>8.7509578544061295</v>
      </c>
      <c r="CP168" s="92">
        <v>9.5169491525423737</v>
      </c>
      <c r="CQ168" s="63">
        <v>10.459574468085107</v>
      </c>
      <c r="CR168" s="92">
        <v>15.102765321375188</v>
      </c>
      <c r="CS168" s="63">
        <v>16.095078299776286</v>
      </c>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c r="IW168" s="65"/>
      <c r="IX168" s="65"/>
      <c r="IY168" s="65"/>
      <c r="IZ168" s="65"/>
      <c r="JA168" s="65"/>
      <c r="JB168" s="65"/>
      <c r="JC168" s="65"/>
      <c r="JD168" s="65"/>
      <c r="JE168" s="65"/>
      <c r="JF168" s="65"/>
      <c r="JG168" s="65"/>
      <c r="JH168" s="65"/>
      <c r="JI168" s="65"/>
      <c r="JJ168" s="65"/>
      <c r="JK168" s="65"/>
      <c r="JL168" s="65"/>
      <c r="JM168" s="65"/>
      <c r="JN168" s="65"/>
      <c r="JO168" s="65"/>
      <c r="JP168" s="65"/>
      <c r="JQ168" s="65"/>
      <c r="JR168" s="65"/>
      <c r="JS168" s="65"/>
      <c r="JT168" s="65"/>
      <c r="JU168" s="65"/>
      <c r="JV168" s="65"/>
      <c r="JW168" s="65"/>
      <c r="JX168" s="65"/>
      <c r="JY168" s="65"/>
      <c r="JZ168" s="65"/>
      <c r="KA168" s="65"/>
      <c r="KB168" s="65"/>
      <c r="KC168" s="65"/>
      <c r="KD168" s="65"/>
      <c r="KE168" s="65"/>
      <c r="KF168" s="65"/>
      <c r="KG168" s="65"/>
      <c r="KH168" s="65"/>
      <c r="KI168" s="65"/>
      <c r="KJ168" s="65"/>
      <c r="KK168" s="65"/>
      <c r="KL168" s="65"/>
      <c r="KM168" s="65"/>
      <c r="KN168" s="65"/>
      <c r="KO168" s="65"/>
      <c r="KP168" s="65"/>
      <c r="KQ168" s="65"/>
      <c r="KR168" s="65"/>
      <c r="KS168" s="65"/>
      <c r="KT168" s="65"/>
      <c r="KU168" s="65"/>
      <c r="KV168" s="65"/>
      <c r="KW168" s="65"/>
      <c r="KX168" s="65"/>
      <c r="KY168" s="65"/>
      <c r="KZ168" s="65"/>
      <c r="LA168" s="65"/>
      <c r="LB168" s="65"/>
      <c r="LC168" s="65"/>
      <c r="LD168" s="65"/>
      <c r="LE168" s="65"/>
      <c r="LF168" s="65"/>
      <c r="LG168" s="65"/>
      <c r="LH168" s="65"/>
      <c r="LI168" s="65"/>
      <c r="LJ168" s="65"/>
      <c r="LK168" s="65"/>
      <c r="LL168" s="65"/>
      <c r="LM168" s="65"/>
      <c r="LN168" s="65"/>
      <c r="LO168" s="65"/>
      <c r="LP168" s="65"/>
      <c r="LQ168" s="65"/>
      <c r="LR168" s="65"/>
      <c r="LS168" s="65"/>
      <c r="LT168" s="65"/>
      <c r="LU168" s="65"/>
      <c r="LV168" s="65"/>
      <c r="LW168" s="65"/>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row>
    <row r="169" spans="1:479" s="3" customFormat="1" x14ac:dyDescent="0.2">
      <c r="A169" s="50"/>
      <c r="B169" s="36" t="s">
        <v>31</v>
      </c>
      <c r="C169" s="142">
        <v>15.771793752300725</v>
      </c>
      <c r="D169" s="92">
        <v>21.010409188801148</v>
      </c>
      <c r="E169" s="63">
        <v>16.876995305164318</v>
      </c>
      <c r="F169" s="92">
        <v>18.407312614259599</v>
      </c>
      <c r="G169" s="63">
        <v>21.147804878048781</v>
      </c>
      <c r="H169" s="92">
        <v>10.22890756302521</v>
      </c>
      <c r="I169" s="63">
        <v>10.876254180602007</v>
      </c>
      <c r="J169" s="92">
        <v>19.322235434007133</v>
      </c>
      <c r="K169" s="63">
        <v>14.594594594594595</v>
      </c>
      <c r="L169" s="92">
        <v>8.685568760611206</v>
      </c>
      <c r="M169" s="63">
        <v>7.3655444721529513</v>
      </c>
      <c r="N169" s="92">
        <v>8.5672538030424334</v>
      </c>
      <c r="O169" s="63">
        <v>20.218410041841004</v>
      </c>
      <c r="P169" s="92">
        <v>16.956366237482118</v>
      </c>
      <c r="Q169" s="63">
        <v>11.664122137404581</v>
      </c>
      <c r="R169" s="92">
        <v>10.511752136752136</v>
      </c>
      <c r="S169" s="63">
        <v>12.271386430678467</v>
      </c>
      <c r="T169" s="92">
        <v>13.450837988826816</v>
      </c>
      <c r="U169" s="63">
        <v>15.375881523272215</v>
      </c>
      <c r="V169" s="92">
        <v>17.884180790960453</v>
      </c>
      <c r="W169" s="63">
        <v>10.83916990920882</v>
      </c>
      <c r="X169" s="92">
        <v>12.013916500994036</v>
      </c>
      <c r="Y169" s="63">
        <v>12.264588859416445</v>
      </c>
      <c r="Z169" s="92">
        <v>6.074243813015582</v>
      </c>
      <c r="AA169" s="63">
        <v>10.368686868686869</v>
      </c>
      <c r="AB169" s="92">
        <v>9.6655518394648823</v>
      </c>
      <c r="AC169" s="63">
        <v>9.7551319648093848</v>
      </c>
      <c r="AD169" s="92">
        <v>13.195011337868481</v>
      </c>
      <c r="AE169" s="63">
        <v>15.394717534849596</v>
      </c>
      <c r="AF169" s="92">
        <v>25.17633410672854</v>
      </c>
      <c r="AG169" s="63">
        <v>13.744344857020913</v>
      </c>
      <c r="AH169" s="92">
        <v>14.007996632996633</v>
      </c>
      <c r="AI169" s="63">
        <v>10.149774047772757</v>
      </c>
      <c r="AJ169" s="92">
        <v>31.859678782755704</v>
      </c>
      <c r="AK169" s="63">
        <v>37.910958904109592</v>
      </c>
      <c r="AL169" s="92">
        <v>28.747058823529411</v>
      </c>
      <c r="AM169" s="63">
        <v>42.019157088122604</v>
      </c>
      <c r="AN169" s="92">
        <v>13.291976516634051</v>
      </c>
      <c r="AO169" s="63">
        <v>21.290723981900452</v>
      </c>
      <c r="AP169" s="92">
        <v>9.8451492537313428</v>
      </c>
      <c r="AQ169" s="63">
        <v>19.704209950792784</v>
      </c>
      <c r="AR169" s="92">
        <v>16.283450704225352</v>
      </c>
      <c r="AS169" s="63">
        <v>15.398090692124105</v>
      </c>
      <c r="AT169" s="92">
        <v>26.395348837209301</v>
      </c>
      <c r="AU169" s="63">
        <v>16.124260355029588</v>
      </c>
      <c r="AV169" s="92">
        <v>22.480790340285402</v>
      </c>
      <c r="AW169" s="63">
        <v>22.691676436107855</v>
      </c>
      <c r="AX169" s="92">
        <v>21.62284820031299</v>
      </c>
      <c r="AY169" s="63">
        <v>25.876006441223833</v>
      </c>
      <c r="AZ169" s="92">
        <v>18.734354485776805</v>
      </c>
      <c r="BA169" s="63">
        <v>7.6329681274900398</v>
      </c>
      <c r="BB169" s="92">
        <v>11.82723279648609</v>
      </c>
      <c r="BC169" s="63">
        <v>10.113142857142858</v>
      </c>
      <c r="BD169" s="92">
        <v>3.7126654064272211</v>
      </c>
      <c r="BE169" s="63">
        <v>10.035945363048167</v>
      </c>
      <c r="BF169" s="92">
        <v>8.3198420533070081</v>
      </c>
      <c r="BG169" s="63">
        <v>10.328716528162511</v>
      </c>
      <c r="BH169" s="92">
        <v>10.494444444444444</v>
      </c>
      <c r="BI169" s="63">
        <v>18.952471482889734</v>
      </c>
      <c r="BJ169" s="92">
        <v>26.602702702702704</v>
      </c>
      <c r="BK169" s="63">
        <v>18.469518716577539</v>
      </c>
      <c r="BL169" s="92">
        <v>17.62857142857143</v>
      </c>
      <c r="BM169" s="63">
        <v>20.390889830508474</v>
      </c>
      <c r="BN169" s="92">
        <v>24.667930660888409</v>
      </c>
      <c r="BO169" s="63">
        <v>51.779503105590059</v>
      </c>
      <c r="BP169" s="92">
        <v>24.924485125858123</v>
      </c>
      <c r="BQ169" s="63">
        <v>27.78032786885246</v>
      </c>
      <c r="BR169" s="92">
        <v>31.583544303797467</v>
      </c>
      <c r="BS169" s="63">
        <v>32.777522935779814</v>
      </c>
      <c r="BT169" s="92">
        <v>21.57191011235955</v>
      </c>
      <c r="BU169" s="63">
        <v>35.659942363112393</v>
      </c>
      <c r="BV169" s="92">
        <v>6.4089219330855016</v>
      </c>
      <c r="BW169" s="63">
        <v>21.64179104477612</v>
      </c>
      <c r="BX169" s="92">
        <v>15.551004636785162</v>
      </c>
      <c r="BY169" s="63">
        <v>5.2386495925494758</v>
      </c>
      <c r="BZ169" s="92">
        <v>8.8007779938871913</v>
      </c>
      <c r="CA169" s="63">
        <v>65.129807692307693</v>
      </c>
      <c r="CB169" s="92">
        <v>54.619230769230768</v>
      </c>
      <c r="CC169" s="63">
        <v>57.069852941176471</v>
      </c>
      <c r="CD169" s="92">
        <v>43.411764705882355</v>
      </c>
      <c r="CE169" s="63">
        <v>26.24468085106383</v>
      </c>
      <c r="CF169" s="92">
        <v>33.995169082125607</v>
      </c>
      <c r="CG169" s="63">
        <v>13.453125</v>
      </c>
      <c r="CH169" s="92">
        <v>19.430921052631579</v>
      </c>
      <c r="CI169" s="63">
        <v>16.425910245554615</v>
      </c>
      <c r="CJ169" s="92">
        <v>36.102040816326529</v>
      </c>
      <c r="CK169" s="63">
        <v>59.527559055118111</v>
      </c>
      <c r="CL169" s="92">
        <v>44.838709677419352</v>
      </c>
      <c r="CM169" s="63">
        <v>32.582914572864318</v>
      </c>
      <c r="CN169" s="92">
        <v>48.37792642140468</v>
      </c>
      <c r="CO169" s="63">
        <v>7.453147525228256</v>
      </c>
      <c r="CP169" s="92">
        <v>10.690756941802967</v>
      </c>
      <c r="CQ169" s="63">
        <v>10.191846522781775</v>
      </c>
      <c r="CR169" s="92">
        <v>31.509394572025052</v>
      </c>
      <c r="CS169" s="63">
        <v>22.66826923076923</v>
      </c>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c r="IW169" s="65"/>
      <c r="IX169" s="65"/>
      <c r="IY169" s="65"/>
      <c r="IZ169" s="65"/>
      <c r="JA169" s="65"/>
      <c r="JB169" s="65"/>
      <c r="JC169" s="65"/>
      <c r="JD169" s="65"/>
      <c r="JE169" s="65"/>
      <c r="JF169" s="65"/>
      <c r="JG169" s="65"/>
      <c r="JH169" s="65"/>
      <c r="JI169" s="65"/>
      <c r="JJ169" s="65"/>
      <c r="JK169" s="65"/>
      <c r="JL169" s="65"/>
      <c r="JM169" s="65"/>
      <c r="JN169" s="65"/>
      <c r="JO169" s="65"/>
      <c r="JP169" s="65"/>
      <c r="JQ169" s="65"/>
      <c r="JR169" s="65"/>
      <c r="JS169" s="65"/>
      <c r="JT169" s="65"/>
      <c r="JU169" s="65"/>
      <c r="JV169" s="65"/>
      <c r="JW169" s="65"/>
      <c r="JX169" s="65"/>
      <c r="JY169" s="65"/>
      <c r="JZ169" s="65"/>
      <c r="KA169" s="65"/>
      <c r="KB169" s="65"/>
      <c r="KC169" s="65"/>
      <c r="KD169" s="65"/>
      <c r="KE169" s="65"/>
      <c r="KF169" s="65"/>
      <c r="KG169" s="65"/>
      <c r="KH169" s="65"/>
      <c r="KI169" s="65"/>
      <c r="KJ169" s="65"/>
      <c r="KK169" s="65"/>
      <c r="KL169" s="65"/>
      <c r="KM169" s="65"/>
      <c r="KN169" s="65"/>
      <c r="KO169" s="65"/>
      <c r="KP169" s="65"/>
      <c r="KQ169" s="65"/>
      <c r="KR169" s="65"/>
      <c r="KS169" s="65"/>
      <c r="KT169" s="65"/>
      <c r="KU169" s="65"/>
      <c r="KV169" s="65"/>
      <c r="KW169" s="65"/>
      <c r="KX169" s="65"/>
      <c r="KY169" s="65"/>
      <c r="KZ169" s="65"/>
      <c r="LA169" s="65"/>
      <c r="LB169" s="65"/>
      <c r="LC169" s="65"/>
      <c r="LD169" s="65"/>
      <c r="LE169" s="65"/>
      <c r="LF169" s="65"/>
      <c r="LG169" s="65"/>
      <c r="LH169" s="65"/>
      <c r="LI169" s="65"/>
      <c r="LJ169" s="65"/>
      <c r="LK169" s="65"/>
      <c r="LL169" s="65"/>
      <c r="LM169" s="65"/>
      <c r="LN169" s="65"/>
      <c r="LO169" s="65"/>
      <c r="LP169" s="65"/>
      <c r="LQ169" s="65"/>
      <c r="LR169" s="65"/>
      <c r="LS169" s="65"/>
      <c r="LT169" s="65"/>
      <c r="LU169" s="65"/>
      <c r="LV169" s="65"/>
      <c r="LW169" s="65"/>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row>
    <row r="170" spans="1:479" s="3" customFormat="1" x14ac:dyDescent="0.2">
      <c r="A170" s="50"/>
      <c r="B170" s="39" t="s">
        <v>107</v>
      </c>
      <c r="C170" s="143">
        <v>16.115860399010369</v>
      </c>
      <c r="D170" s="93">
        <v>23.092039800995025</v>
      </c>
      <c r="E170" s="64">
        <v>16.895908111988515</v>
      </c>
      <c r="F170" s="93">
        <v>20.384551031790295</v>
      </c>
      <c r="G170" s="64">
        <v>23.476888387824125</v>
      </c>
      <c r="H170" s="93">
        <v>10.598014256619145</v>
      </c>
      <c r="I170" s="64">
        <v>17.05140186915888</v>
      </c>
      <c r="J170" s="93">
        <v>22.983985765124554</v>
      </c>
      <c r="K170" s="64">
        <v>13.907042253521126</v>
      </c>
      <c r="L170" s="93">
        <v>9.0487675589716403</v>
      </c>
      <c r="M170" s="64">
        <v>6.7910859666068717</v>
      </c>
      <c r="N170" s="93">
        <v>8.2598496240601502</v>
      </c>
      <c r="O170" s="64">
        <v>23.159930715935335</v>
      </c>
      <c r="P170" s="93">
        <v>17.793749999999999</v>
      </c>
      <c r="Q170" s="64">
        <v>10.41637630662021</v>
      </c>
      <c r="R170" s="93">
        <v>11.353846153846154</v>
      </c>
      <c r="S170" s="64">
        <v>15.286490156143923</v>
      </c>
      <c r="T170" s="93">
        <v>14.246704331450093</v>
      </c>
      <c r="U170" s="64">
        <v>15.698929961089494</v>
      </c>
      <c r="V170" s="93">
        <v>20.187407771765862</v>
      </c>
      <c r="W170" s="64">
        <v>14.247071352502662</v>
      </c>
      <c r="X170" s="93">
        <v>15.753276792598303</v>
      </c>
      <c r="Y170" s="64">
        <v>10.564509879891515</v>
      </c>
      <c r="Z170" s="93">
        <v>6.1023054755043225</v>
      </c>
      <c r="AA170" s="64">
        <v>10.773316062176166</v>
      </c>
      <c r="AB170" s="93">
        <v>10.40402193784278</v>
      </c>
      <c r="AC170" s="64">
        <v>11.22296672828096</v>
      </c>
      <c r="AD170" s="93">
        <v>11.239852398523984</v>
      </c>
      <c r="AE170" s="64">
        <v>14.764300086231676</v>
      </c>
      <c r="AF170" s="93">
        <v>24.088709677419356</v>
      </c>
      <c r="AG170" s="64">
        <v>13.875845837010885</v>
      </c>
      <c r="AH170" s="93">
        <v>15.546374004734238</v>
      </c>
      <c r="AI170" s="64">
        <v>11.568355640535373</v>
      </c>
      <c r="AJ170" s="93">
        <v>25.767886855241265</v>
      </c>
      <c r="AK170" s="64">
        <v>22.851837817355058</v>
      </c>
      <c r="AL170" s="93">
        <v>19.889321074964638</v>
      </c>
      <c r="AM170" s="64">
        <v>21.36668412781561</v>
      </c>
      <c r="AN170" s="93">
        <v>12.865746783516688</v>
      </c>
      <c r="AO170" s="64">
        <v>16.564331210191082</v>
      </c>
      <c r="AP170" s="93">
        <v>13.345053635280095</v>
      </c>
      <c r="AQ170" s="64">
        <v>19.281744846130863</v>
      </c>
      <c r="AR170" s="93">
        <v>15.878676470588236</v>
      </c>
      <c r="AS170" s="64">
        <v>13.075960951799878</v>
      </c>
      <c r="AT170" s="93">
        <v>21.813056379821958</v>
      </c>
      <c r="AU170" s="64">
        <v>14.156814449917897</v>
      </c>
      <c r="AV170" s="93">
        <v>22.270227182144282</v>
      </c>
      <c r="AW170" s="64">
        <v>17.698581560283689</v>
      </c>
      <c r="AX170" s="93">
        <v>17.560087599233508</v>
      </c>
      <c r="AY170" s="64">
        <v>23.460875119770041</v>
      </c>
      <c r="AZ170" s="93">
        <v>16.712356067316207</v>
      </c>
      <c r="BA170" s="64">
        <v>10.003837543971859</v>
      </c>
      <c r="BB170" s="93">
        <v>8.4112471308339707</v>
      </c>
      <c r="BC170" s="64">
        <v>9.7292185166749618</v>
      </c>
      <c r="BD170" s="93">
        <v>4.4875207986688848</v>
      </c>
      <c r="BE170" s="64">
        <v>9.2345159350571251</v>
      </c>
      <c r="BF170" s="93">
        <v>8.3887070376432078</v>
      </c>
      <c r="BG170" s="64">
        <v>9.6446280991735538</v>
      </c>
      <c r="BH170" s="93">
        <v>11.695778748180494</v>
      </c>
      <c r="BI170" s="64">
        <v>14.327990135635018</v>
      </c>
      <c r="BJ170" s="93">
        <v>20.315909090909091</v>
      </c>
      <c r="BK170" s="64">
        <v>16.566037735849058</v>
      </c>
      <c r="BL170" s="93">
        <v>13.897155361050329</v>
      </c>
      <c r="BM170" s="64">
        <v>16.4012012012012</v>
      </c>
      <c r="BN170" s="93">
        <v>24.756512301013025</v>
      </c>
      <c r="BO170" s="64">
        <v>33.908745247148289</v>
      </c>
      <c r="BP170" s="93">
        <v>17.049079754601227</v>
      </c>
      <c r="BQ170" s="64">
        <v>26.1003663003663</v>
      </c>
      <c r="BR170" s="93">
        <v>20.468034188034189</v>
      </c>
      <c r="BS170" s="64">
        <v>29.156920799407846</v>
      </c>
      <c r="BT170" s="93">
        <v>20.371640407784987</v>
      </c>
      <c r="BU170" s="64">
        <v>21.643104643104643</v>
      </c>
      <c r="BV170" s="93">
        <v>6.596987951807229</v>
      </c>
      <c r="BW170" s="64">
        <v>17.913642960812773</v>
      </c>
      <c r="BX170" s="93">
        <v>14.276216758655293</v>
      </c>
      <c r="BY170" s="64">
        <v>5.3745387453874542</v>
      </c>
      <c r="BZ170" s="93">
        <v>9.1448804272115165</v>
      </c>
      <c r="CA170" s="64">
        <v>26.423262727610553</v>
      </c>
      <c r="CB170" s="93">
        <v>25.021518230723252</v>
      </c>
      <c r="CC170" s="64">
        <v>17.801827676240208</v>
      </c>
      <c r="CD170" s="93">
        <v>21.980082417582416</v>
      </c>
      <c r="CE170" s="64">
        <v>19.586387434554975</v>
      </c>
      <c r="CF170" s="93">
        <v>21.295373665480426</v>
      </c>
      <c r="CG170" s="64">
        <v>24.1864406779661</v>
      </c>
      <c r="CH170" s="93">
        <v>18.10387323943662</v>
      </c>
      <c r="CI170" s="64">
        <v>16.731434952540479</v>
      </c>
      <c r="CJ170" s="93">
        <v>23.400651465798045</v>
      </c>
      <c r="CK170" s="64">
        <v>26.913451511991656</v>
      </c>
      <c r="CL170" s="93">
        <v>19.790988056460368</v>
      </c>
      <c r="CM170" s="64">
        <v>15.882804995196926</v>
      </c>
      <c r="CN170" s="93">
        <v>23.546992481203006</v>
      </c>
      <c r="CO170" s="64">
        <v>7.5977796754910329</v>
      </c>
      <c r="CP170" s="93">
        <v>10.475613544579062</v>
      </c>
      <c r="CQ170" s="64">
        <v>10.234185733512787</v>
      </c>
      <c r="CR170" s="93">
        <v>17.593660855784471</v>
      </c>
      <c r="CS170" s="64">
        <v>18.512376237623762</v>
      </c>
      <c r="CT170" s="72"/>
      <c r="CU170" s="72"/>
      <c r="CV170" s="72"/>
      <c r="CW170" s="72"/>
      <c r="CX170" s="72"/>
      <c r="CY170" s="72"/>
      <c r="CZ170" s="72"/>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c r="IW170" s="65"/>
      <c r="IX170" s="65"/>
      <c r="IY170" s="65"/>
      <c r="IZ170" s="65"/>
      <c r="JA170" s="65"/>
      <c r="JB170" s="65"/>
      <c r="JC170" s="65"/>
      <c r="JD170" s="65"/>
      <c r="JE170" s="65"/>
      <c r="JF170" s="65"/>
      <c r="JG170" s="65"/>
      <c r="JH170" s="65"/>
      <c r="JI170" s="65"/>
      <c r="JJ170" s="65"/>
      <c r="JK170" s="65"/>
      <c r="JL170" s="65"/>
      <c r="JM170" s="65"/>
      <c r="JN170" s="65"/>
      <c r="JO170" s="65"/>
      <c r="JP170" s="65"/>
      <c r="JQ170" s="65"/>
      <c r="JR170" s="65"/>
      <c r="JS170" s="65"/>
      <c r="JT170" s="65"/>
      <c r="JU170" s="65"/>
      <c r="JV170" s="65"/>
      <c r="JW170" s="65"/>
      <c r="JX170" s="65"/>
      <c r="JY170" s="65"/>
      <c r="JZ170" s="65"/>
      <c r="KA170" s="65"/>
      <c r="KB170" s="65"/>
      <c r="KC170" s="65"/>
      <c r="KD170" s="65"/>
      <c r="KE170" s="65"/>
      <c r="KF170" s="65"/>
      <c r="KG170" s="65"/>
      <c r="KH170" s="65"/>
      <c r="KI170" s="65"/>
      <c r="KJ170" s="65"/>
      <c r="KK170" s="65"/>
      <c r="KL170" s="65"/>
      <c r="KM170" s="65"/>
      <c r="KN170" s="65"/>
      <c r="KO170" s="65"/>
      <c r="KP170" s="65"/>
      <c r="KQ170" s="65"/>
      <c r="KR170" s="65"/>
      <c r="KS170" s="65"/>
      <c r="KT170" s="65"/>
      <c r="KU170" s="65"/>
      <c r="KV170" s="65"/>
      <c r="KW170" s="65"/>
      <c r="KX170" s="65"/>
      <c r="KY170" s="65"/>
      <c r="KZ170" s="65"/>
      <c r="LA170" s="65"/>
      <c r="LB170" s="65"/>
      <c r="LC170" s="65"/>
      <c r="LD170" s="65"/>
      <c r="LE170" s="65"/>
      <c r="LF170" s="65"/>
      <c r="LG170" s="65"/>
      <c r="LH170" s="65"/>
      <c r="LI170" s="65"/>
      <c r="LJ170" s="65"/>
      <c r="LK170" s="65"/>
      <c r="LL170" s="65"/>
      <c r="LM170" s="65"/>
      <c r="LN170" s="65"/>
      <c r="LO170" s="65"/>
      <c r="LP170" s="65"/>
      <c r="LQ170" s="65"/>
      <c r="LR170" s="65"/>
      <c r="LS170" s="65"/>
      <c r="LT170" s="65"/>
      <c r="LU170" s="65"/>
      <c r="LV170" s="65"/>
      <c r="LW170" s="65"/>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row>
    <row r="171" spans="1:479" s="3" customFormat="1" ht="18.75" customHeight="1" x14ac:dyDescent="0.2">
      <c r="A171" s="50"/>
      <c r="B171" s="36" t="s">
        <v>47</v>
      </c>
      <c r="C171" s="142">
        <v>18.628043094828847</v>
      </c>
      <c r="D171" s="92">
        <v>28.440873256519101</v>
      </c>
      <c r="E171" s="63">
        <v>24.509893455098936</v>
      </c>
      <c r="F171" s="92">
        <v>30.821529745042493</v>
      </c>
      <c r="G171" s="63">
        <v>29.605008077544426</v>
      </c>
      <c r="H171" s="92">
        <v>14.328470824949699</v>
      </c>
      <c r="I171" s="63">
        <v>23.126637554585152</v>
      </c>
      <c r="J171" s="92">
        <v>34.104430379746837</v>
      </c>
      <c r="K171" s="63">
        <v>23.614035087719298</v>
      </c>
      <c r="L171" s="92">
        <v>12.802047781569966</v>
      </c>
      <c r="M171" s="63">
        <v>8.8109289617486333</v>
      </c>
      <c r="N171" s="92">
        <v>10.087912087912088</v>
      </c>
      <c r="O171" s="63">
        <v>32.72444011684518</v>
      </c>
      <c r="P171" s="92">
        <v>22.984778597785979</v>
      </c>
      <c r="Q171" s="63">
        <v>9.3048128342245988</v>
      </c>
      <c r="R171" s="92">
        <v>14.740104555638537</v>
      </c>
      <c r="S171" s="63">
        <v>21.008474576271187</v>
      </c>
      <c r="T171" s="92">
        <v>19.397284533648168</v>
      </c>
      <c r="U171" s="63">
        <v>19.822916666666668</v>
      </c>
      <c r="V171" s="92">
        <v>31.263075722092115</v>
      </c>
      <c r="W171" s="63">
        <v>23.935393258426966</v>
      </c>
      <c r="X171" s="92">
        <v>25.007393715341959</v>
      </c>
      <c r="Y171" s="63">
        <v>10.769111570247935</v>
      </c>
      <c r="Z171" s="92">
        <v>6.9243156199677935</v>
      </c>
      <c r="AA171" s="63">
        <v>11.863372093023257</v>
      </c>
      <c r="AB171" s="92">
        <v>12.550868486352357</v>
      </c>
      <c r="AC171" s="63">
        <v>17.845896147403685</v>
      </c>
      <c r="AD171" s="92">
        <v>10.451977401129943</v>
      </c>
      <c r="AE171" s="63">
        <v>14.568920676202861</v>
      </c>
      <c r="AF171" s="92">
        <v>24.365576102418206</v>
      </c>
      <c r="AG171" s="63">
        <v>15.157335907335908</v>
      </c>
      <c r="AH171" s="92">
        <v>18.906201029773896</v>
      </c>
      <c r="AI171" s="63">
        <v>16.593023255813954</v>
      </c>
      <c r="AJ171" s="92">
        <v>24.474855362705831</v>
      </c>
      <c r="AK171" s="63">
        <v>18.861095265259554</v>
      </c>
      <c r="AL171" s="92">
        <v>19.790094885443185</v>
      </c>
      <c r="AM171" s="63">
        <v>21.999544003647969</v>
      </c>
      <c r="AN171" s="92">
        <v>14.706573214623981</v>
      </c>
      <c r="AO171" s="63">
        <v>14.818387339864355</v>
      </c>
      <c r="AP171" s="92">
        <v>21.011637572734831</v>
      </c>
      <c r="AQ171" s="63">
        <v>19.893716577540108</v>
      </c>
      <c r="AR171" s="92">
        <v>16.992405063291141</v>
      </c>
      <c r="AS171" s="63">
        <v>14.167445813854654</v>
      </c>
      <c r="AT171" s="92">
        <v>14.470319634703197</v>
      </c>
      <c r="AU171" s="63">
        <v>15.175551470588236</v>
      </c>
      <c r="AV171" s="92">
        <v>24.231805065726196</v>
      </c>
      <c r="AW171" s="63">
        <v>20.782286881061765</v>
      </c>
      <c r="AX171" s="92">
        <v>17.154081855985993</v>
      </c>
      <c r="AY171" s="63">
        <v>20.575236457437661</v>
      </c>
      <c r="AZ171" s="92">
        <v>16.575062344139649</v>
      </c>
      <c r="BA171" s="63">
        <v>15.248822269807281</v>
      </c>
      <c r="BB171" s="92">
        <v>6.7184337879454468</v>
      </c>
      <c r="BC171" s="63">
        <v>12.552238805970148</v>
      </c>
      <c r="BD171" s="92">
        <v>11.2012987012987</v>
      </c>
      <c r="BE171" s="63">
        <v>4.9744525547445253</v>
      </c>
      <c r="BF171" s="92">
        <v>8.1527777777777786</v>
      </c>
      <c r="BG171" s="63">
        <v>13.686131386861314</v>
      </c>
      <c r="BH171" s="92">
        <v>20.395904436860068</v>
      </c>
      <c r="BI171" s="63">
        <v>9.1965517241379313</v>
      </c>
      <c r="BJ171" s="92">
        <v>18.89516129032258</v>
      </c>
      <c r="BK171" s="63">
        <v>18.305694305694306</v>
      </c>
      <c r="BL171" s="92">
        <v>12.377216916780355</v>
      </c>
      <c r="BM171" s="63">
        <v>17.463888888888889</v>
      </c>
      <c r="BN171" s="92">
        <v>22.35809312638581</v>
      </c>
      <c r="BO171" s="63">
        <v>28.638023630504833</v>
      </c>
      <c r="BP171" s="92">
        <v>13.980392156862745</v>
      </c>
      <c r="BQ171" s="63">
        <v>20.153503893214683</v>
      </c>
      <c r="BR171" s="92">
        <v>19.20361362056984</v>
      </c>
      <c r="BS171" s="63">
        <v>28.383084577114428</v>
      </c>
      <c r="BT171" s="92">
        <v>17.326086956521738</v>
      </c>
      <c r="BU171" s="63">
        <v>18.697403760071619</v>
      </c>
      <c r="BV171" s="92">
        <v>13.928464977645305</v>
      </c>
      <c r="BW171" s="63">
        <v>17.114421930870083</v>
      </c>
      <c r="BX171" s="92">
        <v>14.212438853948289</v>
      </c>
      <c r="BY171" s="63">
        <v>12.850549450549451</v>
      </c>
      <c r="BZ171" s="92">
        <v>13.08338937457969</v>
      </c>
      <c r="CA171" s="63">
        <v>22.01065870816457</v>
      </c>
      <c r="CB171" s="92">
        <v>19.577064896755161</v>
      </c>
      <c r="CC171" s="63">
        <v>15.227730097662031</v>
      </c>
      <c r="CD171" s="92">
        <v>23.072989851678376</v>
      </c>
      <c r="CE171" s="63">
        <v>21.272030651340994</v>
      </c>
      <c r="CF171" s="92">
        <v>21.694284007169887</v>
      </c>
      <c r="CG171" s="63">
        <v>25.536809815950921</v>
      </c>
      <c r="CH171" s="92">
        <v>19.830303030303032</v>
      </c>
      <c r="CI171" s="63">
        <v>22.604056437389772</v>
      </c>
      <c r="CJ171" s="92">
        <v>24.568257491675915</v>
      </c>
      <c r="CK171" s="63">
        <v>22.458800263678313</v>
      </c>
      <c r="CL171" s="92">
        <v>16.926234567901236</v>
      </c>
      <c r="CM171" s="63">
        <v>16.476564957533817</v>
      </c>
      <c r="CN171" s="92">
        <v>18.530470347648262</v>
      </c>
      <c r="CO171" s="63">
        <v>10.534420289855072</v>
      </c>
      <c r="CP171" s="92">
        <v>13.846947549441101</v>
      </c>
      <c r="CQ171" s="63">
        <v>12.506863780359028</v>
      </c>
      <c r="CR171" s="92">
        <v>17.7950974230044</v>
      </c>
      <c r="CS171" s="63">
        <v>18.729070126660488</v>
      </c>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c r="IW171" s="65"/>
      <c r="IX171" s="65"/>
      <c r="IY171" s="65"/>
      <c r="IZ171" s="65"/>
      <c r="JA171" s="65"/>
      <c r="JB171" s="65"/>
      <c r="JC171" s="65"/>
      <c r="JD171" s="65"/>
      <c r="JE171" s="65"/>
      <c r="JF171" s="65"/>
      <c r="JG171" s="65"/>
      <c r="JH171" s="65"/>
      <c r="JI171" s="65"/>
      <c r="JJ171" s="65"/>
      <c r="JK171" s="65"/>
      <c r="JL171" s="65"/>
      <c r="JM171" s="65"/>
      <c r="JN171" s="65"/>
      <c r="JO171" s="65"/>
      <c r="JP171" s="65"/>
      <c r="JQ171" s="65"/>
      <c r="JR171" s="65"/>
      <c r="JS171" s="65"/>
      <c r="JT171" s="65"/>
      <c r="JU171" s="65"/>
      <c r="JV171" s="65"/>
      <c r="JW171" s="65"/>
      <c r="JX171" s="65"/>
      <c r="JY171" s="65"/>
      <c r="JZ171" s="65"/>
      <c r="KA171" s="65"/>
      <c r="KB171" s="65"/>
      <c r="KC171" s="65"/>
      <c r="KD171" s="65"/>
      <c r="KE171" s="65"/>
      <c r="KF171" s="65"/>
      <c r="KG171" s="65"/>
      <c r="KH171" s="65"/>
      <c r="KI171" s="65"/>
      <c r="KJ171" s="65"/>
      <c r="KK171" s="65"/>
      <c r="KL171" s="65"/>
      <c r="KM171" s="65"/>
      <c r="KN171" s="65"/>
      <c r="KO171" s="65"/>
      <c r="KP171" s="65"/>
      <c r="KQ171" s="65"/>
      <c r="KR171" s="65"/>
      <c r="KS171" s="65"/>
      <c r="KT171" s="65"/>
      <c r="KU171" s="65"/>
      <c r="KV171" s="65"/>
      <c r="KW171" s="65"/>
      <c r="KX171" s="65"/>
      <c r="KY171" s="65"/>
      <c r="KZ171" s="65"/>
      <c r="LA171" s="65"/>
      <c r="LB171" s="65"/>
      <c r="LC171" s="65"/>
      <c r="LD171" s="65"/>
      <c r="LE171" s="65"/>
      <c r="LF171" s="65"/>
      <c r="LG171" s="65"/>
      <c r="LH171" s="65"/>
      <c r="LI171" s="65"/>
      <c r="LJ171" s="65"/>
      <c r="LK171" s="65"/>
      <c r="LL171" s="65"/>
      <c r="LM171" s="65"/>
      <c r="LN171" s="65"/>
      <c r="LO171" s="65"/>
      <c r="LP171" s="65"/>
      <c r="LQ171" s="65"/>
      <c r="LR171" s="65"/>
      <c r="LS171" s="65"/>
      <c r="LT171" s="65"/>
      <c r="LU171" s="65"/>
      <c r="LV171" s="65"/>
      <c r="LW171" s="65"/>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row>
    <row r="172" spans="1:479" s="3" customFormat="1" x14ac:dyDescent="0.2">
      <c r="A172" s="50"/>
      <c r="B172" s="36" t="s">
        <v>48</v>
      </c>
      <c r="C172" s="142">
        <v>19.568271336686376</v>
      </c>
      <c r="D172" s="92">
        <v>26.913755274261604</v>
      </c>
      <c r="E172" s="63">
        <v>21.112967032967035</v>
      </c>
      <c r="F172" s="92">
        <v>23.270628862231916</v>
      </c>
      <c r="G172" s="63">
        <v>26.244546498277842</v>
      </c>
      <c r="H172" s="92">
        <v>14.286775882452288</v>
      </c>
      <c r="I172" s="63">
        <v>12.191247974068071</v>
      </c>
      <c r="J172" s="92">
        <v>26.768361581920903</v>
      </c>
      <c r="K172" s="63">
        <v>14.58195211786372</v>
      </c>
      <c r="L172" s="92">
        <v>12.812841530054644</v>
      </c>
      <c r="M172" s="63">
        <v>9.4793222606175451</v>
      </c>
      <c r="N172" s="92">
        <v>10.278758239421645</v>
      </c>
      <c r="O172" s="63">
        <v>24.255853554704128</v>
      </c>
      <c r="P172" s="92">
        <v>20.967627245508982</v>
      </c>
      <c r="Q172" s="63">
        <v>14.840490797546012</v>
      </c>
      <c r="R172" s="92">
        <v>13.030919446704639</v>
      </c>
      <c r="S172" s="63">
        <v>14.68179500254972</v>
      </c>
      <c r="T172" s="92">
        <v>14.574807806031934</v>
      </c>
      <c r="U172" s="63">
        <v>16.836337418889691</v>
      </c>
      <c r="V172" s="92">
        <v>20.350956521739132</v>
      </c>
      <c r="W172" s="63">
        <v>15.488781079442086</v>
      </c>
      <c r="X172" s="92">
        <v>15.818765432098765</v>
      </c>
      <c r="Y172" s="63">
        <v>14.925297113752123</v>
      </c>
      <c r="Z172" s="92">
        <v>8.4129287598944593</v>
      </c>
      <c r="AA172" s="63">
        <v>15.998359310910583</v>
      </c>
      <c r="AB172" s="92">
        <v>12.613166485310119</v>
      </c>
      <c r="AC172" s="63">
        <v>13.286887608069165</v>
      </c>
      <c r="AD172" s="92">
        <v>11.015974440894569</v>
      </c>
      <c r="AE172" s="63">
        <v>17.978757586576222</v>
      </c>
      <c r="AF172" s="92">
        <v>31.470033296337402</v>
      </c>
      <c r="AG172" s="63">
        <v>17.840501043841336</v>
      </c>
      <c r="AH172" s="92">
        <v>17.926972169910023</v>
      </c>
      <c r="AI172" s="63">
        <v>12.517817014446228</v>
      </c>
      <c r="AJ172" s="92">
        <v>40.168705187684523</v>
      </c>
      <c r="AK172" s="63">
        <v>44.187720536344386</v>
      </c>
      <c r="AL172" s="92">
        <v>36.303393213572853</v>
      </c>
      <c r="AM172" s="63">
        <v>52.563535911602209</v>
      </c>
      <c r="AN172" s="92">
        <v>17.970963756177923</v>
      </c>
      <c r="AO172" s="63">
        <v>23.105662580268536</v>
      </c>
      <c r="AP172" s="92">
        <v>13.371442125237191</v>
      </c>
      <c r="AQ172" s="63">
        <v>24.185060376298793</v>
      </c>
      <c r="AR172" s="92">
        <v>21.383856502242153</v>
      </c>
      <c r="AS172" s="63">
        <v>17.903210116731518</v>
      </c>
      <c r="AT172" s="92">
        <v>24.636986301369863</v>
      </c>
      <c r="AU172" s="63">
        <v>19.95</v>
      </c>
      <c r="AV172" s="92">
        <v>28.750879249706916</v>
      </c>
      <c r="AW172" s="63">
        <v>28.07483403741702</v>
      </c>
      <c r="AX172" s="92">
        <v>25.701064701064702</v>
      </c>
      <c r="AY172" s="63">
        <v>29.012195121951219</v>
      </c>
      <c r="AZ172" s="92">
        <v>21.592889098186955</v>
      </c>
      <c r="BA172" s="63">
        <v>13.273933402705515</v>
      </c>
      <c r="BB172" s="92">
        <v>14.15078453884424</v>
      </c>
      <c r="BC172" s="63">
        <v>13.518667432510052</v>
      </c>
      <c r="BD172" s="92">
        <v>7.9628217349857007</v>
      </c>
      <c r="BE172" s="63">
        <v>14.267497251740565</v>
      </c>
      <c r="BF172" s="92">
        <v>12.290762241292276</v>
      </c>
      <c r="BG172" s="63">
        <v>18.171229698375871</v>
      </c>
      <c r="BH172" s="92">
        <v>13.951219512195122</v>
      </c>
      <c r="BI172" s="63">
        <v>20.620853080568722</v>
      </c>
      <c r="BJ172" s="92">
        <v>33.643137254901958</v>
      </c>
      <c r="BK172" s="63">
        <v>23.505132360886009</v>
      </c>
      <c r="BL172" s="92">
        <v>22.602850356294535</v>
      </c>
      <c r="BM172" s="63">
        <v>21.619120654396728</v>
      </c>
      <c r="BN172" s="92">
        <v>27.474411047928513</v>
      </c>
      <c r="BO172" s="63">
        <v>58.260553129548761</v>
      </c>
      <c r="BP172" s="92">
        <v>25.092215568862276</v>
      </c>
      <c r="BQ172" s="63">
        <v>31.038910505836576</v>
      </c>
      <c r="BR172" s="92">
        <v>40.868060091443503</v>
      </c>
      <c r="BS172" s="63">
        <v>40.055488540410131</v>
      </c>
      <c r="BT172" s="92">
        <v>20.2831955922865</v>
      </c>
      <c r="BU172" s="63">
        <v>45.177215189873415</v>
      </c>
      <c r="BV172" s="92">
        <v>10.260389849209268</v>
      </c>
      <c r="BW172" s="63">
        <v>32.927152317880797</v>
      </c>
      <c r="BX172" s="92">
        <v>18.150695669214187</v>
      </c>
      <c r="BY172" s="63">
        <v>7.117717003567182</v>
      </c>
      <c r="BZ172" s="92">
        <v>11.772733507063503</v>
      </c>
      <c r="CA172" s="63">
        <v>67.538283062645007</v>
      </c>
      <c r="CB172" s="92">
        <v>68.160680529300564</v>
      </c>
      <c r="CC172" s="63">
        <v>55.236263736263737</v>
      </c>
      <c r="CD172" s="92">
        <v>51.884892086330936</v>
      </c>
      <c r="CE172" s="63">
        <v>32.15</v>
      </c>
      <c r="CF172" s="92">
        <v>46.017031630170315</v>
      </c>
      <c r="CG172" s="63">
        <v>24.161290322580644</v>
      </c>
      <c r="CH172" s="92">
        <v>22.360967184801382</v>
      </c>
      <c r="CI172" s="63">
        <v>20.565996503496503</v>
      </c>
      <c r="CJ172" s="92">
        <v>38.19305019305019</v>
      </c>
      <c r="CK172" s="63">
        <v>60.926829268292686</v>
      </c>
      <c r="CL172" s="92">
        <v>45.318352059925097</v>
      </c>
      <c r="CM172" s="63">
        <v>47.0349932705249</v>
      </c>
      <c r="CN172" s="92">
        <v>49.379746835443036</v>
      </c>
      <c r="CO172" s="63">
        <v>10.179288652310671</v>
      </c>
      <c r="CP172" s="92">
        <v>15.671178040411743</v>
      </c>
      <c r="CQ172" s="63">
        <v>13.306948640483384</v>
      </c>
      <c r="CR172" s="92">
        <v>41.070796460176993</v>
      </c>
      <c r="CS172" s="63">
        <v>27.664480322906154</v>
      </c>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c r="IW172" s="65"/>
      <c r="IX172" s="65"/>
      <c r="IY172" s="65"/>
      <c r="IZ172" s="65"/>
      <c r="JA172" s="65"/>
      <c r="JB172" s="65"/>
      <c r="JC172" s="65"/>
      <c r="JD172" s="65"/>
      <c r="JE172" s="65"/>
      <c r="JF172" s="65"/>
      <c r="JG172" s="65"/>
      <c r="JH172" s="65"/>
      <c r="JI172" s="65"/>
      <c r="JJ172" s="65"/>
      <c r="JK172" s="65"/>
      <c r="JL172" s="65"/>
      <c r="JM172" s="65"/>
      <c r="JN172" s="65"/>
      <c r="JO172" s="65"/>
      <c r="JP172" s="65"/>
      <c r="JQ172" s="65"/>
      <c r="JR172" s="65"/>
      <c r="JS172" s="65"/>
      <c r="JT172" s="65"/>
      <c r="JU172" s="65"/>
      <c r="JV172" s="65"/>
      <c r="JW172" s="65"/>
      <c r="JX172" s="65"/>
      <c r="JY172" s="65"/>
      <c r="JZ172" s="65"/>
      <c r="KA172" s="65"/>
      <c r="KB172" s="65"/>
      <c r="KC172" s="65"/>
      <c r="KD172" s="65"/>
      <c r="KE172" s="65"/>
      <c r="KF172" s="65"/>
      <c r="KG172" s="65"/>
      <c r="KH172" s="65"/>
      <c r="KI172" s="65"/>
      <c r="KJ172" s="65"/>
      <c r="KK172" s="65"/>
      <c r="KL172" s="65"/>
      <c r="KM172" s="65"/>
      <c r="KN172" s="65"/>
      <c r="KO172" s="65"/>
      <c r="KP172" s="65"/>
      <c r="KQ172" s="65"/>
      <c r="KR172" s="65"/>
      <c r="KS172" s="65"/>
      <c r="KT172" s="65"/>
      <c r="KU172" s="65"/>
      <c r="KV172" s="65"/>
      <c r="KW172" s="65"/>
      <c r="KX172" s="65"/>
      <c r="KY172" s="65"/>
      <c r="KZ172" s="65"/>
      <c r="LA172" s="65"/>
      <c r="LB172" s="65"/>
      <c r="LC172" s="65"/>
      <c r="LD172" s="65"/>
      <c r="LE172" s="65"/>
      <c r="LF172" s="65"/>
      <c r="LG172" s="65"/>
      <c r="LH172" s="65"/>
      <c r="LI172" s="65"/>
      <c r="LJ172" s="65"/>
      <c r="LK172" s="65"/>
      <c r="LL172" s="65"/>
      <c r="LM172" s="65"/>
      <c r="LN172" s="65"/>
      <c r="LO172" s="65"/>
      <c r="LP172" s="65"/>
      <c r="LQ172" s="65"/>
      <c r="LR172" s="65"/>
      <c r="LS172" s="65"/>
      <c r="LT172" s="65"/>
      <c r="LU172" s="65"/>
      <c r="LV172" s="65"/>
      <c r="LW172" s="65"/>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row>
    <row r="173" spans="1:479" s="3" customFormat="1" x14ac:dyDescent="0.2">
      <c r="A173" s="50"/>
      <c r="B173" s="39" t="s">
        <v>108</v>
      </c>
      <c r="C173" s="143">
        <v>19.15907690803305</v>
      </c>
      <c r="D173" s="93">
        <v>27.246237127013469</v>
      </c>
      <c r="E173" s="64">
        <v>21.874147339699864</v>
      </c>
      <c r="F173" s="93">
        <v>25.104582358607402</v>
      </c>
      <c r="G173" s="64">
        <v>26.988378330055426</v>
      </c>
      <c r="H173" s="93">
        <v>14.297256290302187</v>
      </c>
      <c r="I173" s="64">
        <v>15.15130023640662</v>
      </c>
      <c r="J173" s="93">
        <v>28.69858451290591</v>
      </c>
      <c r="K173" s="64">
        <v>16.745098039215687</v>
      </c>
      <c r="L173" s="93">
        <v>12.810349356448647</v>
      </c>
      <c r="M173" s="64">
        <v>9.2535803927358629</v>
      </c>
      <c r="N173" s="93">
        <v>10.229459075855543</v>
      </c>
      <c r="O173" s="64">
        <v>26.832049763033176</v>
      </c>
      <c r="P173" s="93">
        <v>21.549787007454739</v>
      </c>
      <c r="Q173" s="64">
        <v>13.09924306139613</v>
      </c>
      <c r="R173" s="93">
        <v>13.486271388778352</v>
      </c>
      <c r="S173" s="64">
        <v>16.737693631669536</v>
      </c>
      <c r="T173" s="93">
        <v>16.184200157604412</v>
      </c>
      <c r="U173" s="64">
        <v>17.763053207359523</v>
      </c>
      <c r="V173" s="93">
        <v>23.714388835418671</v>
      </c>
      <c r="W173" s="64">
        <v>16.988528678304238</v>
      </c>
      <c r="X173" s="93">
        <v>17.756040530007795</v>
      </c>
      <c r="Y173" s="64">
        <v>13.276787543536161</v>
      </c>
      <c r="Z173" s="93">
        <v>8.0936096718480144</v>
      </c>
      <c r="AA173" s="64">
        <v>15.088291746641074</v>
      </c>
      <c r="AB173" s="93">
        <v>12.601963409192324</v>
      </c>
      <c r="AC173" s="64">
        <v>14.222082235711831</v>
      </c>
      <c r="AD173" s="93">
        <v>10.926523297491039</v>
      </c>
      <c r="AE173" s="64">
        <v>17.244257703081232</v>
      </c>
      <c r="AF173" s="93">
        <v>29.47624750499002</v>
      </c>
      <c r="AG173" s="64">
        <v>17.030311862430779</v>
      </c>
      <c r="AH173" s="93">
        <v>18.400064892926672</v>
      </c>
      <c r="AI173" s="64">
        <v>13.531950807812876</v>
      </c>
      <c r="AJ173" s="93">
        <v>29.895120174799708</v>
      </c>
      <c r="AK173" s="64">
        <v>26.150924233191144</v>
      </c>
      <c r="AL173" s="93">
        <v>22.898553447304153</v>
      </c>
      <c r="AM173" s="64">
        <v>24.329823083403539</v>
      </c>
      <c r="AN173" s="93">
        <v>16.270646275283671</v>
      </c>
      <c r="AO173" s="64">
        <v>19.48815789473684</v>
      </c>
      <c r="AP173" s="93">
        <v>16.147387496224706</v>
      </c>
      <c r="AQ173" s="64">
        <v>22.225698153517474</v>
      </c>
      <c r="AR173" s="93">
        <v>20.235099337748345</v>
      </c>
      <c r="AS173" s="64">
        <v>16.543542150038668</v>
      </c>
      <c r="AT173" s="93">
        <v>21.248097412480973</v>
      </c>
      <c r="AU173" s="64">
        <v>17.792774086378738</v>
      </c>
      <c r="AV173" s="93">
        <v>25.829637305699482</v>
      </c>
      <c r="AW173" s="64">
        <v>22.949775784753363</v>
      </c>
      <c r="AX173" s="93">
        <v>20.131079731849951</v>
      </c>
      <c r="AY173" s="64">
        <v>25.658749145591251</v>
      </c>
      <c r="AZ173" s="93">
        <v>19.15598885793872</v>
      </c>
      <c r="BA173" s="64">
        <v>14.020229810648972</v>
      </c>
      <c r="BB173" s="93">
        <v>10.693205075726565</v>
      </c>
      <c r="BC173" s="64">
        <v>13.376009791921664</v>
      </c>
      <c r="BD173" s="93">
        <v>8.377389858686616</v>
      </c>
      <c r="BE173" s="64">
        <v>12.713457430576748</v>
      </c>
      <c r="BF173" s="93">
        <v>11.549937836717779</v>
      </c>
      <c r="BG173" s="64">
        <v>17.665294359818855</v>
      </c>
      <c r="BH173" s="93">
        <v>15.340691685062547</v>
      </c>
      <c r="BI173" s="64">
        <v>16.568195718654433</v>
      </c>
      <c r="BJ173" s="93">
        <v>25.316448491747298</v>
      </c>
      <c r="BK173" s="64">
        <v>21.68022440392707</v>
      </c>
      <c r="BL173" s="93">
        <v>18.404928591430973</v>
      </c>
      <c r="BM173" s="64">
        <v>19.857184923439341</v>
      </c>
      <c r="BN173" s="93">
        <v>25.795342914316901</v>
      </c>
      <c r="BO173" s="64">
        <v>41.215698393077872</v>
      </c>
      <c r="BP173" s="93">
        <v>19.970303421562299</v>
      </c>
      <c r="BQ173" s="64">
        <v>27.411786508524834</v>
      </c>
      <c r="BR173" s="93">
        <v>24.875341997264023</v>
      </c>
      <c r="BS173" s="64">
        <v>32.051175132676271</v>
      </c>
      <c r="BT173" s="93">
        <v>19.784699954191481</v>
      </c>
      <c r="BU173" s="64">
        <v>25.090322580645161</v>
      </c>
      <c r="BV173" s="93">
        <v>10.986430678466077</v>
      </c>
      <c r="BW173" s="64">
        <v>23.225594149908591</v>
      </c>
      <c r="BX173" s="93">
        <v>16.735593220338984</v>
      </c>
      <c r="BY173" s="64">
        <v>8.3383247543284984</v>
      </c>
      <c r="BZ173" s="93">
        <v>11.994759626338574</v>
      </c>
      <c r="CA173" s="64">
        <v>25.841663412729403</v>
      </c>
      <c r="CB173" s="93">
        <v>27.506942301758716</v>
      </c>
      <c r="CC173" s="64">
        <v>18.218510405257394</v>
      </c>
      <c r="CD173" s="93">
        <v>27.106075864384021</v>
      </c>
      <c r="CE173" s="64">
        <v>23.824046920821115</v>
      </c>
      <c r="CF173" s="93">
        <v>23.534609720176732</v>
      </c>
      <c r="CG173" s="64">
        <v>25.157777777777778</v>
      </c>
      <c r="CH173" s="93">
        <v>21.194599627560521</v>
      </c>
      <c r="CI173" s="64">
        <v>21.241379310344829</v>
      </c>
      <c r="CJ173" s="93">
        <v>25.308984047019312</v>
      </c>
      <c r="CK173" s="64">
        <v>27.826432217810549</v>
      </c>
      <c r="CL173" s="93">
        <v>19.087824351297407</v>
      </c>
      <c r="CM173" s="64">
        <v>22.265680775114738</v>
      </c>
      <c r="CN173" s="93">
        <v>24.22081387591728</v>
      </c>
      <c r="CO173" s="64">
        <v>10.221131270010673</v>
      </c>
      <c r="CP173" s="93">
        <v>15.340146668747074</v>
      </c>
      <c r="CQ173" s="64">
        <v>13.178788903924222</v>
      </c>
      <c r="CR173" s="93">
        <v>21.501497269684691</v>
      </c>
      <c r="CS173" s="64">
        <v>22.122437248515041</v>
      </c>
      <c r="CT173" s="72"/>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c r="IW173" s="65"/>
      <c r="IX173" s="65"/>
      <c r="IY173" s="65"/>
      <c r="IZ173" s="65"/>
      <c r="JA173" s="65"/>
      <c r="JB173" s="65"/>
      <c r="JC173" s="65"/>
      <c r="JD173" s="65"/>
      <c r="JE173" s="65"/>
      <c r="JF173" s="65"/>
      <c r="JG173" s="65"/>
      <c r="JH173" s="65"/>
      <c r="JI173" s="65"/>
      <c r="JJ173" s="65"/>
      <c r="JK173" s="65"/>
      <c r="JL173" s="65"/>
      <c r="JM173" s="65"/>
      <c r="JN173" s="65"/>
      <c r="JO173" s="65"/>
      <c r="JP173" s="65"/>
      <c r="JQ173" s="65"/>
      <c r="JR173" s="65"/>
      <c r="JS173" s="65"/>
      <c r="JT173" s="65"/>
      <c r="JU173" s="65"/>
      <c r="JV173" s="65"/>
      <c r="JW173" s="65"/>
      <c r="JX173" s="65"/>
      <c r="JY173" s="65"/>
      <c r="JZ173" s="65"/>
      <c r="KA173" s="65"/>
      <c r="KB173" s="65"/>
      <c r="KC173" s="65"/>
      <c r="KD173" s="65"/>
      <c r="KE173" s="65"/>
      <c r="KF173" s="65"/>
      <c r="KG173" s="65"/>
      <c r="KH173" s="65"/>
      <c r="KI173" s="65"/>
      <c r="KJ173" s="65"/>
      <c r="KK173" s="65"/>
      <c r="KL173" s="65"/>
      <c r="KM173" s="65"/>
      <c r="KN173" s="65"/>
      <c r="KO173" s="65"/>
      <c r="KP173" s="65"/>
      <c r="KQ173" s="65"/>
      <c r="KR173" s="65"/>
      <c r="KS173" s="65"/>
      <c r="KT173" s="65"/>
      <c r="KU173" s="65"/>
      <c r="KV173" s="65"/>
      <c r="KW173" s="65"/>
      <c r="KX173" s="65"/>
      <c r="KY173" s="65"/>
      <c r="KZ173" s="65"/>
      <c r="LA173" s="65"/>
      <c r="LB173" s="65"/>
      <c r="LC173" s="65"/>
      <c r="LD173" s="65"/>
      <c r="LE173" s="65"/>
      <c r="LF173" s="65"/>
      <c r="LG173" s="65"/>
      <c r="LH173" s="65"/>
      <c r="LI173" s="65"/>
      <c r="LJ173" s="65"/>
      <c r="LK173" s="65"/>
      <c r="LL173" s="65"/>
      <c r="LM173" s="65"/>
      <c r="LN173" s="65"/>
      <c r="LO173" s="65"/>
      <c r="LP173" s="65"/>
      <c r="LQ173" s="65"/>
      <c r="LR173" s="65"/>
      <c r="LS173" s="65"/>
      <c r="LT173" s="65"/>
      <c r="LU173" s="65"/>
      <c r="LV173" s="65"/>
      <c r="LW173" s="65"/>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row>
    <row r="174" spans="1:479" s="3" customFormat="1" ht="21.6" thickBot="1" x14ac:dyDescent="0.45">
      <c r="A174" s="30" t="str">
        <f>GBG!A174</f>
        <v>Arbetslöshet oktober 2024</v>
      </c>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c r="IW174" s="65"/>
      <c r="IX174" s="65"/>
      <c r="IY174" s="65"/>
      <c r="IZ174" s="65"/>
      <c r="JA174" s="65"/>
      <c r="JB174" s="65"/>
      <c r="JC174" s="65"/>
      <c r="JD174" s="65"/>
      <c r="JE174" s="65"/>
      <c r="JF174" s="65"/>
      <c r="JG174" s="65"/>
      <c r="JH174" s="65"/>
      <c r="JI174" s="65"/>
      <c r="JJ174" s="65"/>
      <c r="JK174" s="65"/>
      <c r="JL174" s="65"/>
      <c r="JM174" s="65"/>
      <c r="JN174" s="65"/>
      <c r="JO174" s="65"/>
      <c r="JP174" s="65"/>
      <c r="JQ174" s="65"/>
      <c r="JR174" s="65"/>
      <c r="JS174" s="65"/>
      <c r="JT174" s="65"/>
      <c r="JU174" s="65"/>
      <c r="JV174" s="65"/>
      <c r="JW174" s="65"/>
      <c r="JX174" s="65"/>
      <c r="JY174" s="65"/>
      <c r="JZ174" s="65"/>
      <c r="KA174" s="65"/>
      <c r="KB174" s="65"/>
      <c r="KC174" s="65"/>
      <c r="KD174" s="65"/>
      <c r="KE174" s="65"/>
      <c r="KF174" s="65"/>
      <c r="KG174" s="65"/>
      <c r="KH174" s="65"/>
      <c r="KI174" s="65"/>
      <c r="KJ174" s="65"/>
      <c r="KK174" s="65"/>
      <c r="KL174" s="65"/>
      <c r="KM174" s="65"/>
      <c r="KN174" s="65"/>
      <c r="KO174" s="65"/>
      <c r="KP174" s="65"/>
      <c r="KQ174" s="65"/>
      <c r="KR174" s="65"/>
      <c r="KS174" s="65"/>
      <c r="KT174" s="65"/>
      <c r="KU174" s="65"/>
      <c r="KV174" s="65"/>
      <c r="KW174" s="65"/>
      <c r="KX174" s="65"/>
      <c r="KY174" s="65"/>
      <c r="KZ174" s="65"/>
      <c r="LA174" s="65"/>
      <c r="LB174" s="65"/>
      <c r="LC174" s="65"/>
      <c r="LD174" s="65"/>
      <c r="LE174" s="65"/>
      <c r="LF174" s="65"/>
      <c r="LG174" s="65"/>
      <c r="LH174" s="65"/>
      <c r="LI174" s="65"/>
      <c r="LJ174" s="65"/>
      <c r="LK174" s="65"/>
      <c r="LL174" s="65"/>
      <c r="LM174" s="65"/>
      <c r="LN174" s="65"/>
      <c r="LO174" s="65"/>
      <c r="LP174" s="65"/>
      <c r="LQ174" s="65"/>
      <c r="LR174" s="65"/>
      <c r="LS174" s="65"/>
      <c r="LT174" s="65"/>
      <c r="LU174" s="65"/>
      <c r="LV174" s="65"/>
      <c r="LW174" s="65"/>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row>
    <row r="175" spans="1:479" s="3" customFormat="1" x14ac:dyDescent="0.2">
      <c r="A175" s="49" t="s">
        <v>109</v>
      </c>
      <c r="B175" s="36" t="s">
        <v>110</v>
      </c>
      <c r="C175" s="140">
        <v>1078</v>
      </c>
      <c r="D175" s="84">
        <v>11</v>
      </c>
      <c r="E175" s="55" t="s">
        <v>202</v>
      </c>
      <c r="F175" s="84">
        <v>16</v>
      </c>
      <c r="G175" s="55">
        <v>4</v>
      </c>
      <c r="H175" s="84">
        <v>13</v>
      </c>
      <c r="I175" s="55" t="s">
        <v>202</v>
      </c>
      <c r="J175" s="84" t="s">
        <v>202</v>
      </c>
      <c r="K175" s="55" t="s">
        <v>202</v>
      </c>
      <c r="L175" s="84">
        <v>7</v>
      </c>
      <c r="M175" s="55">
        <v>15</v>
      </c>
      <c r="N175" s="84">
        <v>8</v>
      </c>
      <c r="O175" s="55">
        <v>6</v>
      </c>
      <c r="P175" s="84">
        <v>14</v>
      </c>
      <c r="Q175" s="55" t="s">
        <v>202</v>
      </c>
      <c r="R175" s="84">
        <v>10</v>
      </c>
      <c r="S175" s="55" t="s">
        <v>202</v>
      </c>
      <c r="T175" s="84">
        <v>6</v>
      </c>
      <c r="U175" s="55">
        <v>5</v>
      </c>
      <c r="V175" s="84">
        <v>6</v>
      </c>
      <c r="W175" s="55" t="s">
        <v>202</v>
      </c>
      <c r="X175" s="84" t="s">
        <v>202</v>
      </c>
      <c r="Y175" s="55">
        <v>7</v>
      </c>
      <c r="Z175" s="84" t="s">
        <v>202</v>
      </c>
      <c r="AA175" s="55" t="s">
        <v>202</v>
      </c>
      <c r="AB175" s="84" t="s">
        <v>202</v>
      </c>
      <c r="AC175" s="55">
        <v>16</v>
      </c>
      <c r="AD175" s="84" t="s">
        <v>202</v>
      </c>
      <c r="AE175" s="55">
        <v>13</v>
      </c>
      <c r="AF175" s="84" t="s">
        <v>202</v>
      </c>
      <c r="AG175" s="55">
        <v>12</v>
      </c>
      <c r="AH175" s="84">
        <v>24</v>
      </c>
      <c r="AI175" s="55">
        <v>4</v>
      </c>
      <c r="AJ175" s="84">
        <v>29</v>
      </c>
      <c r="AK175" s="55">
        <v>23</v>
      </c>
      <c r="AL175" s="84">
        <v>23</v>
      </c>
      <c r="AM175" s="55">
        <v>43</v>
      </c>
      <c r="AN175" s="84">
        <v>25</v>
      </c>
      <c r="AO175" s="55">
        <v>5</v>
      </c>
      <c r="AP175" s="84" t="s">
        <v>202</v>
      </c>
      <c r="AQ175" s="55">
        <v>16</v>
      </c>
      <c r="AR175" s="84" t="s">
        <v>202</v>
      </c>
      <c r="AS175" s="55">
        <v>14</v>
      </c>
      <c r="AT175" s="84" t="s">
        <v>202</v>
      </c>
      <c r="AU175" s="55">
        <v>5</v>
      </c>
      <c r="AV175" s="84">
        <v>25</v>
      </c>
      <c r="AW175" s="55">
        <v>20</v>
      </c>
      <c r="AX175" s="84">
        <v>32</v>
      </c>
      <c r="AY175" s="55">
        <v>20</v>
      </c>
      <c r="AZ175" s="84">
        <v>20</v>
      </c>
      <c r="BA175" s="55" t="s">
        <v>202</v>
      </c>
      <c r="BB175" s="84">
        <v>12</v>
      </c>
      <c r="BC175" s="55" t="s">
        <v>202</v>
      </c>
      <c r="BD175" s="84" t="s">
        <v>202</v>
      </c>
      <c r="BE175" s="55" t="s">
        <v>202</v>
      </c>
      <c r="BF175" s="84" t="s">
        <v>202</v>
      </c>
      <c r="BG175" s="55" t="s">
        <v>202</v>
      </c>
      <c r="BH175" s="84" t="s">
        <v>202</v>
      </c>
      <c r="BI175" s="55" t="s">
        <v>202</v>
      </c>
      <c r="BJ175" s="84">
        <v>5</v>
      </c>
      <c r="BK175" s="55" t="s">
        <v>202</v>
      </c>
      <c r="BL175" s="84">
        <v>7</v>
      </c>
      <c r="BM175" s="55">
        <v>9</v>
      </c>
      <c r="BN175" s="84">
        <v>6</v>
      </c>
      <c r="BO175" s="55">
        <v>4</v>
      </c>
      <c r="BP175" s="84" t="s">
        <v>202</v>
      </c>
      <c r="BQ175" s="55">
        <v>6</v>
      </c>
      <c r="BR175" s="84">
        <v>12</v>
      </c>
      <c r="BS175" s="55">
        <v>16</v>
      </c>
      <c r="BT175" s="84" t="s">
        <v>202</v>
      </c>
      <c r="BU175" s="55">
        <v>16</v>
      </c>
      <c r="BV175" s="84" t="s">
        <v>202</v>
      </c>
      <c r="BW175" s="55">
        <v>9</v>
      </c>
      <c r="BX175" s="84">
        <v>16</v>
      </c>
      <c r="BY175" s="55" t="s">
        <v>202</v>
      </c>
      <c r="BZ175" s="84">
        <v>11</v>
      </c>
      <c r="CA175" s="55">
        <v>31</v>
      </c>
      <c r="CB175" s="84">
        <v>19</v>
      </c>
      <c r="CC175" s="55">
        <v>51</v>
      </c>
      <c r="CD175" s="84">
        <v>31</v>
      </c>
      <c r="CE175" s="55" t="s">
        <v>202</v>
      </c>
      <c r="CF175" s="84">
        <v>49</v>
      </c>
      <c r="CG175" s="55" t="s">
        <v>202</v>
      </c>
      <c r="CH175" s="84" t="s">
        <v>202</v>
      </c>
      <c r="CI175" s="55">
        <v>8</v>
      </c>
      <c r="CJ175" s="84">
        <v>41</v>
      </c>
      <c r="CK175" s="55">
        <v>11</v>
      </c>
      <c r="CL175" s="84">
        <v>19</v>
      </c>
      <c r="CM175" s="55">
        <v>23</v>
      </c>
      <c r="CN175" s="84">
        <v>9</v>
      </c>
      <c r="CO175" s="55" t="s">
        <v>202</v>
      </c>
      <c r="CP175" s="84">
        <v>11</v>
      </c>
      <c r="CQ175" s="55">
        <v>12</v>
      </c>
      <c r="CR175" s="84">
        <v>18</v>
      </c>
      <c r="CS175" s="55">
        <v>14</v>
      </c>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c r="IW175" s="65"/>
      <c r="IX175" s="65"/>
      <c r="IY175" s="65"/>
      <c r="IZ175" s="65"/>
      <c r="JA175" s="65"/>
      <c r="JB175" s="65"/>
      <c r="JC175" s="65"/>
      <c r="JD175" s="65"/>
      <c r="JE175" s="65"/>
      <c r="JF175" s="65"/>
      <c r="JG175" s="65"/>
      <c r="JH175" s="65"/>
      <c r="JI175" s="65"/>
      <c r="JJ175" s="65"/>
      <c r="JK175" s="65"/>
      <c r="JL175" s="65"/>
      <c r="JM175" s="65"/>
      <c r="JN175" s="65"/>
      <c r="JO175" s="65"/>
      <c r="JP175" s="65"/>
      <c r="JQ175" s="65"/>
      <c r="JR175" s="65"/>
      <c r="JS175" s="65"/>
      <c r="JT175" s="65"/>
      <c r="JU175" s="65"/>
      <c r="JV175" s="65"/>
      <c r="JW175" s="65"/>
      <c r="JX175" s="65"/>
      <c r="JY175" s="65"/>
      <c r="JZ175" s="65"/>
      <c r="KA175" s="65"/>
      <c r="KB175" s="65"/>
      <c r="KC175" s="65"/>
      <c r="KD175" s="65"/>
      <c r="KE175" s="65"/>
      <c r="KF175" s="65"/>
      <c r="KG175" s="65"/>
      <c r="KH175" s="65"/>
      <c r="KI175" s="65"/>
      <c r="KJ175" s="65"/>
      <c r="KK175" s="65"/>
      <c r="KL175" s="65"/>
      <c r="KM175" s="65"/>
      <c r="KN175" s="65"/>
      <c r="KO175" s="65"/>
      <c r="KP175" s="65"/>
      <c r="KQ175" s="65"/>
      <c r="KR175" s="65"/>
      <c r="KS175" s="65"/>
      <c r="KT175" s="65"/>
      <c r="KU175" s="65"/>
      <c r="KV175" s="65"/>
      <c r="KW175" s="65"/>
      <c r="KX175" s="65"/>
      <c r="KY175" s="65"/>
      <c r="KZ175" s="65"/>
      <c r="LA175" s="65"/>
      <c r="LB175" s="65"/>
      <c r="LC175" s="65"/>
      <c r="LD175" s="65"/>
      <c r="LE175" s="65"/>
      <c r="LF175" s="65"/>
      <c r="LG175" s="65"/>
      <c r="LH175" s="65"/>
      <c r="LI175" s="65"/>
      <c r="LJ175" s="65"/>
      <c r="LK175" s="65"/>
      <c r="LL175" s="65"/>
      <c r="LM175" s="65"/>
      <c r="LN175" s="65"/>
      <c r="LO175" s="65"/>
      <c r="LP175" s="65"/>
      <c r="LQ175" s="65"/>
      <c r="LR175" s="65"/>
      <c r="LS175" s="65"/>
      <c r="LT175" s="65"/>
      <c r="LU175" s="65"/>
      <c r="LV175" s="65"/>
      <c r="LW175" s="65"/>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row>
    <row r="176" spans="1:479" s="3" customFormat="1" x14ac:dyDescent="0.2">
      <c r="A176" s="50"/>
      <c r="B176" s="36" t="s">
        <v>84</v>
      </c>
      <c r="C176" s="140">
        <v>1531</v>
      </c>
      <c r="D176" s="84">
        <v>19</v>
      </c>
      <c r="E176" s="55" t="s">
        <v>202</v>
      </c>
      <c r="F176" s="84">
        <v>13</v>
      </c>
      <c r="G176" s="55">
        <v>15</v>
      </c>
      <c r="H176" s="84">
        <v>21</v>
      </c>
      <c r="I176" s="55" t="s">
        <v>202</v>
      </c>
      <c r="J176" s="84" t="s">
        <v>202</v>
      </c>
      <c r="K176" s="55" t="s">
        <v>202</v>
      </c>
      <c r="L176" s="84">
        <v>8</v>
      </c>
      <c r="M176" s="55">
        <v>49</v>
      </c>
      <c r="N176" s="84">
        <v>18</v>
      </c>
      <c r="O176" s="55">
        <v>12</v>
      </c>
      <c r="P176" s="84">
        <v>16</v>
      </c>
      <c r="Q176" s="55" t="s">
        <v>202</v>
      </c>
      <c r="R176" s="84">
        <v>12</v>
      </c>
      <c r="S176" s="55" t="s">
        <v>202</v>
      </c>
      <c r="T176" s="84">
        <v>11</v>
      </c>
      <c r="U176" s="55">
        <v>10</v>
      </c>
      <c r="V176" s="84">
        <v>12</v>
      </c>
      <c r="W176" s="55" t="s">
        <v>202</v>
      </c>
      <c r="X176" s="84" t="s">
        <v>202</v>
      </c>
      <c r="Y176" s="55">
        <v>15</v>
      </c>
      <c r="Z176" s="84" t="s">
        <v>202</v>
      </c>
      <c r="AA176" s="55" t="s">
        <v>202</v>
      </c>
      <c r="AB176" s="84" t="s">
        <v>202</v>
      </c>
      <c r="AC176" s="55">
        <v>17</v>
      </c>
      <c r="AD176" s="84" t="s">
        <v>202</v>
      </c>
      <c r="AE176" s="55">
        <v>20</v>
      </c>
      <c r="AF176" s="84" t="s">
        <v>202</v>
      </c>
      <c r="AG176" s="55">
        <v>26</v>
      </c>
      <c r="AH176" s="84">
        <v>35</v>
      </c>
      <c r="AI176" s="55">
        <v>8</v>
      </c>
      <c r="AJ176" s="84">
        <v>57</v>
      </c>
      <c r="AK176" s="55">
        <v>41</v>
      </c>
      <c r="AL176" s="84">
        <v>42</v>
      </c>
      <c r="AM176" s="55">
        <v>64</v>
      </c>
      <c r="AN176" s="84">
        <v>54</v>
      </c>
      <c r="AO176" s="55">
        <v>19</v>
      </c>
      <c r="AP176" s="84" t="s">
        <v>202</v>
      </c>
      <c r="AQ176" s="55">
        <v>26</v>
      </c>
      <c r="AR176" s="84" t="s">
        <v>202</v>
      </c>
      <c r="AS176" s="55">
        <v>9</v>
      </c>
      <c r="AT176" s="84" t="s">
        <v>202</v>
      </c>
      <c r="AU176" s="55">
        <v>9</v>
      </c>
      <c r="AV176" s="84">
        <v>22</v>
      </c>
      <c r="AW176" s="55">
        <v>27</v>
      </c>
      <c r="AX176" s="84">
        <v>35</v>
      </c>
      <c r="AY176" s="55">
        <v>17</v>
      </c>
      <c r="AZ176" s="84">
        <v>38</v>
      </c>
      <c r="BA176" s="55" t="s">
        <v>202</v>
      </c>
      <c r="BB176" s="84">
        <v>15</v>
      </c>
      <c r="BC176" s="55" t="s">
        <v>202</v>
      </c>
      <c r="BD176" s="84" t="s">
        <v>202</v>
      </c>
      <c r="BE176" s="55" t="s">
        <v>202</v>
      </c>
      <c r="BF176" s="84" t="s">
        <v>202</v>
      </c>
      <c r="BG176" s="55" t="s">
        <v>202</v>
      </c>
      <c r="BH176" s="84" t="s">
        <v>202</v>
      </c>
      <c r="BI176" s="55" t="s">
        <v>202</v>
      </c>
      <c r="BJ176" s="84">
        <v>18</v>
      </c>
      <c r="BK176" s="55" t="s">
        <v>202</v>
      </c>
      <c r="BL176" s="84">
        <v>11</v>
      </c>
      <c r="BM176" s="55">
        <v>14</v>
      </c>
      <c r="BN176" s="84">
        <v>22</v>
      </c>
      <c r="BO176" s="55">
        <v>9</v>
      </c>
      <c r="BP176" s="84" t="s">
        <v>202</v>
      </c>
      <c r="BQ176" s="55">
        <v>10</v>
      </c>
      <c r="BR176" s="84">
        <v>51</v>
      </c>
      <c r="BS176" s="55">
        <v>19</v>
      </c>
      <c r="BT176" s="84" t="s">
        <v>202</v>
      </c>
      <c r="BU176" s="55">
        <v>25</v>
      </c>
      <c r="BV176" s="84" t="s">
        <v>202</v>
      </c>
      <c r="BW176" s="55">
        <v>18</v>
      </c>
      <c r="BX176" s="84">
        <v>27</v>
      </c>
      <c r="BY176" s="55" t="s">
        <v>202</v>
      </c>
      <c r="BZ176" s="84">
        <v>4</v>
      </c>
      <c r="CA176" s="55">
        <v>47</v>
      </c>
      <c r="CB176" s="84">
        <v>25</v>
      </c>
      <c r="CC176" s="55">
        <v>53</v>
      </c>
      <c r="CD176" s="84">
        <v>13</v>
      </c>
      <c r="CE176" s="55" t="s">
        <v>202</v>
      </c>
      <c r="CF176" s="84">
        <v>34</v>
      </c>
      <c r="CG176" s="55" t="s">
        <v>202</v>
      </c>
      <c r="CH176" s="84" t="s">
        <v>202</v>
      </c>
      <c r="CI176" s="55">
        <v>8</v>
      </c>
      <c r="CJ176" s="84">
        <v>31</v>
      </c>
      <c r="CK176" s="55">
        <v>10</v>
      </c>
      <c r="CL176" s="84">
        <v>28</v>
      </c>
      <c r="CM176" s="55">
        <v>25</v>
      </c>
      <c r="CN176" s="84">
        <v>16</v>
      </c>
      <c r="CO176" s="55" t="s">
        <v>202</v>
      </c>
      <c r="CP176" s="84">
        <v>5</v>
      </c>
      <c r="CQ176" s="55">
        <v>4</v>
      </c>
      <c r="CR176" s="84">
        <v>42</v>
      </c>
      <c r="CS176" s="55">
        <v>36</v>
      </c>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c r="IW176" s="65"/>
      <c r="IX176" s="65"/>
      <c r="IY176" s="65"/>
      <c r="IZ176" s="65"/>
      <c r="JA176" s="65"/>
      <c r="JB176" s="65"/>
      <c r="JC176" s="65"/>
      <c r="JD176" s="65"/>
      <c r="JE176" s="65"/>
      <c r="JF176" s="65"/>
      <c r="JG176" s="65"/>
      <c r="JH176" s="65"/>
      <c r="JI176" s="65"/>
      <c r="JJ176" s="65"/>
      <c r="JK176" s="65"/>
      <c r="JL176" s="65"/>
      <c r="JM176" s="65"/>
      <c r="JN176" s="65"/>
      <c r="JO176" s="65"/>
      <c r="JP176" s="65"/>
      <c r="JQ176" s="65"/>
      <c r="JR176" s="65"/>
      <c r="JS176" s="65"/>
      <c r="JT176" s="65"/>
      <c r="JU176" s="65"/>
      <c r="JV176" s="65"/>
      <c r="JW176" s="65"/>
      <c r="JX176" s="65"/>
      <c r="JY176" s="65"/>
      <c r="JZ176" s="65"/>
      <c r="KA176" s="65"/>
      <c r="KB176" s="65"/>
      <c r="KC176" s="65"/>
      <c r="KD176" s="65"/>
      <c r="KE176" s="65"/>
      <c r="KF176" s="65"/>
      <c r="KG176" s="65"/>
      <c r="KH176" s="65"/>
      <c r="KI176" s="65"/>
      <c r="KJ176" s="65"/>
      <c r="KK176" s="65"/>
      <c r="KL176" s="65"/>
      <c r="KM176" s="65"/>
      <c r="KN176" s="65"/>
      <c r="KO176" s="65"/>
      <c r="KP176" s="65"/>
      <c r="KQ176" s="65"/>
      <c r="KR176" s="65"/>
      <c r="KS176" s="65"/>
      <c r="KT176" s="65"/>
      <c r="KU176" s="65"/>
      <c r="KV176" s="65"/>
      <c r="KW176" s="65"/>
      <c r="KX176" s="65"/>
      <c r="KY176" s="65"/>
      <c r="KZ176" s="65"/>
      <c r="LA176" s="65"/>
      <c r="LB176" s="65"/>
      <c r="LC176" s="65"/>
      <c r="LD176" s="65"/>
      <c r="LE176" s="65"/>
      <c r="LF176" s="65"/>
      <c r="LG176" s="65"/>
      <c r="LH176" s="65"/>
      <c r="LI176" s="65"/>
      <c r="LJ176" s="65"/>
      <c r="LK176" s="65"/>
      <c r="LL176" s="65"/>
      <c r="LM176" s="65"/>
      <c r="LN176" s="65"/>
      <c r="LO176" s="65"/>
      <c r="LP176" s="65"/>
      <c r="LQ176" s="65"/>
      <c r="LR176" s="65"/>
      <c r="LS176" s="65"/>
      <c r="LT176" s="65"/>
      <c r="LU176" s="65"/>
      <c r="LV176" s="65"/>
      <c r="LW176" s="65"/>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row>
    <row r="177" spans="1:479" s="3" customFormat="1" x14ac:dyDescent="0.2">
      <c r="A177" s="50"/>
      <c r="B177" s="36" t="s">
        <v>85</v>
      </c>
      <c r="C177" s="140">
        <v>5228</v>
      </c>
      <c r="D177" s="84">
        <v>92</v>
      </c>
      <c r="E177" s="55">
        <v>26</v>
      </c>
      <c r="F177" s="84">
        <v>70</v>
      </c>
      <c r="G177" s="55">
        <v>59</v>
      </c>
      <c r="H177" s="84">
        <v>48</v>
      </c>
      <c r="I177" s="55" t="s">
        <v>202</v>
      </c>
      <c r="J177" s="84">
        <v>18</v>
      </c>
      <c r="K177" s="55">
        <v>15</v>
      </c>
      <c r="L177" s="84">
        <v>51</v>
      </c>
      <c r="M177" s="55">
        <v>83</v>
      </c>
      <c r="N177" s="84">
        <v>46</v>
      </c>
      <c r="O177" s="55">
        <v>30</v>
      </c>
      <c r="P177" s="84">
        <v>69</v>
      </c>
      <c r="Q177" s="55">
        <v>10</v>
      </c>
      <c r="R177" s="84">
        <v>38</v>
      </c>
      <c r="S177" s="55">
        <v>16</v>
      </c>
      <c r="T177" s="84">
        <v>36</v>
      </c>
      <c r="U177" s="55">
        <v>38</v>
      </c>
      <c r="V177" s="84">
        <v>37</v>
      </c>
      <c r="W177" s="55">
        <v>11</v>
      </c>
      <c r="X177" s="84">
        <v>27</v>
      </c>
      <c r="Y177" s="55">
        <v>61</v>
      </c>
      <c r="Z177" s="84">
        <v>11</v>
      </c>
      <c r="AA177" s="55">
        <v>8</v>
      </c>
      <c r="AB177" s="84">
        <v>6</v>
      </c>
      <c r="AC177" s="55">
        <v>71</v>
      </c>
      <c r="AD177" s="84">
        <v>6</v>
      </c>
      <c r="AE177" s="55">
        <v>56</v>
      </c>
      <c r="AF177" s="84">
        <v>26</v>
      </c>
      <c r="AG177" s="55">
        <v>64</v>
      </c>
      <c r="AH177" s="84">
        <v>105</v>
      </c>
      <c r="AI177" s="55">
        <v>23</v>
      </c>
      <c r="AJ177" s="84">
        <v>169</v>
      </c>
      <c r="AK177" s="55">
        <v>133</v>
      </c>
      <c r="AL177" s="84">
        <v>144</v>
      </c>
      <c r="AM177" s="55">
        <v>190</v>
      </c>
      <c r="AN177" s="84">
        <v>162</v>
      </c>
      <c r="AO177" s="55">
        <v>44</v>
      </c>
      <c r="AP177" s="84">
        <v>20</v>
      </c>
      <c r="AQ177" s="55">
        <v>85</v>
      </c>
      <c r="AR177" s="84">
        <v>6</v>
      </c>
      <c r="AS177" s="55">
        <v>42</v>
      </c>
      <c r="AT177" s="84" t="s">
        <v>202</v>
      </c>
      <c r="AU177" s="55">
        <v>21</v>
      </c>
      <c r="AV177" s="84">
        <v>95</v>
      </c>
      <c r="AW177" s="55">
        <v>101</v>
      </c>
      <c r="AX177" s="84">
        <v>111</v>
      </c>
      <c r="AY177" s="55">
        <v>66</v>
      </c>
      <c r="AZ177" s="84">
        <v>117</v>
      </c>
      <c r="BA177" s="55">
        <v>50</v>
      </c>
      <c r="BB177" s="84">
        <v>33</v>
      </c>
      <c r="BC177" s="55">
        <v>6</v>
      </c>
      <c r="BD177" s="84" t="s">
        <v>202</v>
      </c>
      <c r="BE177" s="55">
        <v>14</v>
      </c>
      <c r="BF177" s="84">
        <v>7</v>
      </c>
      <c r="BG177" s="55">
        <v>9</v>
      </c>
      <c r="BH177" s="84" t="s">
        <v>202</v>
      </c>
      <c r="BI177" s="55">
        <v>18</v>
      </c>
      <c r="BJ177" s="84">
        <v>34</v>
      </c>
      <c r="BK177" s="55">
        <v>44</v>
      </c>
      <c r="BL177" s="84">
        <v>42</v>
      </c>
      <c r="BM177" s="55">
        <v>51</v>
      </c>
      <c r="BN177" s="84">
        <v>78</v>
      </c>
      <c r="BO177" s="55">
        <v>16</v>
      </c>
      <c r="BP177" s="84">
        <v>17</v>
      </c>
      <c r="BQ177" s="55">
        <v>35</v>
      </c>
      <c r="BR177" s="84">
        <v>152</v>
      </c>
      <c r="BS177" s="55">
        <v>46</v>
      </c>
      <c r="BT177" s="84" t="s">
        <v>202</v>
      </c>
      <c r="BU177" s="55">
        <v>64</v>
      </c>
      <c r="BV177" s="84">
        <v>18</v>
      </c>
      <c r="BW177" s="55">
        <v>59</v>
      </c>
      <c r="BX177" s="84">
        <v>97</v>
      </c>
      <c r="BY177" s="55" t="s">
        <v>202</v>
      </c>
      <c r="BZ177" s="84">
        <v>39</v>
      </c>
      <c r="CA177" s="55">
        <v>151</v>
      </c>
      <c r="CB177" s="84">
        <v>112</v>
      </c>
      <c r="CC177" s="55">
        <v>156</v>
      </c>
      <c r="CD177" s="84">
        <v>53</v>
      </c>
      <c r="CE177" s="55">
        <v>10</v>
      </c>
      <c r="CF177" s="84">
        <v>158</v>
      </c>
      <c r="CG177" s="55" t="s">
        <v>202</v>
      </c>
      <c r="CH177" s="84">
        <v>10</v>
      </c>
      <c r="CI177" s="55">
        <v>15</v>
      </c>
      <c r="CJ177" s="84">
        <v>108</v>
      </c>
      <c r="CK177" s="55">
        <v>51</v>
      </c>
      <c r="CL177" s="84">
        <v>125</v>
      </c>
      <c r="CM177" s="55">
        <v>99</v>
      </c>
      <c r="CN177" s="84">
        <v>84</v>
      </c>
      <c r="CO177" s="55">
        <v>12</v>
      </c>
      <c r="CP177" s="84">
        <v>38</v>
      </c>
      <c r="CQ177" s="55">
        <v>10</v>
      </c>
      <c r="CR177" s="84">
        <v>184</v>
      </c>
      <c r="CS177" s="55">
        <v>100</v>
      </c>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c r="IW177" s="65"/>
      <c r="IX177" s="65"/>
      <c r="IY177" s="65"/>
      <c r="IZ177" s="65"/>
      <c r="JA177" s="65"/>
      <c r="JB177" s="65"/>
      <c r="JC177" s="65"/>
      <c r="JD177" s="65"/>
      <c r="JE177" s="65"/>
      <c r="JF177" s="65"/>
      <c r="JG177" s="65"/>
      <c r="JH177" s="65"/>
      <c r="JI177" s="65"/>
      <c r="JJ177" s="65"/>
      <c r="JK177" s="65"/>
      <c r="JL177" s="65"/>
      <c r="JM177" s="65"/>
      <c r="JN177" s="65"/>
      <c r="JO177" s="65"/>
      <c r="JP177" s="65"/>
      <c r="JQ177" s="65"/>
      <c r="JR177" s="65"/>
      <c r="JS177" s="65"/>
      <c r="JT177" s="65"/>
      <c r="JU177" s="65"/>
      <c r="JV177" s="65"/>
      <c r="JW177" s="65"/>
      <c r="JX177" s="65"/>
      <c r="JY177" s="65"/>
      <c r="JZ177" s="65"/>
      <c r="KA177" s="65"/>
      <c r="KB177" s="65"/>
      <c r="KC177" s="65"/>
      <c r="KD177" s="65"/>
      <c r="KE177" s="65"/>
      <c r="KF177" s="65"/>
      <c r="KG177" s="65"/>
      <c r="KH177" s="65"/>
      <c r="KI177" s="65"/>
      <c r="KJ177" s="65"/>
      <c r="KK177" s="65"/>
      <c r="KL177" s="65"/>
      <c r="KM177" s="65"/>
      <c r="KN177" s="65"/>
      <c r="KO177" s="65"/>
      <c r="KP177" s="65"/>
      <c r="KQ177" s="65"/>
      <c r="KR177" s="65"/>
      <c r="KS177" s="65"/>
      <c r="KT177" s="65"/>
      <c r="KU177" s="65"/>
      <c r="KV177" s="65"/>
      <c r="KW177" s="65"/>
      <c r="KX177" s="65"/>
      <c r="KY177" s="65"/>
      <c r="KZ177" s="65"/>
      <c r="LA177" s="65"/>
      <c r="LB177" s="65"/>
      <c r="LC177" s="65"/>
      <c r="LD177" s="65"/>
      <c r="LE177" s="65"/>
      <c r="LF177" s="65"/>
      <c r="LG177" s="65"/>
      <c r="LH177" s="65"/>
      <c r="LI177" s="65"/>
      <c r="LJ177" s="65"/>
      <c r="LK177" s="65"/>
      <c r="LL177" s="65"/>
      <c r="LM177" s="65"/>
      <c r="LN177" s="65"/>
      <c r="LO177" s="65"/>
      <c r="LP177" s="65"/>
      <c r="LQ177" s="65"/>
      <c r="LR177" s="65"/>
      <c r="LS177" s="65"/>
      <c r="LT177" s="65"/>
      <c r="LU177" s="65"/>
      <c r="LV177" s="65"/>
      <c r="LW177" s="65"/>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row>
    <row r="178" spans="1:479" s="3" customFormat="1" x14ac:dyDescent="0.2">
      <c r="A178" s="50"/>
      <c r="B178" s="36" t="s">
        <v>86</v>
      </c>
      <c r="C178" s="140">
        <v>4359</v>
      </c>
      <c r="D178" s="84">
        <v>103</v>
      </c>
      <c r="E178" s="55">
        <v>16</v>
      </c>
      <c r="F178" s="84">
        <v>64</v>
      </c>
      <c r="G178" s="55">
        <v>59</v>
      </c>
      <c r="H178" s="84">
        <v>40</v>
      </c>
      <c r="I178" s="55">
        <v>7</v>
      </c>
      <c r="J178" s="84">
        <v>38</v>
      </c>
      <c r="K178" s="55">
        <v>15</v>
      </c>
      <c r="L178" s="84">
        <v>48</v>
      </c>
      <c r="M178" s="55">
        <v>50</v>
      </c>
      <c r="N178" s="84">
        <v>33</v>
      </c>
      <c r="O178" s="55">
        <v>24</v>
      </c>
      <c r="P178" s="84">
        <v>69</v>
      </c>
      <c r="Q178" s="55">
        <v>14</v>
      </c>
      <c r="R178" s="84">
        <v>32</v>
      </c>
      <c r="S178" s="55">
        <v>21</v>
      </c>
      <c r="T178" s="84">
        <v>32</v>
      </c>
      <c r="U178" s="55">
        <v>28</v>
      </c>
      <c r="V178" s="84">
        <v>38</v>
      </c>
      <c r="W178" s="55">
        <v>16</v>
      </c>
      <c r="X178" s="84">
        <v>11</v>
      </c>
      <c r="Y178" s="55">
        <v>23</v>
      </c>
      <c r="Z178" s="84">
        <v>16</v>
      </c>
      <c r="AA178" s="55">
        <v>15</v>
      </c>
      <c r="AB178" s="84">
        <v>15</v>
      </c>
      <c r="AC178" s="55">
        <v>50</v>
      </c>
      <c r="AD178" s="84" t="s">
        <v>202</v>
      </c>
      <c r="AE178" s="55">
        <v>58</v>
      </c>
      <c r="AF178" s="84">
        <v>23</v>
      </c>
      <c r="AG178" s="55">
        <v>41</v>
      </c>
      <c r="AH178" s="84">
        <v>74</v>
      </c>
      <c r="AI178" s="55">
        <v>24</v>
      </c>
      <c r="AJ178" s="84">
        <v>137</v>
      </c>
      <c r="AK178" s="55">
        <v>92</v>
      </c>
      <c r="AL178" s="84">
        <v>117</v>
      </c>
      <c r="AM178" s="55">
        <v>162</v>
      </c>
      <c r="AN178" s="84">
        <v>90</v>
      </c>
      <c r="AO178" s="55">
        <v>24</v>
      </c>
      <c r="AP178" s="84">
        <v>22</v>
      </c>
      <c r="AQ178" s="55">
        <v>52</v>
      </c>
      <c r="AR178" s="84">
        <v>7</v>
      </c>
      <c r="AS178" s="55">
        <v>43</v>
      </c>
      <c r="AT178" s="84" t="s">
        <v>202</v>
      </c>
      <c r="AU178" s="55">
        <v>22</v>
      </c>
      <c r="AV178" s="84">
        <v>72</v>
      </c>
      <c r="AW178" s="55">
        <v>74</v>
      </c>
      <c r="AX178" s="84">
        <v>79</v>
      </c>
      <c r="AY178" s="55">
        <v>62</v>
      </c>
      <c r="AZ178" s="84">
        <v>67</v>
      </c>
      <c r="BA178" s="55">
        <v>45</v>
      </c>
      <c r="BB178" s="84">
        <v>25</v>
      </c>
      <c r="BC178" s="55">
        <v>17</v>
      </c>
      <c r="BD178" s="84">
        <v>8</v>
      </c>
      <c r="BE178" s="55">
        <v>23</v>
      </c>
      <c r="BF178" s="84">
        <v>17</v>
      </c>
      <c r="BG178" s="55">
        <v>16</v>
      </c>
      <c r="BH178" s="84">
        <v>6</v>
      </c>
      <c r="BI178" s="55">
        <v>14</v>
      </c>
      <c r="BJ178" s="84">
        <v>17</v>
      </c>
      <c r="BK178" s="55">
        <v>19</v>
      </c>
      <c r="BL178" s="84">
        <v>21</v>
      </c>
      <c r="BM178" s="55">
        <v>27</v>
      </c>
      <c r="BN178" s="84">
        <v>41</v>
      </c>
      <c r="BO178" s="55">
        <v>42</v>
      </c>
      <c r="BP178" s="84">
        <v>10</v>
      </c>
      <c r="BQ178" s="55">
        <v>25</v>
      </c>
      <c r="BR178" s="84">
        <v>93</v>
      </c>
      <c r="BS178" s="55">
        <v>55</v>
      </c>
      <c r="BT178" s="84">
        <v>20</v>
      </c>
      <c r="BU178" s="55">
        <v>58</v>
      </c>
      <c r="BV178" s="84">
        <v>20</v>
      </c>
      <c r="BW178" s="55">
        <v>27</v>
      </c>
      <c r="BX178" s="84">
        <v>56</v>
      </c>
      <c r="BY178" s="55">
        <v>12</v>
      </c>
      <c r="BZ178" s="84">
        <v>59</v>
      </c>
      <c r="CA178" s="55">
        <v>139</v>
      </c>
      <c r="CB178" s="84">
        <v>111</v>
      </c>
      <c r="CC178" s="55">
        <v>165</v>
      </c>
      <c r="CD178" s="84">
        <v>66</v>
      </c>
      <c r="CE178" s="55">
        <v>11</v>
      </c>
      <c r="CF178" s="84">
        <v>169</v>
      </c>
      <c r="CG178" s="55" t="s">
        <v>202</v>
      </c>
      <c r="CH178" s="84">
        <v>8</v>
      </c>
      <c r="CI178" s="55">
        <v>20</v>
      </c>
      <c r="CJ178" s="84">
        <v>152</v>
      </c>
      <c r="CK178" s="55">
        <v>62</v>
      </c>
      <c r="CL178" s="84">
        <v>86</v>
      </c>
      <c r="CM178" s="55">
        <v>65</v>
      </c>
      <c r="CN178" s="84">
        <v>58</v>
      </c>
      <c r="CO178" s="55">
        <v>24</v>
      </c>
      <c r="CP178" s="84">
        <v>34</v>
      </c>
      <c r="CQ178" s="55">
        <v>36</v>
      </c>
      <c r="CR178" s="84">
        <v>82</v>
      </c>
      <c r="CS178" s="55">
        <v>47</v>
      </c>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c r="IW178" s="65"/>
      <c r="IX178" s="65"/>
      <c r="IY178" s="65"/>
      <c r="IZ178" s="65"/>
      <c r="JA178" s="65"/>
      <c r="JB178" s="65"/>
      <c r="JC178" s="65"/>
      <c r="JD178" s="65"/>
      <c r="JE178" s="65"/>
      <c r="JF178" s="65"/>
      <c r="JG178" s="65"/>
      <c r="JH178" s="65"/>
      <c r="JI178" s="65"/>
      <c r="JJ178" s="65"/>
      <c r="JK178" s="65"/>
      <c r="JL178" s="65"/>
      <c r="JM178" s="65"/>
      <c r="JN178" s="65"/>
      <c r="JO178" s="65"/>
      <c r="JP178" s="65"/>
      <c r="JQ178" s="65"/>
      <c r="JR178" s="65"/>
      <c r="JS178" s="65"/>
      <c r="JT178" s="65"/>
      <c r="JU178" s="65"/>
      <c r="JV178" s="65"/>
      <c r="JW178" s="65"/>
      <c r="JX178" s="65"/>
      <c r="JY178" s="65"/>
      <c r="JZ178" s="65"/>
      <c r="KA178" s="65"/>
      <c r="KB178" s="65"/>
      <c r="KC178" s="65"/>
      <c r="KD178" s="65"/>
      <c r="KE178" s="65"/>
      <c r="KF178" s="65"/>
      <c r="KG178" s="65"/>
      <c r="KH178" s="65"/>
      <c r="KI178" s="65"/>
      <c r="KJ178" s="65"/>
      <c r="KK178" s="65"/>
      <c r="KL178" s="65"/>
      <c r="KM178" s="65"/>
      <c r="KN178" s="65"/>
      <c r="KO178" s="65"/>
      <c r="KP178" s="65"/>
      <c r="KQ178" s="65"/>
      <c r="KR178" s="65"/>
      <c r="KS178" s="65"/>
      <c r="KT178" s="65"/>
      <c r="KU178" s="65"/>
      <c r="KV178" s="65"/>
      <c r="KW178" s="65"/>
      <c r="KX178" s="65"/>
      <c r="KY178" s="65"/>
      <c r="KZ178" s="65"/>
      <c r="LA178" s="65"/>
      <c r="LB178" s="65"/>
      <c r="LC178" s="65"/>
      <c r="LD178" s="65"/>
      <c r="LE178" s="65"/>
      <c r="LF178" s="65"/>
      <c r="LG178" s="65"/>
      <c r="LH178" s="65"/>
      <c r="LI178" s="65"/>
      <c r="LJ178" s="65"/>
      <c r="LK178" s="65"/>
      <c r="LL178" s="65"/>
      <c r="LM178" s="65"/>
      <c r="LN178" s="65"/>
      <c r="LO178" s="65"/>
      <c r="LP178" s="65"/>
      <c r="LQ178" s="65"/>
      <c r="LR178" s="65"/>
      <c r="LS178" s="65"/>
      <c r="LT178" s="65"/>
      <c r="LU178" s="65"/>
      <c r="LV178" s="65"/>
      <c r="LW178" s="65"/>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row>
    <row r="179" spans="1:479" s="3" customFormat="1" ht="18.75" customHeight="1" x14ac:dyDescent="0.2">
      <c r="A179" s="50"/>
      <c r="B179" s="39" t="s">
        <v>111</v>
      </c>
      <c r="C179" s="141">
        <v>12196</v>
      </c>
      <c r="D179" s="87">
        <v>225</v>
      </c>
      <c r="E179" s="58">
        <v>55</v>
      </c>
      <c r="F179" s="87">
        <v>163</v>
      </c>
      <c r="G179" s="58">
        <v>137</v>
      </c>
      <c r="H179" s="87">
        <v>122</v>
      </c>
      <c r="I179" s="58">
        <v>13</v>
      </c>
      <c r="J179" s="87">
        <v>61</v>
      </c>
      <c r="K179" s="58">
        <v>36</v>
      </c>
      <c r="L179" s="87">
        <v>114</v>
      </c>
      <c r="M179" s="58">
        <v>197</v>
      </c>
      <c r="N179" s="87">
        <v>105</v>
      </c>
      <c r="O179" s="58">
        <v>72</v>
      </c>
      <c r="P179" s="87">
        <v>168</v>
      </c>
      <c r="Q179" s="58">
        <v>28</v>
      </c>
      <c r="R179" s="87">
        <v>92</v>
      </c>
      <c r="S179" s="58">
        <v>41</v>
      </c>
      <c r="T179" s="87">
        <v>85</v>
      </c>
      <c r="U179" s="58">
        <v>81</v>
      </c>
      <c r="V179" s="87">
        <v>93</v>
      </c>
      <c r="W179" s="58">
        <v>37</v>
      </c>
      <c r="X179" s="87">
        <v>43</v>
      </c>
      <c r="Y179" s="58">
        <v>106</v>
      </c>
      <c r="Z179" s="87">
        <v>33</v>
      </c>
      <c r="AA179" s="58">
        <v>26</v>
      </c>
      <c r="AB179" s="87">
        <v>26</v>
      </c>
      <c r="AC179" s="58">
        <v>154</v>
      </c>
      <c r="AD179" s="87">
        <v>12</v>
      </c>
      <c r="AE179" s="58">
        <v>147</v>
      </c>
      <c r="AF179" s="87">
        <v>55</v>
      </c>
      <c r="AG179" s="58">
        <v>143</v>
      </c>
      <c r="AH179" s="87">
        <v>238</v>
      </c>
      <c r="AI179" s="58">
        <v>59</v>
      </c>
      <c r="AJ179" s="87">
        <v>392</v>
      </c>
      <c r="AK179" s="58">
        <v>289</v>
      </c>
      <c r="AL179" s="87">
        <v>326</v>
      </c>
      <c r="AM179" s="58">
        <v>459</v>
      </c>
      <c r="AN179" s="87">
        <v>331</v>
      </c>
      <c r="AO179" s="58">
        <v>92</v>
      </c>
      <c r="AP179" s="87">
        <v>61</v>
      </c>
      <c r="AQ179" s="58">
        <v>179</v>
      </c>
      <c r="AR179" s="87">
        <v>16</v>
      </c>
      <c r="AS179" s="58">
        <v>108</v>
      </c>
      <c r="AT179" s="87">
        <v>8</v>
      </c>
      <c r="AU179" s="58">
        <v>57</v>
      </c>
      <c r="AV179" s="87">
        <v>214</v>
      </c>
      <c r="AW179" s="58">
        <v>222</v>
      </c>
      <c r="AX179" s="87">
        <v>257</v>
      </c>
      <c r="AY179" s="58">
        <v>165</v>
      </c>
      <c r="AZ179" s="87">
        <v>242</v>
      </c>
      <c r="BA179" s="58">
        <v>111</v>
      </c>
      <c r="BB179" s="87">
        <v>85</v>
      </c>
      <c r="BC179" s="58">
        <v>33</v>
      </c>
      <c r="BD179" s="87">
        <v>14</v>
      </c>
      <c r="BE179" s="58">
        <v>43</v>
      </c>
      <c r="BF179" s="87">
        <v>27</v>
      </c>
      <c r="BG179" s="58">
        <v>32</v>
      </c>
      <c r="BH179" s="87">
        <v>15</v>
      </c>
      <c r="BI179" s="58">
        <v>41</v>
      </c>
      <c r="BJ179" s="87">
        <v>74</v>
      </c>
      <c r="BK179" s="58">
        <v>72</v>
      </c>
      <c r="BL179" s="87">
        <v>81</v>
      </c>
      <c r="BM179" s="58">
        <v>101</v>
      </c>
      <c r="BN179" s="87">
        <v>147</v>
      </c>
      <c r="BO179" s="58">
        <v>71</v>
      </c>
      <c r="BP179" s="87">
        <v>42</v>
      </c>
      <c r="BQ179" s="58">
        <v>76</v>
      </c>
      <c r="BR179" s="87">
        <v>308</v>
      </c>
      <c r="BS179" s="58">
        <v>136</v>
      </c>
      <c r="BT179" s="87">
        <v>27</v>
      </c>
      <c r="BU179" s="58">
        <v>163</v>
      </c>
      <c r="BV179" s="87">
        <v>42</v>
      </c>
      <c r="BW179" s="58">
        <v>113</v>
      </c>
      <c r="BX179" s="87">
        <v>196</v>
      </c>
      <c r="BY179" s="58">
        <v>21</v>
      </c>
      <c r="BZ179" s="87">
        <v>113</v>
      </c>
      <c r="CA179" s="58">
        <v>368</v>
      </c>
      <c r="CB179" s="87">
        <v>267</v>
      </c>
      <c r="CC179" s="58">
        <v>425</v>
      </c>
      <c r="CD179" s="87">
        <v>163</v>
      </c>
      <c r="CE179" s="58">
        <v>24</v>
      </c>
      <c r="CF179" s="87">
        <v>410</v>
      </c>
      <c r="CG179" s="58">
        <v>14</v>
      </c>
      <c r="CH179" s="87">
        <v>20</v>
      </c>
      <c r="CI179" s="58">
        <v>51</v>
      </c>
      <c r="CJ179" s="87">
        <v>332</v>
      </c>
      <c r="CK179" s="58">
        <v>134</v>
      </c>
      <c r="CL179" s="87">
        <v>258</v>
      </c>
      <c r="CM179" s="58">
        <v>212</v>
      </c>
      <c r="CN179" s="87">
        <v>167</v>
      </c>
      <c r="CO179" s="58">
        <v>43</v>
      </c>
      <c r="CP179" s="87">
        <v>88</v>
      </c>
      <c r="CQ179" s="58">
        <v>62</v>
      </c>
      <c r="CR179" s="87">
        <v>326</v>
      </c>
      <c r="CS179" s="58">
        <v>197</v>
      </c>
      <c r="CT179" s="72"/>
      <c r="CU179" s="72"/>
      <c r="CV179" s="72"/>
      <c r="CW179" s="72"/>
      <c r="CX179" s="72"/>
      <c r="CY179" s="72"/>
      <c r="CZ179" s="72"/>
      <c r="DA179" s="72"/>
      <c r="DB179" s="72"/>
      <c r="DC179" s="72"/>
      <c r="DD179" s="72"/>
      <c r="DE179" s="72"/>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c r="KB179" s="65"/>
      <c r="KC179" s="65"/>
      <c r="KD179" s="65"/>
      <c r="KE179" s="65"/>
      <c r="KF179" s="65"/>
      <c r="KG179" s="65"/>
      <c r="KH179" s="65"/>
      <c r="KI179" s="65"/>
      <c r="KJ179" s="65"/>
      <c r="KK179" s="65"/>
      <c r="KL179" s="65"/>
      <c r="KM179" s="65"/>
      <c r="KN179" s="65"/>
      <c r="KO179" s="65"/>
      <c r="KP179" s="65"/>
      <c r="KQ179" s="65"/>
      <c r="KR179" s="65"/>
      <c r="KS179" s="65"/>
      <c r="KT179" s="65"/>
      <c r="KU179" s="65"/>
      <c r="KV179" s="65"/>
      <c r="KW179" s="65"/>
      <c r="KX179" s="65"/>
      <c r="KY179" s="65"/>
      <c r="KZ179" s="65"/>
      <c r="LA179" s="65"/>
      <c r="LB179" s="65"/>
      <c r="LC179" s="65"/>
      <c r="LD179" s="65"/>
      <c r="LE179" s="65"/>
      <c r="LF179" s="65"/>
      <c r="LG179" s="65"/>
      <c r="LH179" s="65"/>
      <c r="LI179" s="65"/>
      <c r="LJ179" s="65"/>
      <c r="LK179" s="65"/>
      <c r="LL179" s="65"/>
      <c r="LM179" s="65"/>
      <c r="LN179" s="65"/>
      <c r="LO179" s="65"/>
      <c r="LP179" s="65"/>
      <c r="LQ179" s="65"/>
      <c r="LR179" s="65"/>
      <c r="LS179" s="65"/>
      <c r="LT179" s="65"/>
      <c r="LU179" s="65"/>
      <c r="LV179" s="65"/>
      <c r="LW179" s="65"/>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row>
    <row r="180" spans="1:479" s="3" customFormat="1" x14ac:dyDescent="0.2">
      <c r="A180" s="50"/>
      <c r="B180" s="36" t="s">
        <v>38</v>
      </c>
      <c r="C180" s="140">
        <v>8041</v>
      </c>
      <c r="D180" s="84">
        <v>68</v>
      </c>
      <c r="E180" s="55">
        <v>16</v>
      </c>
      <c r="F180" s="84">
        <v>69</v>
      </c>
      <c r="G180" s="55">
        <v>57</v>
      </c>
      <c r="H180" s="84">
        <v>48</v>
      </c>
      <c r="I180" s="55" t="s">
        <v>202</v>
      </c>
      <c r="J180" s="84">
        <v>20</v>
      </c>
      <c r="K180" s="55">
        <v>12</v>
      </c>
      <c r="L180" s="84">
        <v>36</v>
      </c>
      <c r="M180" s="55">
        <v>98</v>
      </c>
      <c r="N180" s="84">
        <v>46</v>
      </c>
      <c r="O180" s="55">
        <v>30</v>
      </c>
      <c r="P180" s="84">
        <v>81</v>
      </c>
      <c r="Q180" s="55">
        <v>11</v>
      </c>
      <c r="R180" s="84">
        <v>33</v>
      </c>
      <c r="S180" s="55">
        <v>24</v>
      </c>
      <c r="T180" s="84">
        <v>39</v>
      </c>
      <c r="U180" s="55">
        <v>41</v>
      </c>
      <c r="V180" s="84">
        <v>40</v>
      </c>
      <c r="W180" s="55">
        <v>13</v>
      </c>
      <c r="X180" s="84">
        <v>19</v>
      </c>
      <c r="Y180" s="55">
        <v>50</v>
      </c>
      <c r="Z180" s="84">
        <v>9</v>
      </c>
      <c r="AA180" s="55">
        <v>11</v>
      </c>
      <c r="AB180" s="84">
        <v>10</v>
      </c>
      <c r="AC180" s="55">
        <v>58</v>
      </c>
      <c r="AD180" s="84" t="s">
        <v>202</v>
      </c>
      <c r="AE180" s="55">
        <v>60</v>
      </c>
      <c r="AF180" s="84">
        <v>22</v>
      </c>
      <c r="AG180" s="55">
        <v>73</v>
      </c>
      <c r="AH180" s="84">
        <v>152</v>
      </c>
      <c r="AI180" s="55">
        <v>35</v>
      </c>
      <c r="AJ180" s="84">
        <v>283</v>
      </c>
      <c r="AK180" s="55">
        <v>227</v>
      </c>
      <c r="AL180" s="84">
        <v>285</v>
      </c>
      <c r="AM180" s="55">
        <v>396</v>
      </c>
      <c r="AN180" s="84">
        <v>227</v>
      </c>
      <c r="AO180" s="55">
        <v>43</v>
      </c>
      <c r="AP180" s="84">
        <v>29</v>
      </c>
      <c r="AQ180" s="55">
        <v>113</v>
      </c>
      <c r="AR180" s="84">
        <v>7</v>
      </c>
      <c r="AS180" s="55">
        <v>48</v>
      </c>
      <c r="AT180" s="84" t="s">
        <v>202</v>
      </c>
      <c r="AU180" s="55">
        <v>31</v>
      </c>
      <c r="AV180" s="84">
        <v>158</v>
      </c>
      <c r="AW180" s="55">
        <v>174</v>
      </c>
      <c r="AX180" s="84">
        <v>192</v>
      </c>
      <c r="AY180" s="55">
        <v>97</v>
      </c>
      <c r="AZ180" s="84">
        <v>146</v>
      </c>
      <c r="BA180" s="55">
        <v>63</v>
      </c>
      <c r="BB180" s="84">
        <v>54</v>
      </c>
      <c r="BC180" s="55">
        <v>7</v>
      </c>
      <c r="BD180" s="84" t="s">
        <v>202</v>
      </c>
      <c r="BE180" s="55">
        <v>12</v>
      </c>
      <c r="BF180" s="84">
        <v>11</v>
      </c>
      <c r="BG180" s="55">
        <v>8</v>
      </c>
      <c r="BH180" s="84" t="s">
        <v>202</v>
      </c>
      <c r="BI180" s="55">
        <v>18</v>
      </c>
      <c r="BJ180" s="84">
        <v>52</v>
      </c>
      <c r="BK180" s="55">
        <v>50</v>
      </c>
      <c r="BL180" s="84">
        <v>49</v>
      </c>
      <c r="BM180" s="55">
        <v>64</v>
      </c>
      <c r="BN180" s="84">
        <v>79</v>
      </c>
      <c r="BO180" s="55">
        <v>47</v>
      </c>
      <c r="BP180" s="84">
        <v>27</v>
      </c>
      <c r="BQ180" s="55">
        <v>40</v>
      </c>
      <c r="BR180" s="84">
        <v>249</v>
      </c>
      <c r="BS180" s="55">
        <v>102</v>
      </c>
      <c r="BT180" s="84" t="s">
        <v>202</v>
      </c>
      <c r="BU180" s="55">
        <v>134</v>
      </c>
      <c r="BV180" s="84">
        <v>14</v>
      </c>
      <c r="BW180" s="55">
        <v>80</v>
      </c>
      <c r="BX180" s="84">
        <v>119</v>
      </c>
      <c r="BY180" s="55" t="s">
        <v>202</v>
      </c>
      <c r="BZ180" s="84">
        <v>30</v>
      </c>
      <c r="CA180" s="55">
        <v>323</v>
      </c>
      <c r="CB180" s="84">
        <v>237</v>
      </c>
      <c r="CC180" s="55">
        <v>369</v>
      </c>
      <c r="CD180" s="84">
        <v>119</v>
      </c>
      <c r="CE180" s="55" t="s">
        <v>202</v>
      </c>
      <c r="CF180" s="84">
        <v>368</v>
      </c>
      <c r="CG180" s="55" t="s">
        <v>202</v>
      </c>
      <c r="CH180" s="84">
        <v>13</v>
      </c>
      <c r="CI180" s="55">
        <v>22</v>
      </c>
      <c r="CJ180" s="84">
        <v>280</v>
      </c>
      <c r="CK180" s="55">
        <v>111</v>
      </c>
      <c r="CL180" s="84">
        <v>240</v>
      </c>
      <c r="CM180" s="55">
        <v>178</v>
      </c>
      <c r="CN180" s="84">
        <v>139</v>
      </c>
      <c r="CO180" s="55">
        <v>11</v>
      </c>
      <c r="CP180" s="84">
        <v>29</v>
      </c>
      <c r="CQ180" s="55">
        <v>7</v>
      </c>
      <c r="CR180" s="84">
        <v>287</v>
      </c>
      <c r="CS180" s="55">
        <v>145</v>
      </c>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c r="KB180" s="65"/>
      <c r="KC180" s="65"/>
      <c r="KD180" s="65"/>
      <c r="KE180" s="65"/>
      <c r="KF180" s="65"/>
      <c r="KG180" s="65"/>
      <c r="KH180" s="65"/>
      <c r="KI180" s="65"/>
      <c r="KJ180" s="65"/>
      <c r="KK180" s="65"/>
      <c r="KL180" s="65"/>
      <c r="KM180" s="65"/>
      <c r="KN180" s="65"/>
      <c r="KO180" s="65"/>
      <c r="KP180" s="65"/>
      <c r="KQ180" s="65"/>
      <c r="KR180" s="65"/>
      <c r="KS180" s="65"/>
      <c r="KT180" s="65"/>
      <c r="KU180" s="65"/>
      <c r="KV180" s="65"/>
      <c r="KW180" s="65"/>
      <c r="KX180" s="65"/>
      <c r="KY180" s="65"/>
      <c r="KZ180" s="65"/>
      <c r="LA180" s="65"/>
      <c r="LB180" s="65"/>
      <c r="LC180" s="65"/>
      <c r="LD180" s="65"/>
      <c r="LE180" s="65"/>
      <c r="LF180" s="65"/>
      <c r="LG180" s="65"/>
      <c r="LH180" s="65"/>
      <c r="LI180" s="65"/>
      <c r="LJ180" s="65"/>
      <c r="LK180" s="65"/>
      <c r="LL180" s="65"/>
      <c r="LM180" s="65"/>
      <c r="LN180" s="65"/>
      <c r="LO180" s="65"/>
      <c r="LP180" s="65"/>
      <c r="LQ180" s="65"/>
      <c r="LR180" s="65"/>
      <c r="LS180" s="65"/>
      <c r="LT180" s="65"/>
      <c r="LU180" s="65"/>
      <c r="LV180" s="65"/>
      <c r="LW180" s="65"/>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row>
    <row r="181" spans="1:479" s="3" customFormat="1" x14ac:dyDescent="0.2">
      <c r="A181" s="50"/>
      <c r="B181" s="36" t="s">
        <v>37</v>
      </c>
      <c r="C181" s="140">
        <v>4155</v>
      </c>
      <c r="D181" s="84">
        <v>157</v>
      </c>
      <c r="E181" s="55">
        <v>39</v>
      </c>
      <c r="F181" s="84">
        <v>94</v>
      </c>
      <c r="G181" s="55">
        <v>80</v>
      </c>
      <c r="H181" s="84">
        <v>74</v>
      </c>
      <c r="I181" s="55" t="s">
        <v>202</v>
      </c>
      <c r="J181" s="84">
        <v>41</v>
      </c>
      <c r="K181" s="55">
        <v>24</v>
      </c>
      <c r="L181" s="84">
        <v>78</v>
      </c>
      <c r="M181" s="55">
        <v>99</v>
      </c>
      <c r="N181" s="84">
        <v>59</v>
      </c>
      <c r="O181" s="55">
        <v>42</v>
      </c>
      <c r="P181" s="84">
        <v>87</v>
      </c>
      <c r="Q181" s="55">
        <v>17</v>
      </c>
      <c r="R181" s="84">
        <v>59</v>
      </c>
      <c r="S181" s="55">
        <v>17</v>
      </c>
      <c r="T181" s="84">
        <v>46</v>
      </c>
      <c r="U181" s="55">
        <v>40</v>
      </c>
      <c r="V181" s="84">
        <v>53</v>
      </c>
      <c r="W181" s="55">
        <v>24</v>
      </c>
      <c r="X181" s="84">
        <v>24</v>
      </c>
      <c r="Y181" s="55">
        <v>56</v>
      </c>
      <c r="Z181" s="84">
        <v>24</v>
      </c>
      <c r="AA181" s="55">
        <v>15</v>
      </c>
      <c r="AB181" s="84">
        <v>16</v>
      </c>
      <c r="AC181" s="55">
        <v>96</v>
      </c>
      <c r="AD181" s="84" t="s">
        <v>202</v>
      </c>
      <c r="AE181" s="55">
        <v>87</v>
      </c>
      <c r="AF181" s="84">
        <v>33</v>
      </c>
      <c r="AG181" s="55">
        <v>70</v>
      </c>
      <c r="AH181" s="84">
        <v>86</v>
      </c>
      <c r="AI181" s="55">
        <v>24</v>
      </c>
      <c r="AJ181" s="84">
        <v>109</v>
      </c>
      <c r="AK181" s="55">
        <v>62</v>
      </c>
      <c r="AL181" s="84">
        <v>41</v>
      </c>
      <c r="AM181" s="55">
        <v>63</v>
      </c>
      <c r="AN181" s="84">
        <v>104</v>
      </c>
      <c r="AO181" s="55">
        <v>49</v>
      </c>
      <c r="AP181" s="84">
        <v>32</v>
      </c>
      <c r="AQ181" s="55">
        <v>66</v>
      </c>
      <c r="AR181" s="84">
        <v>9</v>
      </c>
      <c r="AS181" s="55">
        <v>60</v>
      </c>
      <c r="AT181" s="84" t="s">
        <v>202</v>
      </c>
      <c r="AU181" s="55">
        <v>26</v>
      </c>
      <c r="AV181" s="84">
        <v>56</v>
      </c>
      <c r="AW181" s="55">
        <v>48</v>
      </c>
      <c r="AX181" s="84">
        <v>65</v>
      </c>
      <c r="AY181" s="55">
        <v>68</v>
      </c>
      <c r="AZ181" s="84">
        <v>96</v>
      </c>
      <c r="BA181" s="55">
        <v>48</v>
      </c>
      <c r="BB181" s="84">
        <v>31</v>
      </c>
      <c r="BC181" s="55">
        <v>26</v>
      </c>
      <c r="BD181" s="84" t="s">
        <v>202</v>
      </c>
      <c r="BE181" s="55">
        <v>31</v>
      </c>
      <c r="BF181" s="84">
        <v>16</v>
      </c>
      <c r="BG181" s="55">
        <v>24</v>
      </c>
      <c r="BH181" s="84" t="s">
        <v>202</v>
      </c>
      <c r="BI181" s="55">
        <v>23</v>
      </c>
      <c r="BJ181" s="84">
        <v>22</v>
      </c>
      <c r="BK181" s="55">
        <v>22</v>
      </c>
      <c r="BL181" s="84">
        <v>32</v>
      </c>
      <c r="BM181" s="55">
        <v>37</v>
      </c>
      <c r="BN181" s="84">
        <v>68</v>
      </c>
      <c r="BO181" s="55">
        <v>24</v>
      </c>
      <c r="BP181" s="84">
        <v>15</v>
      </c>
      <c r="BQ181" s="55">
        <v>36</v>
      </c>
      <c r="BR181" s="84">
        <v>59</v>
      </c>
      <c r="BS181" s="55">
        <v>34</v>
      </c>
      <c r="BT181" s="84" t="s">
        <v>202</v>
      </c>
      <c r="BU181" s="55">
        <v>29</v>
      </c>
      <c r="BV181" s="84">
        <v>28</v>
      </c>
      <c r="BW181" s="55">
        <v>33</v>
      </c>
      <c r="BX181" s="84">
        <v>77</v>
      </c>
      <c r="BY181" s="55" t="s">
        <v>202</v>
      </c>
      <c r="BZ181" s="84">
        <v>83</v>
      </c>
      <c r="CA181" s="55">
        <v>45</v>
      </c>
      <c r="CB181" s="84">
        <v>30</v>
      </c>
      <c r="CC181" s="55">
        <v>56</v>
      </c>
      <c r="CD181" s="84">
        <v>44</v>
      </c>
      <c r="CE181" s="55" t="s">
        <v>202</v>
      </c>
      <c r="CF181" s="84">
        <v>42</v>
      </c>
      <c r="CG181" s="55" t="s">
        <v>202</v>
      </c>
      <c r="CH181" s="84">
        <v>7</v>
      </c>
      <c r="CI181" s="55">
        <v>29</v>
      </c>
      <c r="CJ181" s="84">
        <v>52</v>
      </c>
      <c r="CK181" s="55">
        <v>23</v>
      </c>
      <c r="CL181" s="84">
        <v>18</v>
      </c>
      <c r="CM181" s="55">
        <v>34</v>
      </c>
      <c r="CN181" s="84">
        <v>28</v>
      </c>
      <c r="CO181" s="55">
        <v>32</v>
      </c>
      <c r="CP181" s="84">
        <v>59</v>
      </c>
      <c r="CQ181" s="55">
        <v>55</v>
      </c>
      <c r="CR181" s="84">
        <v>39</v>
      </c>
      <c r="CS181" s="55">
        <v>52</v>
      </c>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c r="KB181" s="65"/>
      <c r="KC181" s="65"/>
      <c r="KD181" s="65"/>
      <c r="KE181" s="65"/>
      <c r="KF181" s="65"/>
      <c r="KG181" s="65"/>
      <c r="KH181" s="65"/>
      <c r="KI181" s="65"/>
      <c r="KJ181" s="65"/>
      <c r="KK181" s="65"/>
      <c r="KL181" s="65"/>
      <c r="KM181" s="65"/>
      <c r="KN181" s="65"/>
      <c r="KO181" s="65"/>
      <c r="KP181" s="65"/>
      <c r="KQ181" s="65"/>
      <c r="KR181" s="65"/>
      <c r="KS181" s="65"/>
      <c r="KT181" s="65"/>
      <c r="KU181" s="65"/>
      <c r="KV181" s="65"/>
      <c r="KW181" s="65"/>
      <c r="KX181" s="65"/>
      <c r="KY181" s="65"/>
      <c r="KZ181" s="65"/>
      <c r="LA181" s="65"/>
      <c r="LB181" s="65"/>
      <c r="LC181" s="65"/>
      <c r="LD181" s="65"/>
      <c r="LE181" s="65"/>
      <c r="LF181" s="65"/>
      <c r="LG181" s="65"/>
      <c r="LH181" s="65"/>
      <c r="LI181" s="65"/>
      <c r="LJ181" s="65"/>
      <c r="LK181" s="65"/>
      <c r="LL181" s="65"/>
      <c r="LM181" s="65"/>
      <c r="LN181" s="65"/>
      <c r="LO181" s="65"/>
      <c r="LP181" s="65"/>
      <c r="LQ181" s="65"/>
      <c r="LR181" s="65"/>
      <c r="LS181" s="65"/>
      <c r="LT181" s="65"/>
      <c r="LU181" s="65"/>
      <c r="LV181" s="65"/>
      <c r="LW181" s="65"/>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row>
    <row r="182" spans="1:479" s="3" customFormat="1" ht="18.75" customHeight="1" x14ac:dyDescent="0.2">
      <c r="A182" s="49" t="s">
        <v>112</v>
      </c>
      <c r="B182" s="36" t="s">
        <v>110</v>
      </c>
      <c r="C182" s="140">
        <v>1557</v>
      </c>
      <c r="D182" s="84">
        <v>14</v>
      </c>
      <c r="E182" s="55" t="s">
        <v>202</v>
      </c>
      <c r="F182" s="84">
        <v>13</v>
      </c>
      <c r="G182" s="55">
        <v>19</v>
      </c>
      <c r="H182" s="84">
        <v>14</v>
      </c>
      <c r="I182" s="55" t="s">
        <v>202</v>
      </c>
      <c r="J182" s="84" t="s">
        <v>202</v>
      </c>
      <c r="K182" s="55" t="s">
        <v>202</v>
      </c>
      <c r="L182" s="84">
        <v>14</v>
      </c>
      <c r="M182" s="55">
        <v>17</v>
      </c>
      <c r="N182" s="84">
        <v>9</v>
      </c>
      <c r="O182" s="55">
        <v>15</v>
      </c>
      <c r="P182" s="84">
        <v>13</v>
      </c>
      <c r="Q182" s="55" t="s">
        <v>202</v>
      </c>
      <c r="R182" s="84">
        <v>8</v>
      </c>
      <c r="S182" s="55" t="s">
        <v>202</v>
      </c>
      <c r="T182" s="84">
        <v>10</v>
      </c>
      <c r="U182" s="55">
        <v>12</v>
      </c>
      <c r="V182" s="84">
        <v>9</v>
      </c>
      <c r="W182" s="55" t="s">
        <v>202</v>
      </c>
      <c r="X182" s="84" t="s">
        <v>202</v>
      </c>
      <c r="Y182" s="55">
        <v>12</v>
      </c>
      <c r="Z182" s="84" t="s">
        <v>202</v>
      </c>
      <c r="AA182" s="55" t="s">
        <v>202</v>
      </c>
      <c r="AB182" s="84" t="s">
        <v>202</v>
      </c>
      <c r="AC182" s="55">
        <v>15</v>
      </c>
      <c r="AD182" s="84" t="s">
        <v>202</v>
      </c>
      <c r="AE182" s="55">
        <v>7</v>
      </c>
      <c r="AF182" s="84" t="s">
        <v>202</v>
      </c>
      <c r="AG182" s="55">
        <v>25</v>
      </c>
      <c r="AH182" s="84">
        <v>26</v>
      </c>
      <c r="AI182" s="55">
        <v>13</v>
      </c>
      <c r="AJ182" s="84">
        <v>44</v>
      </c>
      <c r="AK182" s="55">
        <v>41</v>
      </c>
      <c r="AL182" s="84">
        <v>41</v>
      </c>
      <c r="AM182" s="55">
        <v>62</v>
      </c>
      <c r="AN182" s="84">
        <v>35</v>
      </c>
      <c r="AO182" s="55">
        <v>13</v>
      </c>
      <c r="AP182" s="84" t="s">
        <v>202</v>
      </c>
      <c r="AQ182" s="55">
        <v>34</v>
      </c>
      <c r="AR182" s="84" t="s">
        <v>202</v>
      </c>
      <c r="AS182" s="55">
        <v>15</v>
      </c>
      <c r="AT182" s="84" t="s">
        <v>202</v>
      </c>
      <c r="AU182" s="55">
        <v>9</v>
      </c>
      <c r="AV182" s="84">
        <v>20</v>
      </c>
      <c r="AW182" s="55">
        <v>34</v>
      </c>
      <c r="AX182" s="84">
        <v>39</v>
      </c>
      <c r="AY182" s="55">
        <v>21</v>
      </c>
      <c r="AZ182" s="84">
        <v>35</v>
      </c>
      <c r="BA182" s="55" t="s">
        <v>202</v>
      </c>
      <c r="BB182" s="84">
        <v>11</v>
      </c>
      <c r="BC182" s="55" t="s">
        <v>202</v>
      </c>
      <c r="BD182" s="84" t="s">
        <v>202</v>
      </c>
      <c r="BE182" s="55" t="s">
        <v>202</v>
      </c>
      <c r="BF182" s="84" t="s">
        <v>202</v>
      </c>
      <c r="BG182" s="55" t="s">
        <v>202</v>
      </c>
      <c r="BH182" s="84" t="s">
        <v>202</v>
      </c>
      <c r="BI182" s="55" t="s">
        <v>202</v>
      </c>
      <c r="BJ182" s="84">
        <v>6</v>
      </c>
      <c r="BK182" s="55" t="s">
        <v>202</v>
      </c>
      <c r="BL182" s="84">
        <v>10</v>
      </c>
      <c r="BM182" s="55">
        <v>12</v>
      </c>
      <c r="BN182" s="84">
        <v>11</v>
      </c>
      <c r="BO182" s="55">
        <v>6</v>
      </c>
      <c r="BP182" s="84" t="s">
        <v>202</v>
      </c>
      <c r="BQ182" s="55">
        <v>7</v>
      </c>
      <c r="BR182" s="84">
        <v>35</v>
      </c>
      <c r="BS182" s="55">
        <v>18</v>
      </c>
      <c r="BT182" s="84" t="s">
        <v>202</v>
      </c>
      <c r="BU182" s="55">
        <v>25</v>
      </c>
      <c r="BV182" s="84" t="s">
        <v>202</v>
      </c>
      <c r="BW182" s="55">
        <v>17</v>
      </c>
      <c r="BX182" s="84">
        <v>29</v>
      </c>
      <c r="BY182" s="55" t="s">
        <v>202</v>
      </c>
      <c r="BZ182" s="84">
        <v>11</v>
      </c>
      <c r="CA182" s="55">
        <v>45</v>
      </c>
      <c r="CB182" s="84">
        <v>30</v>
      </c>
      <c r="CC182" s="55">
        <v>75</v>
      </c>
      <c r="CD182" s="84">
        <v>23</v>
      </c>
      <c r="CE182" s="55" t="s">
        <v>202</v>
      </c>
      <c r="CF182" s="84">
        <v>57</v>
      </c>
      <c r="CG182" s="55" t="s">
        <v>202</v>
      </c>
      <c r="CH182" s="84" t="s">
        <v>202</v>
      </c>
      <c r="CI182" s="55">
        <v>11</v>
      </c>
      <c r="CJ182" s="84">
        <v>67</v>
      </c>
      <c r="CK182" s="55">
        <v>20</v>
      </c>
      <c r="CL182" s="84">
        <v>31</v>
      </c>
      <c r="CM182" s="55">
        <v>32</v>
      </c>
      <c r="CN182" s="84">
        <v>18</v>
      </c>
      <c r="CO182" s="55" t="s">
        <v>202</v>
      </c>
      <c r="CP182" s="84">
        <v>14</v>
      </c>
      <c r="CQ182" s="55">
        <v>19</v>
      </c>
      <c r="CR182" s="84">
        <v>22</v>
      </c>
      <c r="CS182" s="55">
        <v>22</v>
      </c>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c r="IW182" s="65"/>
      <c r="IX182" s="65"/>
      <c r="IY182" s="65"/>
      <c r="IZ182" s="65"/>
      <c r="JA182" s="65"/>
      <c r="JB182" s="65"/>
      <c r="JC182" s="65"/>
      <c r="JD182" s="65"/>
      <c r="JE182" s="65"/>
      <c r="JF182" s="65"/>
      <c r="JG182" s="65"/>
      <c r="JH182" s="65"/>
      <c r="JI182" s="65"/>
      <c r="JJ182" s="65"/>
      <c r="JK182" s="65"/>
      <c r="JL182" s="65"/>
      <c r="JM182" s="65"/>
      <c r="JN182" s="65"/>
      <c r="JO182" s="65"/>
      <c r="JP182" s="65"/>
      <c r="JQ182" s="65"/>
      <c r="JR182" s="65"/>
      <c r="JS182" s="65"/>
      <c r="JT182" s="65"/>
      <c r="JU182" s="65"/>
      <c r="JV182" s="65"/>
      <c r="JW182" s="65"/>
      <c r="JX182" s="65"/>
      <c r="JY182" s="65"/>
      <c r="JZ182" s="65"/>
      <c r="KA182" s="65"/>
      <c r="KB182" s="65"/>
      <c r="KC182" s="65"/>
      <c r="KD182" s="65"/>
      <c r="KE182" s="65"/>
      <c r="KF182" s="65"/>
      <c r="KG182" s="65"/>
      <c r="KH182" s="65"/>
      <c r="KI182" s="65"/>
      <c r="KJ182" s="65"/>
      <c r="KK182" s="65"/>
      <c r="KL182" s="65"/>
      <c r="KM182" s="65"/>
      <c r="KN182" s="65"/>
      <c r="KO182" s="65"/>
      <c r="KP182" s="65"/>
      <c r="KQ182" s="65"/>
      <c r="KR182" s="65"/>
      <c r="KS182" s="65"/>
      <c r="KT182" s="65"/>
      <c r="KU182" s="65"/>
      <c r="KV182" s="65"/>
      <c r="KW182" s="65"/>
      <c r="KX182" s="65"/>
      <c r="KY182" s="65"/>
      <c r="KZ182" s="65"/>
      <c r="LA182" s="65"/>
      <c r="LB182" s="65"/>
      <c r="LC182" s="65"/>
      <c r="LD182" s="65"/>
      <c r="LE182" s="65"/>
      <c r="LF182" s="65"/>
      <c r="LG182" s="65"/>
      <c r="LH182" s="65"/>
      <c r="LI182" s="65"/>
      <c r="LJ182" s="65"/>
      <c r="LK182" s="65"/>
      <c r="LL182" s="65"/>
      <c r="LM182" s="65"/>
      <c r="LN182" s="65"/>
      <c r="LO182" s="65"/>
      <c r="LP182" s="65"/>
      <c r="LQ182" s="65"/>
      <c r="LR182" s="65"/>
      <c r="LS182" s="65"/>
      <c r="LT182" s="65"/>
      <c r="LU182" s="65"/>
      <c r="LV182" s="65"/>
      <c r="LW182" s="65"/>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row>
    <row r="183" spans="1:479" s="3" customFormat="1" x14ac:dyDescent="0.2">
      <c r="A183" s="50"/>
      <c r="B183" s="36" t="s">
        <v>84</v>
      </c>
      <c r="C183" s="140">
        <v>1708</v>
      </c>
      <c r="D183" s="84">
        <v>29</v>
      </c>
      <c r="E183" s="55" t="s">
        <v>202</v>
      </c>
      <c r="F183" s="84">
        <v>17</v>
      </c>
      <c r="G183" s="55">
        <v>12</v>
      </c>
      <c r="H183" s="84">
        <v>22</v>
      </c>
      <c r="I183" s="55" t="s">
        <v>202</v>
      </c>
      <c r="J183" s="84" t="s">
        <v>202</v>
      </c>
      <c r="K183" s="55" t="s">
        <v>202</v>
      </c>
      <c r="L183" s="84">
        <v>14</v>
      </c>
      <c r="M183" s="55">
        <v>36</v>
      </c>
      <c r="N183" s="84">
        <v>14</v>
      </c>
      <c r="O183" s="55">
        <v>13</v>
      </c>
      <c r="P183" s="84">
        <v>24</v>
      </c>
      <c r="Q183" s="55" t="s">
        <v>202</v>
      </c>
      <c r="R183" s="84">
        <v>9</v>
      </c>
      <c r="S183" s="55" t="s">
        <v>202</v>
      </c>
      <c r="T183" s="84">
        <v>16</v>
      </c>
      <c r="U183" s="55">
        <v>12</v>
      </c>
      <c r="V183" s="84">
        <v>11</v>
      </c>
      <c r="W183" s="55" t="s">
        <v>202</v>
      </c>
      <c r="X183" s="84" t="s">
        <v>202</v>
      </c>
      <c r="Y183" s="55">
        <v>21</v>
      </c>
      <c r="Z183" s="84" t="s">
        <v>202</v>
      </c>
      <c r="AA183" s="55" t="s">
        <v>202</v>
      </c>
      <c r="AB183" s="84" t="s">
        <v>202</v>
      </c>
      <c r="AC183" s="55">
        <v>26</v>
      </c>
      <c r="AD183" s="84" t="s">
        <v>202</v>
      </c>
      <c r="AE183" s="55">
        <v>17</v>
      </c>
      <c r="AF183" s="84" t="s">
        <v>202</v>
      </c>
      <c r="AG183" s="55">
        <v>34</v>
      </c>
      <c r="AH183" s="84">
        <v>46</v>
      </c>
      <c r="AI183" s="55">
        <v>16</v>
      </c>
      <c r="AJ183" s="84">
        <v>58</v>
      </c>
      <c r="AK183" s="55">
        <v>40</v>
      </c>
      <c r="AL183" s="84">
        <v>46</v>
      </c>
      <c r="AM183" s="55">
        <v>72</v>
      </c>
      <c r="AN183" s="84">
        <v>44</v>
      </c>
      <c r="AO183" s="55">
        <v>8</v>
      </c>
      <c r="AP183" s="84" t="s">
        <v>202</v>
      </c>
      <c r="AQ183" s="55">
        <v>27</v>
      </c>
      <c r="AR183" s="84" t="s">
        <v>202</v>
      </c>
      <c r="AS183" s="55">
        <v>5</v>
      </c>
      <c r="AT183" s="84" t="s">
        <v>202</v>
      </c>
      <c r="AU183" s="55">
        <v>8</v>
      </c>
      <c r="AV183" s="84">
        <v>26</v>
      </c>
      <c r="AW183" s="55">
        <v>29</v>
      </c>
      <c r="AX183" s="84">
        <v>31</v>
      </c>
      <c r="AY183" s="55">
        <v>30</v>
      </c>
      <c r="AZ183" s="84">
        <v>44</v>
      </c>
      <c r="BA183" s="55" t="s">
        <v>202</v>
      </c>
      <c r="BB183" s="84">
        <v>17</v>
      </c>
      <c r="BC183" s="55" t="s">
        <v>202</v>
      </c>
      <c r="BD183" s="84" t="s">
        <v>202</v>
      </c>
      <c r="BE183" s="55" t="s">
        <v>202</v>
      </c>
      <c r="BF183" s="84" t="s">
        <v>202</v>
      </c>
      <c r="BG183" s="55" t="s">
        <v>202</v>
      </c>
      <c r="BH183" s="84" t="s">
        <v>202</v>
      </c>
      <c r="BI183" s="55" t="s">
        <v>202</v>
      </c>
      <c r="BJ183" s="84">
        <v>10</v>
      </c>
      <c r="BK183" s="55" t="s">
        <v>202</v>
      </c>
      <c r="BL183" s="84">
        <v>15</v>
      </c>
      <c r="BM183" s="55">
        <v>18</v>
      </c>
      <c r="BN183" s="84">
        <v>23</v>
      </c>
      <c r="BO183" s="55">
        <v>8</v>
      </c>
      <c r="BP183" s="84" t="s">
        <v>202</v>
      </c>
      <c r="BQ183" s="55">
        <v>4</v>
      </c>
      <c r="BR183" s="84">
        <v>28</v>
      </c>
      <c r="BS183" s="55">
        <v>12</v>
      </c>
      <c r="BT183" s="84" t="s">
        <v>202</v>
      </c>
      <c r="BU183" s="55">
        <v>23</v>
      </c>
      <c r="BV183" s="84" t="s">
        <v>202</v>
      </c>
      <c r="BW183" s="55">
        <v>15</v>
      </c>
      <c r="BX183" s="84">
        <v>13</v>
      </c>
      <c r="BY183" s="55" t="s">
        <v>202</v>
      </c>
      <c r="BZ183" s="84">
        <v>13</v>
      </c>
      <c r="CA183" s="55">
        <v>48</v>
      </c>
      <c r="CB183" s="84">
        <v>23</v>
      </c>
      <c r="CC183" s="55">
        <v>67</v>
      </c>
      <c r="CD183" s="84">
        <v>17</v>
      </c>
      <c r="CE183" s="55" t="s">
        <v>202</v>
      </c>
      <c r="CF183" s="84">
        <v>65</v>
      </c>
      <c r="CG183" s="55" t="s">
        <v>202</v>
      </c>
      <c r="CH183" s="84" t="s">
        <v>202</v>
      </c>
      <c r="CI183" s="55">
        <v>8</v>
      </c>
      <c r="CJ183" s="84">
        <v>53</v>
      </c>
      <c r="CK183" s="55">
        <v>22</v>
      </c>
      <c r="CL183" s="84">
        <v>57</v>
      </c>
      <c r="CM183" s="55">
        <v>29</v>
      </c>
      <c r="CN183" s="84">
        <v>22</v>
      </c>
      <c r="CO183" s="55" t="s">
        <v>202</v>
      </c>
      <c r="CP183" s="84">
        <v>5</v>
      </c>
      <c r="CQ183" s="55">
        <v>7</v>
      </c>
      <c r="CR183" s="84">
        <v>48</v>
      </c>
      <c r="CS183" s="55">
        <v>25</v>
      </c>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c r="IW183" s="65"/>
      <c r="IX183" s="65"/>
      <c r="IY183" s="65"/>
      <c r="IZ183" s="65"/>
      <c r="JA183" s="65"/>
      <c r="JB183" s="65"/>
      <c r="JC183" s="65"/>
      <c r="JD183" s="65"/>
      <c r="JE183" s="65"/>
      <c r="JF183" s="65"/>
      <c r="JG183" s="65"/>
      <c r="JH183" s="65"/>
      <c r="JI183" s="65"/>
      <c r="JJ183" s="65"/>
      <c r="JK183" s="65"/>
      <c r="JL183" s="65"/>
      <c r="JM183" s="65"/>
      <c r="JN183" s="65"/>
      <c r="JO183" s="65"/>
      <c r="JP183" s="65"/>
      <c r="JQ183" s="65"/>
      <c r="JR183" s="65"/>
      <c r="JS183" s="65"/>
      <c r="JT183" s="65"/>
      <c r="JU183" s="65"/>
      <c r="JV183" s="65"/>
      <c r="JW183" s="65"/>
      <c r="JX183" s="65"/>
      <c r="JY183" s="65"/>
      <c r="JZ183" s="65"/>
      <c r="KA183" s="65"/>
      <c r="KB183" s="65"/>
      <c r="KC183" s="65"/>
      <c r="KD183" s="65"/>
      <c r="KE183" s="65"/>
      <c r="KF183" s="65"/>
      <c r="KG183" s="65"/>
      <c r="KH183" s="65"/>
      <c r="KI183" s="65"/>
      <c r="KJ183" s="65"/>
      <c r="KK183" s="65"/>
      <c r="KL183" s="65"/>
      <c r="KM183" s="65"/>
      <c r="KN183" s="65"/>
      <c r="KO183" s="65"/>
      <c r="KP183" s="65"/>
      <c r="KQ183" s="65"/>
      <c r="KR183" s="65"/>
      <c r="KS183" s="65"/>
      <c r="KT183" s="65"/>
      <c r="KU183" s="65"/>
      <c r="KV183" s="65"/>
      <c r="KW183" s="65"/>
      <c r="KX183" s="65"/>
      <c r="KY183" s="65"/>
      <c r="KZ183" s="65"/>
      <c r="LA183" s="65"/>
      <c r="LB183" s="65"/>
      <c r="LC183" s="65"/>
      <c r="LD183" s="65"/>
      <c r="LE183" s="65"/>
      <c r="LF183" s="65"/>
      <c r="LG183" s="65"/>
      <c r="LH183" s="65"/>
      <c r="LI183" s="65"/>
      <c r="LJ183" s="65"/>
      <c r="LK183" s="65"/>
      <c r="LL183" s="65"/>
      <c r="LM183" s="65"/>
      <c r="LN183" s="65"/>
      <c r="LO183" s="65"/>
      <c r="LP183" s="65"/>
      <c r="LQ183" s="65"/>
      <c r="LR183" s="65"/>
      <c r="LS183" s="65"/>
      <c r="LT183" s="65"/>
      <c r="LU183" s="65"/>
      <c r="LV183" s="65"/>
      <c r="LW183" s="65"/>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row>
    <row r="184" spans="1:479" s="3" customFormat="1" x14ac:dyDescent="0.2">
      <c r="A184" s="50"/>
      <c r="B184" s="36" t="s">
        <v>85</v>
      </c>
      <c r="C184" s="140">
        <v>4884</v>
      </c>
      <c r="D184" s="84">
        <v>94</v>
      </c>
      <c r="E184" s="55">
        <v>36</v>
      </c>
      <c r="F184" s="84">
        <v>84</v>
      </c>
      <c r="G184" s="55">
        <v>55</v>
      </c>
      <c r="H184" s="84">
        <v>52</v>
      </c>
      <c r="I184" s="55" t="s">
        <v>202</v>
      </c>
      <c r="J184" s="84">
        <v>13</v>
      </c>
      <c r="K184" s="55">
        <v>13</v>
      </c>
      <c r="L184" s="84">
        <v>41</v>
      </c>
      <c r="M184" s="55">
        <v>97</v>
      </c>
      <c r="N184" s="84">
        <v>42</v>
      </c>
      <c r="O184" s="55">
        <v>26</v>
      </c>
      <c r="P184" s="84">
        <v>72</v>
      </c>
      <c r="Q184" s="55">
        <v>7</v>
      </c>
      <c r="R184" s="84">
        <v>20</v>
      </c>
      <c r="S184" s="55">
        <v>13</v>
      </c>
      <c r="T184" s="84">
        <v>38</v>
      </c>
      <c r="U184" s="55">
        <v>34</v>
      </c>
      <c r="V184" s="84">
        <v>33</v>
      </c>
      <c r="W184" s="55">
        <v>14</v>
      </c>
      <c r="X184" s="84">
        <v>23</v>
      </c>
      <c r="Y184" s="55">
        <v>43</v>
      </c>
      <c r="Z184" s="84">
        <v>11</v>
      </c>
      <c r="AA184" s="55">
        <v>12</v>
      </c>
      <c r="AB184" s="84">
        <v>16</v>
      </c>
      <c r="AC184" s="55">
        <v>78</v>
      </c>
      <c r="AD184" s="84">
        <v>7</v>
      </c>
      <c r="AE184" s="55">
        <v>60</v>
      </c>
      <c r="AF184" s="84">
        <v>44</v>
      </c>
      <c r="AG184" s="55">
        <v>75</v>
      </c>
      <c r="AH184" s="84">
        <v>113</v>
      </c>
      <c r="AI184" s="55">
        <v>15</v>
      </c>
      <c r="AJ184" s="84">
        <v>178</v>
      </c>
      <c r="AK184" s="55">
        <v>151</v>
      </c>
      <c r="AL184" s="84">
        <v>111</v>
      </c>
      <c r="AM184" s="55">
        <v>201</v>
      </c>
      <c r="AN184" s="84">
        <v>145</v>
      </c>
      <c r="AO184" s="55">
        <v>33</v>
      </c>
      <c r="AP184" s="84">
        <v>20</v>
      </c>
      <c r="AQ184" s="55">
        <v>60</v>
      </c>
      <c r="AR184" s="84">
        <v>10</v>
      </c>
      <c r="AS184" s="55">
        <v>30</v>
      </c>
      <c r="AT184" s="84" t="s">
        <v>202</v>
      </c>
      <c r="AU184" s="55">
        <v>30</v>
      </c>
      <c r="AV184" s="84">
        <v>56</v>
      </c>
      <c r="AW184" s="55">
        <v>98</v>
      </c>
      <c r="AX184" s="84">
        <v>100</v>
      </c>
      <c r="AY184" s="55">
        <v>66</v>
      </c>
      <c r="AZ184" s="84">
        <v>148</v>
      </c>
      <c r="BA184" s="55">
        <v>30</v>
      </c>
      <c r="BB184" s="84">
        <v>26</v>
      </c>
      <c r="BC184" s="55">
        <v>12</v>
      </c>
      <c r="BD184" s="84" t="s">
        <v>202</v>
      </c>
      <c r="BE184" s="55">
        <v>8</v>
      </c>
      <c r="BF184" s="84">
        <v>12</v>
      </c>
      <c r="BG184" s="55">
        <v>9</v>
      </c>
      <c r="BH184" s="84" t="s">
        <v>202</v>
      </c>
      <c r="BI184" s="55">
        <v>15</v>
      </c>
      <c r="BJ184" s="84">
        <v>27</v>
      </c>
      <c r="BK184" s="55">
        <v>32</v>
      </c>
      <c r="BL184" s="84">
        <v>45</v>
      </c>
      <c r="BM184" s="55">
        <v>53</v>
      </c>
      <c r="BN184" s="84">
        <v>66</v>
      </c>
      <c r="BO184" s="55">
        <v>33</v>
      </c>
      <c r="BP184" s="84">
        <v>16</v>
      </c>
      <c r="BQ184" s="55">
        <v>28</v>
      </c>
      <c r="BR184" s="84">
        <v>112</v>
      </c>
      <c r="BS184" s="55">
        <v>45</v>
      </c>
      <c r="BT184" s="84" t="s">
        <v>202</v>
      </c>
      <c r="BU184" s="55">
        <v>56</v>
      </c>
      <c r="BV184" s="84">
        <v>10</v>
      </c>
      <c r="BW184" s="55">
        <v>62</v>
      </c>
      <c r="BX184" s="84">
        <v>69</v>
      </c>
      <c r="BY184" s="55" t="s">
        <v>202</v>
      </c>
      <c r="BZ184" s="84">
        <v>34</v>
      </c>
      <c r="CA184" s="55">
        <v>125</v>
      </c>
      <c r="CB184" s="84">
        <v>94</v>
      </c>
      <c r="CC184" s="55">
        <v>162</v>
      </c>
      <c r="CD184" s="84">
        <v>57</v>
      </c>
      <c r="CE184" s="55">
        <v>9</v>
      </c>
      <c r="CF184" s="84">
        <v>149</v>
      </c>
      <c r="CG184" s="55" t="s">
        <v>202</v>
      </c>
      <c r="CH184" s="84">
        <v>5</v>
      </c>
      <c r="CI184" s="55">
        <v>22</v>
      </c>
      <c r="CJ184" s="84">
        <v>124</v>
      </c>
      <c r="CK184" s="55">
        <v>54</v>
      </c>
      <c r="CL184" s="84">
        <v>103</v>
      </c>
      <c r="CM184" s="55">
        <v>87</v>
      </c>
      <c r="CN184" s="84">
        <v>52</v>
      </c>
      <c r="CO184" s="55">
        <v>16</v>
      </c>
      <c r="CP184" s="84">
        <v>16</v>
      </c>
      <c r="CQ184" s="55">
        <v>14</v>
      </c>
      <c r="CR184" s="84">
        <v>134</v>
      </c>
      <c r="CS184" s="55">
        <v>81</v>
      </c>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c r="KB184" s="65"/>
      <c r="KC184" s="65"/>
      <c r="KD184" s="65"/>
      <c r="KE184" s="65"/>
      <c r="KF184" s="65"/>
      <c r="KG184" s="65"/>
      <c r="KH184" s="65"/>
      <c r="KI184" s="65"/>
      <c r="KJ184" s="65"/>
      <c r="KK184" s="65"/>
      <c r="KL184" s="65"/>
      <c r="KM184" s="65"/>
      <c r="KN184" s="65"/>
      <c r="KO184" s="65"/>
      <c r="KP184" s="65"/>
      <c r="KQ184" s="65"/>
      <c r="KR184" s="65"/>
      <c r="KS184" s="65"/>
      <c r="KT184" s="65"/>
      <c r="KU184" s="65"/>
      <c r="KV184" s="65"/>
      <c r="KW184" s="65"/>
      <c r="KX184" s="65"/>
      <c r="KY184" s="65"/>
      <c r="KZ184" s="65"/>
      <c r="LA184" s="65"/>
      <c r="LB184" s="65"/>
      <c r="LC184" s="65"/>
      <c r="LD184" s="65"/>
      <c r="LE184" s="65"/>
      <c r="LF184" s="65"/>
      <c r="LG184" s="65"/>
      <c r="LH184" s="65"/>
      <c r="LI184" s="65"/>
      <c r="LJ184" s="65"/>
      <c r="LK184" s="65"/>
      <c r="LL184" s="65"/>
      <c r="LM184" s="65"/>
      <c r="LN184" s="65"/>
      <c r="LO184" s="65"/>
      <c r="LP184" s="65"/>
      <c r="LQ184" s="65"/>
      <c r="LR184" s="65"/>
      <c r="LS184" s="65"/>
      <c r="LT184" s="65"/>
      <c r="LU184" s="65"/>
      <c r="LV184" s="65"/>
      <c r="LW184" s="65"/>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row>
    <row r="185" spans="1:479" s="3" customFormat="1" x14ac:dyDescent="0.2">
      <c r="A185" s="50"/>
      <c r="B185" s="36" t="s">
        <v>86</v>
      </c>
      <c r="C185" s="140">
        <v>4728</v>
      </c>
      <c r="D185" s="84">
        <v>97</v>
      </c>
      <c r="E185" s="55">
        <v>23</v>
      </c>
      <c r="F185" s="84">
        <v>85</v>
      </c>
      <c r="G185" s="55">
        <v>60</v>
      </c>
      <c r="H185" s="84">
        <v>62</v>
      </c>
      <c r="I185" s="55">
        <v>10</v>
      </c>
      <c r="J185" s="84">
        <v>25</v>
      </c>
      <c r="K185" s="55">
        <v>10</v>
      </c>
      <c r="L185" s="84">
        <v>56</v>
      </c>
      <c r="M185" s="55">
        <v>51</v>
      </c>
      <c r="N185" s="84">
        <v>41</v>
      </c>
      <c r="O185" s="55">
        <v>42</v>
      </c>
      <c r="P185" s="84">
        <v>79</v>
      </c>
      <c r="Q185" s="55">
        <v>20</v>
      </c>
      <c r="R185" s="84">
        <v>54</v>
      </c>
      <c r="S185" s="55">
        <v>28</v>
      </c>
      <c r="T185" s="84">
        <v>28</v>
      </c>
      <c r="U185" s="55">
        <v>46</v>
      </c>
      <c r="V185" s="84">
        <v>46</v>
      </c>
      <c r="W185" s="55">
        <v>14</v>
      </c>
      <c r="X185" s="84">
        <v>26</v>
      </c>
      <c r="Y185" s="55">
        <v>30</v>
      </c>
      <c r="Z185" s="84">
        <v>20</v>
      </c>
      <c r="AA185" s="55">
        <v>2</v>
      </c>
      <c r="AB185" s="84">
        <v>9</v>
      </c>
      <c r="AC185" s="55">
        <v>64</v>
      </c>
      <c r="AD185" s="84" t="s">
        <v>202</v>
      </c>
      <c r="AE185" s="55">
        <v>41</v>
      </c>
      <c r="AF185" s="84">
        <v>37</v>
      </c>
      <c r="AG185" s="55">
        <v>42</v>
      </c>
      <c r="AH185" s="84">
        <v>93</v>
      </c>
      <c r="AI185" s="55">
        <v>19</v>
      </c>
      <c r="AJ185" s="84">
        <v>148</v>
      </c>
      <c r="AK185" s="55">
        <v>106</v>
      </c>
      <c r="AL185" s="84">
        <v>122</v>
      </c>
      <c r="AM185" s="55">
        <v>198</v>
      </c>
      <c r="AN185" s="84">
        <v>116</v>
      </c>
      <c r="AO185" s="55">
        <v>30</v>
      </c>
      <c r="AP185" s="84">
        <v>32</v>
      </c>
      <c r="AQ185" s="55">
        <v>53</v>
      </c>
      <c r="AR185" s="84">
        <v>9</v>
      </c>
      <c r="AS185" s="55">
        <v>43</v>
      </c>
      <c r="AT185" s="84" t="s">
        <v>202</v>
      </c>
      <c r="AU185" s="55">
        <v>12</v>
      </c>
      <c r="AV185" s="84">
        <v>75</v>
      </c>
      <c r="AW185" s="55">
        <v>76</v>
      </c>
      <c r="AX185" s="84">
        <v>91</v>
      </c>
      <c r="AY185" s="55">
        <v>63</v>
      </c>
      <c r="AZ185" s="84">
        <v>103</v>
      </c>
      <c r="BA185" s="55">
        <v>45</v>
      </c>
      <c r="BB185" s="84">
        <v>26</v>
      </c>
      <c r="BC185" s="55">
        <v>15</v>
      </c>
      <c r="BD185" s="84">
        <v>7</v>
      </c>
      <c r="BE185" s="55">
        <v>21</v>
      </c>
      <c r="BF185" s="84">
        <v>24</v>
      </c>
      <c r="BG185" s="55">
        <v>18</v>
      </c>
      <c r="BH185" s="84">
        <v>6</v>
      </c>
      <c r="BI185" s="55">
        <v>5</v>
      </c>
      <c r="BJ185" s="84">
        <v>20</v>
      </c>
      <c r="BK185" s="55">
        <v>22</v>
      </c>
      <c r="BL185" s="84">
        <v>29</v>
      </c>
      <c r="BM185" s="55">
        <v>26</v>
      </c>
      <c r="BN185" s="84">
        <v>58</v>
      </c>
      <c r="BO185" s="55">
        <v>32</v>
      </c>
      <c r="BP185" s="84">
        <v>11</v>
      </c>
      <c r="BQ185" s="55">
        <v>30</v>
      </c>
      <c r="BR185" s="84">
        <v>87</v>
      </c>
      <c r="BS185" s="55">
        <v>45</v>
      </c>
      <c r="BT185" s="84">
        <v>11</v>
      </c>
      <c r="BU185" s="55">
        <v>46</v>
      </c>
      <c r="BV185" s="84">
        <v>19</v>
      </c>
      <c r="BW185" s="55">
        <v>25</v>
      </c>
      <c r="BX185" s="84">
        <v>61</v>
      </c>
      <c r="BY185" s="55">
        <v>12</v>
      </c>
      <c r="BZ185" s="84">
        <v>43</v>
      </c>
      <c r="CA185" s="55">
        <v>151</v>
      </c>
      <c r="CB185" s="84">
        <v>110</v>
      </c>
      <c r="CC185" s="55">
        <v>164</v>
      </c>
      <c r="CD185" s="84">
        <v>60</v>
      </c>
      <c r="CE185" s="55">
        <v>11</v>
      </c>
      <c r="CF185" s="84">
        <v>137</v>
      </c>
      <c r="CG185" s="55" t="s">
        <v>202</v>
      </c>
      <c r="CH185" s="84">
        <v>15</v>
      </c>
      <c r="CI185" s="55">
        <v>27</v>
      </c>
      <c r="CJ185" s="84">
        <v>129</v>
      </c>
      <c r="CK185" s="55">
        <v>69</v>
      </c>
      <c r="CL185" s="84">
        <v>95</v>
      </c>
      <c r="CM185" s="55">
        <v>83</v>
      </c>
      <c r="CN185" s="84">
        <v>76</v>
      </c>
      <c r="CO185" s="55">
        <v>28</v>
      </c>
      <c r="CP185" s="84">
        <v>35</v>
      </c>
      <c r="CQ185" s="55">
        <v>30</v>
      </c>
      <c r="CR185" s="84">
        <v>103</v>
      </c>
      <c r="CS185" s="55">
        <v>72</v>
      </c>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c r="KB185" s="65"/>
      <c r="KC185" s="65"/>
      <c r="KD185" s="65"/>
      <c r="KE185" s="65"/>
      <c r="KF185" s="65"/>
      <c r="KG185" s="65"/>
      <c r="KH185" s="65"/>
      <c r="KI185" s="65"/>
      <c r="KJ185" s="65"/>
      <c r="KK185" s="65"/>
      <c r="KL185" s="65"/>
      <c r="KM185" s="65"/>
      <c r="KN185" s="65"/>
      <c r="KO185" s="65"/>
      <c r="KP185" s="65"/>
      <c r="KQ185" s="65"/>
      <c r="KR185" s="65"/>
      <c r="KS185" s="65"/>
      <c r="KT185" s="65"/>
      <c r="KU185" s="65"/>
      <c r="KV185" s="65"/>
      <c r="KW185" s="65"/>
      <c r="KX185" s="65"/>
      <c r="KY185" s="65"/>
      <c r="KZ185" s="65"/>
      <c r="LA185" s="65"/>
      <c r="LB185" s="65"/>
      <c r="LC185" s="65"/>
      <c r="LD185" s="65"/>
      <c r="LE185" s="65"/>
      <c r="LF185" s="65"/>
      <c r="LG185" s="65"/>
      <c r="LH185" s="65"/>
      <c r="LI185" s="65"/>
      <c r="LJ185" s="65"/>
      <c r="LK185" s="65"/>
      <c r="LL185" s="65"/>
      <c r="LM185" s="65"/>
      <c r="LN185" s="65"/>
      <c r="LO185" s="65"/>
      <c r="LP185" s="65"/>
      <c r="LQ185" s="65"/>
      <c r="LR185" s="65"/>
      <c r="LS185" s="65"/>
      <c r="LT185" s="65"/>
      <c r="LU185" s="65"/>
      <c r="LV185" s="65"/>
      <c r="LW185" s="65"/>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row>
    <row r="186" spans="1:479" s="3" customFormat="1" ht="18.75" customHeight="1" x14ac:dyDescent="0.2">
      <c r="A186" s="50"/>
      <c r="B186" s="39" t="s">
        <v>113</v>
      </c>
      <c r="C186" s="141">
        <v>12877</v>
      </c>
      <c r="D186" s="87">
        <v>234</v>
      </c>
      <c r="E186" s="58">
        <v>69</v>
      </c>
      <c r="F186" s="87">
        <v>199</v>
      </c>
      <c r="G186" s="58">
        <v>146</v>
      </c>
      <c r="H186" s="87">
        <v>150</v>
      </c>
      <c r="I186" s="58">
        <v>14</v>
      </c>
      <c r="J186" s="87">
        <v>50</v>
      </c>
      <c r="K186" s="58">
        <v>33</v>
      </c>
      <c r="L186" s="87">
        <v>125</v>
      </c>
      <c r="M186" s="58">
        <v>201</v>
      </c>
      <c r="N186" s="87">
        <v>106</v>
      </c>
      <c r="O186" s="58">
        <v>96</v>
      </c>
      <c r="P186" s="87">
        <v>188</v>
      </c>
      <c r="Q186" s="58">
        <v>30</v>
      </c>
      <c r="R186" s="87">
        <v>91</v>
      </c>
      <c r="S186" s="58">
        <v>59</v>
      </c>
      <c r="T186" s="87">
        <v>92</v>
      </c>
      <c r="U186" s="58">
        <v>104</v>
      </c>
      <c r="V186" s="87">
        <v>99</v>
      </c>
      <c r="W186" s="58">
        <v>38</v>
      </c>
      <c r="X186" s="87">
        <v>69</v>
      </c>
      <c r="Y186" s="58">
        <v>106</v>
      </c>
      <c r="Z186" s="87">
        <v>37</v>
      </c>
      <c r="AA186" s="58">
        <v>21</v>
      </c>
      <c r="AB186" s="87">
        <v>32</v>
      </c>
      <c r="AC186" s="58">
        <v>183</v>
      </c>
      <c r="AD186" s="87">
        <v>17</v>
      </c>
      <c r="AE186" s="58">
        <v>125</v>
      </c>
      <c r="AF186" s="87">
        <v>98</v>
      </c>
      <c r="AG186" s="58">
        <v>176</v>
      </c>
      <c r="AH186" s="87">
        <v>278</v>
      </c>
      <c r="AI186" s="58">
        <v>63</v>
      </c>
      <c r="AJ186" s="87">
        <v>428</v>
      </c>
      <c r="AK186" s="58">
        <v>338</v>
      </c>
      <c r="AL186" s="87">
        <v>320</v>
      </c>
      <c r="AM186" s="58">
        <v>533</v>
      </c>
      <c r="AN186" s="87">
        <v>340</v>
      </c>
      <c r="AO186" s="58">
        <v>84</v>
      </c>
      <c r="AP186" s="87">
        <v>66</v>
      </c>
      <c r="AQ186" s="58">
        <v>174</v>
      </c>
      <c r="AR186" s="87">
        <v>27</v>
      </c>
      <c r="AS186" s="58">
        <v>93</v>
      </c>
      <c r="AT186" s="87">
        <v>9</v>
      </c>
      <c r="AU186" s="58">
        <v>59</v>
      </c>
      <c r="AV186" s="87">
        <v>177</v>
      </c>
      <c r="AW186" s="58">
        <v>237</v>
      </c>
      <c r="AX186" s="87">
        <v>261</v>
      </c>
      <c r="AY186" s="58">
        <v>180</v>
      </c>
      <c r="AZ186" s="87">
        <v>330</v>
      </c>
      <c r="BA186" s="58">
        <v>85</v>
      </c>
      <c r="BB186" s="87">
        <v>80</v>
      </c>
      <c r="BC186" s="58">
        <v>37</v>
      </c>
      <c r="BD186" s="87">
        <v>11</v>
      </c>
      <c r="BE186" s="58">
        <v>40</v>
      </c>
      <c r="BF186" s="87">
        <v>44</v>
      </c>
      <c r="BG186" s="58">
        <v>35</v>
      </c>
      <c r="BH186" s="87">
        <v>12</v>
      </c>
      <c r="BI186" s="58">
        <v>26</v>
      </c>
      <c r="BJ186" s="87">
        <v>63</v>
      </c>
      <c r="BK186" s="58">
        <v>73</v>
      </c>
      <c r="BL186" s="87">
        <v>99</v>
      </c>
      <c r="BM186" s="58">
        <v>109</v>
      </c>
      <c r="BN186" s="87">
        <v>158</v>
      </c>
      <c r="BO186" s="58">
        <v>79</v>
      </c>
      <c r="BP186" s="87">
        <v>36</v>
      </c>
      <c r="BQ186" s="58">
        <v>69</v>
      </c>
      <c r="BR186" s="87">
        <v>262</v>
      </c>
      <c r="BS186" s="58">
        <v>120</v>
      </c>
      <c r="BT186" s="87">
        <v>22</v>
      </c>
      <c r="BU186" s="58">
        <v>150</v>
      </c>
      <c r="BV186" s="87">
        <v>39</v>
      </c>
      <c r="BW186" s="58">
        <v>119</v>
      </c>
      <c r="BX186" s="87">
        <v>172</v>
      </c>
      <c r="BY186" s="58">
        <v>22</v>
      </c>
      <c r="BZ186" s="87">
        <v>101</v>
      </c>
      <c r="CA186" s="58">
        <v>369</v>
      </c>
      <c r="CB186" s="87">
        <v>257</v>
      </c>
      <c r="CC186" s="58">
        <v>468</v>
      </c>
      <c r="CD186" s="87">
        <v>157</v>
      </c>
      <c r="CE186" s="58">
        <v>29</v>
      </c>
      <c r="CF186" s="87">
        <v>408</v>
      </c>
      <c r="CG186" s="58">
        <v>10</v>
      </c>
      <c r="CH186" s="87">
        <v>31</v>
      </c>
      <c r="CI186" s="58">
        <v>68</v>
      </c>
      <c r="CJ186" s="87">
        <v>373</v>
      </c>
      <c r="CK186" s="58">
        <v>165</v>
      </c>
      <c r="CL186" s="87">
        <v>286</v>
      </c>
      <c r="CM186" s="58">
        <v>231</v>
      </c>
      <c r="CN186" s="87">
        <v>168</v>
      </c>
      <c r="CO186" s="58">
        <v>62</v>
      </c>
      <c r="CP186" s="87">
        <v>70</v>
      </c>
      <c r="CQ186" s="58">
        <v>70</v>
      </c>
      <c r="CR186" s="87">
        <v>307</v>
      </c>
      <c r="CS186" s="58">
        <v>200</v>
      </c>
      <c r="CT186" s="72"/>
      <c r="CU186" s="72"/>
      <c r="CV186" s="72"/>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c r="KB186" s="65"/>
      <c r="KC186" s="65"/>
      <c r="KD186" s="65"/>
      <c r="KE186" s="65"/>
      <c r="KF186" s="65"/>
      <c r="KG186" s="65"/>
      <c r="KH186" s="65"/>
      <c r="KI186" s="65"/>
      <c r="KJ186" s="65"/>
      <c r="KK186" s="65"/>
      <c r="KL186" s="65"/>
      <c r="KM186" s="65"/>
      <c r="KN186" s="65"/>
      <c r="KO186" s="65"/>
      <c r="KP186" s="65"/>
      <c r="KQ186" s="65"/>
      <c r="KR186" s="65"/>
      <c r="KS186" s="65"/>
      <c r="KT186" s="65"/>
      <c r="KU186" s="65"/>
      <c r="KV186" s="65"/>
      <c r="KW186" s="65"/>
      <c r="KX186" s="65"/>
      <c r="KY186" s="65"/>
      <c r="KZ186" s="65"/>
      <c r="LA186" s="65"/>
      <c r="LB186" s="65"/>
      <c r="LC186" s="65"/>
      <c r="LD186" s="65"/>
      <c r="LE186" s="65"/>
      <c r="LF186" s="65"/>
      <c r="LG186" s="65"/>
      <c r="LH186" s="65"/>
      <c r="LI186" s="65"/>
      <c r="LJ186" s="65"/>
      <c r="LK186" s="65"/>
      <c r="LL186" s="65"/>
      <c r="LM186" s="65"/>
      <c r="LN186" s="65"/>
      <c r="LO186" s="65"/>
      <c r="LP186" s="65"/>
      <c r="LQ186" s="65"/>
      <c r="LR186" s="65"/>
      <c r="LS186" s="65"/>
      <c r="LT186" s="65"/>
      <c r="LU186" s="65"/>
      <c r="LV186" s="65"/>
      <c r="LW186" s="65"/>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row>
    <row r="187" spans="1:479" s="3" customFormat="1" x14ac:dyDescent="0.2">
      <c r="A187" s="50"/>
      <c r="B187" s="36" t="s">
        <v>38</v>
      </c>
      <c r="C187" s="140">
        <v>7609</v>
      </c>
      <c r="D187" s="84">
        <v>77</v>
      </c>
      <c r="E187" s="55">
        <v>23</v>
      </c>
      <c r="F187" s="84">
        <v>69</v>
      </c>
      <c r="G187" s="55">
        <v>48</v>
      </c>
      <c r="H187" s="84">
        <v>45</v>
      </c>
      <c r="I187" s="55" t="s">
        <v>202</v>
      </c>
      <c r="J187" s="84">
        <v>17</v>
      </c>
      <c r="K187" s="55">
        <v>9</v>
      </c>
      <c r="L187" s="84">
        <v>24</v>
      </c>
      <c r="M187" s="55">
        <v>83</v>
      </c>
      <c r="N187" s="84">
        <v>27</v>
      </c>
      <c r="O187" s="55">
        <v>30</v>
      </c>
      <c r="P187" s="84">
        <v>75</v>
      </c>
      <c r="Q187" s="55">
        <v>6</v>
      </c>
      <c r="R187" s="84">
        <v>38</v>
      </c>
      <c r="S187" s="55">
        <v>23</v>
      </c>
      <c r="T187" s="84">
        <v>38</v>
      </c>
      <c r="U187" s="55">
        <v>47</v>
      </c>
      <c r="V187" s="84">
        <v>39</v>
      </c>
      <c r="W187" s="55">
        <v>11</v>
      </c>
      <c r="X187" s="84">
        <v>30</v>
      </c>
      <c r="Y187" s="55">
        <v>51</v>
      </c>
      <c r="Z187" s="84">
        <v>10</v>
      </c>
      <c r="AA187" s="55">
        <v>7</v>
      </c>
      <c r="AB187" s="84">
        <v>7</v>
      </c>
      <c r="AC187" s="55">
        <v>56</v>
      </c>
      <c r="AD187" s="84" t="s">
        <v>202</v>
      </c>
      <c r="AE187" s="55">
        <v>42</v>
      </c>
      <c r="AF187" s="84">
        <v>39</v>
      </c>
      <c r="AG187" s="55">
        <v>76</v>
      </c>
      <c r="AH187" s="84">
        <v>157</v>
      </c>
      <c r="AI187" s="55">
        <v>24</v>
      </c>
      <c r="AJ187" s="84">
        <v>297</v>
      </c>
      <c r="AK187" s="55">
        <v>267</v>
      </c>
      <c r="AL187" s="84">
        <v>267</v>
      </c>
      <c r="AM187" s="55">
        <v>463</v>
      </c>
      <c r="AN187" s="84">
        <v>196</v>
      </c>
      <c r="AO187" s="55">
        <v>31</v>
      </c>
      <c r="AP187" s="84">
        <v>33</v>
      </c>
      <c r="AQ187" s="55">
        <v>84</v>
      </c>
      <c r="AR187" s="84">
        <v>10</v>
      </c>
      <c r="AS187" s="55">
        <v>38</v>
      </c>
      <c r="AT187" s="84" t="s">
        <v>202</v>
      </c>
      <c r="AU187" s="55">
        <v>32</v>
      </c>
      <c r="AV187" s="84">
        <v>113</v>
      </c>
      <c r="AW187" s="55">
        <v>162</v>
      </c>
      <c r="AX187" s="84">
        <v>173</v>
      </c>
      <c r="AY187" s="55">
        <v>85</v>
      </c>
      <c r="AZ187" s="84">
        <v>172</v>
      </c>
      <c r="BA187" s="55">
        <v>36</v>
      </c>
      <c r="BB187" s="84">
        <v>44</v>
      </c>
      <c r="BC187" s="55">
        <v>9</v>
      </c>
      <c r="BD187" s="84" t="s">
        <v>202</v>
      </c>
      <c r="BE187" s="55">
        <v>13</v>
      </c>
      <c r="BF187" s="84">
        <v>13</v>
      </c>
      <c r="BG187" s="55">
        <v>10</v>
      </c>
      <c r="BH187" s="84" t="s">
        <v>202</v>
      </c>
      <c r="BI187" s="55">
        <v>18</v>
      </c>
      <c r="BJ187" s="84">
        <v>40</v>
      </c>
      <c r="BK187" s="55">
        <v>34</v>
      </c>
      <c r="BL187" s="84">
        <v>41</v>
      </c>
      <c r="BM187" s="55">
        <v>53</v>
      </c>
      <c r="BN187" s="84">
        <v>67</v>
      </c>
      <c r="BO187" s="55">
        <v>52</v>
      </c>
      <c r="BP187" s="84">
        <v>14</v>
      </c>
      <c r="BQ187" s="55">
        <v>31</v>
      </c>
      <c r="BR187" s="84">
        <v>184</v>
      </c>
      <c r="BS187" s="55">
        <v>73</v>
      </c>
      <c r="BT187" s="84" t="s">
        <v>202</v>
      </c>
      <c r="BU187" s="55">
        <v>96</v>
      </c>
      <c r="BV187" s="84">
        <v>12</v>
      </c>
      <c r="BW187" s="55">
        <v>82</v>
      </c>
      <c r="BX187" s="84">
        <v>79</v>
      </c>
      <c r="BY187" s="55" t="s">
        <v>202</v>
      </c>
      <c r="BZ187" s="84">
        <v>20</v>
      </c>
      <c r="CA187" s="55">
        <v>302</v>
      </c>
      <c r="CB187" s="84">
        <v>216</v>
      </c>
      <c r="CC187" s="55">
        <v>378</v>
      </c>
      <c r="CD187" s="84">
        <v>113</v>
      </c>
      <c r="CE187" s="55" t="s">
        <v>202</v>
      </c>
      <c r="CF187" s="84">
        <v>347</v>
      </c>
      <c r="CG187" s="55" t="s">
        <v>202</v>
      </c>
      <c r="CH187" s="84">
        <v>21</v>
      </c>
      <c r="CI187" s="55">
        <v>33</v>
      </c>
      <c r="CJ187" s="84">
        <v>311</v>
      </c>
      <c r="CK187" s="55">
        <v>133</v>
      </c>
      <c r="CL187" s="84">
        <v>257</v>
      </c>
      <c r="CM187" s="55">
        <v>185</v>
      </c>
      <c r="CN187" s="84">
        <v>137</v>
      </c>
      <c r="CO187" s="55">
        <v>5</v>
      </c>
      <c r="CP187" s="84">
        <v>15</v>
      </c>
      <c r="CQ187" s="55">
        <v>12</v>
      </c>
      <c r="CR187" s="84">
        <v>246</v>
      </c>
      <c r="CS187" s="55">
        <v>122</v>
      </c>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c r="IW187" s="65"/>
      <c r="IX187" s="65"/>
      <c r="IY187" s="65"/>
      <c r="IZ187" s="65"/>
      <c r="JA187" s="65"/>
      <c r="JB187" s="65"/>
      <c r="JC187" s="65"/>
      <c r="JD187" s="65"/>
      <c r="JE187" s="65"/>
      <c r="JF187" s="65"/>
      <c r="JG187" s="65"/>
      <c r="JH187" s="65"/>
      <c r="JI187" s="65"/>
      <c r="JJ187" s="65"/>
      <c r="JK187" s="65"/>
      <c r="JL187" s="65"/>
      <c r="JM187" s="65"/>
      <c r="JN187" s="65"/>
      <c r="JO187" s="65"/>
      <c r="JP187" s="65"/>
      <c r="JQ187" s="65"/>
      <c r="JR187" s="65"/>
      <c r="JS187" s="65"/>
      <c r="JT187" s="65"/>
      <c r="JU187" s="65"/>
      <c r="JV187" s="65"/>
      <c r="JW187" s="65"/>
      <c r="JX187" s="65"/>
      <c r="JY187" s="65"/>
      <c r="JZ187" s="65"/>
      <c r="KA187" s="65"/>
      <c r="KB187" s="65"/>
      <c r="KC187" s="65"/>
      <c r="KD187" s="65"/>
      <c r="KE187" s="65"/>
      <c r="KF187" s="65"/>
      <c r="KG187" s="65"/>
      <c r="KH187" s="65"/>
      <c r="KI187" s="65"/>
      <c r="KJ187" s="65"/>
      <c r="KK187" s="65"/>
      <c r="KL187" s="65"/>
      <c r="KM187" s="65"/>
      <c r="KN187" s="65"/>
      <c r="KO187" s="65"/>
      <c r="KP187" s="65"/>
      <c r="KQ187" s="65"/>
      <c r="KR187" s="65"/>
      <c r="KS187" s="65"/>
      <c r="KT187" s="65"/>
      <c r="KU187" s="65"/>
      <c r="KV187" s="65"/>
      <c r="KW187" s="65"/>
      <c r="KX187" s="65"/>
      <c r="KY187" s="65"/>
      <c r="KZ187" s="65"/>
      <c r="LA187" s="65"/>
      <c r="LB187" s="65"/>
      <c r="LC187" s="65"/>
      <c r="LD187" s="65"/>
      <c r="LE187" s="65"/>
      <c r="LF187" s="65"/>
      <c r="LG187" s="65"/>
      <c r="LH187" s="65"/>
      <c r="LI187" s="65"/>
      <c r="LJ187" s="65"/>
      <c r="LK187" s="65"/>
      <c r="LL187" s="65"/>
      <c r="LM187" s="65"/>
      <c r="LN187" s="65"/>
      <c r="LO187" s="65"/>
      <c r="LP187" s="65"/>
      <c r="LQ187" s="65"/>
      <c r="LR187" s="65"/>
      <c r="LS187" s="65"/>
      <c r="LT187" s="65"/>
      <c r="LU187" s="65"/>
      <c r="LV187" s="65"/>
      <c r="LW187" s="65"/>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row>
    <row r="188" spans="1:479" s="3" customFormat="1" x14ac:dyDescent="0.2">
      <c r="A188" s="50"/>
      <c r="B188" s="36" t="s">
        <v>37</v>
      </c>
      <c r="C188" s="140">
        <v>5268</v>
      </c>
      <c r="D188" s="84">
        <v>157</v>
      </c>
      <c r="E188" s="55">
        <v>46</v>
      </c>
      <c r="F188" s="84">
        <v>130</v>
      </c>
      <c r="G188" s="55">
        <v>98</v>
      </c>
      <c r="H188" s="84">
        <v>105</v>
      </c>
      <c r="I188" s="55" t="s">
        <v>202</v>
      </c>
      <c r="J188" s="84">
        <v>33</v>
      </c>
      <c r="K188" s="55">
        <v>24</v>
      </c>
      <c r="L188" s="84">
        <v>101</v>
      </c>
      <c r="M188" s="55">
        <v>118</v>
      </c>
      <c r="N188" s="84">
        <v>79</v>
      </c>
      <c r="O188" s="55">
        <v>66</v>
      </c>
      <c r="P188" s="84">
        <v>113</v>
      </c>
      <c r="Q188" s="55">
        <v>24</v>
      </c>
      <c r="R188" s="84">
        <v>53</v>
      </c>
      <c r="S188" s="55">
        <v>36</v>
      </c>
      <c r="T188" s="84">
        <v>54</v>
      </c>
      <c r="U188" s="55">
        <v>57</v>
      </c>
      <c r="V188" s="84">
        <v>60</v>
      </c>
      <c r="W188" s="55">
        <v>27</v>
      </c>
      <c r="X188" s="84">
        <v>39</v>
      </c>
      <c r="Y188" s="55">
        <v>55</v>
      </c>
      <c r="Z188" s="84">
        <v>27</v>
      </c>
      <c r="AA188" s="55">
        <v>14</v>
      </c>
      <c r="AB188" s="84">
        <v>25</v>
      </c>
      <c r="AC188" s="55">
        <v>127</v>
      </c>
      <c r="AD188" s="84" t="s">
        <v>202</v>
      </c>
      <c r="AE188" s="55">
        <v>83</v>
      </c>
      <c r="AF188" s="84">
        <v>59</v>
      </c>
      <c r="AG188" s="55">
        <v>100</v>
      </c>
      <c r="AH188" s="84">
        <v>121</v>
      </c>
      <c r="AI188" s="55">
        <v>39</v>
      </c>
      <c r="AJ188" s="84">
        <v>131</v>
      </c>
      <c r="AK188" s="55">
        <v>71</v>
      </c>
      <c r="AL188" s="84">
        <v>53</v>
      </c>
      <c r="AM188" s="55">
        <v>70</v>
      </c>
      <c r="AN188" s="84">
        <v>144</v>
      </c>
      <c r="AO188" s="55">
        <v>53</v>
      </c>
      <c r="AP188" s="84">
        <v>33</v>
      </c>
      <c r="AQ188" s="55">
        <v>90</v>
      </c>
      <c r="AR188" s="84">
        <v>17</v>
      </c>
      <c r="AS188" s="55">
        <v>55</v>
      </c>
      <c r="AT188" s="84" t="s">
        <v>202</v>
      </c>
      <c r="AU188" s="55">
        <v>27</v>
      </c>
      <c r="AV188" s="84">
        <v>64</v>
      </c>
      <c r="AW188" s="55">
        <v>75</v>
      </c>
      <c r="AX188" s="84">
        <v>88</v>
      </c>
      <c r="AY188" s="55">
        <v>95</v>
      </c>
      <c r="AZ188" s="84">
        <v>158</v>
      </c>
      <c r="BA188" s="55">
        <v>49</v>
      </c>
      <c r="BB188" s="84">
        <v>36</v>
      </c>
      <c r="BC188" s="55">
        <v>28</v>
      </c>
      <c r="BD188" s="84" t="s">
        <v>202</v>
      </c>
      <c r="BE188" s="55">
        <v>27</v>
      </c>
      <c r="BF188" s="84">
        <v>31</v>
      </c>
      <c r="BG188" s="55">
        <v>25</v>
      </c>
      <c r="BH188" s="84" t="s">
        <v>202</v>
      </c>
      <c r="BI188" s="55">
        <v>8</v>
      </c>
      <c r="BJ188" s="84">
        <v>23</v>
      </c>
      <c r="BK188" s="55">
        <v>39</v>
      </c>
      <c r="BL188" s="84">
        <v>58</v>
      </c>
      <c r="BM188" s="55">
        <v>56</v>
      </c>
      <c r="BN188" s="84">
        <v>91</v>
      </c>
      <c r="BO188" s="55">
        <v>27</v>
      </c>
      <c r="BP188" s="84">
        <v>22</v>
      </c>
      <c r="BQ188" s="55">
        <v>38</v>
      </c>
      <c r="BR188" s="84">
        <v>78</v>
      </c>
      <c r="BS188" s="55">
        <v>47</v>
      </c>
      <c r="BT188" s="84" t="s">
        <v>202</v>
      </c>
      <c r="BU188" s="55">
        <v>54</v>
      </c>
      <c r="BV188" s="84">
        <v>27</v>
      </c>
      <c r="BW188" s="55">
        <v>37</v>
      </c>
      <c r="BX188" s="84">
        <v>93</v>
      </c>
      <c r="BY188" s="55" t="s">
        <v>202</v>
      </c>
      <c r="BZ188" s="84">
        <v>81</v>
      </c>
      <c r="CA188" s="55">
        <v>67</v>
      </c>
      <c r="CB188" s="84">
        <v>41</v>
      </c>
      <c r="CC188" s="55">
        <v>90</v>
      </c>
      <c r="CD188" s="84">
        <v>44</v>
      </c>
      <c r="CE188" s="55" t="s">
        <v>202</v>
      </c>
      <c r="CF188" s="84">
        <v>61</v>
      </c>
      <c r="CG188" s="55" t="s">
        <v>202</v>
      </c>
      <c r="CH188" s="84">
        <v>10</v>
      </c>
      <c r="CI188" s="55">
        <v>35</v>
      </c>
      <c r="CJ188" s="84">
        <v>62</v>
      </c>
      <c r="CK188" s="55">
        <v>32</v>
      </c>
      <c r="CL188" s="84">
        <v>29</v>
      </c>
      <c r="CM188" s="55">
        <v>46</v>
      </c>
      <c r="CN188" s="84">
        <v>31</v>
      </c>
      <c r="CO188" s="55">
        <v>57</v>
      </c>
      <c r="CP188" s="84">
        <v>55</v>
      </c>
      <c r="CQ188" s="55">
        <v>58</v>
      </c>
      <c r="CR188" s="84">
        <v>61</v>
      </c>
      <c r="CS188" s="55">
        <v>78</v>
      </c>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c r="KB188" s="65"/>
      <c r="KC188" s="65"/>
      <c r="KD188" s="65"/>
      <c r="KE188" s="65"/>
      <c r="KF188" s="65"/>
      <c r="KG188" s="65"/>
      <c r="KH188" s="65"/>
      <c r="KI188" s="65"/>
      <c r="KJ188" s="65"/>
      <c r="KK188" s="65"/>
      <c r="KL188" s="65"/>
      <c r="KM188" s="65"/>
      <c r="KN188" s="65"/>
      <c r="KO188" s="65"/>
      <c r="KP188" s="65"/>
      <c r="KQ188" s="65"/>
      <c r="KR188" s="65"/>
      <c r="KS188" s="65"/>
      <c r="KT188" s="65"/>
      <c r="KU188" s="65"/>
      <c r="KV188" s="65"/>
      <c r="KW188" s="65"/>
      <c r="KX188" s="65"/>
      <c r="KY188" s="65"/>
      <c r="KZ188" s="65"/>
      <c r="LA188" s="65"/>
      <c r="LB188" s="65"/>
      <c r="LC188" s="65"/>
      <c r="LD188" s="65"/>
      <c r="LE188" s="65"/>
      <c r="LF188" s="65"/>
      <c r="LG188" s="65"/>
      <c r="LH188" s="65"/>
      <c r="LI188" s="65"/>
      <c r="LJ188" s="65"/>
      <c r="LK188" s="65"/>
      <c r="LL188" s="65"/>
      <c r="LM188" s="65"/>
      <c r="LN188" s="65"/>
      <c r="LO188" s="65"/>
      <c r="LP188" s="65"/>
      <c r="LQ188" s="65"/>
      <c r="LR188" s="65"/>
      <c r="LS188" s="65"/>
      <c r="LT188" s="65"/>
      <c r="LU188" s="65"/>
      <c r="LV188" s="65"/>
      <c r="LW188" s="65"/>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row>
    <row r="189" spans="1:479" s="3" customFormat="1" ht="18.75" customHeight="1" x14ac:dyDescent="0.2">
      <c r="A189" s="49" t="s">
        <v>114</v>
      </c>
      <c r="B189" s="36" t="s">
        <v>110</v>
      </c>
      <c r="C189" s="140">
        <v>2635</v>
      </c>
      <c r="D189" s="84">
        <v>25</v>
      </c>
      <c r="E189" s="55">
        <v>6</v>
      </c>
      <c r="F189" s="84">
        <v>29</v>
      </c>
      <c r="G189" s="55">
        <v>23</v>
      </c>
      <c r="H189" s="84">
        <v>27</v>
      </c>
      <c r="I189" s="55" t="s">
        <v>202</v>
      </c>
      <c r="J189" s="84">
        <v>11</v>
      </c>
      <c r="K189" s="55">
        <v>6</v>
      </c>
      <c r="L189" s="84">
        <v>21</v>
      </c>
      <c r="M189" s="55">
        <v>32</v>
      </c>
      <c r="N189" s="84">
        <v>17</v>
      </c>
      <c r="O189" s="55">
        <v>21</v>
      </c>
      <c r="P189" s="84">
        <v>27</v>
      </c>
      <c r="Q189" s="55" t="s">
        <v>202</v>
      </c>
      <c r="R189" s="84">
        <v>18</v>
      </c>
      <c r="S189" s="55">
        <v>9</v>
      </c>
      <c r="T189" s="84">
        <v>16</v>
      </c>
      <c r="U189" s="55">
        <v>17</v>
      </c>
      <c r="V189" s="84">
        <v>15</v>
      </c>
      <c r="W189" s="55">
        <v>7</v>
      </c>
      <c r="X189" s="84">
        <v>10</v>
      </c>
      <c r="Y189" s="55">
        <v>19</v>
      </c>
      <c r="Z189" s="84" t="s">
        <v>202</v>
      </c>
      <c r="AA189" s="55">
        <v>5</v>
      </c>
      <c r="AB189" s="84">
        <v>6</v>
      </c>
      <c r="AC189" s="55">
        <v>31</v>
      </c>
      <c r="AD189" s="84" t="s">
        <v>202</v>
      </c>
      <c r="AE189" s="55">
        <v>20</v>
      </c>
      <c r="AF189" s="84">
        <v>13</v>
      </c>
      <c r="AG189" s="55">
        <v>37</v>
      </c>
      <c r="AH189" s="84">
        <v>50</v>
      </c>
      <c r="AI189" s="55">
        <v>17</v>
      </c>
      <c r="AJ189" s="84">
        <v>73</v>
      </c>
      <c r="AK189" s="55">
        <v>64</v>
      </c>
      <c r="AL189" s="84">
        <v>64</v>
      </c>
      <c r="AM189" s="55">
        <v>105</v>
      </c>
      <c r="AN189" s="84">
        <v>60</v>
      </c>
      <c r="AO189" s="55">
        <v>18</v>
      </c>
      <c r="AP189" s="84">
        <v>22</v>
      </c>
      <c r="AQ189" s="55">
        <v>50</v>
      </c>
      <c r="AR189" s="84" t="s">
        <v>202</v>
      </c>
      <c r="AS189" s="55">
        <v>29</v>
      </c>
      <c r="AT189" s="84" t="s">
        <v>202</v>
      </c>
      <c r="AU189" s="55">
        <v>14</v>
      </c>
      <c r="AV189" s="84">
        <v>45</v>
      </c>
      <c r="AW189" s="55">
        <v>54</v>
      </c>
      <c r="AX189" s="84">
        <v>71</v>
      </c>
      <c r="AY189" s="55">
        <v>41</v>
      </c>
      <c r="AZ189" s="84">
        <v>55</v>
      </c>
      <c r="BA189" s="55">
        <v>7</v>
      </c>
      <c r="BB189" s="84">
        <v>23</v>
      </c>
      <c r="BC189" s="55">
        <v>14</v>
      </c>
      <c r="BD189" s="84" t="s">
        <v>202</v>
      </c>
      <c r="BE189" s="55">
        <v>7</v>
      </c>
      <c r="BF189" s="84">
        <v>6</v>
      </c>
      <c r="BG189" s="55">
        <v>9</v>
      </c>
      <c r="BH189" s="84" t="s">
        <v>202</v>
      </c>
      <c r="BI189" s="55">
        <v>7</v>
      </c>
      <c r="BJ189" s="84">
        <v>11</v>
      </c>
      <c r="BK189" s="55">
        <v>15</v>
      </c>
      <c r="BL189" s="84">
        <v>17</v>
      </c>
      <c r="BM189" s="55">
        <v>21</v>
      </c>
      <c r="BN189" s="84">
        <v>17</v>
      </c>
      <c r="BO189" s="55">
        <v>10</v>
      </c>
      <c r="BP189" s="84">
        <v>11</v>
      </c>
      <c r="BQ189" s="55">
        <v>13</v>
      </c>
      <c r="BR189" s="84">
        <v>47</v>
      </c>
      <c r="BS189" s="55">
        <v>34</v>
      </c>
      <c r="BT189" s="84" t="s">
        <v>202</v>
      </c>
      <c r="BU189" s="55">
        <v>41</v>
      </c>
      <c r="BV189" s="84" t="s">
        <v>202</v>
      </c>
      <c r="BW189" s="55">
        <v>26</v>
      </c>
      <c r="BX189" s="84">
        <v>45</v>
      </c>
      <c r="BY189" s="55">
        <v>6</v>
      </c>
      <c r="BZ189" s="84">
        <v>22</v>
      </c>
      <c r="CA189" s="55">
        <v>76</v>
      </c>
      <c r="CB189" s="84">
        <v>49</v>
      </c>
      <c r="CC189" s="55">
        <v>126</v>
      </c>
      <c r="CD189" s="84">
        <v>54</v>
      </c>
      <c r="CE189" s="55">
        <v>6</v>
      </c>
      <c r="CF189" s="84">
        <v>106</v>
      </c>
      <c r="CG189" s="55" t="s">
        <v>202</v>
      </c>
      <c r="CH189" s="84">
        <v>8</v>
      </c>
      <c r="CI189" s="55">
        <v>19</v>
      </c>
      <c r="CJ189" s="84">
        <v>108</v>
      </c>
      <c r="CK189" s="55">
        <v>31</v>
      </c>
      <c r="CL189" s="84">
        <v>50</v>
      </c>
      <c r="CM189" s="55">
        <v>55</v>
      </c>
      <c r="CN189" s="84">
        <v>27</v>
      </c>
      <c r="CO189" s="55">
        <v>16</v>
      </c>
      <c r="CP189" s="84">
        <v>25</v>
      </c>
      <c r="CQ189" s="55">
        <v>31</v>
      </c>
      <c r="CR189" s="84">
        <v>40</v>
      </c>
      <c r="CS189" s="55">
        <v>36</v>
      </c>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c r="KB189" s="65"/>
      <c r="KC189" s="65"/>
      <c r="KD189" s="65"/>
      <c r="KE189" s="65"/>
      <c r="KF189" s="65"/>
      <c r="KG189" s="65"/>
      <c r="KH189" s="65"/>
      <c r="KI189" s="65"/>
      <c r="KJ189" s="65"/>
      <c r="KK189" s="65"/>
      <c r="KL189" s="65"/>
      <c r="KM189" s="65"/>
      <c r="KN189" s="65"/>
      <c r="KO189" s="65"/>
      <c r="KP189" s="65"/>
      <c r="KQ189" s="65"/>
      <c r="KR189" s="65"/>
      <c r="KS189" s="65"/>
      <c r="KT189" s="65"/>
      <c r="KU189" s="65"/>
      <c r="KV189" s="65"/>
      <c r="KW189" s="65"/>
      <c r="KX189" s="65"/>
      <c r="KY189" s="65"/>
      <c r="KZ189" s="65"/>
      <c r="LA189" s="65"/>
      <c r="LB189" s="65"/>
      <c r="LC189" s="65"/>
      <c r="LD189" s="65"/>
      <c r="LE189" s="65"/>
      <c r="LF189" s="65"/>
      <c r="LG189" s="65"/>
      <c r="LH189" s="65"/>
      <c r="LI189" s="65"/>
      <c r="LJ189" s="65"/>
      <c r="LK189" s="65"/>
      <c r="LL189" s="65"/>
      <c r="LM189" s="65"/>
      <c r="LN189" s="65"/>
      <c r="LO189" s="65"/>
      <c r="LP189" s="65"/>
      <c r="LQ189" s="65"/>
      <c r="LR189" s="65"/>
      <c r="LS189" s="65"/>
      <c r="LT189" s="65"/>
      <c r="LU189" s="65"/>
      <c r="LV189" s="65"/>
      <c r="LW189" s="65"/>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row>
    <row r="190" spans="1:479" s="3" customFormat="1" ht="12.75" customHeight="1" x14ac:dyDescent="0.2">
      <c r="A190" s="50"/>
      <c r="B190" s="36" t="s">
        <v>84</v>
      </c>
      <c r="C190" s="140">
        <v>3239</v>
      </c>
      <c r="D190" s="84">
        <v>48</v>
      </c>
      <c r="E190" s="55">
        <v>17</v>
      </c>
      <c r="F190" s="84">
        <v>30</v>
      </c>
      <c r="G190" s="55">
        <v>27</v>
      </c>
      <c r="H190" s="84">
        <v>43</v>
      </c>
      <c r="I190" s="55" t="s">
        <v>202</v>
      </c>
      <c r="J190" s="84">
        <v>6</v>
      </c>
      <c r="K190" s="55">
        <v>10</v>
      </c>
      <c r="L190" s="84">
        <v>22</v>
      </c>
      <c r="M190" s="55">
        <v>85</v>
      </c>
      <c r="N190" s="84">
        <v>32</v>
      </c>
      <c r="O190" s="55">
        <v>25</v>
      </c>
      <c r="P190" s="84">
        <v>40</v>
      </c>
      <c r="Q190" s="55" t="s">
        <v>202</v>
      </c>
      <c r="R190" s="84">
        <v>21</v>
      </c>
      <c r="S190" s="55">
        <v>13</v>
      </c>
      <c r="T190" s="84">
        <v>27</v>
      </c>
      <c r="U190" s="55">
        <v>22</v>
      </c>
      <c r="V190" s="84">
        <v>23</v>
      </c>
      <c r="W190" s="55">
        <v>13</v>
      </c>
      <c r="X190" s="84">
        <v>15</v>
      </c>
      <c r="Y190" s="55">
        <v>36</v>
      </c>
      <c r="Z190" s="84" t="s">
        <v>202</v>
      </c>
      <c r="AA190" s="55">
        <v>5</v>
      </c>
      <c r="AB190" s="84">
        <v>6</v>
      </c>
      <c r="AC190" s="55">
        <v>43</v>
      </c>
      <c r="AD190" s="84" t="s">
        <v>202</v>
      </c>
      <c r="AE190" s="55">
        <v>37</v>
      </c>
      <c r="AF190" s="84">
        <v>10</v>
      </c>
      <c r="AG190" s="55">
        <v>60</v>
      </c>
      <c r="AH190" s="84">
        <v>81</v>
      </c>
      <c r="AI190" s="55">
        <v>24</v>
      </c>
      <c r="AJ190" s="84">
        <v>115</v>
      </c>
      <c r="AK190" s="55">
        <v>81</v>
      </c>
      <c r="AL190" s="84">
        <v>88</v>
      </c>
      <c r="AM190" s="55">
        <v>136</v>
      </c>
      <c r="AN190" s="84">
        <v>98</v>
      </c>
      <c r="AO190" s="55">
        <v>27</v>
      </c>
      <c r="AP190" s="84">
        <v>11</v>
      </c>
      <c r="AQ190" s="55">
        <v>53</v>
      </c>
      <c r="AR190" s="84" t="s">
        <v>202</v>
      </c>
      <c r="AS190" s="55">
        <v>14</v>
      </c>
      <c r="AT190" s="84" t="s">
        <v>202</v>
      </c>
      <c r="AU190" s="55">
        <v>17</v>
      </c>
      <c r="AV190" s="84">
        <v>48</v>
      </c>
      <c r="AW190" s="55">
        <v>56</v>
      </c>
      <c r="AX190" s="84">
        <v>66</v>
      </c>
      <c r="AY190" s="55">
        <v>47</v>
      </c>
      <c r="AZ190" s="84">
        <v>82</v>
      </c>
      <c r="BA190" s="55">
        <v>19</v>
      </c>
      <c r="BB190" s="84">
        <v>32</v>
      </c>
      <c r="BC190" s="55">
        <v>6</v>
      </c>
      <c r="BD190" s="84" t="s">
        <v>202</v>
      </c>
      <c r="BE190" s="55">
        <v>10</v>
      </c>
      <c r="BF190" s="84">
        <v>5</v>
      </c>
      <c r="BG190" s="55">
        <v>6</v>
      </c>
      <c r="BH190" s="84" t="s">
        <v>202</v>
      </c>
      <c r="BI190" s="55">
        <v>8</v>
      </c>
      <c r="BJ190" s="84">
        <v>28</v>
      </c>
      <c r="BK190" s="55">
        <v>13</v>
      </c>
      <c r="BL190" s="84">
        <v>26</v>
      </c>
      <c r="BM190" s="55">
        <v>32</v>
      </c>
      <c r="BN190" s="84">
        <v>45</v>
      </c>
      <c r="BO190" s="55">
        <v>17</v>
      </c>
      <c r="BP190" s="84">
        <v>13</v>
      </c>
      <c r="BQ190" s="55">
        <v>14</v>
      </c>
      <c r="BR190" s="84">
        <v>79</v>
      </c>
      <c r="BS190" s="55">
        <v>31</v>
      </c>
      <c r="BT190" s="84" t="s">
        <v>202</v>
      </c>
      <c r="BU190" s="55">
        <v>48</v>
      </c>
      <c r="BV190" s="84" t="s">
        <v>202</v>
      </c>
      <c r="BW190" s="55">
        <v>33</v>
      </c>
      <c r="BX190" s="84">
        <v>40</v>
      </c>
      <c r="BY190" s="55">
        <v>7</v>
      </c>
      <c r="BZ190" s="84">
        <v>17</v>
      </c>
      <c r="CA190" s="55">
        <v>95</v>
      </c>
      <c r="CB190" s="84">
        <v>48</v>
      </c>
      <c r="CC190" s="55">
        <v>120</v>
      </c>
      <c r="CD190" s="84">
        <v>30</v>
      </c>
      <c r="CE190" s="55">
        <v>6</v>
      </c>
      <c r="CF190" s="84">
        <v>99</v>
      </c>
      <c r="CG190" s="55" t="s">
        <v>202</v>
      </c>
      <c r="CH190" s="84">
        <v>5</v>
      </c>
      <c r="CI190" s="55">
        <v>16</v>
      </c>
      <c r="CJ190" s="84">
        <v>84</v>
      </c>
      <c r="CK190" s="55">
        <v>32</v>
      </c>
      <c r="CL190" s="84">
        <v>85</v>
      </c>
      <c r="CM190" s="55">
        <v>54</v>
      </c>
      <c r="CN190" s="84">
        <v>38</v>
      </c>
      <c r="CO190" s="55">
        <v>9</v>
      </c>
      <c r="CP190" s="84">
        <v>10</v>
      </c>
      <c r="CQ190" s="55">
        <v>11</v>
      </c>
      <c r="CR190" s="84">
        <v>90</v>
      </c>
      <c r="CS190" s="55">
        <v>61</v>
      </c>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c r="KB190" s="65"/>
      <c r="KC190" s="65"/>
      <c r="KD190" s="65"/>
      <c r="KE190" s="65"/>
      <c r="KF190" s="65"/>
      <c r="KG190" s="65"/>
      <c r="KH190" s="65"/>
      <c r="KI190" s="65"/>
      <c r="KJ190" s="65"/>
      <c r="KK190" s="65"/>
      <c r="KL190" s="65"/>
      <c r="KM190" s="65"/>
      <c r="KN190" s="65"/>
      <c r="KO190" s="65"/>
      <c r="KP190" s="65"/>
      <c r="KQ190" s="65"/>
      <c r="KR190" s="65"/>
      <c r="KS190" s="65"/>
      <c r="KT190" s="65"/>
      <c r="KU190" s="65"/>
      <c r="KV190" s="65"/>
      <c r="KW190" s="65"/>
      <c r="KX190" s="65"/>
      <c r="KY190" s="65"/>
      <c r="KZ190" s="65"/>
      <c r="LA190" s="65"/>
      <c r="LB190" s="65"/>
      <c r="LC190" s="65"/>
      <c r="LD190" s="65"/>
      <c r="LE190" s="65"/>
      <c r="LF190" s="65"/>
      <c r="LG190" s="65"/>
      <c r="LH190" s="65"/>
      <c r="LI190" s="65"/>
      <c r="LJ190" s="65"/>
      <c r="LK190" s="65"/>
      <c r="LL190" s="65"/>
      <c r="LM190" s="65"/>
      <c r="LN190" s="65"/>
      <c r="LO190" s="65"/>
      <c r="LP190" s="65"/>
      <c r="LQ190" s="65"/>
      <c r="LR190" s="65"/>
      <c r="LS190" s="65"/>
      <c r="LT190" s="65"/>
      <c r="LU190" s="65"/>
      <c r="LV190" s="65"/>
      <c r="LW190" s="65"/>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row>
    <row r="191" spans="1:479" s="3" customFormat="1" ht="11.25" customHeight="1" x14ac:dyDescent="0.2">
      <c r="A191" s="50"/>
      <c r="B191" s="36" t="s">
        <v>85</v>
      </c>
      <c r="C191" s="140">
        <v>10112</v>
      </c>
      <c r="D191" s="84">
        <v>186</v>
      </c>
      <c r="E191" s="55">
        <v>62</v>
      </c>
      <c r="F191" s="84">
        <v>154</v>
      </c>
      <c r="G191" s="55">
        <v>114</v>
      </c>
      <c r="H191" s="84">
        <v>100</v>
      </c>
      <c r="I191" s="55" t="s">
        <v>202</v>
      </c>
      <c r="J191" s="84">
        <v>31</v>
      </c>
      <c r="K191" s="55">
        <v>28</v>
      </c>
      <c r="L191" s="84">
        <v>92</v>
      </c>
      <c r="M191" s="55">
        <v>180</v>
      </c>
      <c r="N191" s="84">
        <v>88</v>
      </c>
      <c r="O191" s="55">
        <v>56</v>
      </c>
      <c r="P191" s="84">
        <v>141</v>
      </c>
      <c r="Q191" s="55">
        <v>17</v>
      </c>
      <c r="R191" s="84">
        <v>58</v>
      </c>
      <c r="S191" s="55">
        <v>29</v>
      </c>
      <c r="T191" s="84">
        <v>74</v>
      </c>
      <c r="U191" s="55">
        <v>72</v>
      </c>
      <c r="V191" s="84">
        <v>70</v>
      </c>
      <c r="W191" s="55">
        <v>25</v>
      </c>
      <c r="X191" s="84">
        <v>50</v>
      </c>
      <c r="Y191" s="55">
        <v>104</v>
      </c>
      <c r="Z191" s="84">
        <v>22</v>
      </c>
      <c r="AA191" s="55">
        <v>20</v>
      </c>
      <c r="AB191" s="84">
        <v>22</v>
      </c>
      <c r="AC191" s="55">
        <v>149</v>
      </c>
      <c r="AD191" s="84">
        <v>13</v>
      </c>
      <c r="AE191" s="55">
        <v>116</v>
      </c>
      <c r="AF191" s="84">
        <v>70</v>
      </c>
      <c r="AG191" s="55">
        <v>139</v>
      </c>
      <c r="AH191" s="84">
        <v>218</v>
      </c>
      <c r="AI191" s="55">
        <v>38</v>
      </c>
      <c r="AJ191" s="84">
        <v>347</v>
      </c>
      <c r="AK191" s="55">
        <v>284</v>
      </c>
      <c r="AL191" s="84">
        <v>255</v>
      </c>
      <c r="AM191" s="55">
        <v>391</v>
      </c>
      <c r="AN191" s="84">
        <v>307</v>
      </c>
      <c r="AO191" s="55">
        <v>77</v>
      </c>
      <c r="AP191" s="84">
        <v>40</v>
      </c>
      <c r="AQ191" s="55">
        <v>145</v>
      </c>
      <c r="AR191" s="84">
        <v>16</v>
      </c>
      <c r="AS191" s="55">
        <v>72</v>
      </c>
      <c r="AT191" s="84">
        <v>7</v>
      </c>
      <c r="AU191" s="55">
        <v>51</v>
      </c>
      <c r="AV191" s="84">
        <v>151</v>
      </c>
      <c r="AW191" s="55">
        <v>199</v>
      </c>
      <c r="AX191" s="84">
        <v>211</v>
      </c>
      <c r="AY191" s="55">
        <v>132</v>
      </c>
      <c r="AZ191" s="84">
        <v>265</v>
      </c>
      <c r="BA191" s="55">
        <v>80</v>
      </c>
      <c r="BB191" s="84">
        <v>59</v>
      </c>
      <c r="BC191" s="55">
        <v>18</v>
      </c>
      <c r="BD191" s="84">
        <v>7</v>
      </c>
      <c r="BE191" s="55">
        <v>22</v>
      </c>
      <c r="BF191" s="84">
        <v>19</v>
      </c>
      <c r="BG191" s="55">
        <v>18</v>
      </c>
      <c r="BH191" s="84">
        <v>10</v>
      </c>
      <c r="BI191" s="55">
        <v>33</v>
      </c>
      <c r="BJ191" s="84">
        <v>61</v>
      </c>
      <c r="BK191" s="55">
        <v>76</v>
      </c>
      <c r="BL191" s="84">
        <v>87</v>
      </c>
      <c r="BM191" s="55">
        <v>104</v>
      </c>
      <c r="BN191" s="84">
        <v>144</v>
      </c>
      <c r="BO191" s="55">
        <v>49</v>
      </c>
      <c r="BP191" s="84">
        <v>33</v>
      </c>
      <c r="BQ191" s="55">
        <v>63</v>
      </c>
      <c r="BR191" s="84">
        <v>264</v>
      </c>
      <c r="BS191" s="55">
        <v>91</v>
      </c>
      <c r="BT191" s="84">
        <v>8</v>
      </c>
      <c r="BU191" s="55">
        <v>120</v>
      </c>
      <c r="BV191" s="84">
        <v>28</v>
      </c>
      <c r="BW191" s="55">
        <v>121</v>
      </c>
      <c r="BX191" s="84">
        <v>166</v>
      </c>
      <c r="BY191" s="55">
        <v>6</v>
      </c>
      <c r="BZ191" s="84">
        <v>73</v>
      </c>
      <c r="CA191" s="55">
        <v>276</v>
      </c>
      <c r="CB191" s="84">
        <v>206</v>
      </c>
      <c r="CC191" s="55">
        <v>318</v>
      </c>
      <c r="CD191" s="84">
        <v>110</v>
      </c>
      <c r="CE191" s="55">
        <v>19</v>
      </c>
      <c r="CF191" s="84">
        <v>307</v>
      </c>
      <c r="CG191" s="55">
        <v>11</v>
      </c>
      <c r="CH191" s="84">
        <v>15</v>
      </c>
      <c r="CI191" s="55">
        <v>37</v>
      </c>
      <c r="CJ191" s="84">
        <v>232</v>
      </c>
      <c r="CK191" s="55">
        <v>105</v>
      </c>
      <c r="CL191" s="84">
        <v>228</v>
      </c>
      <c r="CM191" s="55">
        <v>186</v>
      </c>
      <c r="CN191" s="84">
        <v>136</v>
      </c>
      <c r="CO191" s="55">
        <v>28</v>
      </c>
      <c r="CP191" s="84">
        <v>54</v>
      </c>
      <c r="CQ191" s="55">
        <v>24</v>
      </c>
      <c r="CR191" s="84">
        <v>318</v>
      </c>
      <c r="CS191" s="55">
        <v>181</v>
      </c>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c r="KB191" s="65"/>
      <c r="KC191" s="65"/>
      <c r="KD191" s="65"/>
      <c r="KE191" s="65"/>
      <c r="KF191" s="65"/>
      <c r="KG191" s="65"/>
      <c r="KH191" s="65"/>
      <c r="KI191" s="65"/>
      <c r="KJ191" s="65"/>
      <c r="KK191" s="65"/>
      <c r="KL191" s="65"/>
      <c r="KM191" s="65"/>
      <c r="KN191" s="65"/>
      <c r="KO191" s="65"/>
      <c r="KP191" s="65"/>
      <c r="KQ191" s="65"/>
      <c r="KR191" s="65"/>
      <c r="KS191" s="65"/>
      <c r="KT191" s="65"/>
      <c r="KU191" s="65"/>
      <c r="KV191" s="65"/>
      <c r="KW191" s="65"/>
      <c r="KX191" s="65"/>
      <c r="KY191" s="65"/>
      <c r="KZ191" s="65"/>
      <c r="LA191" s="65"/>
      <c r="LB191" s="65"/>
      <c r="LC191" s="65"/>
      <c r="LD191" s="65"/>
      <c r="LE191" s="65"/>
      <c r="LF191" s="65"/>
      <c r="LG191" s="65"/>
      <c r="LH191" s="65"/>
      <c r="LI191" s="65"/>
      <c r="LJ191" s="65"/>
      <c r="LK191" s="65"/>
      <c r="LL191" s="65"/>
      <c r="LM191" s="65"/>
      <c r="LN191" s="65"/>
      <c r="LO191" s="65"/>
      <c r="LP191" s="65"/>
      <c r="LQ191" s="65"/>
      <c r="LR191" s="65"/>
      <c r="LS191" s="65"/>
      <c r="LT191" s="65"/>
      <c r="LU191" s="65"/>
      <c r="LV191" s="65"/>
      <c r="LW191" s="65"/>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row>
    <row r="192" spans="1:479" s="3" customFormat="1" x14ac:dyDescent="0.2">
      <c r="A192" s="50"/>
      <c r="B192" s="36" t="s">
        <v>86</v>
      </c>
      <c r="C192" s="140">
        <v>9087</v>
      </c>
      <c r="D192" s="84">
        <v>200</v>
      </c>
      <c r="E192" s="55">
        <v>39</v>
      </c>
      <c r="F192" s="84">
        <v>149</v>
      </c>
      <c r="G192" s="55">
        <v>119</v>
      </c>
      <c r="H192" s="84">
        <v>102</v>
      </c>
      <c r="I192" s="55">
        <v>17</v>
      </c>
      <c r="J192" s="84">
        <v>63</v>
      </c>
      <c r="K192" s="55">
        <v>25</v>
      </c>
      <c r="L192" s="84">
        <v>104</v>
      </c>
      <c r="M192" s="55">
        <v>101</v>
      </c>
      <c r="N192" s="84">
        <v>74</v>
      </c>
      <c r="O192" s="55">
        <v>66</v>
      </c>
      <c r="P192" s="84">
        <v>148</v>
      </c>
      <c r="Q192" s="55">
        <v>34</v>
      </c>
      <c r="R192" s="84">
        <v>86</v>
      </c>
      <c r="S192" s="55">
        <v>49</v>
      </c>
      <c r="T192" s="84">
        <v>60</v>
      </c>
      <c r="U192" s="55">
        <v>74</v>
      </c>
      <c r="V192" s="84">
        <v>84</v>
      </c>
      <c r="W192" s="55">
        <v>30</v>
      </c>
      <c r="X192" s="84">
        <v>37</v>
      </c>
      <c r="Y192" s="55">
        <v>53</v>
      </c>
      <c r="Z192" s="84">
        <v>36</v>
      </c>
      <c r="AA192" s="55">
        <v>17</v>
      </c>
      <c r="AB192" s="84">
        <v>24</v>
      </c>
      <c r="AC192" s="55">
        <v>114</v>
      </c>
      <c r="AD192" s="84">
        <v>10</v>
      </c>
      <c r="AE192" s="55">
        <v>99</v>
      </c>
      <c r="AF192" s="84">
        <v>60</v>
      </c>
      <c r="AG192" s="55">
        <v>83</v>
      </c>
      <c r="AH192" s="84">
        <v>167</v>
      </c>
      <c r="AI192" s="55">
        <v>43</v>
      </c>
      <c r="AJ192" s="84">
        <v>285</v>
      </c>
      <c r="AK192" s="55">
        <v>198</v>
      </c>
      <c r="AL192" s="84">
        <v>239</v>
      </c>
      <c r="AM192" s="55">
        <v>360</v>
      </c>
      <c r="AN192" s="84">
        <v>206</v>
      </c>
      <c r="AO192" s="55">
        <v>54</v>
      </c>
      <c r="AP192" s="84">
        <v>54</v>
      </c>
      <c r="AQ192" s="55">
        <v>105</v>
      </c>
      <c r="AR192" s="84">
        <v>16</v>
      </c>
      <c r="AS192" s="55">
        <v>86</v>
      </c>
      <c r="AT192" s="84">
        <v>8</v>
      </c>
      <c r="AU192" s="55">
        <v>34</v>
      </c>
      <c r="AV192" s="84">
        <v>147</v>
      </c>
      <c r="AW192" s="55">
        <v>150</v>
      </c>
      <c r="AX192" s="84">
        <v>170</v>
      </c>
      <c r="AY192" s="55">
        <v>125</v>
      </c>
      <c r="AZ192" s="84">
        <v>170</v>
      </c>
      <c r="BA192" s="55">
        <v>90</v>
      </c>
      <c r="BB192" s="84">
        <v>51</v>
      </c>
      <c r="BC192" s="55">
        <v>32</v>
      </c>
      <c r="BD192" s="84">
        <v>15</v>
      </c>
      <c r="BE192" s="55">
        <v>44</v>
      </c>
      <c r="BF192" s="84">
        <v>41</v>
      </c>
      <c r="BG192" s="55">
        <v>34</v>
      </c>
      <c r="BH192" s="84">
        <v>12</v>
      </c>
      <c r="BI192" s="55">
        <v>19</v>
      </c>
      <c r="BJ192" s="84">
        <v>37</v>
      </c>
      <c r="BK192" s="55">
        <v>41</v>
      </c>
      <c r="BL192" s="84">
        <v>50</v>
      </c>
      <c r="BM192" s="55">
        <v>53</v>
      </c>
      <c r="BN192" s="84">
        <v>99</v>
      </c>
      <c r="BO192" s="55">
        <v>74</v>
      </c>
      <c r="BP192" s="84">
        <v>21</v>
      </c>
      <c r="BQ192" s="55">
        <v>55</v>
      </c>
      <c r="BR192" s="84">
        <v>180</v>
      </c>
      <c r="BS192" s="55">
        <v>100</v>
      </c>
      <c r="BT192" s="84">
        <v>31</v>
      </c>
      <c r="BU192" s="55">
        <v>104</v>
      </c>
      <c r="BV192" s="84">
        <v>39</v>
      </c>
      <c r="BW192" s="55">
        <v>52</v>
      </c>
      <c r="BX192" s="84">
        <v>117</v>
      </c>
      <c r="BY192" s="55">
        <v>24</v>
      </c>
      <c r="BZ192" s="84">
        <v>102</v>
      </c>
      <c r="CA192" s="55">
        <v>290</v>
      </c>
      <c r="CB192" s="84">
        <v>221</v>
      </c>
      <c r="CC192" s="55">
        <v>329</v>
      </c>
      <c r="CD192" s="84">
        <v>126</v>
      </c>
      <c r="CE192" s="55">
        <v>22</v>
      </c>
      <c r="CF192" s="84">
        <v>306</v>
      </c>
      <c r="CG192" s="55">
        <v>8</v>
      </c>
      <c r="CH192" s="84">
        <v>23</v>
      </c>
      <c r="CI192" s="55">
        <v>47</v>
      </c>
      <c r="CJ192" s="84">
        <v>281</v>
      </c>
      <c r="CK192" s="55">
        <v>131</v>
      </c>
      <c r="CL192" s="84">
        <v>181</v>
      </c>
      <c r="CM192" s="55">
        <v>148</v>
      </c>
      <c r="CN192" s="84">
        <v>134</v>
      </c>
      <c r="CO192" s="55">
        <v>52</v>
      </c>
      <c r="CP192" s="84">
        <v>69</v>
      </c>
      <c r="CQ192" s="55">
        <v>66</v>
      </c>
      <c r="CR192" s="84">
        <v>185</v>
      </c>
      <c r="CS192" s="55">
        <v>119</v>
      </c>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c r="KB192" s="65"/>
      <c r="KC192" s="65"/>
      <c r="KD192" s="65"/>
      <c r="KE192" s="65"/>
      <c r="KF192" s="65"/>
      <c r="KG192" s="65"/>
      <c r="KH192" s="65"/>
      <c r="KI192" s="65"/>
      <c r="KJ192" s="65"/>
      <c r="KK192" s="65"/>
      <c r="KL192" s="65"/>
      <c r="KM192" s="65"/>
      <c r="KN192" s="65"/>
      <c r="KO192" s="65"/>
      <c r="KP192" s="65"/>
      <c r="KQ192" s="65"/>
      <c r="KR192" s="65"/>
      <c r="KS192" s="65"/>
      <c r="KT192" s="65"/>
      <c r="KU192" s="65"/>
      <c r="KV192" s="65"/>
      <c r="KW192" s="65"/>
      <c r="KX192" s="65"/>
      <c r="KY192" s="65"/>
      <c r="KZ192" s="65"/>
      <c r="LA192" s="65"/>
      <c r="LB192" s="65"/>
      <c r="LC192" s="65"/>
      <c r="LD192" s="65"/>
      <c r="LE192" s="65"/>
      <c r="LF192" s="65"/>
      <c r="LG192" s="65"/>
      <c r="LH192" s="65"/>
      <c r="LI192" s="65"/>
      <c r="LJ192" s="65"/>
      <c r="LK192" s="65"/>
      <c r="LL192" s="65"/>
      <c r="LM192" s="65"/>
      <c r="LN192" s="65"/>
      <c r="LO192" s="65"/>
      <c r="LP192" s="65"/>
      <c r="LQ192" s="65"/>
      <c r="LR192" s="65"/>
      <c r="LS192" s="65"/>
      <c r="LT192" s="65"/>
      <c r="LU192" s="65"/>
      <c r="LV192" s="65"/>
      <c r="LW192" s="65"/>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row>
    <row r="193" spans="1:479" s="3" customFormat="1" ht="18.75" customHeight="1" x14ac:dyDescent="0.2">
      <c r="A193" s="50"/>
      <c r="B193" s="39" t="s">
        <v>115</v>
      </c>
      <c r="C193" s="141">
        <v>25073</v>
      </c>
      <c r="D193" s="87">
        <v>459</v>
      </c>
      <c r="E193" s="58">
        <v>124</v>
      </c>
      <c r="F193" s="87">
        <v>362</v>
      </c>
      <c r="G193" s="58">
        <v>283</v>
      </c>
      <c r="H193" s="87">
        <v>272</v>
      </c>
      <c r="I193" s="58">
        <v>27</v>
      </c>
      <c r="J193" s="87">
        <v>111</v>
      </c>
      <c r="K193" s="58">
        <v>69</v>
      </c>
      <c r="L193" s="87">
        <v>239</v>
      </c>
      <c r="M193" s="58">
        <v>398</v>
      </c>
      <c r="N193" s="87">
        <v>211</v>
      </c>
      <c r="O193" s="58">
        <v>168</v>
      </c>
      <c r="P193" s="87">
        <v>356</v>
      </c>
      <c r="Q193" s="58">
        <v>58</v>
      </c>
      <c r="R193" s="87">
        <v>183</v>
      </c>
      <c r="S193" s="58">
        <v>100</v>
      </c>
      <c r="T193" s="87">
        <v>177</v>
      </c>
      <c r="U193" s="58">
        <v>185</v>
      </c>
      <c r="V193" s="87">
        <v>192</v>
      </c>
      <c r="W193" s="58">
        <v>75</v>
      </c>
      <c r="X193" s="87">
        <v>112</v>
      </c>
      <c r="Y193" s="58">
        <v>212</v>
      </c>
      <c r="Z193" s="87">
        <v>70</v>
      </c>
      <c r="AA193" s="58">
        <v>47</v>
      </c>
      <c r="AB193" s="87">
        <v>58</v>
      </c>
      <c r="AC193" s="58">
        <v>337</v>
      </c>
      <c r="AD193" s="87">
        <v>29</v>
      </c>
      <c r="AE193" s="58">
        <v>272</v>
      </c>
      <c r="AF193" s="87">
        <v>153</v>
      </c>
      <c r="AG193" s="58">
        <v>319</v>
      </c>
      <c r="AH193" s="87">
        <v>516</v>
      </c>
      <c r="AI193" s="58">
        <v>122</v>
      </c>
      <c r="AJ193" s="87">
        <v>820</v>
      </c>
      <c r="AK193" s="58">
        <v>627</v>
      </c>
      <c r="AL193" s="87">
        <v>646</v>
      </c>
      <c r="AM193" s="58">
        <v>992</v>
      </c>
      <c r="AN193" s="87">
        <v>671</v>
      </c>
      <c r="AO193" s="58">
        <v>176</v>
      </c>
      <c r="AP193" s="87">
        <v>127</v>
      </c>
      <c r="AQ193" s="58">
        <v>353</v>
      </c>
      <c r="AR193" s="87">
        <v>43</v>
      </c>
      <c r="AS193" s="58">
        <v>201</v>
      </c>
      <c r="AT193" s="87">
        <v>17</v>
      </c>
      <c r="AU193" s="58">
        <v>116</v>
      </c>
      <c r="AV193" s="87">
        <v>391</v>
      </c>
      <c r="AW193" s="58">
        <v>459</v>
      </c>
      <c r="AX193" s="87">
        <v>518</v>
      </c>
      <c r="AY193" s="58">
        <v>345</v>
      </c>
      <c r="AZ193" s="87">
        <v>572</v>
      </c>
      <c r="BA193" s="58">
        <v>196</v>
      </c>
      <c r="BB193" s="87">
        <v>165</v>
      </c>
      <c r="BC193" s="58">
        <v>70</v>
      </c>
      <c r="BD193" s="87">
        <v>25</v>
      </c>
      <c r="BE193" s="58">
        <v>83</v>
      </c>
      <c r="BF193" s="87">
        <v>71</v>
      </c>
      <c r="BG193" s="58">
        <v>67</v>
      </c>
      <c r="BH193" s="87">
        <v>27</v>
      </c>
      <c r="BI193" s="58">
        <v>67</v>
      </c>
      <c r="BJ193" s="87">
        <v>137</v>
      </c>
      <c r="BK193" s="58">
        <v>145</v>
      </c>
      <c r="BL193" s="87">
        <v>180</v>
      </c>
      <c r="BM193" s="58">
        <v>210</v>
      </c>
      <c r="BN193" s="87">
        <v>305</v>
      </c>
      <c r="BO193" s="58">
        <v>150</v>
      </c>
      <c r="BP193" s="87">
        <v>78</v>
      </c>
      <c r="BQ193" s="58">
        <v>145</v>
      </c>
      <c r="BR193" s="87">
        <v>570</v>
      </c>
      <c r="BS193" s="58">
        <v>256</v>
      </c>
      <c r="BT193" s="87">
        <v>49</v>
      </c>
      <c r="BU193" s="58">
        <v>313</v>
      </c>
      <c r="BV193" s="87">
        <v>81</v>
      </c>
      <c r="BW193" s="58">
        <v>232</v>
      </c>
      <c r="BX193" s="87">
        <v>368</v>
      </c>
      <c r="BY193" s="58">
        <v>43</v>
      </c>
      <c r="BZ193" s="87">
        <v>214</v>
      </c>
      <c r="CA193" s="58">
        <v>737</v>
      </c>
      <c r="CB193" s="87">
        <v>524</v>
      </c>
      <c r="CC193" s="58">
        <v>893</v>
      </c>
      <c r="CD193" s="87">
        <v>320</v>
      </c>
      <c r="CE193" s="58">
        <v>53</v>
      </c>
      <c r="CF193" s="87">
        <v>818</v>
      </c>
      <c r="CG193" s="58">
        <v>24</v>
      </c>
      <c r="CH193" s="87">
        <v>51</v>
      </c>
      <c r="CI193" s="58">
        <v>119</v>
      </c>
      <c r="CJ193" s="87">
        <v>705</v>
      </c>
      <c r="CK193" s="58">
        <v>299</v>
      </c>
      <c r="CL193" s="87">
        <v>544</v>
      </c>
      <c r="CM193" s="58">
        <v>443</v>
      </c>
      <c r="CN193" s="87">
        <v>335</v>
      </c>
      <c r="CO193" s="58">
        <v>105</v>
      </c>
      <c r="CP193" s="87">
        <v>158</v>
      </c>
      <c r="CQ193" s="58">
        <v>132</v>
      </c>
      <c r="CR193" s="87">
        <v>633</v>
      </c>
      <c r="CS193" s="58">
        <v>397</v>
      </c>
      <c r="CT193" s="72"/>
      <c r="CU193" s="72"/>
      <c r="CV193" s="72"/>
      <c r="CW193" s="72"/>
      <c r="CX193" s="72"/>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c r="IW193" s="65"/>
      <c r="IX193" s="65"/>
      <c r="IY193" s="65"/>
      <c r="IZ193" s="65"/>
      <c r="JA193" s="65"/>
      <c r="JB193" s="65"/>
      <c r="JC193" s="65"/>
      <c r="JD193" s="65"/>
      <c r="JE193" s="65"/>
      <c r="JF193" s="65"/>
      <c r="JG193" s="65"/>
      <c r="JH193" s="65"/>
      <c r="JI193" s="65"/>
      <c r="JJ193" s="65"/>
      <c r="JK193" s="65"/>
      <c r="JL193" s="65"/>
      <c r="JM193" s="65"/>
      <c r="JN193" s="65"/>
      <c r="JO193" s="65"/>
      <c r="JP193" s="65"/>
      <c r="JQ193" s="65"/>
      <c r="JR193" s="65"/>
      <c r="JS193" s="65"/>
      <c r="JT193" s="65"/>
      <c r="JU193" s="65"/>
      <c r="JV193" s="65"/>
      <c r="JW193" s="65"/>
      <c r="JX193" s="65"/>
      <c r="JY193" s="65"/>
      <c r="JZ193" s="65"/>
      <c r="KA193" s="65"/>
      <c r="KB193" s="65"/>
      <c r="KC193" s="65"/>
      <c r="KD193" s="65"/>
      <c r="KE193" s="65"/>
      <c r="KF193" s="65"/>
      <c r="KG193" s="65"/>
      <c r="KH193" s="65"/>
      <c r="KI193" s="65"/>
      <c r="KJ193" s="65"/>
      <c r="KK193" s="65"/>
      <c r="KL193" s="65"/>
      <c r="KM193" s="65"/>
      <c r="KN193" s="65"/>
      <c r="KO193" s="65"/>
      <c r="KP193" s="65"/>
      <c r="KQ193" s="65"/>
      <c r="KR193" s="65"/>
      <c r="KS193" s="65"/>
      <c r="KT193" s="65"/>
      <c r="KU193" s="65"/>
      <c r="KV193" s="65"/>
      <c r="KW193" s="65"/>
      <c r="KX193" s="65"/>
      <c r="KY193" s="65"/>
      <c r="KZ193" s="65"/>
      <c r="LA193" s="65"/>
      <c r="LB193" s="65"/>
      <c r="LC193" s="65"/>
      <c r="LD193" s="65"/>
      <c r="LE193" s="65"/>
      <c r="LF193" s="65"/>
      <c r="LG193" s="65"/>
      <c r="LH193" s="65"/>
      <c r="LI193" s="65"/>
      <c r="LJ193" s="65"/>
      <c r="LK193" s="65"/>
      <c r="LL193" s="65"/>
      <c r="LM193" s="65"/>
      <c r="LN193" s="65"/>
      <c r="LO193" s="65"/>
      <c r="LP193" s="65"/>
      <c r="LQ193" s="65"/>
      <c r="LR193" s="65"/>
      <c r="LS193" s="65"/>
      <c r="LT193" s="65"/>
      <c r="LU193" s="65"/>
      <c r="LV193" s="65"/>
      <c r="LW193" s="65"/>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row>
    <row r="194" spans="1:479" s="3" customFormat="1" x14ac:dyDescent="0.2">
      <c r="A194" s="50"/>
      <c r="B194" s="36" t="s">
        <v>116</v>
      </c>
      <c r="C194" s="140">
        <v>15650</v>
      </c>
      <c r="D194" s="84">
        <v>145</v>
      </c>
      <c r="E194" s="55">
        <v>39</v>
      </c>
      <c r="F194" s="84">
        <v>138</v>
      </c>
      <c r="G194" s="55">
        <v>105</v>
      </c>
      <c r="H194" s="84">
        <v>93</v>
      </c>
      <c r="I194" s="55">
        <v>9</v>
      </c>
      <c r="J194" s="84">
        <v>37</v>
      </c>
      <c r="K194" s="55">
        <v>21</v>
      </c>
      <c r="L194" s="84">
        <v>60</v>
      </c>
      <c r="M194" s="55">
        <v>181</v>
      </c>
      <c r="N194" s="84">
        <v>73</v>
      </c>
      <c r="O194" s="55">
        <v>60</v>
      </c>
      <c r="P194" s="84">
        <v>156</v>
      </c>
      <c r="Q194" s="55">
        <v>17</v>
      </c>
      <c r="R194" s="84">
        <v>71</v>
      </c>
      <c r="S194" s="55">
        <v>47</v>
      </c>
      <c r="T194" s="84">
        <v>77</v>
      </c>
      <c r="U194" s="55">
        <v>88</v>
      </c>
      <c r="V194" s="84">
        <v>79</v>
      </c>
      <c r="W194" s="55">
        <v>24</v>
      </c>
      <c r="X194" s="84">
        <v>49</v>
      </c>
      <c r="Y194" s="55">
        <v>101</v>
      </c>
      <c r="Z194" s="84">
        <v>19</v>
      </c>
      <c r="AA194" s="55">
        <v>18</v>
      </c>
      <c r="AB194" s="84">
        <v>17</v>
      </c>
      <c r="AC194" s="55">
        <v>114</v>
      </c>
      <c r="AD194" s="84">
        <v>5</v>
      </c>
      <c r="AE194" s="55">
        <v>102</v>
      </c>
      <c r="AF194" s="84">
        <v>61</v>
      </c>
      <c r="AG194" s="55">
        <v>149</v>
      </c>
      <c r="AH194" s="84">
        <v>309</v>
      </c>
      <c r="AI194" s="55">
        <v>59</v>
      </c>
      <c r="AJ194" s="84">
        <v>580</v>
      </c>
      <c r="AK194" s="55">
        <v>494</v>
      </c>
      <c r="AL194" s="84">
        <v>552</v>
      </c>
      <c r="AM194" s="55">
        <v>859</v>
      </c>
      <c r="AN194" s="84">
        <v>423</v>
      </c>
      <c r="AO194" s="55">
        <v>74</v>
      </c>
      <c r="AP194" s="84">
        <v>62</v>
      </c>
      <c r="AQ194" s="55">
        <v>197</v>
      </c>
      <c r="AR194" s="84">
        <v>17</v>
      </c>
      <c r="AS194" s="55">
        <v>86</v>
      </c>
      <c r="AT194" s="84">
        <v>10</v>
      </c>
      <c r="AU194" s="55">
        <v>63</v>
      </c>
      <c r="AV194" s="84">
        <v>271</v>
      </c>
      <c r="AW194" s="55">
        <v>336</v>
      </c>
      <c r="AX194" s="84">
        <v>365</v>
      </c>
      <c r="AY194" s="55">
        <v>182</v>
      </c>
      <c r="AZ194" s="84">
        <v>318</v>
      </c>
      <c r="BA194" s="55">
        <v>99</v>
      </c>
      <c r="BB194" s="84">
        <v>98</v>
      </c>
      <c r="BC194" s="55">
        <v>16</v>
      </c>
      <c r="BD194" s="84">
        <v>8</v>
      </c>
      <c r="BE194" s="55">
        <v>25</v>
      </c>
      <c r="BF194" s="84">
        <v>24</v>
      </c>
      <c r="BG194" s="55">
        <v>18</v>
      </c>
      <c r="BH194" s="84">
        <v>12</v>
      </c>
      <c r="BI194" s="55">
        <v>36</v>
      </c>
      <c r="BJ194" s="84">
        <v>92</v>
      </c>
      <c r="BK194" s="55">
        <v>84</v>
      </c>
      <c r="BL194" s="84">
        <v>90</v>
      </c>
      <c r="BM194" s="55">
        <v>117</v>
      </c>
      <c r="BN194" s="84">
        <v>146</v>
      </c>
      <c r="BO194" s="55">
        <v>99</v>
      </c>
      <c r="BP194" s="84">
        <v>41</v>
      </c>
      <c r="BQ194" s="55">
        <v>71</v>
      </c>
      <c r="BR194" s="84">
        <v>433</v>
      </c>
      <c r="BS194" s="55">
        <v>175</v>
      </c>
      <c r="BT194" s="84">
        <v>9</v>
      </c>
      <c r="BU194" s="55">
        <v>230</v>
      </c>
      <c r="BV194" s="84">
        <v>26</v>
      </c>
      <c r="BW194" s="55">
        <v>162</v>
      </c>
      <c r="BX194" s="84">
        <v>198</v>
      </c>
      <c r="BY194" s="55">
        <v>12</v>
      </c>
      <c r="BZ194" s="84">
        <v>50</v>
      </c>
      <c r="CA194" s="55">
        <v>625</v>
      </c>
      <c r="CB194" s="84">
        <v>453</v>
      </c>
      <c r="CC194" s="55">
        <v>747</v>
      </c>
      <c r="CD194" s="84">
        <v>232</v>
      </c>
      <c r="CE194" s="55">
        <v>42</v>
      </c>
      <c r="CF194" s="84">
        <v>715</v>
      </c>
      <c r="CG194" s="55">
        <v>18</v>
      </c>
      <c r="CH194" s="84">
        <v>34</v>
      </c>
      <c r="CI194" s="55">
        <v>55</v>
      </c>
      <c r="CJ194" s="84">
        <v>591</v>
      </c>
      <c r="CK194" s="55">
        <v>244</v>
      </c>
      <c r="CL194" s="84">
        <v>497</v>
      </c>
      <c r="CM194" s="55">
        <v>363</v>
      </c>
      <c r="CN194" s="84">
        <v>276</v>
      </c>
      <c r="CO194" s="55">
        <v>16</v>
      </c>
      <c r="CP194" s="84">
        <v>44</v>
      </c>
      <c r="CQ194" s="55">
        <v>19</v>
      </c>
      <c r="CR194" s="84">
        <v>533</v>
      </c>
      <c r="CS194" s="55">
        <v>267</v>
      </c>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c r="KB194" s="65"/>
      <c r="KC194" s="65"/>
      <c r="KD194" s="65"/>
      <c r="KE194" s="65"/>
      <c r="KF194" s="65"/>
      <c r="KG194" s="65"/>
      <c r="KH194" s="65"/>
      <c r="KI194" s="65"/>
      <c r="KJ194" s="65"/>
      <c r="KK194" s="65"/>
      <c r="KL194" s="65"/>
      <c r="KM194" s="65"/>
      <c r="KN194" s="65"/>
      <c r="KO194" s="65"/>
      <c r="KP194" s="65"/>
      <c r="KQ194" s="65"/>
      <c r="KR194" s="65"/>
      <c r="KS194" s="65"/>
      <c r="KT194" s="65"/>
      <c r="KU194" s="65"/>
      <c r="KV194" s="65"/>
      <c r="KW194" s="65"/>
      <c r="KX194" s="65"/>
      <c r="KY194" s="65"/>
      <c r="KZ194" s="65"/>
      <c r="LA194" s="65"/>
      <c r="LB194" s="65"/>
      <c r="LC194" s="65"/>
      <c r="LD194" s="65"/>
      <c r="LE194" s="65"/>
      <c r="LF194" s="65"/>
      <c r="LG194" s="65"/>
      <c r="LH194" s="65"/>
      <c r="LI194" s="65"/>
      <c r="LJ194" s="65"/>
      <c r="LK194" s="65"/>
      <c r="LL194" s="65"/>
      <c r="LM194" s="65"/>
      <c r="LN194" s="65"/>
      <c r="LO194" s="65"/>
      <c r="LP194" s="65"/>
      <c r="LQ194" s="65"/>
      <c r="LR194" s="65"/>
      <c r="LS194" s="65"/>
      <c r="LT194" s="65"/>
      <c r="LU194" s="65"/>
      <c r="LV194" s="65"/>
      <c r="LW194" s="65"/>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row>
    <row r="195" spans="1:479" s="3" customFormat="1" x14ac:dyDescent="0.2">
      <c r="A195" s="50"/>
      <c r="B195" s="36" t="s">
        <v>117</v>
      </c>
      <c r="C195" s="140">
        <v>9423</v>
      </c>
      <c r="D195" s="84">
        <v>314</v>
      </c>
      <c r="E195" s="55">
        <v>85</v>
      </c>
      <c r="F195" s="84">
        <v>224</v>
      </c>
      <c r="G195" s="55">
        <v>178</v>
      </c>
      <c r="H195" s="84">
        <v>179</v>
      </c>
      <c r="I195" s="55">
        <v>18</v>
      </c>
      <c r="J195" s="84">
        <v>74</v>
      </c>
      <c r="K195" s="55">
        <v>48</v>
      </c>
      <c r="L195" s="84">
        <v>179</v>
      </c>
      <c r="M195" s="55">
        <v>217</v>
      </c>
      <c r="N195" s="84">
        <v>138</v>
      </c>
      <c r="O195" s="55">
        <v>108</v>
      </c>
      <c r="P195" s="84">
        <v>200</v>
      </c>
      <c r="Q195" s="55">
        <v>41</v>
      </c>
      <c r="R195" s="84">
        <v>112</v>
      </c>
      <c r="S195" s="55">
        <v>53</v>
      </c>
      <c r="T195" s="84">
        <v>100</v>
      </c>
      <c r="U195" s="55">
        <v>97</v>
      </c>
      <c r="V195" s="84">
        <v>113</v>
      </c>
      <c r="W195" s="55">
        <v>51</v>
      </c>
      <c r="X195" s="84">
        <v>63</v>
      </c>
      <c r="Y195" s="55">
        <v>111</v>
      </c>
      <c r="Z195" s="84">
        <v>51</v>
      </c>
      <c r="AA195" s="55">
        <v>29</v>
      </c>
      <c r="AB195" s="84">
        <v>41</v>
      </c>
      <c r="AC195" s="55">
        <v>223</v>
      </c>
      <c r="AD195" s="84">
        <v>24</v>
      </c>
      <c r="AE195" s="55">
        <v>170</v>
      </c>
      <c r="AF195" s="84">
        <v>92</v>
      </c>
      <c r="AG195" s="55">
        <v>170</v>
      </c>
      <c r="AH195" s="84">
        <v>207</v>
      </c>
      <c r="AI195" s="55">
        <v>63</v>
      </c>
      <c r="AJ195" s="84">
        <v>240</v>
      </c>
      <c r="AK195" s="55">
        <v>133</v>
      </c>
      <c r="AL195" s="84">
        <v>94</v>
      </c>
      <c r="AM195" s="55">
        <v>133</v>
      </c>
      <c r="AN195" s="84">
        <v>248</v>
      </c>
      <c r="AO195" s="55">
        <v>102</v>
      </c>
      <c r="AP195" s="84">
        <v>65</v>
      </c>
      <c r="AQ195" s="55">
        <v>156</v>
      </c>
      <c r="AR195" s="84">
        <v>26</v>
      </c>
      <c r="AS195" s="55">
        <v>115</v>
      </c>
      <c r="AT195" s="84">
        <v>7</v>
      </c>
      <c r="AU195" s="55">
        <v>53</v>
      </c>
      <c r="AV195" s="84">
        <v>120</v>
      </c>
      <c r="AW195" s="55">
        <v>123</v>
      </c>
      <c r="AX195" s="84">
        <v>153</v>
      </c>
      <c r="AY195" s="55">
        <v>163</v>
      </c>
      <c r="AZ195" s="84">
        <v>254</v>
      </c>
      <c r="BA195" s="55">
        <v>97</v>
      </c>
      <c r="BB195" s="84">
        <v>67</v>
      </c>
      <c r="BC195" s="55">
        <v>54</v>
      </c>
      <c r="BD195" s="84">
        <v>17</v>
      </c>
      <c r="BE195" s="55">
        <v>58</v>
      </c>
      <c r="BF195" s="84">
        <v>47</v>
      </c>
      <c r="BG195" s="55">
        <v>49</v>
      </c>
      <c r="BH195" s="84">
        <v>15</v>
      </c>
      <c r="BI195" s="55">
        <v>31</v>
      </c>
      <c r="BJ195" s="84">
        <v>45</v>
      </c>
      <c r="BK195" s="55">
        <v>61</v>
      </c>
      <c r="BL195" s="84">
        <v>90</v>
      </c>
      <c r="BM195" s="55">
        <v>93</v>
      </c>
      <c r="BN195" s="84">
        <v>159</v>
      </c>
      <c r="BO195" s="55">
        <v>51</v>
      </c>
      <c r="BP195" s="84">
        <v>37</v>
      </c>
      <c r="BQ195" s="55">
        <v>74</v>
      </c>
      <c r="BR195" s="84">
        <v>137</v>
      </c>
      <c r="BS195" s="55">
        <v>81</v>
      </c>
      <c r="BT195" s="84">
        <v>40</v>
      </c>
      <c r="BU195" s="55">
        <v>83</v>
      </c>
      <c r="BV195" s="84">
        <v>55</v>
      </c>
      <c r="BW195" s="55">
        <v>70</v>
      </c>
      <c r="BX195" s="84">
        <v>170</v>
      </c>
      <c r="BY195" s="55">
        <v>31</v>
      </c>
      <c r="BZ195" s="84">
        <v>164</v>
      </c>
      <c r="CA195" s="55">
        <v>112</v>
      </c>
      <c r="CB195" s="84">
        <v>71</v>
      </c>
      <c r="CC195" s="55">
        <v>146</v>
      </c>
      <c r="CD195" s="84">
        <v>88</v>
      </c>
      <c r="CE195" s="55">
        <v>11</v>
      </c>
      <c r="CF195" s="84">
        <v>103</v>
      </c>
      <c r="CG195" s="55">
        <v>6</v>
      </c>
      <c r="CH195" s="84">
        <v>17</v>
      </c>
      <c r="CI195" s="55">
        <v>64</v>
      </c>
      <c r="CJ195" s="84">
        <v>114</v>
      </c>
      <c r="CK195" s="55">
        <v>55</v>
      </c>
      <c r="CL195" s="84">
        <v>47</v>
      </c>
      <c r="CM195" s="55">
        <v>80</v>
      </c>
      <c r="CN195" s="84">
        <v>59</v>
      </c>
      <c r="CO195" s="55">
        <v>89</v>
      </c>
      <c r="CP195" s="84">
        <v>114</v>
      </c>
      <c r="CQ195" s="55">
        <v>113</v>
      </c>
      <c r="CR195" s="84">
        <v>100</v>
      </c>
      <c r="CS195" s="55">
        <v>130</v>
      </c>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c r="KB195" s="65"/>
      <c r="KC195" s="65"/>
      <c r="KD195" s="65"/>
      <c r="KE195" s="65"/>
      <c r="KF195" s="65"/>
      <c r="KG195" s="65"/>
      <c r="KH195" s="65"/>
      <c r="KI195" s="65"/>
      <c r="KJ195" s="65"/>
      <c r="KK195" s="65"/>
      <c r="KL195" s="65"/>
      <c r="KM195" s="65"/>
      <c r="KN195" s="65"/>
      <c r="KO195" s="65"/>
      <c r="KP195" s="65"/>
      <c r="KQ195" s="65"/>
      <c r="KR195" s="65"/>
      <c r="KS195" s="65"/>
      <c r="KT195" s="65"/>
      <c r="KU195" s="65"/>
      <c r="KV195" s="65"/>
      <c r="KW195" s="65"/>
      <c r="KX195" s="65"/>
      <c r="KY195" s="65"/>
      <c r="KZ195" s="65"/>
      <c r="LA195" s="65"/>
      <c r="LB195" s="65"/>
      <c r="LC195" s="65"/>
      <c r="LD195" s="65"/>
      <c r="LE195" s="65"/>
      <c r="LF195" s="65"/>
      <c r="LG195" s="65"/>
      <c r="LH195" s="65"/>
      <c r="LI195" s="65"/>
      <c r="LJ195" s="65"/>
      <c r="LK195" s="65"/>
      <c r="LL195" s="65"/>
      <c r="LM195" s="65"/>
      <c r="LN195" s="65"/>
      <c r="LO195" s="65"/>
      <c r="LP195" s="65"/>
      <c r="LQ195" s="65"/>
      <c r="LR195" s="65"/>
      <c r="LS195" s="65"/>
      <c r="LT195" s="65"/>
      <c r="LU195" s="65"/>
      <c r="LV195" s="65"/>
      <c r="LW195" s="65"/>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row>
    <row r="196" spans="1:479" s="3" customFormat="1" ht="18.75" customHeight="1" x14ac:dyDescent="0.2">
      <c r="A196" s="49" t="s">
        <v>118</v>
      </c>
      <c r="B196" s="36" t="s">
        <v>110</v>
      </c>
      <c r="C196" s="144">
        <v>4.7299359169972535</v>
      </c>
      <c r="D196" s="92">
        <v>2.8801843317972349</v>
      </c>
      <c r="E196" s="63">
        <v>1.2244897959183674</v>
      </c>
      <c r="F196" s="92">
        <v>4.3543543543543537</v>
      </c>
      <c r="G196" s="63">
        <v>4.0852575488454708</v>
      </c>
      <c r="H196" s="92">
        <v>2.7162977867203222</v>
      </c>
      <c r="I196" s="63" t="s">
        <v>202</v>
      </c>
      <c r="J196" s="92">
        <v>4.0145985401459852</v>
      </c>
      <c r="K196" s="63">
        <v>2.1276595744680851</v>
      </c>
      <c r="L196" s="92">
        <v>2.2776572668112798</v>
      </c>
      <c r="M196" s="63">
        <v>1.0210593490746651</v>
      </c>
      <c r="N196" s="92">
        <v>1.0585305105853051</v>
      </c>
      <c r="O196" s="63">
        <v>4.3841336116910234</v>
      </c>
      <c r="P196" s="92">
        <v>2.3622047244094486</v>
      </c>
      <c r="Q196" s="63" t="s">
        <v>202</v>
      </c>
      <c r="R196" s="92">
        <v>2.5936599423631126</v>
      </c>
      <c r="S196" s="63">
        <v>2.5</v>
      </c>
      <c r="T196" s="92">
        <v>2.39880059970015</v>
      </c>
      <c r="U196" s="63">
        <v>2.9310344827586206</v>
      </c>
      <c r="V196" s="92">
        <v>3.4324942791762014</v>
      </c>
      <c r="W196" s="63">
        <v>3.0837004405286343</v>
      </c>
      <c r="X196" s="92">
        <v>3.2362459546925564</v>
      </c>
      <c r="Y196" s="63">
        <v>2.5780189959294439</v>
      </c>
      <c r="Z196" s="92" t="s">
        <v>202</v>
      </c>
      <c r="AA196" s="63">
        <v>2.2727272727272729</v>
      </c>
      <c r="AB196" s="92">
        <v>2.643171806167401</v>
      </c>
      <c r="AC196" s="63">
        <v>2.9026217228464422</v>
      </c>
      <c r="AD196" s="92" t="s">
        <v>202</v>
      </c>
      <c r="AE196" s="63">
        <v>2.3668639053254439</v>
      </c>
      <c r="AF196" s="92">
        <v>4.7101449275362324</v>
      </c>
      <c r="AG196" s="63">
        <v>3.214596003475239</v>
      </c>
      <c r="AH196" s="92">
        <v>3.6496350364963499</v>
      </c>
      <c r="AI196" s="63">
        <v>3.1539888682745829</v>
      </c>
      <c r="AJ196" s="92">
        <v>9.7986577181208059</v>
      </c>
      <c r="AK196" s="63">
        <v>10.543657331136739</v>
      </c>
      <c r="AL196" s="92">
        <v>8.7312414733969987</v>
      </c>
      <c r="AM196" s="63">
        <v>8.9514066496163682</v>
      </c>
      <c r="AN196" s="92">
        <v>5.8195926285160038</v>
      </c>
      <c r="AO196" s="63">
        <v>5.9800664451827243</v>
      </c>
      <c r="AP196" s="92">
        <v>4.6413502109704643</v>
      </c>
      <c r="AQ196" s="63">
        <v>6.6137566137566131</v>
      </c>
      <c r="AR196" s="92" t="s">
        <v>202</v>
      </c>
      <c r="AS196" s="63">
        <v>3.4400948991696323</v>
      </c>
      <c r="AT196" s="92" t="s">
        <v>202</v>
      </c>
      <c r="AU196" s="63">
        <v>5.668016194331984</v>
      </c>
      <c r="AV196" s="92">
        <v>7.2231139646869984</v>
      </c>
      <c r="AW196" s="63">
        <v>6.4748201438848918</v>
      </c>
      <c r="AX196" s="92">
        <v>6.5317387304507823</v>
      </c>
      <c r="AY196" s="63">
        <v>6.0205580029368582</v>
      </c>
      <c r="AZ196" s="92">
        <v>6.3510392609699773</v>
      </c>
      <c r="BA196" s="63">
        <v>1.5486725663716814</v>
      </c>
      <c r="BB196" s="92">
        <v>2.3613963039014374</v>
      </c>
      <c r="BC196" s="63">
        <v>2.4955436720142603</v>
      </c>
      <c r="BD196" s="92" t="s">
        <v>202</v>
      </c>
      <c r="BE196" s="63">
        <v>1.5384615384615385</v>
      </c>
      <c r="BF196" s="92">
        <v>1.9736842105263157</v>
      </c>
      <c r="BG196" s="63">
        <v>3.0405405405405408</v>
      </c>
      <c r="BH196" s="92" t="s">
        <v>202</v>
      </c>
      <c r="BI196" s="63">
        <v>2.4054982817869419</v>
      </c>
      <c r="BJ196" s="92">
        <v>6.395348837209303</v>
      </c>
      <c r="BK196" s="63">
        <v>4.2492917847025495</v>
      </c>
      <c r="BL196" s="92">
        <v>3.5940803382663846</v>
      </c>
      <c r="BM196" s="63">
        <v>4.929577464788732</v>
      </c>
      <c r="BN196" s="92">
        <v>3.2136105860113422</v>
      </c>
      <c r="BO196" s="63">
        <v>5.1813471502590671</v>
      </c>
      <c r="BP196" s="92">
        <v>5.8201058201058196</v>
      </c>
      <c r="BQ196" s="63">
        <v>5.0980392156862742</v>
      </c>
      <c r="BR196" s="92">
        <v>6.3599458728010827</v>
      </c>
      <c r="BS196" s="63">
        <v>9.8837209302325579</v>
      </c>
      <c r="BT196" s="92" t="s">
        <v>202</v>
      </c>
      <c r="BU196" s="63">
        <v>8.5774058577405867</v>
      </c>
      <c r="BV196" s="92" t="s">
        <v>202</v>
      </c>
      <c r="BW196" s="63">
        <v>5.485232067510549</v>
      </c>
      <c r="BX196" s="92">
        <v>4.28979980934223</v>
      </c>
      <c r="BY196" s="63">
        <v>1.8404907975460123</v>
      </c>
      <c r="BZ196" s="92">
        <v>2.0295202952029521</v>
      </c>
      <c r="CA196" s="63">
        <v>9.3366093366093352</v>
      </c>
      <c r="CB196" s="92">
        <v>9.5145631067961158</v>
      </c>
      <c r="CC196" s="63">
        <v>10.909090909090908</v>
      </c>
      <c r="CD196" s="92">
        <v>10.671936758893279</v>
      </c>
      <c r="CE196" s="63">
        <v>5.6074766355140184</v>
      </c>
      <c r="CF196" s="92">
        <v>11.099476439790577</v>
      </c>
      <c r="CG196" s="63" t="s">
        <v>202</v>
      </c>
      <c r="CH196" s="92">
        <v>5.298013245033113</v>
      </c>
      <c r="CI196" s="63">
        <v>4.5563549160671464</v>
      </c>
      <c r="CJ196" s="92">
        <v>12.543554006968641</v>
      </c>
      <c r="CK196" s="63">
        <v>12.015503875968992</v>
      </c>
      <c r="CL196" s="92">
        <v>9.9800399201596814</v>
      </c>
      <c r="CM196" s="63">
        <v>9.9818511796733205</v>
      </c>
      <c r="CN196" s="92">
        <v>6.25</v>
      </c>
      <c r="CO196" s="63">
        <v>2.5931928687196111</v>
      </c>
      <c r="CP196" s="92">
        <v>3.1766200762388821</v>
      </c>
      <c r="CQ196" s="63">
        <v>3.6948748510131106</v>
      </c>
      <c r="CR196" s="92">
        <v>6.5466448445171856</v>
      </c>
      <c r="CS196" s="63">
        <v>6.5217391304347823</v>
      </c>
      <c r="CT196" s="74"/>
      <c r="CU196" s="74"/>
      <c r="CV196" s="74"/>
      <c r="CW196" s="74"/>
      <c r="CX196" s="74"/>
      <c r="CY196" s="74"/>
      <c r="CZ196" s="74"/>
      <c r="DA196" s="74"/>
      <c r="DB196" s="74"/>
      <c r="DC196" s="74"/>
      <c r="DD196" s="74"/>
      <c r="DE196" s="74"/>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c r="KB196" s="65"/>
      <c r="KC196" s="65"/>
      <c r="KD196" s="65"/>
      <c r="KE196" s="65"/>
      <c r="KF196" s="65"/>
      <c r="KG196" s="65"/>
      <c r="KH196" s="65"/>
      <c r="KI196" s="65"/>
      <c r="KJ196" s="65"/>
      <c r="KK196" s="65"/>
      <c r="KL196" s="65"/>
      <c r="KM196" s="65"/>
      <c r="KN196" s="65"/>
      <c r="KO196" s="65"/>
      <c r="KP196" s="65"/>
      <c r="KQ196" s="65"/>
      <c r="KR196" s="65"/>
      <c r="KS196" s="65"/>
      <c r="KT196" s="65"/>
      <c r="KU196" s="65"/>
      <c r="KV196" s="65"/>
      <c r="KW196" s="65"/>
      <c r="KX196" s="65"/>
      <c r="KY196" s="65"/>
      <c r="KZ196" s="65"/>
      <c r="LA196" s="65"/>
      <c r="LB196" s="65"/>
      <c r="LC196" s="65"/>
      <c r="LD196" s="65"/>
      <c r="LE196" s="65"/>
      <c r="LF196" s="65"/>
      <c r="LG196" s="65"/>
      <c r="LH196" s="65"/>
      <c r="LI196" s="65"/>
      <c r="LJ196" s="65"/>
      <c r="LK196" s="65"/>
      <c r="LL196" s="65"/>
      <c r="LM196" s="65"/>
      <c r="LN196" s="65"/>
      <c r="LO196" s="65"/>
      <c r="LP196" s="65"/>
      <c r="LQ196" s="65"/>
      <c r="LR196" s="65"/>
      <c r="LS196" s="65"/>
      <c r="LT196" s="65"/>
      <c r="LU196" s="65"/>
      <c r="LV196" s="65"/>
      <c r="LW196" s="65"/>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row>
    <row r="197" spans="1:479" s="3" customFormat="1" x14ac:dyDescent="0.2">
      <c r="A197" s="50"/>
      <c r="B197" s="36" t="s">
        <v>84</v>
      </c>
      <c r="C197" s="144">
        <v>6.1249574524412838</v>
      </c>
      <c r="D197" s="92">
        <v>5.889570552147239</v>
      </c>
      <c r="E197" s="63">
        <v>3.6717062634989204</v>
      </c>
      <c r="F197" s="92">
        <v>3.3975084937712339</v>
      </c>
      <c r="G197" s="63">
        <v>4.0238450074515644</v>
      </c>
      <c r="H197" s="92">
        <v>3.6440677966101696</v>
      </c>
      <c r="I197" s="63" t="s">
        <v>202</v>
      </c>
      <c r="J197" s="92">
        <v>4.3165467625899279</v>
      </c>
      <c r="K197" s="63">
        <v>1.9880715705765408</v>
      </c>
      <c r="L197" s="92">
        <v>2.0351526364477337</v>
      </c>
      <c r="M197" s="63">
        <v>2.6105651105651106</v>
      </c>
      <c r="N197" s="92">
        <v>2.188782489740082</v>
      </c>
      <c r="O197" s="63">
        <v>4.4964028776978413</v>
      </c>
      <c r="P197" s="92">
        <v>3.499562554680665</v>
      </c>
      <c r="Q197" s="63" t="s">
        <v>202</v>
      </c>
      <c r="R197" s="92">
        <v>2.8187919463087248</v>
      </c>
      <c r="S197" s="63">
        <v>3.0732860520094563</v>
      </c>
      <c r="T197" s="92">
        <v>2.8938906752411575</v>
      </c>
      <c r="U197" s="63">
        <v>3.9007092198581561</v>
      </c>
      <c r="V197" s="92">
        <v>3.087248322147651</v>
      </c>
      <c r="W197" s="63">
        <v>4.0625</v>
      </c>
      <c r="X197" s="92">
        <v>3.2679738562091507</v>
      </c>
      <c r="Y197" s="63">
        <v>2.7799227799227797</v>
      </c>
      <c r="Z197" s="92" t="s">
        <v>202</v>
      </c>
      <c r="AA197" s="63">
        <v>4.5871559633027523</v>
      </c>
      <c r="AB197" s="92">
        <v>2.2900763358778624</v>
      </c>
      <c r="AC197" s="63">
        <v>2.5058275058275061</v>
      </c>
      <c r="AD197" s="92" t="s">
        <v>202</v>
      </c>
      <c r="AE197" s="63">
        <v>2.7882441597588548</v>
      </c>
      <c r="AF197" s="92">
        <v>5.5865921787709496</v>
      </c>
      <c r="AG197" s="63">
        <v>5.6980056980056979</v>
      </c>
      <c r="AH197" s="92">
        <v>5.0656660412757972</v>
      </c>
      <c r="AI197" s="63">
        <v>9.67741935483871</v>
      </c>
      <c r="AJ197" s="92">
        <v>12.554585152838428</v>
      </c>
      <c r="AK197" s="63">
        <v>12.071535022354695</v>
      </c>
      <c r="AL197" s="92">
        <v>13.414634146341465</v>
      </c>
      <c r="AM197" s="63">
        <v>13.600000000000001</v>
      </c>
      <c r="AN197" s="92">
        <v>5.57134735645253</v>
      </c>
      <c r="AO197" s="63">
        <v>6.4903846153846159</v>
      </c>
      <c r="AP197" s="92">
        <v>6.7073170731707323</v>
      </c>
      <c r="AQ197" s="63">
        <v>8.1790123456790127</v>
      </c>
      <c r="AR197" s="92" t="s">
        <v>202</v>
      </c>
      <c r="AS197" s="63">
        <v>3.3096926713947989</v>
      </c>
      <c r="AT197" s="92" t="s">
        <v>202</v>
      </c>
      <c r="AU197" s="63">
        <v>7.0539419087136928</v>
      </c>
      <c r="AV197" s="92">
        <v>10.480349344978166</v>
      </c>
      <c r="AW197" s="63">
        <v>8.722741433021806</v>
      </c>
      <c r="AX197" s="92">
        <v>7.0891514500537056</v>
      </c>
      <c r="AY197" s="63">
        <v>6.6951566951566956</v>
      </c>
      <c r="AZ197" s="92">
        <v>6.1607813673929375</v>
      </c>
      <c r="BA197" s="63">
        <v>3.4358047016274864</v>
      </c>
      <c r="BB197" s="92">
        <v>3.1777557100297913</v>
      </c>
      <c r="BC197" s="63">
        <v>4.9586776859504136</v>
      </c>
      <c r="BD197" s="92" t="s">
        <v>202</v>
      </c>
      <c r="BE197" s="63">
        <v>6.666666666666667</v>
      </c>
      <c r="BF197" s="92">
        <v>5.6179775280898872</v>
      </c>
      <c r="BG197" s="63">
        <v>4.838709677419355</v>
      </c>
      <c r="BH197" s="92" t="s">
        <v>202</v>
      </c>
      <c r="BI197" s="63">
        <v>3.5874439461883409</v>
      </c>
      <c r="BJ197" s="92">
        <v>14.358974358974358</v>
      </c>
      <c r="BK197" s="63">
        <v>3.4031413612565444</v>
      </c>
      <c r="BL197" s="92">
        <v>4.180064308681672</v>
      </c>
      <c r="BM197" s="63">
        <v>7.1748878923766819</v>
      </c>
      <c r="BN197" s="92">
        <v>5.1664753157290475</v>
      </c>
      <c r="BO197" s="63">
        <v>10.691823899371069</v>
      </c>
      <c r="BP197" s="92">
        <v>4.980842911877394</v>
      </c>
      <c r="BQ197" s="63">
        <v>4.895104895104895</v>
      </c>
      <c r="BR197" s="92">
        <v>9.0182648401826473</v>
      </c>
      <c r="BS197" s="63">
        <v>10.652920962199312</v>
      </c>
      <c r="BT197" s="92" t="s">
        <v>202</v>
      </c>
      <c r="BU197" s="63">
        <v>13.445378151260504</v>
      </c>
      <c r="BV197" s="92" t="s">
        <v>202</v>
      </c>
      <c r="BW197" s="63">
        <v>9.7633136094674562</v>
      </c>
      <c r="BX197" s="92">
        <v>5.5710306406685239</v>
      </c>
      <c r="BY197" s="63">
        <v>6.9306930693069315</v>
      </c>
      <c r="BZ197" s="92">
        <v>3.1021897810218979</v>
      </c>
      <c r="CA197" s="63">
        <v>14.032496307237812</v>
      </c>
      <c r="CB197" s="92">
        <v>14.953271028037381</v>
      </c>
      <c r="CC197" s="63">
        <v>11.787819253438114</v>
      </c>
      <c r="CD197" s="92">
        <v>9.8039215686274517</v>
      </c>
      <c r="CE197" s="63">
        <v>6.9767441860465116</v>
      </c>
      <c r="CF197" s="92">
        <v>13.617606602475929</v>
      </c>
      <c r="CG197" s="63" t="s">
        <v>202</v>
      </c>
      <c r="CH197" s="92">
        <v>7.5757575757575761</v>
      </c>
      <c r="CI197" s="63">
        <v>7.7669902912621351</v>
      </c>
      <c r="CJ197" s="92">
        <v>12.631578947368421</v>
      </c>
      <c r="CK197" s="63">
        <v>13.793103448275861</v>
      </c>
      <c r="CL197" s="92">
        <v>17.20647773279352</v>
      </c>
      <c r="CM197" s="63">
        <v>10.931174089068826</v>
      </c>
      <c r="CN197" s="92">
        <v>8.4070796460176993</v>
      </c>
      <c r="CO197" s="63">
        <v>5.8441558441558437</v>
      </c>
      <c r="CP197" s="92">
        <v>3.4602076124567476</v>
      </c>
      <c r="CQ197" s="63">
        <v>5.5555555555555554</v>
      </c>
      <c r="CR197" s="92">
        <v>12.278308321964529</v>
      </c>
      <c r="CS197" s="63">
        <v>9.4427244582043333</v>
      </c>
      <c r="CT197" s="74"/>
      <c r="CU197" s="74"/>
      <c r="CV197" s="74"/>
      <c r="CW197" s="74"/>
      <c r="CX197" s="74"/>
      <c r="CY197" s="74"/>
      <c r="CZ197" s="74"/>
      <c r="DA197" s="74"/>
      <c r="DB197" s="74"/>
      <c r="DC197" s="74"/>
      <c r="DD197" s="74"/>
      <c r="DE197" s="74"/>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c r="KR197" s="65"/>
      <c r="KS197" s="65"/>
      <c r="KT197" s="65"/>
      <c r="KU197" s="65"/>
      <c r="KV197" s="65"/>
      <c r="KW197" s="65"/>
      <c r="KX197" s="65"/>
      <c r="KY197" s="65"/>
      <c r="KZ197" s="65"/>
      <c r="LA197" s="65"/>
      <c r="LB197" s="65"/>
      <c r="LC197" s="65"/>
      <c r="LD197" s="65"/>
      <c r="LE197" s="65"/>
      <c r="LF197" s="65"/>
      <c r="LG197" s="65"/>
      <c r="LH197" s="65"/>
      <c r="LI197" s="65"/>
      <c r="LJ197" s="65"/>
      <c r="LK197" s="65"/>
      <c r="LL197" s="65"/>
      <c r="LM197" s="65"/>
      <c r="LN197" s="65"/>
      <c r="LO197" s="65"/>
      <c r="LP197" s="65"/>
      <c r="LQ197" s="65"/>
      <c r="LR197" s="65"/>
      <c r="LS197" s="65"/>
      <c r="LT197" s="65"/>
      <c r="LU197" s="65"/>
      <c r="LV197" s="65"/>
      <c r="LW197" s="65"/>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row>
    <row r="198" spans="1:479" s="3" customFormat="1" ht="12.75" customHeight="1" x14ac:dyDescent="0.2">
      <c r="A198" s="50"/>
      <c r="B198" s="36" t="s">
        <v>85</v>
      </c>
      <c r="C198" s="144">
        <v>6.7899949639080068</v>
      </c>
      <c r="D198" s="92">
        <v>6.7464635473340584</v>
      </c>
      <c r="E198" s="63">
        <v>6.0784313725490193</v>
      </c>
      <c r="F198" s="92">
        <v>5.3085143054119266</v>
      </c>
      <c r="G198" s="63">
        <v>4.8843187660668379</v>
      </c>
      <c r="H198" s="92">
        <v>3.3478406427854033</v>
      </c>
      <c r="I198" s="63" t="s">
        <v>202</v>
      </c>
      <c r="J198" s="92">
        <v>4.9520766773162936</v>
      </c>
      <c r="K198" s="63">
        <v>2.5134649910233393</v>
      </c>
      <c r="L198" s="92">
        <v>3.3454545454545452</v>
      </c>
      <c r="M198" s="63">
        <v>4.0331615505265521</v>
      </c>
      <c r="N198" s="92">
        <v>4.6808510638297873</v>
      </c>
      <c r="O198" s="63">
        <v>4.9777777777777779</v>
      </c>
      <c r="P198" s="92">
        <v>5.0810810810810816</v>
      </c>
      <c r="Q198" s="63">
        <v>5.2795031055900621</v>
      </c>
      <c r="R198" s="92">
        <v>3.6249999999999996</v>
      </c>
      <c r="S198" s="63">
        <v>3.0145530145530146</v>
      </c>
      <c r="T198" s="92">
        <v>3.741152679474216</v>
      </c>
      <c r="U198" s="63">
        <v>5.8584214808787634</v>
      </c>
      <c r="V198" s="92">
        <v>4.3103448275862073</v>
      </c>
      <c r="W198" s="63">
        <v>3.0193236714975846</v>
      </c>
      <c r="X198" s="92">
        <v>4.8732943469785575</v>
      </c>
      <c r="Y198" s="63">
        <v>5.3007135575942916</v>
      </c>
      <c r="Z198" s="92">
        <v>2.7329192546583849</v>
      </c>
      <c r="AA198" s="63">
        <v>4.0404040404040407</v>
      </c>
      <c r="AB198" s="92">
        <v>2.4608501118568231</v>
      </c>
      <c r="AC198" s="63">
        <v>4.3862231380629968</v>
      </c>
      <c r="AD198" s="92">
        <v>3.4120734908136483</v>
      </c>
      <c r="AE198" s="63">
        <v>3.9603960396039604</v>
      </c>
      <c r="AF198" s="92">
        <v>7.4468085106382977</v>
      </c>
      <c r="AG198" s="63">
        <v>5.5049504950495054</v>
      </c>
      <c r="AH198" s="92">
        <v>5.5050505050505052</v>
      </c>
      <c r="AI198" s="63">
        <v>2.6009582477754964</v>
      </c>
      <c r="AJ198" s="92">
        <v>12.851851851851853</v>
      </c>
      <c r="AK198" s="63">
        <v>14.038556599110233</v>
      </c>
      <c r="AL198" s="92">
        <v>12.781954887218044</v>
      </c>
      <c r="AM198" s="63">
        <v>15.74074074074074</v>
      </c>
      <c r="AN198" s="92">
        <v>6.2653061224489797</v>
      </c>
      <c r="AO198" s="63">
        <v>5.6910569105691051</v>
      </c>
      <c r="AP198" s="92">
        <v>3.9447731755424065</v>
      </c>
      <c r="AQ198" s="63">
        <v>5.7494052339413164</v>
      </c>
      <c r="AR198" s="92">
        <v>3.1434184675834969</v>
      </c>
      <c r="AS198" s="63">
        <v>3.5433070866141732</v>
      </c>
      <c r="AT198" s="92">
        <v>3.3018867924528301</v>
      </c>
      <c r="AU198" s="63">
        <v>5.2307692307692308</v>
      </c>
      <c r="AV198" s="92">
        <v>8.8667058132706984</v>
      </c>
      <c r="AW198" s="63">
        <v>9.9202392821535401</v>
      </c>
      <c r="AX198" s="92">
        <v>8.0626671761559034</v>
      </c>
      <c r="AY198" s="63">
        <v>5.9647537279710798</v>
      </c>
      <c r="AZ198" s="92">
        <v>6.7861715749039693</v>
      </c>
      <c r="BA198" s="63">
        <v>3.3684210526315788</v>
      </c>
      <c r="BB198" s="92">
        <v>3.4342258440046569</v>
      </c>
      <c r="BC198" s="63">
        <v>1.6378525932666061</v>
      </c>
      <c r="BD198" s="92">
        <v>2.8455284552845526</v>
      </c>
      <c r="BE198" s="63">
        <v>2.3991275899672848</v>
      </c>
      <c r="BF198" s="92">
        <v>2.7536231884057969</v>
      </c>
      <c r="BG198" s="63">
        <v>2.8213166144200628</v>
      </c>
      <c r="BH198" s="92">
        <v>2.2522522522522523</v>
      </c>
      <c r="BI198" s="63">
        <v>5.7894736842105265</v>
      </c>
      <c r="BJ198" s="92">
        <v>8.1225033288948083</v>
      </c>
      <c r="BK198" s="63">
        <v>6.0509554140127388</v>
      </c>
      <c r="BL198" s="92">
        <v>5.8863328822733418</v>
      </c>
      <c r="BM198" s="63">
        <v>7.036535859269283</v>
      </c>
      <c r="BN198" s="92">
        <v>5.8181818181818183</v>
      </c>
      <c r="BO198" s="63">
        <v>9.3511450381679388</v>
      </c>
      <c r="BP198" s="92">
        <v>4.7413793103448274</v>
      </c>
      <c r="BQ198" s="63">
        <v>6.528497409326425</v>
      </c>
      <c r="BR198" s="92">
        <v>11.398963730569948</v>
      </c>
      <c r="BS198" s="63">
        <v>9.8484848484848477</v>
      </c>
      <c r="BT198" s="92">
        <v>1.2944983818770228</v>
      </c>
      <c r="BU198" s="63">
        <v>11.684518013631937</v>
      </c>
      <c r="BV198" s="92">
        <v>3.125</v>
      </c>
      <c r="BW198" s="63">
        <v>11.886051080550098</v>
      </c>
      <c r="BX198" s="92">
        <v>5.7123193392980038</v>
      </c>
      <c r="BY198" s="63">
        <v>1.1695906432748537</v>
      </c>
      <c r="BZ198" s="92">
        <v>2.5025711347274595</v>
      </c>
      <c r="CA198" s="63">
        <v>16.273584905660378</v>
      </c>
      <c r="CB198" s="92">
        <v>19.198508853681268</v>
      </c>
      <c r="CC198" s="63">
        <v>12.659235668789808</v>
      </c>
      <c r="CD198" s="92">
        <v>12.154696132596685</v>
      </c>
      <c r="CE198" s="63">
        <v>8.2251082251082259</v>
      </c>
      <c r="CF198" s="92">
        <v>18.273809523809522</v>
      </c>
      <c r="CG198" s="63">
        <v>9.9099099099099099</v>
      </c>
      <c r="CH198" s="92">
        <v>4.10958904109589</v>
      </c>
      <c r="CI198" s="63">
        <v>3.4579439252336446</v>
      </c>
      <c r="CJ198" s="92">
        <v>15.123859191655804</v>
      </c>
      <c r="CK198" s="63">
        <v>18.584070796460178</v>
      </c>
      <c r="CL198" s="92">
        <v>16.533720087019578</v>
      </c>
      <c r="CM198" s="63">
        <v>12.516823687752353</v>
      </c>
      <c r="CN198" s="92">
        <v>12.940057088487155</v>
      </c>
      <c r="CO198" s="63">
        <v>2.3608768971332208</v>
      </c>
      <c r="CP198" s="92">
        <v>2.5580293699668402</v>
      </c>
      <c r="CQ198" s="63">
        <v>1.5218769816106532</v>
      </c>
      <c r="CR198" s="92">
        <v>12.378357337485403</v>
      </c>
      <c r="CS198" s="63">
        <v>8.3448593822037793</v>
      </c>
      <c r="CT198" s="74"/>
      <c r="CU198" s="74"/>
      <c r="CV198" s="74"/>
      <c r="CW198" s="74"/>
      <c r="CX198" s="74"/>
      <c r="CY198" s="74"/>
      <c r="CZ198" s="74"/>
      <c r="DA198" s="74"/>
      <c r="DB198" s="74"/>
      <c r="DC198" s="74"/>
      <c r="DD198" s="74"/>
      <c r="DE198" s="74"/>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c r="KB198" s="65"/>
      <c r="KC198" s="65"/>
      <c r="KD198" s="65"/>
      <c r="KE198" s="65"/>
      <c r="KF198" s="65"/>
      <c r="KG198" s="65"/>
      <c r="KH198" s="65"/>
      <c r="KI198" s="65"/>
      <c r="KJ198" s="65"/>
      <c r="KK198" s="65"/>
      <c r="KL198" s="65"/>
      <c r="KM198" s="65"/>
      <c r="KN198" s="65"/>
      <c r="KO198" s="65"/>
      <c r="KP198" s="65"/>
      <c r="KQ198" s="65"/>
      <c r="KR198" s="65"/>
      <c r="KS198" s="65"/>
      <c r="KT198" s="65"/>
      <c r="KU198" s="65"/>
      <c r="KV198" s="65"/>
      <c r="KW198" s="65"/>
      <c r="KX198" s="65"/>
      <c r="KY198" s="65"/>
      <c r="KZ198" s="65"/>
      <c r="LA198" s="65"/>
      <c r="LB198" s="65"/>
      <c r="LC198" s="65"/>
      <c r="LD198" s="65"/>
      <c r="LE198" s="65"/>
      <c r="LF198" s="65"/>
      <c r="LG198" s="65"/>
      <c r="LH198" s="65"/>
      <c r="LI198" s="65"/>
      <c r="LJ198" s="65"/>
      <c r="LK198" s="65"/>
      <c r="LL198" s="65"/>
      <c r="LM198" s="65"/>
      <c r="LN198" s="65"/>
      <c r="LO198" s="65"/>
      <c r="LP198" s="65"/>
      <c r="LQ198" s="65"/>
      <c r="LR198" s="65"/>
      <c r="LS198" s="65"/>
      <c r="LT198" s="65"/>
      <c r="LU198" s="65"/>
      <c r="LV198" s="65"/>
      <c r="LW198" s="65"/>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row>
    <row r="199" spans="1:479" s="3" customFormat="1" ht="12.75" customHeight="1" x14ac:dyDescent="0.2">
      <c r="A199" s="50"/>
      <c r="B199" s="36" t="s">
        <v>86</v>
      </c>
      <c r="C199" s="144">
        <v>6.5627166628148839</v>
      </c>
      <c r="D199" s="92">
        <v>6.756756756756757</v>
      </c>
      <c r="E199" s="63">
        <v>5.485232067510549</v>
      </c>
      <c r="F199" s="92">
        <v>5.7241644256626971</v>
      </c>
      <c r="G199" s="63">
        <v>6.3806970509383376</v>
      </c>
      <c r="H199" s="92">
        <v>3.9488966318234611</v>
      </c>
      <c r="I199" s="63">
        <v>4.8571428571428568</v>
      </c>
      <c r="J199" s="92">
        <v>4.8611111111111116</v>
      </c>
      <c r="K199" s="63">
        <v>2.7114967462039048</v>
      </c>
      <c r="L199" s="92">
        <v>3.8277511961722488</v>
      </c>
      <c r="M199" s="63">
        <v>4.04971932638332</v>
      </c>
      <c r="N199" s="92">
        <v>5.4411764705882355</v>
      </c>
      <c r="O199" s="63">
        <v>5.7692307692307692</v>
      </c>
      <c r="P199" s="92">
        <v>6.4572425828970328</v>
      </c>
      <c r="Q199" s="63">
        <v>7.1129707112970717</v>
      </c>
      <c r="R199" s="92">
        <v>4.4721788871554864</v>
      </c>
      <c r="S199" s="63">
        <v>4.3248014121800527</v>
      </c>
      <c r="T199" s="92">
        <v>4.14651002073255</v>
      </c>
      <c r="U199" s="63">
        <v>4.6835443037974684</v>
      </c>
      <c r="V199" s="92">
        <v>6.5471551052221351</v>
      </c>
      <c r="W199" s="63">
        <v>4.9751243781094532</v>
      </c>
      <c r="X199" s="92">
        <v>5.0203527815468112</v>
      </c>
      <c r="Y199" s="63">
        <v>6.3778580024067386</v>
      </c>
      <c r="Z199" s="92">
        <v>2.9387755102040813</v>
      </c>
      <c r="AA199" s="63">
        <v>2.5373134328358207</v>
      </c>
      <c r="AB199" s="92">
        <v>3.0495552731893265</v>
      </c>
      <c r="AC199" s="63">
        <v>4.6798029556650249</v>
      </c>
      <c r="AD199" s="92">
        <v>2.4630541871921183</v>
      </c>
      <c r="AE199" s="63">
        <v>5.2215189873417724</v>
      </c>
      <c r="AF199" s="92">
        <v>6.0544904137235118</v>
      </c>
      <c r="AG199" s="63">
        <v>4.3094496365524408</v>
      </c>
      <c r="AH199" s="92">
        <v>7.9523809523809526</v>
      </c>
      <c r="AI199" s="63">
        <v>2.5175644028103044</v>
      </c>
      <c r="AJ199" s="92">
        <v>12.694877505567929</v>
      </c>
      <c r="AK199" s="63">
        <v>13.552361396303903</v>
      </c>
      <c r="AL199" s="92">
        <v>13.823019086176981</v>
      </c>
      <c r="AM199" s="63">
        <v>16.806722689075631</v>
      </c>
      <c r="AN199" s="92">
        <v>8.9565217391304355</v>
      </c>
      <c r="AO199" s="63">
        <v>5.9016393442622954</v>
      </c>
      <c r="AP199" s="92">
        <v>3.5064935064935061</v>
      </c>
      <c r="AQ199" s="63">
        <v>4.369538077403246</v>
      </c>
      <c r="AR199" s="92">
        <v>2.1390374331550799</v>
      </c>
      <c r="AS199" s="63">
        <v>3.0518097941802695</v>
      </c>
      <c r="AT199" s="92">
        <v>2.5806451612903225</v>
      </c>
      <c r="AU199" s="63">
        <v>4.2394014962593518</v>
      </c>
      <c r="AV199" s="92">
        <v>8.0021774632553075</v>
      </c>
      <c r="AW199" s="63">
        <v>8.0299785867237681</v>
      </c>
      <c r="AX199" s="92">
        <v>7.6923076923076925</v>
      </c>
      <c r="AY199" s="63">
        <v>6.0270009643201536</v>
      </c>
      <c r="AZ199" s="92">
        <v>8.2404265632573921</v>
      </c>
      <c r="BA199" s="63">
        <v>3.3695245226506922</v>
      </c>
      <c r="BB199" s="92">
        <v>4.5252883762200531</v>
      </c>
      <c r="BC199" s="63">
        <v>1.5444015444015444</v>
      </c>
      <c r="BD199" s="92">
        <v>2.2935779816513762</v>
      </c>
      <c r="BE199" s="63">
        <v>2.842377260981912</v>
      </c>
      <c r="BF199" s="92">
        <v>3.4309623430962342</v>
      </c>
      <c r="BG199" s="63">
        <v>2.7485852869846403</v>
      </c>
      <c r="BH199" s="92">
        <v>1.9230769230769231</v>
      </c>
      <c r="BI199" s="63">
        <v>3.8696537678207736</v>
      </c>
      <c r="BJ199" s="92">
        <v>6.4013840830449826</v>
      </c>
      <c r="BK199" s="63">
        <v>4.9636803874092008</v>
      </c>
      <c r="BL199" s="92">
        <v>5.4764512595837891</v>
      </c>
      <c r="BM199" s="63">
        <v>5.6263269639065818</v>
      </c>
      <c r="BN199" s="92">
        <v>6.6398390342052318</v>
      </c>
      <c r="BO199" s="63">
        <v>11.12781954887218</v>
      </c>
      <c r="BP199" s="92">
        <v>5.3164556962025316</v>
      </c>
      <c r="BQ199" s="63">
        <v>4.9283154121863797</v>
      </c>
      <c r="BR199" s="92">
        <v>11.568123393316196</v>
      </c>
      <c r="BS199" s="63">
        <v>10.1010101010101</v>
      </c>
      <c r="BT199" s="92">
        <v>2.8783658310120708</v>
      </c>
      <c r="BU199" s="63">
        <v>10.855949895615867</v>
      </c>
      <c r="BV199" s="92">
        <v>2.2375215146299485</v>
      </c>
      <c r="BW199" s="63">
        <v>6.4596273291925463</v>
      </c>
      <c r="BX199" s="92">
        <v>3.9647577092511015</v>
      </c>
      <c r="BY199" s="63">
        <v>2.2346368715083798</v>
      </c>
      <c r="BZ199" s="92">
        <v>2.6694582570007852</v>
      </c>
      <c r="CA199" s="63">
        <v>16.65709362435382</v>
      </c>
      <c r="CB199" s="92">
        <v>18.432026688907424</v>
      </c>
      <c r="CC199" s="63">
        <v>13.940677966101694</v>
      </c>
      <c r="CD199" s="92">
        <v>11.527904849039341</v>
      </c>
      <c r="CE199" s="63">
        <v>9.0909090909090917</v>
      </c>
      <c r="CF199" s="92">
        <v>17.677642980935875</v>
      </c>
      <c r="CG199" s="63">
        <v>3.9024390243902438</v>
      </c>
      <c r="CH199" s="92">
        <v>5.2752293577981657</v>
      </c>
      <c r="CI199" s="63">
        <v>3.0264005151320026</v>
      </c>
      <c r="CJ199" s="92">
        <v>18.164188752424046</v>
      </c>
      <c r="CK199" s="63">
        <v>21.095008051529788</v>
      </c>
      <c r="CL199" s="92">
        <v>17.850098619329387</v>
      </c>
      <c r="CM199" s="63">
        <v>12.171052631578947</v>
      </c>
      <c r="CN199" s="92">
        <v>13.857290589451912</v>
      </c>
      <c r="CO199" s="63">
        <v>2.12678936605317</v>
      </c>
      <c r="CP199" s="92">
        <v>2.3908523908523911</v>
      </c>
      <c r="CQ199" s="63">
        <v>2.2403258655804481</v>
      </c>
      <c r="CR199" s="92">
        <v>11.548064918851436</v>
      </c>
      <c r="CS199" s="63">
        <v>7.1129707112970717</v>
      </c>
      <c r="CT199" s="74"/>
      <c r="CU199" s="74"/>
      <c r="CV199" s="74"/>
      <c r="CW199" s="74"/>
      <c r="CX199" s="74"/>
      <c r="CY199" s="74"/>
      <c r="CZ199" s="74"/>
      <c r="DA199" s="74"/>
      <c r="DB199" s="74"/>
      <c r="DC199" s="74"/>
      <c r="DD199" s="74"/>
      <c r="DE199" s="74"/>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c r="KB199" s="65"/>
      <c r="KC199" s="65"/>
      <c r="KD199" s="65"/>
      <c r="KE199" s="65"/>
      <c r="KF199" s="65"/>
      <c r="KG199" s="65"/>
      <c r="KH199" s="65"/>
      <c r="KI199" s="65"/>
      <c r="KJ199" s="65"/>
      <c r="KK199" s="65"/>
      <c r="KL199" s="65"/>
      <c r="KM199" s="65"/>
      <c r="KN199" s="65"/>
      <c r="KO199" s="65"/>
      <c r="KP199" s="65"/>
      <c r="KQ199" s="65"/>
      <c r="KR199" s="65"/>
      <c r="KS199" s="65"/>
      <c r="KT199" s="65"/>
      <c r="KU199" s="65"/>
      <c r="KV199" s="65"/>
      <c r="KW199" s="65"/>
      <c r="KX199" s="65"/>
      <c r="KY199" s="65"/>
      <c r="KZ199" s="65"/>
      <c r="LA199" s="65"/>
      <c r="LB199" s="65"/>
      <c r="LC199" s="65"/>
      <c r="LD199" s="65"/>
      <c r="LE199" s="65"/>
      <c r="LF199" s="65"/>
      <c r="LG199" s="65"/>
      <c r="LH199" s="65"/>
      <c r="LI199" s="65"/>
      <c r="LJ199" s="65"/>
      <c r="LK199" s="65"/>
      <c r="LL199" s="65"/>
      <c r="LM199" s="65"/>
      <c r="LN199" s="65"/>
      <c r="LO199" s="65"/>
      <c r="LP199" s="65"/>
      <c r="LQ199" s="65"/>
      <c r="LR199" s="65"/>
      <c r="LS199" s="65"/>
      <c r="LT199" s="65"/>
      <c r="LU199" s="65"/>
      <c r="LV199" s="65"/>
      <c r="LW199" s="65"/>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row>
    <row r="200" spans="1:479" s="3" customFormat="1" ht="18.75" customHeight="1" x14ac:dyDescent="0.2">
      <c r="A200" s="50"/>
      <c r="B200" s="39" t="s">
        <v>115</v>
      </c>
      <c r="C200" s="145">
        <v>6.3318854487600387</v>
      </c>
      <c r="D200" s="93">
        <v>6.2027027027027026</v>
      </c>
      <c r="E200" s="64">
        <v>4.6199701937406861</v>
      </c>
      <c r="F200" s="93">
        <v>5.1325677016872255</v>
      </c>
      <c r="G200" s="64">
        <v>5.2089085219952143</v>
      </c>
      <c r="H200" s="93">
        <v>3.5123966942148761</v>
      </c>
      <c r="I200" s="64">
        <v>3.2926829268292686</v>
      </c>
      <c r="J200" s="93">
        <v>4.7537473233404706</v>
      </c>
      <c r="K200" s="64">
        <v>2.4459411556185753</v>
      </c>
      <c r="L200" s="93">
        <v>3.1994645247657294</v>
      </c>
      <c r="M200" s="64">
        <v>2.9819435079043983</v>
      </c>
      <c r="N200" s="93">
        <v>3.3449587824984146</v>
      </c>
      <c r="O200" s="64">
        <v>5.0847457627118651</v>
      </c>
      <c r="P200" s="93">
        <v>4.84156126750986</v>
      </c>
      <c r="Q200" s="64">
        <v>4.9785407725321891</v>
      </c>
      <c r="R200" s="93">
        <v>3.6880290205562272</v>
      </c>
      <c r="S200" s="64">
        <v>3.4746351633078527</v>
      </c>
      <c r="T200" s="93">
        <v>3.522388059701492</v>
      </c>
      <c r="U200" s="64">
        <v>4.6799898811029594</v>
      </c>
      <c r="V200" s="93">
        <v>4.6955245781364638</v>
      </c>
      <c r="W200" s="64">
        <v>3.7917087967644085</v>
      </c>
      <c r="X200" s="93">
        <v>4.4251284077439745</v>
      </c>
      <c r="Y200" s="64">
        <v>4.3937823834196896</v>
      </c>
      <c r="Z200" s="93">
        <v>2.553812477198103</v>
      </c>
      <c r="AA200" s="64">
        <v>3.1459170013386881</v>
      </c>
      <c r="AB200" s="93">
        <v>2.6728110599078341</v>
      </c>
      <c r="AC200" s="64">
        <v>3.910873854009516</v>
      </c>
      <c r="AD200" s="93">
        <v>2.6678932842686289</v>
      </c>
      <c r="AE200" s="64">
        <v>3.8873803058453622</v>
      </c>
      <c r="AF200" s="93">
        <v>6.412405699916178</v>
      </c>
      <c r="AG200" s="64">
        <v>4.7933884297520661</v>
      </c>
      <c r="AH200" s="93">
        <v>5.7149185956362833</v>
      </c>
      <c r="AI200" s="64">
        <v>3.083923154701719</v>
      </c>
      <c r="AJ200" s="93">
        <v>12.412957917045111</v>
      </c>
      <c r="AK200" s="64">
        <v>13.166736665266695</v>
      </c>
      <c r="AL200" s="93">
        <v>12.634461177390966</v>
      </c>
      <c r="AM200" s="64">
        <v>14.59038093837329</v>
      </c>
      <c r="AN200" s="93">
        <v>6.716716716716717</v>
      </c>
      <c r="AO200" s="64">
        <v>5.8961474036850916</v>
      </c>
      <c r="AP200" s="93">
        <v>3.9786967418546362</v>
      </c>
      <c r="AQ200" s="64">
        <v>5.5775003950071103</v>
      </c>
      <c r="AR200" s="93">
        <v>2.8936742934051143</v>
      </c>
      <c r="AS200" s="64">
        <v>3.28646173969915</v>
      </c>
      <c r="AT200" s="93">
        <v>2.6729559748427674</v>
      </c>
      <c r="AU200" s="64">
        <v>5.1214128035320092</v>
      </c>
      <c r="AV200" s="93">
        <v>8.4613719974031589</v>
      </c>
      <c r="AW200" s="64">
        <v>8.5794392523364493</v>
      </c>
      <c r="AX200" s="93">
        <v>7.5675675675675684</v>
      </c>
      <c r="AY200" s="64">
        <v>6.0846560846560847</v>
      </c>
      <c r="AZ200" s="93">
        <v>7.0055113288426218</v>
      </c>
      <c r="BA200" s="64">
        <v>3.2391340274334821</v>
      </c>
      <c r="BB200" s="93">
        <v>3.4189805221715703</v>
      </c>
      <c r="BC200" s="64">
        <v>1.8167661562418895</v>
      </c>
      <c r="BD200" s="93">
        <v>2.2143489813994686</v>
      </c>
      <c r="BE200" s="64">
        <v>2.7035830618892507</v>
      </c>
      <c r="BF200" s="93">
        <v>3.1167690956979808</v>
      </c>
      <c r="BG200" s="64">
        <v>2.9193899782135078</v>
      </c>
      <c r="BH200" s="93">
        <v>2.0801232665639446</v>
      </c>
      <c r="BI200" s="64">
        <v>4.253968253968254</v>
      </c>
      <c r="BJ200" s="93">
        <v>8.0778301886792452</v>
      </c>
      <c r="BK200" s="64">
        <v>5.1473198438054668</v>
      </c>
      <c r="BL200" s="93">
        <v>5.1635111876075728</v>
      </c>
      <c r="BM200" s="64">
        <v>6.3791008505467799</v>
      </c>
      <c r="BN200" s="93">
        <v>5.6839358926574732</v>
      </c>
      <c r="BO200" s="64">
        <v>9.7339390006489293</v>
      </c>
      <c r="BP200" s="93">
        <v>5.061648280337443</v>
      </c>
      <c r="BQ200" s="64">
        <v>5.5301296720061028</v>
      </c>
      <c r="BR200" s="93">
        <v>10.38819026790596</v>
      </c>
      <c r="BS200" s="64">
        <v>10.043154178109063</v>
      </c>
      <c r="BT200" s="93">
        <v>2.3844282238442824</v>
      </c>
      <c r="BU200" s="64">
        <v>11.099290780141843</v>
      </c>
      <c r="BV200" s="93">
        <v>2.5375939849624061</v>
      </c>
      <c r="BW200" s="64">
        <v>8.8045540796963948</v>
      </c>
      <c r="BX200" s="93">
        <v>4.8268625393494222</v>
      </c>
      <c r="BY200" s="64">
        <v>2.1350546176762664</v>
      </c>
      <c r="BZ200" s="93">
        <v>2.5567502986857829</v>
      </c>
      <c r="CA200" s="64">
        <v>14.955357142857142</v>
      </c>
      <c r="CB200" s="93">
        <v>16.859716859716858</v>
      </c>
      <c r="CC200" s="64">
        <v>12.675656493967352</v>
      </c>
      <c r="CD200" s="93">
        <v>11.387900355871885</v>
      </c>
      <c r="CE200" s="64">
        <v>7.9579579579579578</v>
      </c>
      <c r="CF200" s="93">
        <v>16.06126055370116</v>
      </c>
      <c r="CG200" s="64">
        <v>5.5684454756380504</v>
      </c>
      <c r="CH200" s="93">
        <v>5.0098231827111981</v>
      </c>
      <c r="CI200" s="64">
        <v>3.6660505237215038</v>
      </c>
      <c r="CJ200" s="93">
        <v>15.302800086824398</v>
      </c>
      <c r="CK200" s="64">
        <v>17.840095465393794</v>
      </c>
      <c r="CL200" s="93">
        <v>16.056670602125148</v>
      </c>
      <c r="CM200" s="64">
        <v>11.822791566586604</v>
      </c>
      <c r="CN200" s="93">
        <v>11.543762922122674</v>
      </c>
      <c r="CO200" s="64">
        <v>2.385279418446161</v>
      </c>
      <c r="CP200" s="93">
        <v>2.6016795652889844</v>
      </c>
      <c r="CQ200" s="64">
        <v>2.3741007194244603</v>
      </c>
      <c r="CR200" s="93">
        <v>11.477787851314597</v>
      </c>
      <c r="CS200" s="64">
        <v>7.8769841269841265</v>
      </c>
      <c r="CT200" s="79"/>
      <c r="CU200" s="79"/>
      <c r="CV200" s="79"/>
      <c r="CW200" s="79"/>
      <c r="CX200" s="79"/>
      <c r="CY200" s="79"/>
      <c r="CZ200" s="79"/>
      <c r="DA200" s="79"/>
      <c r="DB200" s="79"/>
      <c r="DC200" s="79"/>
      <c r="DD200" s="79"/>
      <c r="DE200" s="79"/>
      <c r="DF200" s="72"/>
      <c r="DG200" s="72"/>
      <c r="DH200" s="72"/>
      <c r="DI200" s="72"/>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c r="KR200" s="65"/>
      <c r="KS200" s="65"/>
      <c r="KT200" s="65"/>
      <c r="KU200" s="65"/>
      <c r="KV200" s="65"/>
      <c r="KW200" s="65"/>
      <c r="KX200" s="65"/>
      <c r="KY200" s="65"/>
      <c r="KZ200" s="65"/>
      <c r="LA200" s="65"/>
      <c r="LB200" s="65"/>
      <c r="LC200" s="65"/>
      <c r="LD200" s="65"/>
      <c r="LE200" s="65"/>
      <c r="LF200" s="65"/>
      <c r="LG200" s="65"/>
      <c r="LH200" s="65"/>
      <c r="LI200" s="65"/>
      <c r="LJ200" s="65"/>
      <c r="LK200" s="65"/>
      <c r="LL200" s="65"/>
      <c r="LM200" s="65"/>
      <c r="LN200" s="65"/>
      <c r="LO200" s="65"/>
      <c r="LP200" s="65"/>
      <c r="LQ200" s="65"/>
      <c r="LR200" s="65"/>
      <c r="LS200" s="65"/>
      <c r="LT200" s="65"/>
      <c r="LU200" s="65"/>
      <c r="LV200" s="65"/>
      <c r="LW200" s="65"/>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row>
    <row r="201" spans="1:479" s="3" customFormat="1" x14ac:dyDescent="0.2">
      <c r="A201" s="50"/>
      <c r="B201" s="36" t="s">
        <v>116</v>
      </c>
      <c r="C201" s="144">
        <v>10.990708812933219</v>
      </c>
      <c r="D201" s="92">
        <v>11.085626911314984</v>
      </c>
      <c r="E201" s="63">
        <v>8.7053571428571423</v>
      </c>
      <c r="F201" s="92">
        <v>9.7251585623678647</v>
      </c>
      <c r="G201" s="63">
        <v>11.064278187565858</v>
      </c>
      <c r="H201" s="92">
        <v>5.7656540607563551</v>
      </c>
      <c r="I201" s="63">
        <v>4.4776119402985071</v>
      </c>
      <c r="J201" s="92">
        <v>7.6763485477178426</v>
      </c>
      <c r="K201" s="63">
        <v>3.9473684210526314</v>
      </c>
      <c r="L201" s="92">
        <v>4.3731778425655978</v>
      </c>
      <c r="M201" s="63">
        <v>4.7732067510548521</v>
      </c>
      <c r="N201" s="92">
        <v>5.0659264399722419</v>
      </c>
      <c r="O201" s="63">
        <v>7.4534161490683228</v>
      </c>
      <c r="P201" s="92">
        <v>8.9142857142857146</v>
      </c>
      <c r="Q201" s="63">
        <v>5.2631578947368416</v>
      </c>
      <c r="R201" s="92">
        <v>6.6729323308270683</v>
      </c>
      <c r="S201" s="63">
        <v>6.4471879286694094</v>
      </c>
      <c r="T201" s="92">
        <v>6.0392156862745097</v>
      </c>
      <c r="U201" s="63">
        <v>8.7824351297405201</v>
      </c>
      <c r="V201" s="92">
        <v>8.5037674919268031</v>
      </c>
      <c r="W201" s="63">
        <v>8.7591240875912408</v>
      </c>
      <c r="X201" s="92">
        <v>11.264367816091953</v>
      </c>
      <c r="Y201" s="63">
        <v>6.1622940817571692</v>
      </c>
      <c r="Z201" s="92">
        <v>3.8</v>
      </c>
      <c r="AA201" s="63">
        <v>5.8823529411764701</v>
      </c>
      <c r="AB201" s="92">
        <v>5.3797468354430382</v>
      </c>
      <c r="AC201" s="63">
        <v>8.3394294074615942</v>
      </c>
      <c r="AD201" s="92">
        <v>3.7313432835820892</v>
      </c>
      <c r="AE201" s="63">
        <v>8.2457558609539205</v>
      </c>
      <c r="AF201" s="92">
        <v>12.031558185404339</v>
      </c>
      <c r="AG201" s="63">
        <v>8.8796185935637659</v>
      </c>
      <c r="AH201" s="92">
        <v>9.5458758109360531</v>
      </c>
      <c r="AI201" s="63">
        <v>7.5641025641025639</v>
      </c>
      <c r="AJ201" s="92">
        <v>16.120066703724291</v>
      </c>
      <c r="AK201" s="63">
        <v>16.543871399866042</v>
      </c>
      <c r="AL201" s="92">
        <v>14.838709677419354</v>
      </c>
      <c r="AM201" s="63">
        <v>15.837020648967551</v>
      </c>
      <c r="AN201" s="92">
        <v>10.033206831119545</v>
      </c>
      <c r="AO201" s="63">
        <v>7.115384615384615</v>
      </c>
      <c r="AP201" s="92">
        <v>6.9506726457399113</v>
      </c>
      <c r="AQ201" s="63">
        <v>8.8420107719928183</v>
      </c>
      <c r="AR201" s="92">
        <v>5.3968253968253972</v>
      </c>
      <c r="AS201" s="63">
        <v>5.1312649164677797</v>
      </c>
      <c r="AT201" s="92">
        <v>5.7142857142857144</v>
      </c>
      <c r="AU201" s="63">
        <v>7.73955773955774</v>
      </c>
      <c r="AV201" s="92">
        <v>10.896662645757942</v>
      </c>
      <c r="AW201" s="63">
        <v>10.976804965697484</v>
      </c>
      <c r="AX201" s="92">
        <v>10.116407982261642</v>
      </c>
      <c r="AY201" s="63">
        <v>9.8007539041464717</v>
      </c>
      <c r="AZ201" s="92">
        <v>9.5581605049594227</v>
      </c>
      <c r="BA201" s="63">
        <v>5.6122448979591839</v>
      </c>
      <c r="BB201" s="92">
        <v>5.2434456928838955</v>
      </c>
      <c r="BC201" s="63">
        <v>3.5087719298245612</v>
      </c>
      <c r="BD201" s="92">
        <v>6.3492063492063489</v>
      </c>
      <c r="BE201" s="63">
        <v>5.8275058275058269</v>
      </c>
      <c r="BF201" s="92">
        <v>6.8965517241379306</v>
      </c>
      <c r="BG201" s="63">
        <v>7.6595744680851059</v>
      </c>
      <c r="BH201" s="92">
        <v>6.666666666666667</v>
      </c>
      <c r="BI201" s="63">
        <v>8.071748878923767</v>
      </c>
      <c r="BJ201" s="92">
        <v>11.557788944723619</v>
      </c>
      <c r="BK201" s="63">
        <v>10.268948655256724</v>
      </c>
      <c r="BL201" s="92">
        <v>7.5757575757575761</v>
      </c>
      <c r="BM201" s="63">
        <v>9.75</v>
      </c>
      <c r="BN201" s="92">
        <v>9.9522835719154745</v>
      </c>
      <c r="BO201" s="63">
        <v>13.655172413793103</v>
      </c>
      <c r="BP201" s="92">
        <v>6.7880794701986753</v>
      </c>
      <c r="BQ201" s="63">
        <v>9.7527472527472536</v>
      </c>
      <c r="BR201" s="92">
        <v>12.431811656617858</v>
      </c>
      <c r="BS201" s="63">
        <v>12.562814070351758</v>
      </c>
      <c r="BT201" s="92">
        <v>3.2608695652173911</v>
      </c>
      <c r="BU201" s="63">
        <v>12.71420674405749</v>
      </c>
      <c r="BV201" s="92">
        <v>5.3278688524590159</v>
      </c>
      <c r="BW201" s="63">
        <v>11.991117690599557</v>
      </c>
      <c r="BX201" s="92">
        <v>8.5714285714285712</v>
      </c>
      <c r="BY201" s="63">
        <v>3.4582132564841501</v>
      </c>
      <c r="BZ201" s="92">
        <v>4.3630017452006982</v>
      </c>
      <c r="CA201" s="63">
        <v>16.166580444904294</v>
      </c>
      <c r="CB201" s="92">
        <v>20.18716577540107</v>
      </c>
      <c r="CC201" s="63">
        <v>13.517915309446254</v>
      </c>
      <c r="CD201" s="92">
        <v>12.867443150305046</v>
      </c>
      <c r="CE201" s="63">
        <v>10.37037037037037</v>
      </c>
      <c r="CF201" s="92">
        <v>18.179506737859143</v>
      </c>
      <c r="CG201" s="63">
        <v>7.2580645161290329</v>
      </c>
      <c r="CH201" s="92">
        <v>9.4444444444444446</v>
      </c>
      <c r="CI201" s="63">
        <v>6.7484662576687118</v>
      </c>
      <c r="CJ201" s="92">
        <v>17.100694444444446</v>
      </c>
      <c r="CK201" s="63">
        <v>20.032840722495894</v>
      </c>
      <c r="CL201" s="92">
        <v>17.518505463517801</v>
      </c>
      <c r="CM201" s="63">
        <v>14.047987616099073</v>
      </c>
      <c r="CN201" s="92">
        <v>13.953488372093023</v>
      </c>
      <c r="CO201" s="63">
        <v>3.8277511961722488</v>
      </c>
      <c r="CP201" s="92">
        <v>4.8245614035087714</v>
      </c>
      <c r="CQ201" s="63">
        <v>2.8528528528528527</v>
      </c>
      <c r="CR201" s="92">
        <v>12.573720217032319</v>
      </c>
      <c r="CS201" s="63">
        <v>10.113636363636363</v>
      </c>
      <c r="CT201" s="74"/>
      <c r="CU201" s="74"/>
      <c r="CV201" s="74"/>
      <c r="CW201" s="74"/>
      <c r="CX201" s="74"/>
      <c r="CY201" s="74"/>
      <c r="CZ201" s="74"/>
      <c r="DA201" s="74"/>
      <c r="DB201" s="74"/>
      <c r="DC201" s="74"/>
      <c r="DD201" s="74"/>
      <c r="DE201" s="74"/>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c r="IW201" s="65"/>
      <c r="IX201" s="65"/>
      <c r="IY201" s="65"/>
      <c r="IZ201" s="65"/>
      <c r="JA201" s="65"/>
      <c r="JB201" s="65"/>
      <c r="JC201" s="65"/>
      <c r="JD201" s="65"/>
      <c r="JE201" s="65"/>
      <c r="JF201" s="65"/>
      <c r="JG201" s="65"/>
      <c r="JH201" s="65"/>
      <c r="JI201" s="65"/>
      <c r="JJ201" s="65"/>
      <c r="JK201" s="65"/>
      <c r="JL201" s="65"/>
      <c r="JM201" s="65"/>
      <c r="JN201" s="65"/>
      <c r="JO201" s="65"/>
      <c r="JP201" s="65"/>
      <c r="JQ201" s="65"/>
      <c r="JR201" s="65"/>
      <c r="JS201" s="65"/>
      <c r="JT201" s="65"/>
      <c r="JU201" s="65"/>
      <c r="JV201" s="65"/>
      <c r="JW201" s="65"/>
      <c r="JX201" s="65"/>
      <c r="JY201" s="65"/>
      <c r="JZ201" s="65"/>
      <c r="KA201" s="65"/>
      <c r="KB201" s="65"/>
      <c r="KC201" s="65"/>
      <c r="KD201" s="65"/>
      <c r="KE201" s="65"/>
      <c r="KF201" s="65"/>
      <c r="KG201" s="65"/>
      <c r="KH201" s="65"/>
      <c r="KI201" s="65"/>
      <c r="KJ201" s="65"/>
      <c r="KK201" s="65"/>
      <c r="KL201" s="65"/>
      <c r="KM201" s="65"/>
      <c r="KN201" s="65"/>
      <c r="KO201" s="65"/>
      <c r="KP201" s="65"/>
      <c r="KQ201" s="65"/>
      <c r="KR201" s="65"/>
      <c r="KS201" s="65"/>
      <c r="KT201" s="65"/>
      <c r="KU201" s="65"/>
      <c r="KV201" s="65"/>
      <c r="KW201" s="65"/>
      <c r="KX201" s="65"/>
      <c r="KY201" s="65"/>
      <c r="KZ201" s="65"/>
      <c r="LA201" s="65"/>
      <c r="LB201" s="65"/>
      <c r="LC201" s="65"/>
      <c r="LD201" s="65"/>
      <c r="LE201" s="65"/>
      <c r="LF201" s="65"/>
      <c r="LG201" s="65"/>
      <c r="LH201" s="65"/>
      <c r="LI201" s="65"/>
      <c r="LJ201" s="65"/>
      <c r="LK201" s="65"/>
      <c r="LL201" s="65"/>
      <c r="LM201" s="65"/>
      <c r="LN201" s="65"/>
      <c r="LO201" s="65"/>
      <c r="LP201" s="65"/>
      <c r="LQ201" s="65"/>
      <c r="LR201" s="65"/>
      <c r="LS201" s="65"/>
      <c r="LT201" s="65"/>
      <c r="LU201" s="65"/>
      <c r="LV201" s="65"/>
      <c r="LW201" s="65"/>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row>
    <row r="202" spans="1:479" s="3" customFormat="1" x14ac:dyDescent="0.2">
      <c r="A202" s="50"/>
      <c r="B202" s="36" t="s">
        <v>117</v>
      </c>
      <c r="C202" s="144">
        <v>3.715884489346851</v>
      </c>
      <c r="D202" s="92">
        <v>5.1543007222587001</v>
      </c>
      <c r="E202" s="63">
        <v>3.8014311270125223</v>
      </c>
      <c r="F202" s="92">
        <v>3.9758608448704296</v>
      </c>
      <c r="G202" s="63">
        <v>3.969669937555754</v>
      </c>
      <c r="H202" s="92">
        <v>2.9195889740662206</v>
      </c>
      <c r="I202" s="63">
        <v>2.9079159935379644</v>
      </c>
      <c r="J202" s="92">
        <v>3.9935240151106313</v>
      </c>
      <c r="K202" s="63">
        <v>2.0969855832241153</v>
      </c>
      <c r="L202" s="92">
        <v>2.9353886520170547</v>
      </c>
      <c r="M202" s="63">
        <v>2.271062271062271</v>
      </c>
      <c r="N202" s="92">
        <v>2.8354222313540167</v>
      </c>
      <c r="O202" s="63">
        <v>4.3217286914765909</v>
      </c>
      <c r="P202" s="92">
        <v>3.5695163305372124</v>
      </c>
      <c r="Q202" s="63">
        <v>4.8693586698337299</v>
      </c>
      <c r="R202" s="92">
        <v>2.8732683427398666</v>
      </c>
      <c r="S202" s="63">
        <v>2.4662633783154959</v>
      </c>
      <c r="T202" s="92">
        <v>2.666666666666667</v>
      </c>
      <c r="U202" s="63">
        <v>3.2870213486953577</v>
      </c>
      <c r="V202" s="92">
        <v>3.575949367088608</v>
      </c>
      <c r="W202" s="63">
        <v>2.992957746478873</v>
      </c>
      <c r="X202" s="92">
        <v>3.0057251908396947</v>
      </c>
      <c r="Y202" s="63">
        <v>3.4839924670433149</v>
      </c>
      <c r="Z202" s="92">
        <v>2.2757697456492636</v>
      </c>
      <c r="AA202" s="63">
        <v>2.4410774410774412</v>
      </c>
      <c r="AB202" s="92">
        <v>2.2114347357065802</v>
      </c>
      <c r="AC202" s="63">
        <v>3.0758620689655172</v>
      </c>
      <c r="AD202" s="92">
        <v>2.5183630640083945</v>
      </c>
      <c r="AE202" s="63">
        <v>2.9513888888888888</v>
      </c>
      <c r="AF202" s="92">
        <v>4.896221394358701</v>
      </c>
      <c r="AG202" s="63">
        <v>3.4157122764717704</v>
      </c>
      <c r="AH202" s="92">
        <v>3.5738950276243098</v>
      </c>
      <c r="AI202" s="63">
        <v>1.9836272040302267</v>
      </c>
      <c r="AJ202" s="92">
        <v>7.9787234042553195</v>
      </c>
      <c r="AK202" s="63">
        <v>7.4887387387387383</v>
      </c>
      <c r="AL202" s="92">
        <v>6.7480258435032301</v>
      </c>
      <c r="AM202" s="63">
        <v>9.6727272727272737</v>
      </c>
      <c r="AN202" s="92">
        <v>4.2951160374090751</v>
      </c>
      <c r="AO202" s="63">
        <v>5.2442159383033422</v>
      </c>
      <c r="AP202" s="92">
        <v>2.8260869565217392</v>
      </c>
      <c r="AQ202" s="63">
        <v>3.8039502560351135</v>
      </c>
      <c r="AR202" s="92">
        <v>2.2203245089666952</v>
      </c>
      <c r="AS202" s="63">
        <v>2.5900900900900901</v>
      </c>
      <c r="AT202" s="92">
        <v>1.5184381778741864</v>
      </c>
      <c r="AU202" s="63">
        <v>3.6526533425223979</v>
      </c>
      <c r="AV202" s="92">
        <v>5.6232427366447988</v>
      </c>
      <c r="AW202" s="63">
        <v>5.3735255570117957</v>
      </c>
      <c r="AX202" s="92">
        <v>4.7265987025023168</v>
      </c>
      <c r="AY202" s="63">
        <v>4.2748492001049039</v>
      </c>
      <c r="AZ202" s="92">
        <v>5.2501033484911117</v>
      </c>
      <c r="BA202" s="63">
        <v>2.2626545369722417</v>
      </c>
      <c r="BB202" s="92">
        <v>2.2658099425092999</v>
      </c>
      <c r="BC202" s="63">
        <v>1.5896379158080658</v>
      </c>
      <c r="BD202" s="92">
        <v>1.6949152542372881</v>
      </c>
      <c r="BE202" s="63">
        <v>2.1961378265808404</v>
      </c>
      <c r="BF202" s="92">
        <v>2.4352331606217614</v>
      </c>
      <c r="BG202" s="63">
        <v>2.378640776699029</v>
      </c>
      <c r="BH202" s="92">
        <v>1.3416815742397137</v>
      </c>
      <c r="BI202" s="63">
        <v>2.745792736935341</v>
      </c>
      <c r="BJ202" s="92">
        <v>5</v>
      </c>
      <c r="BK202" s="63">
        <v>3.0515257628814405</v>
      </c>
      <c r="BL202" s="92">
        <v>3.9164490861618799</v>
      </c>
      <c r="BM202" s="63">
        <v>4.4455066921606123</v>
      </c>
      <c r="BN202" s="92">
        <v>4.0779687099256217</v>
      </c>
      <c r="BO202" s="63">
        <v>6.25</v>
      </c>
      <c r="BP202" s="92">
        <v>3.9487726787620065</v>
      </c>
      <c r="BQ202" s="63">
        <v>3.907074973600845</v>
      </c>
      <c r="BR202" s="92">
        <v>6.8363273453093818</v>
      </c>
      <c r="BS202" s="63">
        <v>7.006920415224914</v>
      </c>
      <c r="BT202" s="92">
        <v>2.2484541877459248</v>
      </c>
      <c r="BU202" s="63">
        <v>8.209693372898121</v>
      </c>
      <c r="BV202" s="92">
        <v>2.0340236686390534</v>
      </c>
      <c r="BW202" s="63">
        <v>5.4517133956386292</v>
      </c>
      <c r="BX202" s="92">
        <v>3.1990967256304104</v>
      </c>
      <c r="BY202" s="63">
        <v>1.859628074385123</v>
      </c>
      <c r="BZ202" s="92">
        <v>2.2702104097452933</v>
      </c>
      <c r="CA202" s="63">
        <v>10.546139359698682</v>
      </c>
      <c r="CB202" s="92">
        <v>8.2175925925925934</v>
      </c>
      <c r="CC202" s="63">
        <v>9.6115865701119159</v>
      </c>
      <c r="CD202" s="92">
        <v>8.7388282025819262</v>
      </c>
      <c r="CE202" s="63">
        <v>4.2145593869731801</v>
      </c>
      <c r="CF202" s="92">
        <v>8.8793103448275854</v>
      </c>
      <c r="CG202" s="63">
        <v>3.278688524590164</v>
      </c>
      <c r="CH202" s="92">
        <v>2.5835866261398177</v>
      </c>
      <c r="CI202" s="63">
        <v>2.6326614561908679</v>
      </c>
      <c r="CJ202" s="92">
        <v>9.9044309296264128</v>
      </c>
      <c r="CK202" s="63">
        <v>12.008733624454148</v>
      </c>
      <c r="CL202" s="92">
        <v>8.5299455535390205</v>
      </c>
      <c r="CM202" s="63">
        <v>6.8787618228718834</v>
      </c>
      <c r="CN202" s="92">
        <v>6.3852813852813854</v>
      </c>
      <c r="CO202" s="63">
        <v>2.2339357429718874</v>
      </c>
      <c r="CP202" s="92">
        <v>2.2088742491765161</v>
      </c>
      <c r="CQ202" s="63">
        <v>2.3089497343686145</v>
      </c>
      <c r="CR202" s="92">
        <v>7.8369905956112857</v>
      </c>
      <c r="CS202" s="63">
        <v>5.416666666666667</v>
      </c>
      <c r="CT202" s="74"/>
      <c r="CU202" s="74"/>
      <c r="CV202" s="74"/>
      <c r="CW202" s="74"/>
      <c r="CX202" s="74"/>
      <c r="CY202" s="74"/>
      <c r="CZ202" s="74"/>
      <c r="DA202" s="74"/>
      <c r="DB202" s="74"/>
      <c r="DC202" s="74"/>
      <c r="DD202" s="74"/>
      <c r="DE202" s="74"/>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c r="IW202" s="65"/>
      <c r="IX202" s="65"/>
      <c r="IY202" s="65"/>
      <c r="IZ202" s="65"/>
      <c r="JA202" s="65"/>
      <c r="JB202" s="65"/>
      <c r="JC202" s="65"/>
      <c r="JD202" s="65"/>
      <c r="JE202" s="65"/>
      <c r="JF202" s="65"/>
      <c r="JG202" s="65"/>
      <c r="JH202" s="65"/>
      <c r="JI202" s="65"/>
      <c r="JJ202" s="65"/>
      <c r="JK202" s="65"/>
      <c r="JL202" s="65"/>
      <c r="JM202" s="65"/>
      <c r="JN202" s="65"/>
      <c r="JO202" s="65"/>
      <c r="JP202" s="65"/>
      <c r="JQ202" s="65"/>
      <c r="JR202" s="65"/>
      <c r="JS202" s="65"/>
      <c r="JT202" s="65"/>
      <c r="JU202" s="65"/>
      <c r="JV202" s="65"/>
      <c r="JW202" s="65"/>
      <c r="JX202" s="65"/>
      <c r="JY202" s="65"/>
      <c r="JZ202" s="65"/>
      <c r="KA202" s="65"/>
      <c r="KB202" s="65"/>
      <c r="KC202" s="65"/>
      <c r="KD202" s="65"/>
      <c r="KE202" s="65"/>
      <c r="KF202" s="65"/>
      <c r="KG202" s="65"/>
      <c r="KH202" s="65"/>
      <c r="KI202" s="65"/>
      <c r="KJ202" s="65"/>
      <c r="KK202" s="65"/>
      <c r="KL202" s="65"/>
      <c r="KM202" s="65"/>
      <c r="KN202" s="65"/>
      <c r="KO202" s="65"/>
      <c r="KP202" s="65"/>
      <c r="KQ202" s="65"/>
      <c r="KR202" s="65"/>
      <c r="KS202" s="65"/>
      <c r="KT202" s="65"/>
      <c r="KU202" s="65"/>
      <c r="KV202" s="65"/>
      <c r="KW202" s="65"/>
      <c r="KX202" s="65"/>
      <c r="KY202" s="65"/>
      <c r="KZ202" s="65"/>
      <c r="LA202" s="65"/>
      <c r="LB202" s="65"/>
      <c r="LC202" s="65"/>
      <c r="LD202" s="65"/>
      <c r="LE202" s="65"/>
      <c r="LF202" s="65"/>
      <c r="LG202" s="65"/>
      <c r="LH202" s="65"/>
      <c r="LI202" s="65"/>
      <c r="LJ202" s="65"/>
      <c r="LK202" s="65"/>
      <c r="LL202" s="65"/>
      <c r="LM202" s="65"/>
      <c r="LN202" s="65"/>
      <c r="LO202" s="65"/>
      <c r="LP202" s="65"/>
      <c r="LQ202" s="65"/>
      <c r="LR202" s="65"/>
      <c r="LS202" s="65"/>
      <c r="LT202" s="65"/>
      <c r="LU202" s="65"/>
      <c r="LV202" s="65"/>
      <c r="LW202" s="65"/>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row>
    <row r="203" spans="1:479" s="3" customFormat="1" ht="21.6" thickBot="1" x14ac:dyDescent="0.45">
      <c r="A203" s="30" t="str">
        <f>GBG!A203</f>
        <v>Förvärvsarbetande 2023</v>
      </c>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c r="IW203" s="65"/>
      <c r="IX203" s="65"/>
      <c r="IY203" s="65"/>
      <c r="IZ203" s="65"/>
      <c r="JA203" s="65"/>
      <c r="JB203" s="65"/>
      <c r="JC203" s="65"/>
      <c r="JD203" s="65"/>
      <c r="JE203" s="65"/>
      <c r="JF203" s="65"/>
      <c r="JG203" s="65"/>
      <c r="JH203" s="65"/>
      <c r="JI203" s="65"/>
      <c r="JJ203" s="65"/>
      <c r="JK203" s="65"/>
      <c r="JL203" s="65"/>
      <c r="JM203" s="65"/>
      <c r="JN203" s="65"/>
      <c r="JO203" s="65"/>
      <c r="JP203" s="65"/>
      <c r="JQ203" s="65"/>
      <c r="JR203" s="65"/>
      <c r="JS203" s="65"/>
      <c r="JT203" s="65"/>
      <c r="JU203" s="65"/>
      <c r="JV203" s="65"/>
      <c r="JW203" s="65"/>
      <c r="JX203" s="65"/>
      <c r="JY203" s="65"/>
      <c r="JZ203" s="65"/>
      <c r="KA203" s="65"/>
      <c r="KB203" s="65"/>
      <c r="KC203" s="65"/>
      <c r="KD203" s="65"/>
      <c r="KE203" s="65"/>
      <c r="KF203" s="65"/>
      <c r="KG203" s="65"/>
      <c r="KH203" s="65"/>
      <c r="KI203" s="65"/>
      <c r="KJ203" s="65"/>
      <c r="KK203" s="65"/>
      <c r="KL203" s="65"/>
      <c r="KM203" s="65"/>
      <c r="KN203" s="65"/>
      <c r="KO203" s="65"/>
      <c r="KP203" s="65"/>
      <c r="KQ203" s="65"/>
      <c r="KR203" s="65"/>
      <c r="KS203" s="65"/>
      <c r="KT203" s="65"/>
      <c r="KU203" s="65"/>
      <c r="KV203" s="65"/>
      <c r="KW203" s="65"/>
      <c r="KX203" s="65"/>
      <c r="KY203" s="65"/>
      <c r="KZ203" s="65"/>
      <c r="LA203" s="65"/>
      <c r="LB203" s="65"/>
      <c r="LC203" s="65"/>
      <c r="LD203" s="65"/>
      <c r="LE203" s="65"/>
      <c r="LF203" s="65"/>
      <c r="LG203" s="65"/>
      <c r="LH203" s="65"/>
      <c r="LI203" s="65"/>
      <c r="LJ203" s="65"/>
      <c r="LK203" s="65"/>
      <c r="LL203" s="65"/>
      <c r="LM203" s="65"/>
      <c r="LN203" s="65"/>
      <c r="LO203" s="65"/>
      <c r="LP203" s="65"/>
      <c r="LQ203" s="65"/>
      <c r="LR203" s="65"/>
      <c r="LS203" s="65"/>
      <c r="LT203" s="65"/>
      <c r="LU203" s="65"/>
      <c r="LV203" s="65"/>
      <c r="LW203" s="65"/>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row>
    <row r="204" spans="1:479" s="3" customFormat="1" x14ac:dyDescent="0.2">
      <c r="A204" s="49" t="s">
        <v>119</v>
      </c>
      <c r="B204" s="36" t="s">
        <v>120</v>
      </c>
      <c r="C204" s="140">
        <v>16449</v>
      </c>
      <c r="D204" s="84">
        <v>280</v>
      </c>
      <c r="E204" s="55">
        <v>142</v>
      </c>
      <c r="F204" s="84">
        <v>234</v>
      </c>
      <c r="G204" s="55">
        <v>182</v>
      </c>
      <c r="H204" s="84">
        <v>276</v>
      </c>
      <c r="I204" s="55">
        <v>47</v>
      </c>
      <c r="J204" s="84">
        <v>71</v>
      </c>
      <c r="K204" s="55">
        <v>108</v>
      </c>
      <c r="L204" s="84">
        <v>290</v>
      </c>
      <c r="M204" s="55">
        <v>761</v>
      </c>
      <c r="N204" s="84">
        <v>337</v>
      </c>
      <c r="O204" s="55">
        <v>136</v>
      </c>
      <c r="P204" s="84">
        <v>267</v>
      </c>
      <c r="Q204" s="55">
        <v>53</v>
      </c>
      <c r="R204" s="84">
        <v>216</v>
      </c>
      <c r="S204" s="55">
        <v>121</v>
      </c>
      <c r="T204" s="84">
        <v>242</v>
      </c>
      <c r="U204" s="55">
        <v>183</v>
      </c>
      <c r="V204" s="84">
        <v>172</v>
      </c>
      <c r="W204" s="55">
        <v>86</v>
      </c>
      <c r="X204" s="84">
        <v>118</v>
      </c>
      <c r="Y204" s="55">
        <v>264</v>
      </c>
      <c r="Z204" s="84">
        <v>133</v>
      </c>
      <c r="AA204" s="55">
        <v>52</v>
      </c>
      <c r="AB204" s="84">
        <v>76</v>
      </c>
      <c r="AC204" s="55">
        <v>431</v>
      </c>
      <c r="AD204" s="84">
        <v>49</v>
      </c>
      <c r="AE204" s="55">
        <v>286</v>
      </c>
      <c r="AF204" s="84">
        <v>73</v>
      </c>
      <c r="AG204" s="55">
        <v>314</v>
      </c>
      <c r="AH204" s="84">
        <v>467</v>
      </c>
      <c r="AI204" s="55">
        <v>147</v>
      </c>
      <c r="AJ204" s="84">
        <v>235</v>
      </c>
      <c r="AK204" s="55">
        <v>164</v>
      </c>
      <c r="AL204" s="84">
        <v>228</v>
      </c>
      <c r="AM204" s="55">
        <v>362</v>
      </c>
      <c r="AN204" s="84">
        <v>343</v>
      </c>
      <c r="AO204" s="55">
        <v>90</v>
      </c>
      <c r="AP204" s="84">
        <v>115</v>
      </c>
      <c r="AQ204" s="55">
        <v>227</v>
      </c>
      <c r="AR204" s="84">
        <v>38</v>
      </c>
      <c r="AS204" s="55">
        <v>254</v>
      </c>
      <c r="AT204" s="84">
        <v>21</v>
      </c>
      <c r="AU204" s="55">
        <v>89</v>
      </c>
      <c r="AV204" s="84">
        <v>166</v>
      </c>
      <c r="AW204" s="55">
        <v>226</v>
      </c>
      <c r="AX204" s="84">
        <v>351</v>
      </c>
      <c r="AY204" s="55">
        <v>212</v>
      </c>
      <c r="AZ204" s="84">
        <v>299</v>
      </c>
      <c r="BA204" s="55">
        <v>148</v>
      </c>
      <c r="BB204" s="84">
        <v>250</v>
      </c>
      <c r="BC204" s="55">
        <v>130</v>
      </c>
      <c r="BD204" s="84">
        <v>43</v>
      </c>
      <c r="BE204" s="55">
        <v>110</v>
      </c>
      <c r="BF204" s="84">
        <v>73</v>
      </c>
      <c r="BG204" s="55">
        <v>75</v>
      </c>
      <c r="BH204" s="84">
        <v>50</v>
      </c>
      <c r="BI204" s="55">
        <v>99</v>
      </c>
      <c r="BJ204" s="84">
        <v>46</v>
      </c>
      <c r="BK204" s="55">
        <v>99</v>
      </c>
      <c r="BL204" s="84">
        <v>175</v>
      </c>
      <c r="BM204" s="55">
        <v>143</v>
      </c>
      <c r="BN204" s="84">
        <v>174</v>
      </c>
      <c r="BO204" s="55">
        <v>54</v>
      </c>
      <c r="BP204" s="84">
        <v>41</v>
      </c>
      <c r="BQ204" s="55">
        <v>65</v>
      </c>
      <c r="BR204" s="84">
        <v>206</v>
      </c>
      <c r="BS204" s="55">
        <v>91</v>
      </c>
      <c r="BT204" s="84">
        <v>77</v>
      </c>
      <c r="BU204" s="55">
        <v>157</v>
      </c>
      <c r="BV204" s="84">
        <v>126</v>
      </c>
      <c r="BW204" s="55">
        <v>122</v>
      </c>
      <c r="BX204" s="84">
        <v>331</v>
      </c>
      <c r="BY204" s="55">
        <v>86</v>
      </c>
      <c r="BZ204" s="84">
        <v>310</v>
      </c>
      <c r="CA204" s="55">
        <v>232</v>
      </c>
      <c r="CB204" s="84">
        <v>141</v>
      </c>
      <c r="CC204" s="55">
        <v>358</v>
      </c>
      <c r="CD204" s="84">
        <v>164</v>
      </c>
      <c r="CE204" s="55">
        <v>23</v>
      </c>
      <c r="CF204" s="84">
        <v>294</v>
      </c>
      <c r="CG204" s="55">
        <v>18</v>
      </c>
      <c r="CH204" s="84">
        <v>32</v>
      </c>
      <c r="CI204" s="55">
        <v>135</v>
      </c>
      <c r="CJ204" s="84">
        <v>246</v>
      </c>
      <c r="CK204" s="55">
        <v>61</v>
      </c>
      <c r="CL204" s="84">
        <v>151</v>
      </c>
      <c r="CM204" s="55">
        <v>149</v>
      </c>
      <c r="CN204" s="84">
        <v>141</v>
      </c>
      <c r="CO204" s="55">
        <v>169</v>
      </c>
      <c r="CP204" s="84">
        <v>244</v>
      </c>
      <c r="CQ204" s="55">
        <v>225</v>
      </c>
      <c r="CR204" s="84">
        <v>159</v>
      </c>
      <c r="CS204" s="55">
        <v>168</v>
      </c>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c r="IW204" s="65"/>
      <c r="IX204" s="65"/>
      <c r="IY204" s="65"/>
      <c r="IZ204" s="65"/>
      <c r="JA204" s="65"/>
      <c r="JB204" s="65"/>
      <c r="JC204" s="65"/>
      <c r="JD204" s="65"/>
      <c r="JE204" s="65"/>
      <c r="JF204" s="65"/>
      <c r="JG204" s="65"/>
      <c r="JH204" s="65"/>
      <c r="JI204" s="65"/>
      <c r="JJ204" s="65"/>
      <c r="JK204" s="65"/>
      <c r="JL204" s="65"/>
      <c r="JM204" s="65"/>
      <c r="JN204" s="65"/>
      <c r="JO204" s="65"/>
      <c r="JP204" s="65"/>
      <c r="JQ204" s="65"/>
      <c r="JR204" s="65"/>
      <c r="JS204" s="65"/>
      <c r="JT204" s="65"/>
      <c r="JU204" s="65"/>
      <c r="JV204" s="65"/>
      <c r="JW204" s="65"/>
      <c r="JX204" s="65"/>
      <c r="JY204" s="65"/>
      <c r="JZ204" s="65"/>
      <c r="KA204" s="65"/>
      <c r="KB204" s="65"/>
      <c r="KC204" s="65"/>
      <c r="KD204" s="65"/>
      <c r="KE204" s="65"/>
      <c r="KF204" s="65"/>
      <c r="KG204" s="65"/>
      <c r="KH204" s="65"/>
      <c r="KI204" s="65"/>
      <c r="KJ204" s="65"/>
      <c r="KK204" s="65"/>
      <c r="KL204" s="65"/>
      <c r="KM204" s="65"/>
      <c r="KN204" s="65"/>
      <c r="KO204" s="65"/>
      <c r="KP204" s="65"/>
      <c r="KQ204" s="65"/>
      <c r="KR204" s="65"/>
      <c r="KS204" s="65"/>
      <c r="KT204" s="65"/>
      <c r="KU204" s="65"/>
      <c r="KV204" s="65"/>
      <c r="KW204" s="65"/>
      <c r="KX204" s="65"/>
      <c r="KY204" s="65"/>
      <c r="KZ204" s="65"/>
      <c r="LA204" s="65"/>
      <c r="LB204" s="65"/>
      <c r="LC204" s="65"/>
      <c r="LD204" s="65"/>
      <c r="LE204" s="65"/>
      <c r="LF204" s="65"/>
      <c r="LG204" s="65"/>
      <c r="LH204" s="65"/>
      <c r="LI204" s="65"/>
      <c r="LJ204" s="65"/>
      <c r="LK204" s="65"/>
      <c r="LL204" s="65"/>
      <c r="LM204" s="65"/>
      <c r="LN204" s="65"/>
      <c r="LO204" s="65"/>
      <c r="LP204" s="65"/>
      <c r="LQ204" s="65"/>
      <c r="LR204" s="65"/>
      <c r="LS204" s="65"/>
      <c r="LT204" s="65"/>
      <c r="LU204" s="65"/>
      <c r="LV204" s="65"/>
      <c r="LW204" s="65"/>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row>
    <row r="205" spans="1:479" s="3" customFormat="1" x14ac:dyDescent="0.2">
      <c r="A205" s="50"/>
      <c r="B205" s="36" t="s">
        <v>98</v>
      </c>
      <c r="C205" s="140">
        <v>20016</v>
      </c>
      <c r="D205" s="84">
        <v>331</v>
      </c>
      <c r="E205" s="55">
        <v>157</v>
      </c>
      <c r="F205" s="84">
        <v>401</v>
      </c>
      <c r="G205" s="55">
        <v>354</v>
      </c>
      <c r="H205" s="84">
        <v>506</v>
      </c>
      <c r="I205" s="55">
        <v>26</v>
      </c>
      <c r="J205" s="84">
        <v>49</v>
      </c>
      <c r="K205" s="55">
        <v>233</v>
      </c>
      <c r="L205" s="84">
        <v>477</v>
      </c>
      <c r="M205" s="55">
        <v>1066</v>
      </c>
      <c r="N205" s="84">
        <v>508</v>
      </c>
      <c r="O205" s="55">
        <v>204</v>
      </c>
      <c r="P205" s="84">
        <v>409</v>
      </c>
      <c r="Q205" s="55">
        <v>54</v>
      </c>
      <c r="R205" s="84">
        <v>319</v>
      </c>
      <c r="S205" s="55">
        <v>186</v>
      </c>
      <c r="T205" s="84">
        <v>414</v>
      </c>
      <c r="U205" s="55">
        <v>215</v>
      </c>
      <c r="V205" s="84">
        <v>355</v>
      </c>
      <c r="W205" s="55">
        <v>159</v>
      </c>
      <c r="X205" s="84">
        <v>200</v>
      </c>
      <c r="Y205" s="55">
        <v>467</v>
      </c>
      <c r="Z205" s="84">
        <v>115</v>
      </c>
      <c r="AA205" s="55">
        <v>41</v>
      </c>
      <c r="AB205" s="84">
        <v>138</v>
      </c>
      <c r="AC205" s="55">
        <v>801</v>
      </c>
      <c r="AD205" s="84">
        <v>63</v>
      </c>
      <c r="AE205" s="55">
        <v>573</v>
      </c>
      <c r="AF205" s="84">
        <v>71</v>
      </c>
      <c r="AG205" s="55">
        <v>369</v>
      </c>
      <c r="AH205" s="84">
        <v>719</v>
      </c>
      <c r="AI205" s="55">
        <v>96</v>
      </c>
      <c r="AJ205" s="84">
        <v>324</v>
      </c>
      <c r="AK205" s="55">
        <v>206</v>
      </c>
      <c r="AL205" s="84">
        <v>217</v>
      </c>
      <c r="AM205" s="55">
        <v>313</v>
      </c>
      <c r="AN205" s="84">
        <v>756</v>
      </c>
      <c r="AO205" s="55">
        <v>170</v>
      </c>
      <c r="AP205" s="84">
        <v>50</v>
      </c>
      <c r="AQ205" s="55">
        <v>268</v>
      </c>
      <c r="AR205" s="84">
        <v>33</v>
      </c>
      <c r="AS205" s="55">
        <v>159</v>
      </c>
      <c r="AT205" s="84">
        <v>13</v>
      </c>
      <c r="AU205" s="55">
        <v>114</v>
      </c>
      <c r="AV205" s="84">
        <v>133</v>
      </c>
      <c r="AW205" s="55">
        <v>229</v>
      </c>
      <c r="AX205" s="84">
        <v>356</v>
      </c>
      <c r="AY205" s="55">
        <v>258</v>
      </c>
      <c r="AZ205" s="84">
        <v>523</v>
      </c>
      <c r="BA205" s="55">
        <v>246</v>
      </c>
      <c r="BB205" s="84">
        <v>308</v>
      </c>
      <c r="BC205" s="55">
        <v>49</v>
      </c>
      <c r="BD205" s="84">
        <v>7</v>
      </c>
      <c r="BE205" s="55">
        <v>67</v>
      </c>
      <c r="BF205" s="84">
        <v>29</v>
      </c>
      <c r="BG205" s="55">
        <v>39</v>
      </c>
      <c r="BH205" s="84">
        <v>12</v>
      </c>
      <c r="BI205" s="55">
        <v>98</v>
      </c>
      <c r="BJ205" s="84">
        <v>91</v>
      </c>
      <c r="BK205" s="55">
        <v>149</v>
      </c>
      <c r="BL205" s="84">
        <v>240</v>
      </c>
      <c r="BM205" s="55">
        <v>164</v>
      </c>
      <c r="BN205" s="84">
        <v>386</v>
      </c>
      <c r="BO205" s="55">
        <v>48</v>
      </c>
      <c r="BP205" s="84">
        <v>83</v>
      </c>
      <c r="BQ205" s="55">
        <v>115</v>
      </c>
      <c r="BR205" s="84">
        <v>306</v>
      </c>
      <c r="BS205" s="55">
        <v>107</v>
      </c>
      <c r="BT205" s="84">
        <v>29</v>
      </c>
      <c r="BU205" s="55">
        <v>130</v>
      </c>
      <c r="BV205" s="84">
        <v>28</v>
      </c>
      <c r="BW205" s="55">
        <v>81</v>
      </c>
      <c r="BX205" s="84">
        <v>302</v>
      </c>
      <c r="BY205" s="55">
        <v>25</v>
      </c>
      <c r="BZ205" s="84">
        <v>256</v>
      </c>
      <c r="CA205" s="55">
        <v>210</v>
      </c>
      <c r="CB205" s="84">
        <v>109</v>
      </c>
      <c r="CC205" s="55">
        <v>286</v>
      </c>
      <c r="CD205" s="84">
        <v>104</v>
      </c>
      <c r="CE205" s="55">
        <v>34</v>
      </c>
      <c r="CF205" s="84">
        <v>206</v>
      </c>
      <c r="CG205" s="55">
        <v>10</v>
      </c>
      <c r="CH205" s="84">
        <v>17</v>
      </c>
      <c r="CI205" s="55">
        <v>67</v>
      </c>
      <c r="CJ205" s="84">
        <v>193</v>
      </c>
      <c r="CK205" s="55">
        <v>65</v>
      </c>
      <c r="CL205" s="84">
        <v>132</v>
      </c>
      <c r="CM205" s="55">
        <v>132</v>
      </c>
      <c r="CN205" s="84">
        <v>147</v>
      </c>
      <c r="CO205" s="55">
        <v>48</v>
      </c>
      <c r="CP205" s="84">
        <v>120</v>
      </c>
      <c r="CQ205" s="55">
        <v>85</v>
      </c>
      <c r="CR205" s="84">
        <v>225</v>
      </c>
      <c r="CS205" s="55">
        <v>220</v>
      </c>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c r="KR205" s="65"/>
      <c r="KS205" s="65"/>
      <c r="KT205" s="65"/>
      <c r="KU205" s="65"/>
      <c r="KV205" s="65"/>
      <c r="KW205" s="65"/>
      <c r="KX205" s="65"/>
      <c r="KY205" s="65"/>
      <c r="KZ205" s="65"/>
      <c r="LA205" s="65"/>
      <c r="LB205" s="65"/>
      <c r="LC205" s="65"/>
      <c r="LD205" s="65"/>
      <c r="LE205" s="65"/>
      <c r="LF205" s="65"/>
      <c r="LG205" s="65"/>
      <c r="LH205" s="65"/>
      <c r="LI205" s="65"/>
      <c r="LJ205" s="65"/>
      <c r="LK205" s="65"/>
      <c r="LL205" s="65"/>
      <c r="LM205" s="65"/>
      <c r="LN205" s="65"/>
      <c r="LO205" s="65"/>
      <c r="LP205" s="65"/>
      <c r="LQ205" s="65"/>
      <c r="LR205" s="65"/>
      <c r="LS205" s="65"/>
      <c r="LT205" s="65"/>
      <c r="LU205" s="65"/>
      <c r="LV205" s="65"/>
      <c r="LW205" s="65"/>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row>
    <row r="206" spans="1:479" s="3" customFormat="1" x14ac:dyDescent="0.2">
      <c r="A206" s="50"/>
      <c r="B206" s="36" t="s">
        <v>99</v>
      </c>
      <c r="C206" s="140">
        <v>56815</v>
      </c>
      <c r="D206" s="84">
        <v>1214</v>
      </c>
      <c r="E206" s="55">
        <v>382</v>
      </c>
      <c r="F206" s="84">
        <v>1253</v>
      </c>
      <c r="G206" s="55">
        <v>1023</v>
      </c>
      <c r="H206" s="84">
        <v>1211</v>
      </c>
      <c r="I206" s="55">
        <v>73</v>
      </c>
      <c r="J206" s="84">
        <v>271</v>
      </c>
      <c r="K206" s="55">
        <v>470</v>
      </c>
      <c r="L206" s="84">
        <v>1124</v>
      </c>
      <c r="M206" s="55">
        <v>1577</v>
      </c>
      <c r="N206" s="84">
        <v>681</v>
      </c>
      <c r="O206" s="55">
        <v>418</v>
      </c>
      <c r="P206" s="84">
        <v>1130</v>
      </c>
      <c r="Q206" s="55">
        <v>129</v>
      </c>
      <c r="R206" s="84">
        <v>592</v>
      </c>
      <c r="S206" s="55">
        <v>370</v>
      </c>
      <c r="T206" s="84">
        <v>763</v>
      </c>
      <c r="U206" s="55">
        <v>431</v>
      </c>
      <c r="V206" s="84">
        <v>653</v>
      </c>
      <c r="W206" s="55">
        <v>358</v>
      </c>
      <c r="X206" s="84">
        <v>411</v>
      </c>
      <c r="Y206" s="55">
        <v>615</v>
      </c>
      <c r="Z206" s="84">
        <v>361</v>
      </c>
      <c r="AA206" s="55">
        <v>206</v>
      </c>
      <c r="AB206" s="84">
        <v>385</v>
      </c>
      <c r="AC206" s="55">
        <v>1408</v>
      </c>
      <c r="AD206" s="84">
        <v>172</v>
      </c>
      <c r="AE206" s="55">
        <v>1234</v>
      </c>
      <c r="AF206" s="84">
        <v>421</v>
      </c>
      <c r="AG206" s="55">
        <v>1003</v>
      </c>
      <c r="AH206" s="84">
        <v>1498</v>
      </c>
      <c r="AI206" s="55">
        <v>714</v>
      </c>
      <c r="AJ206" s="84">
        <v>875</v>
      </c>
      <c r="AK206" s="55">
        <v>628</v>
      </c>
      <c r="AL206" s="84">
        <v>576</v>
      </c>
      <c r="AM206" s="55">
        <v>705</v>
      </c>
      <c r="AN206" s="84">
        <v>1691</v>
      </c>
      <c r="AO206" s="55">
        <v>505</v>
      </c>
      <c r="AP206" s="84">
        <v>481</v>
      </c>
      <c r="AQ206" s="55">
        <v>1028</v>
      </c>
      <c r="AR206" s="84">
        <v>214</v>
      </c>
      <c r="AS206" s="55">
        <v>953</v>
      </c>
      <c r="AT206" s="84">
        <v>108</v>
      </c>
      <c r="AU206" s="55">
        <v>372</v>
      </c>
      <c r="AV206" s="84">
        <v>617</v>
      </c>
      <c r="AW206" s="55">
        <v>740</v>
      </c>
      <c r="AX206" s="84">
        <v>884</v>
      </c>
      <c r="AY206" s="55">
        <v>816</v>
      </c>
      <c r="AZ206" s="84">
        <v>1316</v>
      </c>
      <c r="BA206" s="55">
        <v>977</v>
      </c>
      <c r="BB206" s="84">
        <v>522</v>
      </c>
      <c r="BC206" s="55">
        <v>539</v>
      </c>
      <c r="BD206" s="84">
        <v>133</v>
      </c>
      <c r="BE206" s="55">
        <v>424</v>
      </c>
      <c r="BF206" s="84">
        <v>342</v>
      </c>
      <c r="BG206" s="55">
        <v>298</v>
      </c>
      <c r="BH206" s="84">
        <v>217</v>
      </c>
      <c r="BI206" s="55">
        <v>234</v>
      </c>
      <c r="BJ206" s="84">
        <v>283</v>
      </c>
      <c r="BK206" s="55">
        <v>499</v>
      </c>
      <c r="BL206" s="84">
        <v>571</v>
      </c>
      <c r="BM206" s="55">
        <v>619</v>
      </c>
      <c r="BN206" s="84">
        <v>993</v>
      </c>
      <c r="BO206" s="55">
        <v>211</v>
      </c>
      <c r="BP206" s="84">
        <v>227</v>
      </c>
      <c r="BQ206" s="55">
        <v>371</v>
      </c>
      <c r="BR206" s="84">
        <v>708</v>
      </c>
      <c r="BS206" s="55">
        <v>327</v>
      </c>
      <c r="BT206" s="84">
        <v>301</v>
      </c>
      <c r="BU206" s="55">
        <v>365</v>
      </c>
      <c r="BV206" s="84">
        <v>455</v>
      </c>
      <c r="BW206" s="55">
        <v>298</v>
      </c>
      <c r="BX206" s="84">
        <v>1203</v>
      </c>
      <c r="BY206" s="55">
        <v>245</v>
      </c>
      <c r="BZ206" s="84">
        <v>1407</v>
      </c>
      <c r="CA206" s="55">
        <v>507</v>
      </c>
      <c r="CB206" s="84">
        <v>342</v>
      </c>
      <c r="CC206" s="55">
        <v>791</v>
      </c>
      <c r="CD206" s="84">
        <v>320</v>
      </c>
      <c r="CE206" s="55">
        <v>58</v>
      </c>
      <c r="CF206" s="84">
        <v>483</v>
      </c>
      <c r="CG206" s="55">
        <v>36</v>
      </c>
      <c r="CH206" s="84">
        <v>173</v>
      </c>
      <c r="CI206" s="55">
        <v>482</v>
      </c>
      <c r="CJ206" s="84">
        <v>460</v>
      </c>
      <c r="CK206" s="55">
        <v>170</v>
      </c>
      <c r="CL206" s="84">
        <v>374</v>
      </c>
      <c r="CM206" s="55">
        <v>505</v>
      </c>
      <c r="CN206" s="84">
        <v>339</v>
      </c>
      <c r="CO206" s="55">
        <v>581</v>
      </c>
      <c r="CP206" s="84">
        <v>996</v>
      </c>
      <c r="CQ206" s="55">
        <v>785</v>
      </c>
      <c r="CR206" s="84">
        <v>713</v>
      </c>
      <c r="CS206" s="55">
        <v>788</v>
      </c>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c r="KR206" s="65"/>
      <c r="KS206" s="65"/>
      <c r="KT206" s="65"/>
      <c r="KU206" s="65"/>
      <c r="KV206" s="65"/>
      <c r="KW206" s="65"/>
      <c r="KX206" s="65"/>
      <c r="KY206" s="65"/>
      <c r="KZ206" s="65"/>
      <c r="LA206" s="65"/>
      <c r="LB206" s="65"/>
      <c r="LC206" s="65"/>
      <c r="LD206" s="65"/>
      <c r="LE206" s="65"/>
      <c r="LF206" s="65"/>
      <c r="LG206" s="65"/>
      <c r="LH206" s="65"/>
      <c r="LI206" s="65"/>
      <c r="LJ206" s="65"/>
      <c r="LK206" s="65"/>
      <c r="LL206" s="65"/>
      <c r="LM206" s="65"/>
      <c r="LN206" s="65"/>
      <c r="LO206" s="65"/>
      <c r="LP206" s="65"/>
      <c r="LQ206" s="65"/>
      <c r="LR206" s="65"/>
      <c r="LS206" s="65"/>
      <c r="LT206" s="65"/>
      <c r="LU206" s="65"/>
      <c r="LV206" s="65"/>
      <c r="LW206" s="65"/>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row>
    <row r="207" spans="1:479" s="3" customFormat="1" ht="12" x14ac:dyDescent="0.25">
      <c r="A207" s="50"/>
      <c r="B207" s="36" t="s">
        <v>100</v>
      </c>
      <c r="C207" s="140">
        <v>54513</v>
      </c>
      <c r="D207" s="94">
        <v>1218</v>
      </c>
      <c r="E207" s="82">
        <v>261</v>
      </c>
      <c r="F207" s="94">
        <v>1087</v>
      </c>
      <c r="G207" s="82">
        <v>766</v>
      </c>
      <c r="H207" s="94">
        <v>1096</v>
      </c>
      <c r="I207" s="82">
        <v>147</v>
      </c>
      <c r="J207" s="94">
        <v>641</v>
      </c>
      <c r="K207" s="82">
        <v>415</v>
      </c>
      <c r="L207" s="94">
        <v>1218</v>
      </c>
      <c r="M207" s="82">
        <v>1030</v>
      </c>
      <c r="N207" s="94">
        <v>614</v>
      </c>
      <c r="O207" s="82">
        <v>485</v>
      </c>
      <c r="P207" s="94">
        <v>973</v>
      </c>
      <c r="Q207" s="82">
        <v>202</v>
      </c>
      <c r="R207" s="94">
        <v>795</v>
      </c>
      <c r="S207" s="82">
        <v>459</v>
      </c>
      <c r="T207" s="94">
        <v>562</v>
      </c>
      <c r="U207" s="82">
        <v>685</v>
      </c>
      <c r="V207" s="94">
        <v>539</v>
      </c>
      <c r="W207" s="82">
        <v>282</v>
      </c>
      <c r="X207" s="94">
        <v>279</v>
      </c>
      <c r="Y207" s="82">
        <v>318</v>
      </c>
      <c r="Z207" s="94">
        <v>556</v>
      </c>
      <c r="AA207" s="82">
        <v>306</v>
      </c>
      <c r="AB207" s="94">
        <v>360</v>
      </c>
      <c r="AC207" s="82">
        <v>1025</v>
      </c>
      <c r="AD207" s="94">
        <v>184</v>
      </c>
      <c r="AE207" s="82">
        <v>826</v>
      </c>
      <c r="AF207" s="94">
        <v>400</v>
      </c>
      <c r="AG207" s="82">
        <v>831</v>
      </c>
      <c r="AH207" s="94">
        <v>799</v>
      </c>
      <c r="AI207" s="82">
        <v>751</v>
      </c>
      <c r="AJ207" s="94">
        <v>653</v>
      </c>
      <c r="AK207" s="82">
        <v>440</v>
      </c>
      <c r="AL207" s="94">
        <v>474</v>
      </c>
      <c r="AM207" s="82">
        <v>524</v>
      </c>
      <c r="AN207" s="94">
        <v>788</v>
      </c>
      <c r="AO207" s="82">
        <v>357</v>
      </c>
      <c r="AP207" s="94">
        <v>659</v>
      </c>
      <c r="AQ207" s="82">
        <v>993</v>
      </c>
      <c r="AR207" s="94">
        <v>303</v>
      </c>
      <c r="AS207" s="82">
        <v>1229</v>
      </c>
      <c r="AT207" s="94">
        <v>120</v>
      </c>
      <c r="AU207" s="82">
        <v>342</v>
      </c>
      <c r="AV207" s="94">
        <v>670</v>
      </c>
      <c r="AW207" s="82">
        <v>688</v>
      </c>
      <c r="AX207" s="94">
        <v>793</v>
      </c>
      <c r="AY207" s="82">
        <v>735</v>
      </c>
      <c r="AZ207" s="94">
        <v>701</v>
      </c>
      <c r="BA207" s="82">
        <v>1195</v>
      </c>
      <c r="BB207" s="94">
        <v>439</v>
      </c>
      <c r="BC207" s="82">
        <v>958</v>
      </c>
      <c r="BD207" s="94">
        <v>289</v>
      </c>
      <c r="BE207" s="82">
        <v>725</v>
      </c>
      <c r="BF207" s="94">
        <v>542</v>
      </c>
      <c r="BG207" s="82">
        <v>577</v>
      </c>
      <c r="BH207" s="94">
        <v>275</v>
      </c>
      <c r="BI207" s="55">
        <v>217</v>
      </c>
      <c r="BJ207" s="94">
        <v>228</v>
      </c>
      <c r="BK207" s="82">
        <v>360</v>
      </c>
      <c r="BL207" s="94">
        <v>363</v>
      </c>
      <c r="BM207" s="82">
        <v>365</v>
      </c>
      <c r="BN207" s="94">
        <v>590</v>
      </c>
      <c r="BO207" s="82">
        <v>250</v>
      </c>
      <c r="BP207" s="94">
        <v>145</v>
      </c>
      <c r="BQ207" s="82">
        <v>489</v>
      </c>
      <c r="BR207" s="94">
        <v>524</v>
      </c>
      <c r="BS207" s="82">
        <v>360</v>
      </c>
      <c r="BT207" s="94">
        <v>487</v>
      </c>
      <c r="BU207" s="82">
        <v>317</v>
      </c>
      <c r="BV207" s="94">
        <v>768</v>
      </c>
      <c r="BW207" s="82">
        <v>304</v>
      </c>
      <c r="BX207" s="94">
        <v>1293</v>
      </c>
      <c r="BY207" s="82">
        <v>472</v>
      </c>
      <c r="BZ207" s="94">
        <v>1743</v>
      </c>
      <c r="CA207" s="82">
        <v>440</v>
      </c>
      <c r="CB207" s="94">
        <v>332</v>
      </c>
      <c r="CC207" s="82">
        <v>685</v>
      </c>
      <c r="CD207" s="94">
        <v>423</v>
      </c>
      <c r="CE207" s="82">
        <v>83</v>
      </c>
      <c r="CF207" s="94">
        <v>484</v>
      </c>
      <c r="CG207" s="82">
        <v>70</v>
      </c>
      <c r="CH207" s="94">
        <v>183</v>
      </c>
      <c r="CI207" s="82">
        <v>641</v>
      </c>
      <c r="CJ207" s="94">
        <v>446</v>
      </c>
      <c r="CK207" s="82">
        <v>160</v>
      </c>
      <c r="CL207" s="94">
        <v>238</v>
      </c>
      <c r="CM207" s="82">
        <v>383</v>
      </c>
      <c r="CN207" s="94">
        <v>298</v>
      </c>
      <c r="CO207" s="82">
        <v>1112</v>
      </c>
      <c r="CP207" s="94">
        <v>1296</v>
      </c>
      <c r="CQ207" s="82">
        <v>1324</v>
      </c>
      <c r="CR207" s="94">
        <v>434</v>
      </c>
      <c r="CS207" s="82">
        <v>579</v>
      </c>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c r="KR207" s="65"/>
      <c r="KS207" s="65"/>
      <c r="KT207" s="65"/>
      <c r="KU207" s="65"/>
      <c r="KV207" s="65"/>
      <c r="KW207" s="65"/>
      <c r="KX207" s="65"/>
      <c r="KY207" s="65"/>
      <c r="KZ207" s="65"/>
      <c r="LA207" s="65"/>
      <c r="LB207" s="65"/>
      <c r="LC207" s="65"/>
      <c r="LD207" s="65"/>
      <c r="LE207" s="65"/>
      <c r="LF207" s="65"/>
      <c r="LG207" s="65"/>
      <c r="LH207" s="65"/>
      <c r="LI207" s="65"/>
      <c r="LJ207" s="65"/>
      <c r="LK207" s="65"/>
      <c r="LL207" s="65"/>
      <c r="LM207" s="65"/>
      <c r="LN207" s="65"/>
      <c r="LO207" s="65"/>
      <c r="LP207" s="65"/>
      <c r="LQ207" s="65"/>
      <c r="LR207" s="65"/>
      <c r="LS207" s="65"/>
      <c r="LT207" s="65"/>
      <c r="LU207" s="65"/>
      <c r="LV207" s="65"/>
      <c r="LW207" s="65"/>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row>
    <row r="208" spans="1:479" s="3" customFormat="1" ht="12.75" customHeight="1" x14ac:dyDescent="0.2">
      <c r="A208" s="50"/>
      <c r="B208" s="36" t="s">
        <v>121</v>
      </c>
      <c r="C208" s="140">
        <v>6416</v>
      </c>
      <c r="D208" s="84">
        <v>169</v>
      </c>
      <c r="E208" s="55">
        <v>38</v>
      </c>
      <c r="F208" s="84">
        <v>207</v>
      </c>
      <c r="G208" s="55">
        <v>110</v>
      </c>
      <c r="H208" s="84">
        <v>212</v>
      </c>
      <c r="I208" s="55">
        <v>29</v>
      </c>
      <c r="J208" s="84">
        <v>125</v>
      </c>
      <c r="K208" s="55">
        <v>85</v>
      </c>
      <c r="L208" s="84">
        <v>211</v>
      </c>
      <c r="M208" s="55">
        <v>148</v>
      </c>
      <c r="N208" s="84">
        <v>95</v>
      </c>
      <c r="O208" s="55">
        <v>70</v>
      </c>
      <c r="P208" s="84">
        <v>140</v>
      </c>
      <c r="Q208" s="55">
        <v>60</v>
      </c>
      <c r="R208" s="84">
        <v>111</v>
      </c>
      <c r="S208" s="55">
        <v>75</v>
      </c>
      <c r="T208" s="84">
        <v>86</v>
      </c>
      <c r="U208" s="55">
        <v>86</v>
      </c>
      <c r="V208" s="84">
        <v>56</v>
      </c>
      <c r="W208" s="55">
        <v>30</v>
      </c>
      <c r="X208" s="84">
        <v>34</v>
      </c>
      <c r="Y208" s="55">
        <v>41</v>
      </c>
      <c r="Z208" s="84">
        <v>105</v>
      </c>
      <c r="AA208" s="55">
        <v>50</v>
      </c>
      <c r="AB208" s="84">
        <v>65</v>
      </c>
      <c r="AC208" s="55">
        <v>112</v>
      </c>
      <c r="AD208" s="84">
        <v>17</v>
      </c>
      <c r="AE208" s="55">
        <v>142</v>
      </c>
      <c r="AF208" s="84">
        <v>53</v>
      </c>
      <c r="AG208" s="55">
        <v>108</v>
      </c>
      <c r="AH208" s="84">
        <v>72</v>
      </c>
      <c r="AI208" s="55">
        <v>52</v>
      </c>
      <c r="AJ208" s="84">
        <v>63</v>
      </c>
      <c r="AK208" s="55">
        <v>32</v>
      </c>
      <c r="AL208" s="84">
        <v>37</v>
      </c>
      <c r="AM208" s="55">
        <v>21</v>
      </c>
      <c r="AN208" s="84">
        <v>82</v>
      </c>
      <c r="AO208" s="55">
        <v>31</v>
      </c>
      <c r="AP208" s="84">
        <v>53</v>
      </c>
      <c r="AQ208" s="55">
        <v>98</v>
      </c>
      <c r="AR208" s="84">
        <v>30</v>
      </c>
      <c r="AS208" s="55">
        <v>101</v>
      </c>
      <c r="AT208" s="84">
        <v>13</v>
      </c>
      <c r="AU208" s="55">
        <v>27</v>
      </c>
      <c r="AV208" s="84">
        <v>63</v>
      </c>
      <c r="AW208" s="55">
        <v>60</v>
      </c>
      <c r="AX208" s="84">
        <v>81</v>
      </c>
      <c r="AY208" s="55">
        <v>86</v>
      </c>
      <c r="AZ208" s="84">
        <v>72</v>
      </c>
      <c r="BA208" s="55">
        <v>152</v>
      </c>
      <c r="BB208" s="84">
        <v>61</v>
      </c>
      <c r="BC208" s="55">
        <v>86</v>
      </c>
      <c r="BD208" s="84">
        <v>41</v>
      </c>
      <c r="BE208" s="55">
        <v>94</v>
      </c>
      <c r="BF208" s="84">
        <v>63</v>
      </c>
      <c r="BG208" s="55">
        <v>120</v>
      </c>
      <c r="BH208" s="84">
        <v>26</v>
      </c>
      <c r="BI208" s="55">
        <v>21</v>
      </c>
      <c r="BJ208" s="84">
        <v>38</v>
      </c>
      <c r="BK208" s="55">
        <v>56</v>
      </c>
      <c r="BL208" s="84">
        <v>46</v>
      </c>
      <c r="BM208" s="55">
        <v>27</v>
      </c>
      <c r="BN208" s="84">
        <v>115</v>
      </c>
      <c r="BO208" s="55">
        <v>49</v>
      </c>
      <c r="BP208" s="84">
        <v>26</v>
      </c>
      <c r="BQ208" s="55">
        <v>61</v>
      </c>
      <c r="BR208" s="84">
        <v>67</v>
      </c>
      <c r="BS208" s="55">
        <v>35</v>
      </c>
      <c r="BT208" s="84">
        <v>46</v>
      </c>
      <c r="BU208" s="55">
        <v>30</v>
      </c>
      <c r="BV208" s="84">
        <v>74</v>
      </c>
      <c r="BW208" s="55">
        <v>25</v>
      </c>
      <c r="BX208" s="84">
        <v>137</v>
      </c>
      <c r="BY208" s="55">
        <v>65</v>
      </c>
      <c r="BZ208" s="84">
        <v>167</v>
      </c>
      <c r="CA208" s="55">
        <v>37</v>
      </c>
      <c r="CB208" s="84">
        <v>31</v>
      </c>
      <c r="CC208" s="55">
        <v>53</v>
      </c>
      <c r="CD208" s="84">
        <v>44</v>
      </c>
      <c r="CE208" s="55">
        <v>12</v>
      </c>
      <c r="CF208" s="84">
        <v>40</v>
      </c>
      <c r="CG208" s="55">
        <v>6</v>
      </c>
      <c r="CH208" s="84">
        <v>15</v>
      </c>
      <c r="CI208" s="55">
        <v>44</v>
      </c>
      <c r="CJ208" s="84">
        <v>19</v>
      </c>
      <c r="CK208" s="55">
        <v>11</v>
      </c>
      <c r="CL208" s="84">
        <v>18</v>
      </c>
      <c r="CM208" s="55">
        <v>30</v>
      </c>
      <c r="CN208" s="84">
        <v>29</v>
      </c>
      <c r="CO208" s="55">
        <v>93</v>
      </c>
      <c r="CP208" s="84">
        <v>104</v>
      </c>
      <c r="CQ208" s="55">
        <v>84</v>
      </c>
      <c r="CR208" s="84">
        <v>25</v>
      </c>
      <c r="CS208" s="55">
        <v>49</v>
      </c>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c r="KR208" s="65"/>
      <c r="KS208" s="65"/>
      <c r="KT208" s="65"/>
      <c r="KU208" s="65"/>
      <c r="KV208" s="65"/>
      <c r="KW208" s="65"/>
      <c r="KX208" s="65"/>
      <c r="KY208" s="65"/>
      <c r="KZ208" s="65"/>
      <c r="LA208" s="65"/>
      <c r="LB208" s="65"/>
      <c r="LC208" s="65"/>
      <c r="LD208" s="65"/>
      <c r="LE208" s="65"/>
      <c r="LF208" s="65"/>
      <c r="LG208" s="65"/>
      <c r="LH208" s="65"/>
      <c r="LI208" s="65"/>
      <c r="LJ208" s="65"/>
      <c r="LK208" s="65"/>
      <c r="LL208" s="65"/>
      <c r="LM208" s="65"/>
      <c r="LN208" s="65"/>
      <c r="LO208" s="65"/>
      <c r="LP208" s="65"/>
      <c r="LQ208" s="65"/>
      <c r="LR208" s="65"/>
      <c r="LS208" s="65"/>
      <c r="LT208" s="65"/>
      <c r="LU208" s="65"/>
      <c r="LV208" s="65"/>
      <c r="LW208" s="65"/>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row>
    <row r="209" spans="1:479" s="3" customFormat="1" ht="11.25" customHeight="1" x14ac:dyDescent="0.2">
      <c r="A209" s="50"/>
      <c r="B209" s="39" t="s">
        <v>49</v>
      </c>
      <c r="C209" s="141">
        <v>131344</v>
      </c>
      <c r="D209" s="101">
        <v>2763</v>
      </c>
      <c r="E209" s="102">
        <v>800</v>
      </c>
      <c r="F209" s="101">
        <v>2741</v>
      </c>
      <c r="G209" s="102">
        <v>2143</v>
      </c>
      <c r="H209" s="101">
        <v>2813</v>
      </c>
      <c r="I209" s="102">
        <v>246</v>
      </c>
      <c r="J209" s="101">
        <v>961</v>
      </c>
      <c r="K209" s="102">
        <v>1118</v>
      </c>
      <c r="L209" s="101">
        <v>2819</v>
      </c>
      <c r="M209" s="102">
        <v>3673</v>
      </c>
      <c r="N209" s="101">
        <v>1803</v>
      </c>
      <c r="O209" s="102">
        <v>1107</v>
      </c>
      <c r="P209" s="101">
        <v>2512</v>
      </c>
      <c r="Q209" s="102">
        <v>385</v>
      </c>
      <c r="R209" s="101">
        <v>1706</v>
      </c>
      <c r="S209" s="102">
        <v>1015</v>
      </c>
      <c r="T209" s="101">
        <v>1739</v>
      </c>
      <c r="U209" s="102">
        <v>1331</v>
      </c>
      <c r="V209" s="101">
        <v>1547</v>
      </c>
      <c r="W209" s="102">
        <v>799</v>
      </c>
      <c r="X209" s="101">
        <v>890</v>
      </c>
      <c r="Y209" s="102">
        <v>1400</v>
      </c>
      <c r="Z209" s="101">
        <v>1032</v>
      </c>
      <c r="AA209" s="102">
        <v>553</v>
      </c>
      <c r="AB209" s="101">
        <v>883</v>
      </c>
      <c r="AC209" s="102">
        <v>3234</v>
      </c>
      <c r="AD209" s="101">
        <v>419</v>
      </c>
      <c r="AE209" s="102">
        <v>2633</v>
      </c>
      <c r="AF209" s="101">
        <v>892</v>
      </c>
      <c r="AG209" s="102">
        <v>2203</v>
      </c>
      <c r="AH209" s="101">
        <v>3016</v>
      </c>
      <c r="AI209" s="102">
        <v>1561</v>
      </c>
      <c r="AJ209" s="101">
        <v>1852</v>
      </c>
      <c r="AK209" s="102">
        <v>1274</v>
      </c>
      <c r="AL209" s="101">
        <v>1267</v>
      </c>
      <c r="AM209" s="102">
        <v>1542</v>
      </c>
      <c r="AN209" s="101">
        <v>3235</v>
      </c>
      <c r="AO209" s="102">
        <v>1032</v>
      </c>
      <c r="AP209" s="101">
        <v>1190</v>
      </c>
      <c r="AQ209" s="102">
        <v>2289</v>
      </c>
      <c r="AR209" s="101">
        <v>550</v>
      </c>
      <c r="AS209" s="102">
        <v>2341</v>
      </c>
      <c r="AT209" s="101">
        <v>241</v>
      </c>
      <c r="AU209" s="102">
        <v>828</v>
      </c>
      <c r="AV209" s="101">
        <v>1420</v>
      </c>
      <c r="AW209" s="102">
        <v>1657</v>
      </c>
      <c r="AX209" s="101">
        <v>2033</v>
      </c>
      <c r="AY209" s="102">
        <v>1809</v>
      </c>
      <c r="AZ209" s="101">
        <v>2540</v>
      </c>
      <c r="BA209" s="102">
        <v>2418</v>
      </c>
      <c r="BB209" s="101">
        <v>1269</v>
      </c>
      <c r="BC209" s="102">
        <v>1546</v>
      </c>
      <c r="BD209" s="101">
        <v>429</v>
      </c>
      <c r="BE209" s="102">
        <v>1216</v>
      </c>
      <c r="BF209" s="101">
        <v>913</v>
      </c>
      <c r="BG209" s="102">
        <v>914</v>
      </c>
      <c r="BH209" s="101">
        <v>504</v>
      </c>
      <c r="BI209" s="102">
        <v>549</v>
      </c>
      <c r="BJ209" s="101">
        <v>602</v>
      </c>
      <c r="BK209" s="102">
        <v>1008</v>
      </c>
      <c r="BL209" s="101">
        <v>1174</v>
      </c>
      <c r="BM209" s="102">
        <v>1148</v>
      </c>
      <c r="BN209" s="101">
        <v>1969</v>
      </c>
      <c r="BO209" s="102">
        <v>509</v>
      </c>
      <c r="BP209" s="101">
        <v>455</v>
      </c>
      <c r="BQ209" s="102">
        <v>975</v>
      </c>
      <c r="BR209" s="101">
        <v>1538</v>
      </c>
      <c r="BS209" s="102">
        <v>794</v>
      </c>
      <c r="BT209" s="101">
        <v>817</v>
      </c>
      <c r="BU209" s="102">
        <v>812</v>
      </c>
      <c r="BV209" s="101">
        <v>1251</v>
      </c>
      <c r="BW209" s="102">
        <v>683</v>
      </c>
      <c r="BX209" s="101">
        <v>2798</v>
      </c>
      <c r="BY209" s="102">
        <v>742</v>
      </c>
      <c r="BZ209" s="101">
        <v>3406</v>
      </c>
      <c r="CA209" s="102">
        <v>1157</v>
      </c>
      <c r="CB209" s="101">
        <v>783</v>
      </c>
      <c r="CC209" s="102">
        <v>1762</v>
      </c>
      <c r="CD209" s="101">
        <v>847</v>
      </c>
      <c r="CE209" s="102">
        <v>175</v>
      </c>
      <c r="CF209" s="101">
        <v>1173</v>
      </c>
      <c r="CG209" s="102">
        <v>116</v>
      </c>
      <c r="CH209" s="101">
        <v>373</v>
      </c>
      <c r="CI209" s="102">
        <v>1190</v>
      </c>
      <c r="CJ209" s="101">
        <v>1099</v>
      </c>
      <c r="CK209" s="102">
        <v>395</v>
      </c>
      <c r="CL209" s="101">
        <v>744</v>
      </c>
      <c r="CM209" s="102">
        <v>1020</v>
      </c>
      <c r="CN209" s="101">
        <v>784</v>
      </c>
      <c r="CO209" s="102">
        <v>1741</v>
      </c>
      <c r="CP209" s="101">
        <v>2412</v>
      </c>
      <c r="CQ209" s="102">
        <v>2194</v>
      </c>
      <c r="CR209" s="89">
        <v>1372</v>
      </c>
      <c r="CS209" s="102">
        <v>1587</v>
      </c>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5"/>
      <c r="DT209" s="5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c r="IW209" s="65"/>
      <c r="IX209" s="65"/>
      <c r="IY209" s="65"/>
      <c r="IZ209" s="65"/>
      <c r="JA209" s="65"/>
      <c r="JB209" s="65"/>
      <c r="JC209" s="65"/>
      <c r="JD209" s="65"/>
      <c r="JE209" s="65"/>
      <c r="JF209" s="65"/>
      <c r="JG209" s="65"/>
      <c r="JH209" s="65"/>
      <c r="JI209" s="65"/>
      <c r="JJ209" s="65"/>
      <c r="JK209" s="65"/>
      <c r="JL209" s="65"/>
      <c r="JM209" s="65"/>
      <c r="JN209" s="65"/>
      <c r="JO209" s="65"/>
      <c r="JP209" s="65"/>
      <c r="JQ209" s="65"/>
      <c r="JR209" s="65"/>
      <c r="JS209" s="65"/>
      <c r="JT209" s="65"/>
      <c r="JU209" s="65"/>
      <c r="JV209" s="65"/>
      <c r="JW209" s="65"/>
      <c r="JX209" s="65"/>
      <c r="JY209" s="65"/>
      <c r="JZ209" s="65"/>
      <c r="KA209" s="65"/>
      <c r="KB209" s="65"/>
      <c r="KC209" s="65"/>
      <c r="KD209" s="65"/>
      <c r="KE209" s="65"/>
      <c r="KF209" s="65"/>
      <c r="KG209" s="65"/>
      <c r="KH209" s="65"/>
      <c r="KI209" s="65"/>
      <c r="KJ209" s="65"/>
      <c r="KK209" s="65"/>
      <c r="KL209" s="65"/>
      <c r="KM209" s="65"/>
      <c r="KN209" s="65"/>
      <c r="KO209" s="65"/>
      <c r="KP209" s="65"/>
      <c r="KQ209" s="65"/>
      <c r="KR209" s="65"/>
      <c r="KS209" s="65"/>
      <c r="KT209" s="65"/>
      <c r="KU209" s="65"/>
      <c r="KV209" s="65"/>
      <c r="KW209" s="65"/>
      <c r="KX209" s="65"/>
      <c r="KY209" s="65"/>
      <c r="KZ209" s="65"/>
      <c r="LA209" s="65"/>
      <c r="LB209" s="65"/>
      <c r="LC209" s="65"/>
      <c r="LD209" s="65"/>
      <c r="LE209" s="65"/>
      <c r="LF209" s="65"/>
      <c r="LG209" s="65"/>
      <c r="LH209" s="65"/>
      <c r="LI209" s="65"/>
      <c r="LJ209" s="65"/>
      <c r="LK209" s="65"/>
      <c r="LL209" s="65"/>
      <c r="LM209" s="65"/>
      <c r="LN209" s="65"/>
      <c r="LO209" s="65"/>
      <c r="LP209" s="65"/>
      <c r="LQ209" s="65"/>
      <c r="LR209" s="65"/>
      <c r="LS209" s="65"/>
      <c r="LT209" s="65"/>
      <c r="LU209" s="65"/>
      <c r="LV209" s="65"/>
      <c r="LW209" s="65"/>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row>
    <row r="210" spans="1:479" s="3" customFormat="1" ht="18.75" customHeight="1" x14ac:dyDescent="0.2">
      <c r="A210" s="49" t="s">
        <v>122</v>
      </c>
      <c r="B210" s="36" t="s">
        <v>120</v>
      </c>
      <c r="C210" s="140">
        <v>15535</v>
      </c>
      <c r="D210" s="103">
        <v>212</v>
      </c>
      <c r="E210" s="104">
        <v>98</v>
      </c>
      <c r="F210" s="103">
        <v>187</v>
      </c>
      <c r="G210" s="104">
        <v>156</v>
      </c>
      <c r="H210" s="103">
        <v>247</v>
      </c>
      <c r="I210" s="104">
        <v>31</v>
      </c>
      <c r="J210" s="103">
        <v>80</v>
      </c>
      <c r="K210" s="104">
        <v>70</v>
      </c>
      <c r="L210" s="103">
        <v>215</v>
      </c>
      <c r="M210" s="104">
        <v>686</v>
      </c>
      <c r="N210" s="103">
        <v>345</v>
      </c>
      <c r="O210" s="104">
        <v>140</v>
      </c>
      <c r="P210" s="103">
        <v>235</v>
      </c>
      <c r="Q210" s="104">
        <v>42</v>
      </c>
      <c r="R210" s="103">
        <v>191</v>
      </c>
      <c r="S210" s="104">
        <v>83</v>
      </c>
      <c r="T210" s="103">
        <v>175</v>
      </c>
      <c r="U210" s="104">
        <v>142</v>
      </c>
      <c r="V210" s="103">
        <v>128</v>
      </c>
      <c r="W210" s="104">
        <v>64</v>
      </c>
      <c r="X210" s="103">
        <v>83</v>
      </c>
      <c r="Y210" s="104">
        <v>199</v>
      </c>
      <c r="Z210" s="103">
        <v>109</v>
      </c>
      <c r="AA210" s="104">
        <v>53</v>
      </c>
      <c r="AB210" s="103">
        <v>54</v>
      </c>
      <c r="AC210" s="104">
        <v>314</v>
      </c>
      <c r="AD210" s="103">
        <v>52</v>
      </c>
      <c r="AE210" s="104">
        <v>241</v>
      </c>
      <c r="AF210" s="103">
        <v>85</v>
      </c>
      <c r="AG210" s="104">
        <v>251</v>
      </c>
      <c r="AH210" s="103">
        <v>361</v>
      </c>
      <c r="AI210" s="104">
        <v>174</v>
      </c>
      <c r="AJ210" s="103">
        <v>248</v>
      </c>
      <c r="AK210" s="104">
        <v>198</v>
      </c>
      <c r="AL210" s="103">
        <v>230</v>
      </c>
      <c r="AM210" s="104">
        <v>380</v>
      </c>
      <c r="AN210" s="103">
        <v>283</v>
      </c>
      <c r="AO210" s="104">
        <v>82</v>
      </c>
      <c r="AP210" s="103">
        <v>150</v>
      </c>
      <c r="AQ210" s="104">
        <v>220</v>
      </c>
      <c r="AR210" s="103">
        <v>54</v>
      </c>
      <c r="AS210" s="104">
        <v>257</v>
      </c>
      <c r="AT210" s="103">
        <v>18</v>
      </c>
      <c r="AU210" s="104">
        <v>77</v>
      </c>
      <c r="AV210" s="103">
        <v>183</v>
      </c>
      <c r="AW210" s="104">
        <v>221</v>
      </c>
      <c r="AX210" s="103">
        <v>314</v>
      </c>
      <c r="AY210" s="104">
        <v>186</v>
      </c>
      <c r="AZ210" s="103">
        <v>271</v>
      </c>
      <c r="BA210" s="104">
        <v>143</v>
      </c>
      <c r="BB210" s="103">
        <v>195</v>
      </c>
      <c r="BC210" s="104">
        <v>171</v>
      </c>
      <c r="BD210" s="103">
        <v>46</v>
      </c>
      <c r="BE210" s="104">
        <v>122</v>
      </c>
      <c r="BF210" s="103">
        <v>101</v>
      </c>
      <c r="BG210" s="104">
        <v>86</v>
      </c>
      <c r="BH210" s="103">
        <v>49</v>
      </c>
      <c r="BI210" s="104">
        <v>81</v>
      </c>
      <c r="BJ210" s="103">
        <v>62</v>
      </c>
      <c r="BK210" s="104">
        <v>90</v>
      </c>
      <c r="BL210" s="103">
        <v>174</v>
      </c>
      <c r="BM210" s="104">
        <v>111</v>
      </c>
      <c r="BN210" s="103">
        <v>158</v>
      </c>
      <c r="BO210" s="104">
        <v>60</v>
      </c>
      <c r="BP210" s="103">
        <v>53</v>
      </c>
      <c r="BQ210" s="104">
        <v>69</v>
      </c>
      <c r="BR210" s="103">
        <v>206</v>
      </c>
      <c r="BS210" s="104">
        <v>120</v>
      </c>
      <c r="BT210" s="103">
        <v>82</v>
      </c>
      <c r="BU210" s="104">
        <v>133</v>
      </c>
      <c r="BV210" s="103">
        <v>132</v>
      </c>
      <c r="BW210" s="104">
        <v>97</v>
      </c>
      <c r="BX210" s="103">
        <v>309</v>
      </c>
      <c r="BY210" s="104">
        <v>97</v>
      </c>
      <c r="BZ210" s="103">
        <v>312</v>
      </c>
      <c r="CA210" s="104">
        <v>254</v>
      </c>
      <c r="CB210" s="103">
        <v>151</v>
      </c>
      <c r="CC210" s="104">
        <v>340</v>
      </c>
      <c r="CD210" s="103">
        <v>156</v>
      </c>
      <c r="CE210" s="104">
        <v>44</v>
      </c>
      <c r="CF210" s="103">
        <v>295</v>
      </c>
      <c r="CG210" s="104">
        <v>22</v>
      </c>
      <c r="CH210" s="103">
        <v>43</v>
      </c>
      <c r="CI210" s="104">
        <v>124</v>
      </c>
      <c r="CJ210" s="103">
        <v>273</v>
      </c>
      <c r="CK210" s="104">
        <v>89</v>
      </c>
      <c r="CL210" s="103">
        <v>199</v>
      </c>
      <c r="CM210" s="104">
        <v>192</v>
      </c>
      <c r="CN210" s="103">
        <v>142</v>
      </c>
      <c r="CO210" s="104">
        <v>169</v>
      </c>
      <c r="CP210" s="103">
        <v>246</v>
      </c>
      <c r="CQ210" s="104">
        <v>234</v>
      </c>
      <c r="CR210" s="92">
        <v>213</v>
      </c>
      <c r="CS210" s="104">
        <v>192</v>
      </c>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c r="IW210" s="65"/>
      <c r="IX210" s="65"/>
      <c r="IY210" s="65"/>
      <c r="IZ210" s="65"/>
      <c r="JA210" s="65"/>
      <c r="JB210" s="65"/>
      <c r="JC210" s="65"/>
      <c r="JD210" s="65"/>
      <c r="JE210" s="65"/>
      <c r="JF210" s="65"/>
      <c r="JG210" s="65"/>
      <c r="JH210" s="65"/>
      <c r="JI210" s="65"/>
      <c r="JJ210" s="65"/>
      <c r="JK210" s="65"/>
      <c r="JL210" s="65"/>
      <c r="JM210" s="65"/>
      <c r="JN210" s="65"/>
      <c r="JO210" s="65"/>
      <c r="JP210" s="65"/>
      <c r="JQ210" s="65"/>
      <c r="JR210" s="65"/>
      <c r="JS210" s="65"/>
      <c r="JT210" s="65"/>
      <c r="JU210" s="65"/>
      <c r="JV210" s="65"/>
      <c r="JW210" s="65"/>
      <c r="JX210" s="65"/>
      <c r="JY210" s="65"/>
      <c r="JZ210" s="65"/>
      <c r="KA210" s="65"/>
      <c r="KB210" s="65"/>
      <c r="KC210" s="65"/>
      <c r="KD210" s="65"/>
      <c r="KE210" s="65"/>
      <c r="KF210" s="65"/>
      <c r="KG210" s="65"/>
      <c r="KH210" s="65"/>
      <c r="KI210" s="65"/>
      <c r="KJ210" s="65"/>
      <c r="KK210" s="65"/>
      <c r="KL210" s="65"/>
      <c r="KM210" s="65"/>
      <c r="KN210" s="65"/>
      <c r="KO210" s="65"/>
      <c r="KP210" s="65"/>
      <c r="KQ210" s="65"/>
      <c r="KR210" s="65"/>
      <c r="KS210" s="65"/>
      <c r="KT210" s="65"/>
      <c r="KU210" s="65"/>
      <c r="KV210" s="65"/>
      <c r="KW210" s="65"/>
      <c r="KX210" s="65"/>
      <c r="KY210" s="65"/>
      <c r="KZ210" s="65"/>
      <c r="LA210" s="65"/>
      <c r="LB210" s="65"/>
      <c r="LC210" s="65"/>
      <c r="LD210" s="65"/>
      <c r="LE210" s="65"/>
      <c r="LF210" s="65"/>
      <c r="LG210" s="65"/>
      <c r="LH210" s="65"/>
      <c r="LI210" s="65"/>
      <c r="LJ210" s="65"/>
      <c r="LK210" s="65"/>
      <c r="LL210" s="65"/>
      <c r="LM210" s="65"/>
      <c r="LN210" s="65"/>
      <c r="LO210" s="65"/>
      <c r="LP210" s="65"/>
      <c r="LQ210" s="65"/>
      <c r="LR210" s="65"/>
      <c r="LS210" s="65"/>
      <c r="LT210" s="65"/>
      <c r="LU210" s="65"/>
      <c r="LV210" s="65"/>
      <c r="LW210" s="65"/>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row>
    <row r="211" spans="1:479" s="3" customFormat="1" x14ac:dyDescent="0.2">
      <c r="A211" s="50"/>
      <c r="B211" s="36" t="s">
        <v>98</v>
      </c>
      <c r="C211" s="140">
        <v>21122</v>
      </c>
      <c r="D211" s="103">
        <v>304</v>
      </c>
      <c r="E211" s="104">
        <v>155</v>
      </c>
      <c r="F211" s="103">
        <v>357</v>
      </c>
      <c r="G211" s="104">
        <v>274</v>
      </c>
      <c r="H211" s="103">
        <v>449</v>
      </c>
      <c r="I211" s="104">
        <v>25</v>
      </c>
      <c r="J211" s="103">
        <v>55</v>
      </c>
      <c r="K211" s="104">
        <v>234</v>
      </c>
      <c r="L211" s="103">
        <v>417</v>
      </c>
      <c r="M211" s="104">
        <v>1286</v>
      </c>
      <c r="N211" s="103">
        <v>520</v>
      </c>
      <c r="O211" s="104">
        <v>194</v>
      </c>
      <c r="P211" s="103">
        <v>446</v>
      </c>
      <c r="Q211" s="104">
        <v>50</v>
      </c>
      <c r="R211" s="103">
        <v>291</v>
      </c>
      <c r="S211" s="104">
        <v>159</v>
      </c>
      <c r="T211" s="103">
        <v>373</v>
      </c>
      <c r="U211" s="104">
        <v>230</v>
      </c>
      <c r="V211" s="103">
        <v>318</v>
      </c>
      <c r="W211" s="104">
        <v>111</v>
      </c>
      <c r="X211" s="103">
        <v>198</v>
      </c>
      <c r="Y211" s="104">
        <v>539</v>
      </c>
      <c r="Z211" s="103">
        <v>120</v>
      </c>
      <c r="AA211" s="104">
        <v>39</v>
      </c>
      <c r="AB211" s="103">
        <v>116</v>
      </c>
      <c r="AC211" s="104">
        <v>707</v>
      </c>
      <c r="AD211" s="103">
        <v>39</v>
      </c>
      <c r="AE211" s="104">
        <v>555</v>
      </c>
      <c r="AF211" s="103">
        <v>74</v>
      </c>
      <c r="AG211" s="104">
        <v>376</v>
      </c>
      <c r="AH211" s="103">
        <v>665</v>
      </c>
      <c r="AI211" s="104">
        <v>90</v>
      </c>
      <c r="AJ211" s="103">
        <v>349</v>
      </c>
      <c r="AK211" s="104">
        <v>259</v>
      </c>
      <c r="AL211" s="103">
        <v>252</v>
      </c>
      <c r="AM211" s="104">
        <v>365</v>
      </c>
      <c r="AN211" s="103">
        <v>787</v>
      </c>
      <c r="AO211" s="104">
        <v>191</v>
      </c>
      <c r="AP211" s="103">
        <v>60</v>
      </c>
      <c r="AQ211" s="104">
        <v>284</v>
      </c>
      <c r="AR211" s="103">
        <v>28</v>
      </c>
      <c r="AS211" s="104">
        <v>168</v>
      </c>
      <c r="AT211" s="103">
        <v>13</v>
      </c>
      <c r="AU211" s="104">
        <v>110</v>
      </c>
      <c r="AV211" s="103">
        <v>186</v>
      </c>
      <c r="AW211" s="104">
        <v>266</v>
      </c>
      <c r="AX211" s="103">
        <v>418</v>
      </c>
      <c r="AY211" s="104">
        <v>298</v>
      </c>
      <c r="AZ211" s="103">
        <v>602</v>
      </c>
      <c r="BA211" s="104">
        <v>262</v>
      </c>
      <c r="BB211" s="103">
        <v>398</v>
      </c>
      <c r="BC211" s="104">
        <v>41</v>
      </c>
      <c r="BD211" s="103">
        <v>14</v>
      </c>
      <c r="BE211" s="104">
        <v>66</v>
      </c>
      <c r="BF211" s="103">
        <v>28</v>
      </c>
      <c r="BG211" s="104">
        <v>50</v>
      </c>
      <c r="BH211" s="103">
        <v>24</v>
      </c>
      <c r="BI211" s="104">
        <v>95</v>
      </c>
      <c r="BJ211" s="103">
        <v>79</v>
      </c>
      <c r="BK211" s="104">
        <v>154</v>
      </c>
      <c r="BL211" s="103">
        <v>257</v>
      </c>
      <c r="BM211" s="104">
        <v>196</v>
      </c>
      <c r="BN211" s="103">
        <v>378</v>
      </c>
      <c r="BO211" s="104">
        <v>44</v>
      </c>
      <c r="BP211" s="103">
        <v>113</v>
      </c>
      <c r="BQ211" s="104">
        <v>132</v>
      </c>
      <c r="BR211" s="103">
        <v>319</v>
      </c>
      <c r="BS211" s="104">
        <v>127</v>
      </c>
      <c r="BT211" s="103">
        <v>37</v>
      </c>
      <c r="BU211" s="104">
        <v>127</v>
      </c>
      <c r="BV211" s="103">
        <v>44</v>
      </c>
      <c r="BW211" s="104">
        <v>112</v>
      </c>
      <c r="BX211" s="103">
        <v>354</v>
      </c>
      <c r="BY211" s="104">
        <v>40</v>
      </c>
      <c r="BZ211" s="103">
        <v>229</v>
      </c>
      <c r="CA211" s="104">
        <v>222</v>
      </c>
      <c r="CB211" s="103">
        <v>117</v>
      </c>
      <c r="CC211" s="104">
        <v>385</v>
      </c>
      <c r="CD211" s="103">
        <v>95</v>
      </c>
      <c r="CE211" s="104">
        <v>30</v>
      </c>
      <c r="CF211" s="103">
        <v>218</v>
      </c>
      <c r="CG211" s="104">
        <v>11</v>
      </c>
      <c r="CH211" s="103">
        <v>26</v>
      </c>
      <c r="CI211" s="104">
        <v>89</v>
      </c>
      <c r="CJ211" s="103">
        <v>268</v>
      </c>
      <c r="CK211" s="104">
        <v>81</v>
      </c>
      <c r="CL211" s="103">
        <v>179</v>
      </c>
      <c r="CM211" s="104">
        <v>184</v>
      </c>
      <c r="CN211" s="103">
        <v>182</v>
      </c>
      <c r="CO211" s="104">
        <v>69</v>
      </c>
      <c r="CP211" s="103">
        <v>147</v>
      </c>
      <c r="CQ211" s="104">
        <v>89</v>
      </c>
      <c r="CR211" s="92">
        <v>305</v>
      </c>
      <c r="CS211" s="104">
        <v>274</v>
      </c>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c r="IW211" s="65"/>
      <c r="IX211" s="65"/>
      <c r="IY211" s="65"/>
      <c r="IZ211" s="65"/>
      <c r="JA211" s="65"/>
      <c r="JB211" s="65"/>
      <c r="JC211" s="65"/>
      <c r="JD211" s="65"/>
      <c r="JE211" s="65"/>
      <c r="JF211" s="65"/>
      <c r="JG211" s="65"/>
      <c r="JH211" s="65"/>
      <c r="JI211" s="65"/>
      <c r="JJ211" s="65"/>
      <c r="JK211" s="65"/>
      <c r="JL211" s="65"/>
      <c r="JM211" s="65"/>
      <c r="JN211" s="65"/>
      <c r="JO211" s="65"/>
      <c r="JP211" s="65"/>
      <c r="JQ211" s="65"/>
      <c r="JR211" s="65"/>
      <c r="JS211" s="65"/>
      <c r="JT211" s="65"/>
      <c r="JU211" s="65"/>
      <c r="JV211" s="65"/>
      <c r="JW211" s="65"/>
      <c r="JX211" s="65"/>
      <c r="JY211" s="65"/>
      <c r="JZ211" s="65"/>
      <c r="KA211" s="65"/>
      <c r="KB211" s="65"/>
      <c r="KC211" s="65"/>
      <c r="KD211" s="65"/>
      <c r="KE211" s="65"/>
      <c r="KF211" s="65"/>
      <c r="KG211" s="65"/>
      <c r="KH211" s="65"/>
      <c r="KI211" s="65"/>
      <c r="KJ211" s="65"/>
      <c r="KK211" s="65"/>
      <c r="KL211" s="65"/>
      <c r="KM211" s="65"/>
      <c r="KN211" s="65"/>
      <c r="KO211" s="65"/>
      <c r="KP211" s="65"/>
      <c r="KQ211" s="65"/>
      <c r="KR211" s="65"/>
      <c r="KS211" s="65"/>
      <c r="KT211" s="65"/>
      <c r="KU211" s="65"/>
      <c r="KV211" s="65"/>
      <c r="KW211" s="65"/>
      <c r="KX211" s="65"/>
      <c r="KY211" s="65"/>
      <c r="KZ211" s="65"/>
      <c r="LA211" s="65"/>
      <c r="LB211" s="65"/>
      <c r="LC211" s="65"/>
      <c r="LD211" s="65"/>
      <c r="LE211" s="65"/>
      <c r="LF211" s="65"/>
      <c r="LG211" s="65"/>
      <c r="LH211" s="65"/>
      <c r="LI211" s="65"/>
      <c r="LJ211" s="65"/>
      <c r="LK211" s="65"/>
      <c r="LL211" s="65"/>
      <c r="LM211" s="65"/>
      <c r="LN211" s="65"/>
      <c r="LO211" s="65"/>
      <c r="LP211" s="65"/>
      <c r="LQ211" s="65"/>
      <c r="LR211" s="65"/>
      <c r="LS211" s="65"/>
      <c r="LT211" s="65"/>
      <c r="LU211" s="65"/>
      <c r="LV211" s="65"/>
      <c r="LW211" s="65"/>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row>
    <row r="212" spans="1:479" s="3" customFormat="1" x14ac:dyDescent="0.2">
      <c r="A212" s="50"/>
      <c r="B212" s="36" t="s">
        <v>99</v>
      </c>
      <c r="C212" s="140">
        <v>64700</v>
      </c>
      <c r="D212" s="103">
        <v>1121</v>
      </c>
      <c r="E212" s="104">
        <v>369</v>
      </c>
      <c r="F212" s="103">
        <v>1314</v>
      </c>
      <c r="G212" s="104">
        <v>1014</v>
      </c>
      <c r="H212" s="103">
        <v>1372</v>
      </c>
      <c r="I212" s="104">
        <v>72</v>
      </c>
      <c r="J212" s="103">
        <v>245</v>
      </c>
      <c r="K212" s="104">
        <v>496</v>
      </c>
      <c r="L212" s="103">
        <v>1264</v>
      </c>
      <c r="M212" s="104">
        <v>1986</v>
      </c>
      <c r="N212" s="103">
        <v>830</v>
      </c>
      <c r="O212" s="104">
        <v>487</v>
      </c>
      <c r="P212" s="103">
        <v>1217</v>
      </c>
      <c r="Q212" s="104">
        <v>130</v>
      </c>
      <c r="R212" s="103">
        <v>743</v>
      </c>
      <c r="S212" s="104">
        <v>452</v>
      </c>
      <c r="T212" s="103">
        <v>980</v>
      </c>
      <c r="U212" s="104">
        <v>542</v>
      </c>
      <c r="V212" s="103">
        <v>749</v>
      </c>
      <c r="W212" s="104">
        <v>359</v>
      </c>
      <c r="X212" s="103">
        <v>470</v>
      </c>
      <c r="Y212" s="104">
        <v>806</v>
      </c>
      <c r="Z212" s="103">
        <v>337</v>
      </c>
      <c r="AA212" s="104">
        <v>215</v>
      </c>
      <c r="AB212" s="103">
        <v>398</v>
      </c>
      <c r="AC212" s="104">
        <v>1587</v>
      </c>
      <c r="AD212" s="103">
        <v>178</v>
      </c>
      <c r="AE212" s="104">
        <v>1305</v>
      </c>
      <c r="AF212" s="103">
        <v>373</v>
      </c>
      <c r="AG212" s="104">
        <v>1106</v>
      </c>
      <c r="AH212" s="103">
        <v>1717</v>
      </c>
      <c r="AI212" s="104">
        <v>667</v>
      </c>
      <c r="AJ212" s="103">
        <v>1130</v>
      </c>
      <c r="AK212" s="104">
        <v>817</v>
      </c>
      <c r="AL212" s="103">
        <v>825</v>
      </c>
      <c r="AM212" s="104">
        <v>1029</v>
      </c>
      <c r="AN212" s="103">
        <v>2277</v>
      </c>
      <c r="AO212" s="104">
        <v>610</v>
      </c>
      <c r="AP212" s="103">
        <v>480</v>
      </c>
      <c r="AQ212" s="104">
        <v>1095</v>
      </c>
      <c r="AR212" s="103">
        <v>226</v>
      </c>
      <c r="AS212" s="104">
        <v>947</v>
      </c>
      <c r="AT212" s="103">
        <v>105</v>
      </c>
      <c r="AU212" s="104">
        <v>446</v>
      </c>
      <c r="AV212" s="103">
        <v>756</v>
      </c>
      <c r="AW212" s="104">
        <v>803</v>
      </c>
      <c r="AX212" s="103">
        <v>1090</v>
      </c>
      <c r="AY212" s="104">
        <v>1015</v>
      </c>
      <c r="AZ212" s="103">
        <v>1798</v>
      </c>
      <c r="BA212" s="104">
        <v>1137</v>
      </c>
      <c r="BB212" s="103">
        <v>770</v>
      </c>
      <c r="BC212" s="104">
        <v>486</v>
      </c>
      <c r="BD212" s="103">
        <v>109</v>
      </c>
      <c r="BE212" s="104">
        <v>395</v>
      </c>
      <c r="BF212" s="103">
        <v>298</v>
      </c>
      <c r="BG212" s="104">
        <v>269</v>
      </c>
      <c r="BH212" s="103">
        <v>200</v>
      </c>
      <c r="BI212" s="104">
        <v>254</v>
      </c>
      <c r="BJ212" s="103">
        <v>334</v>
      </c>
      <c r="BK212" s="104">
        <v>556</v>
      </c>
      <c r="BL212" s="103">
        <v>685</v>
      </c>
      <c r="BM212" s="104">
        <v>667</v>
      </c>
      <c r="BN212" s="103">
        <v>1025</v>
      </c>
      <c r="BO212" s="104">
        <v>195</v>
      </c>
      <c r="BP212" s="103">
        <v>288</v>
      </c>
      <c r="BQ212" s="104">
        <v>422</v>
      </c>
      <c r="BR212" s="103">
        <v>889</v>
      </c>
      <c r="BS212" s="104">
        <v>377</v>
      </c>
      <c r="BT212" s="103">
        <v>272</v>
      </c>
      <c r="BU212" s="104">
        <v>407</v>
      </c>
      <c r="BV212" s="103">
        <v>395</v>
      </c>
      <c r="BW212" s="104">
        <v>357</v>
      </c>
      <c r="BX212" s="103">
        <v>1219</v>
      </c>
      <c r="BY212" s="104">
        <v>219</v>
      </c>
      <c r="BZ212" s="103">
        <v>1294</v>
      </c>
      <c r="CA212" s="104">
        <v>644</v>
      </c>
      <c r="CB212" s="103">
        <v>382</v>
      </c>
      <c r="CC212" s="104">
        <v>1026</v>
      </c>
      <c r="CD212" s="103">
        <v>343</v>
      </c>
      <c r="CE212" s="104">
        <v>103</v>
      </c>
      <c r="CF212" s="103">
        <v>642</v>
      </c>
      <c r="CG212" s="104">
        <v>44</v>
      </c>
      <c r="CH212" s="103">
        <v>171</v>
      </c>
      <c r="CI212" s="104">
        <v>481</v>
      </c>
      <c r="CJ212" s="103">
        <v>596</v>
      </c>
      <c r="CK212" s="104">
        <v>222</v>
      </c>
      <c r="CL212" s="103">
        <v>580</v>
      </c>
      <c r="CM212" s="104">
        <v>643</v>
      </c>
      <c r="CN212" s="103">
        <v>475</v>
      </c>
      <c r="CO212" s="104">
        <v>514</v>
      </c>
      <c r="CP212" s="103">
        <v>952</v>
      </c>
      <c r="CQ212" s="104">
        <v>719</v>
      </c>
      <c r="CR212" s="92">
        <v>1188</v>
      </c>
      <c r="CS212" s="104">
        <v>1009</v>
      </c>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c r="IW212" s="65"/>
      <c r="IX212" s="65"/>
      <c r="IY212" s="65"/>
      <c r="IZ212" s="65"/>
      <c r="JA212" s="65"/>
      <c r="JB212" s="65"/>
      <c r="JC212" s="65"/>
      <c r="JD212" s="65"/>
      <c r="JE212" s="65"/>
      <c r="JF212" s="65"/>
      <c r="JG212" s="65"/>
      <c r="JH212" s="65"/>
      <c r="JI212" s="65"/>
      <c r="JJ212" s="65"/>
      <c r="JK212" s="65"/>
      <c r="JL212" s="65"/>
      <c r="JM212" s="65"/>
      <c r="JN212" s="65"/>
      <c r="JO212" s="65"/>
      <c r="JP212" s="65"/>
      <c r="JQ212" s="65"/>
      <c r="JR212" s="65"/>
      <c r="JS212" s="65"/>
      <c r="JT212" s="65"/>
      <c r="JU212" s="65"/>
      <c r="JV212" s="65"/>
      <c r="JW212" s="65"/>
      <c r="JX212" s="65"/>
      <c r="JY212" s="65"/>
      <c r="JZ212" s="65"/>
      <c r="KA212" s="65"/>
      <c r="KB212" s="65"/>
      <c r="KC212" s="65"/>
      <c r="KD212" s="65"/>
      <c r="KE212" s="65"/>
      <c r="KF212" s="65"/>
      <c r="KG212" s="65"/>
      <c r="KH212" s="65"/>
      <c r="KI212" s="65"/>
      <c r="KJ212" s="65"/>
      <c r="KK212" s="65"/>
      <c r="KL212" s="65"/>
      <c r="KM212" s="65"/>
      <c r="KN212" s="65"/>
      <c r="KO212" s="65"/>
      <c r="KP212" s="65"/>
      <c r="KQ212" s="65"/>
      <c r="KR212" s="65"/>
      <c r="KS212" s="65"/>
      <c r="KT212" s="65"/>
      <c r="KU212" s="65"/>
      <c r="KV212" s="65"/>
      <c r="KW212" s="65"/>
      <c r="KX212" s="65"/>
      <c r="KY212" s="65"/>
      <c r="KZ212" s="65"/>
      <c r="LA212" s="65"/>
      <c r="LB212" s="65"/>
      <c r="LC212" s="65"/>
      <c r="LD212" s="65"/>
      <c r="LE212" s="65"/>
      <c r="LF212" s="65"/>
      <c r="LG212" s="65"/>
      <c r="LH212" s="65"/>
      <c r="LI212" s="65"/>
      <c r="LJ212" s="65"/>
      <c r="LK212" s="65"/>
      <c r="LL212" s="65"/>
      <c r="LM212" s="65"/>
      <c r="LN212" s="65"/>
      <c r="LO212" s="65"/>
      <c r="LP212" s="65"/>
      <c r="LQ212" s="65"/>
      <c r="LR212" s="65"/>
      <c r="LS212" s="65"/>
      <c r="LT212" s="65"/>
      <c r="LU212" s="65"/>
      <c r="LV212" s="65"/>
      <c r="LW212" s="65"/>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row>
    <row r="213" spans="1:479" s="3" customFormat="1" x14ac:dyDescent="0.2">
      <c r="A213" s="50"/>
      <c r="B213" s="36" t="s">
        <v>100</v>
      </c>
      <c r="C213" s="140">
        <v>56180</v>
      </c>
      <c r="D213" s="103">
        <v>1080</v>
      </c>
      <c r="E213" s="104">
        <v>276</v>
      </c>
      <c r="F213" s="103">
        <v>1023</v>
      </c>
      <c r="G213" s="104">
        <v>688</v>
      </c>
      <c r="H213" s="103">
        <v>1084</v>
      </c>
      <c r="I213" s="104">
        <v>150</v>
      </c>
      <c r="J213" s="103">
        <v>489</v>
      </c>
      <c r="K213" s="104">
        <v>373</v>
      </c>
      <c r="L213" s="103">
        <v>1136</v>
      </c>
      <c r="M213" s="104">
        <v>1017</v>
      </c>
      <c r="N213" s="103">
        <v>573</v>
      </c>
      <c r="O213" s="104">
        <v>438</v>
      </c>
      <c r="P213" s="103">
        <v>871</v>
      </c>
      <c r="Q213" s="104">
        <v>207</v>
      </c>
      <c r="R213" s="103">
        <v>820</v>
      </c>
      <c r="S213" s="104">
        <v>474</v>
      </c>
      <c r="T213" s="103">
        <v>623</v>
      </c>
      <c r="U213" s="104">
        <v>664</v>
      </c>
      <c r="V213" s="103">
        <v>488</v>
      </c>
      <c r="W213" s="104">
        <v>254</v>
      </c>
      <c r="X213" s="103">
        <v>303</v>
      </c>
      <c r="Y213" s="104">
        <v>325</v>
      </c>
      <c r="Z213" s="103">
        <v>498</v>
      </c>
      <c r="AA213" s="104">
        <v>279</v>
      </c>
      <c r="AB213" s="103">
        <v>338</v>
      </c>
      <c r="AC213" s="104">
        <v>1084</v>
      </c>
      <c r="AD213" s="103">
        <v>170</v>
      </c>
      <c r="AE213" s="104">
        <v>747</v>
      </c>
      <c r="AF213" s="103">
        <v>398</v>
      </c>
      <c r="AG213" s="104">
        <v>755</v>
      </c>
      <c r="AH213" s="103">
        <v>779</v>
      </c>
      <c r="AI213" s="104">
        <v>803</v>
      </c>
      <c r="AJ213" s="103">
        <v>745</v>
      </c>
      <c r="AK213" s="104">
        <v>514</v>
      </c>
      <c r="AL213" s="103">
        <v>618</v>
      </c>
      <c r="AM213" s="104">
        <v>723</v>
      </c>
      <c r="AN213" s="103">
        <v>921</v>
      </c>
      <c r="AO213" s="104">
        <v>385</v>
      </c>
      <c r="AP213" s="103">
        <v>686</v>
      </c>
      <c r="AQ213" s="104">
        <v>1032</v>
      </c>
      <c r="AR213" s="103">
        <v>368</v>
      </c>
      <c r="AS213" s="104">
        <v>1295</v>
      </c>
      <c r="AT213" s="103">
        <v>149</v>
      </c>
      <c r="AU213" s="104">
        <v>356</v>
      </c>
      <c r="AV213" s="103">
        <v>724</v>
      </c>
      <c r="AW213" s="104">
        <v>755</v>
      </c>
      <c r="AX213" s="103">
        <v>864</v>
      </c>
      <c r="AY213" s="104">
        <v>868</v>
      </c>
      <c r="AZ213" s="103">
        <v>829</v>
      </c>
      <c r="BA213" s="104">
        <v>1172</v>
      </c>
      <c r="BB213" s="103">
        <v>441</v>
      </c>
      <c r="BC213" s="104">
        <v>926</v>
      </c>
      <c r="BD213" s="103">
        <v>293</v>
      </c>
      <c r="BE213" s="104">
        <v>719</v>
      </c>
      <c r="BF213" s="103">
        <v>571</v>
      </c>
      <c r="BG213" s="104">
        <v>563</v>
      </c>
      <c r="BH213" s="103">
        <v>286</v>
      </c>
      <c r="BI213" s="104">
        <v>199</v>
      </c>
      <c r="BJ213" s="103">
        <v>229</v>
      </c>
      <c r="BK213" s="104">
        <v>324</v>
      </c>
      <c r="BL213" s="103">
        <v>372</v>
      </c>
      <c r="BM213" s="104">
        <v>373</v>
      </c>
      <c r="BN213" s="103">
        <v>555</v>
      </c>
      <c r="BO213" s="104">
        <v>209</v>
      </c>
      <c r="BP213" s="103">
        <v>162</v>
      </c>
      <c r="BQ213" s="104">
        <v>435</v>
      </c>
      <c r="BR213" s="103">
        <v>494</v>
      </c>
      <c r="BS213" s="104">
        <v>329</v>
      </c>
      <c r="BT213" s="103">
        <v>489</v>
      </c>
      <c r="BU213" s="104">
        <v>328</v>
      </c>
      <c r="BV213" s="103">
        <v>808</v>
      </c>
      <c r="BW213" s="104">
        <v>302</v>
      </c>
      <c r="BX213" s="103">
        <v>1314</v>
      </c>
      <c r="BY213" s="104">
        <v>485</v>
      </c>
      <c r="BZ213" s="103">
        <v>1714</v>
      </c>
      <c r="CA213" s="104">
        <v>586</v>
      </c>
      <c r="CB213" s="103">
        <v>421</v>
      </c>
      <c r="CC213" s="104">
        <v>866</v>
      </c>
      <c r="CD213" s="103">
        <v>355</v>
      </c>
      <c r="CE213" s="104">
        <v>97</v>
      </c>
      <c r="CF213" s="103">
        <v>556</v>
      </c>
      <c r="CG213" s="104">
        <v>101</v>
      </c>
      <c r="CH213" s="103">
        <v>196</v>
      </c>
      <c r="CI213" s="104">
        <v>738</v>
      </c>
      <c r="CJ213" s="103">
        <v>476</v>
      </c>
      <c r="CK213" s="104">
        <v>199</v>
      </c>
      <c r="CL213" s="103">
        <v>345</v>
      </c>
      <c r="CM213" s="104">
        <v>460</v>
      </c>
      <c r="CN213" s="103">
        <v>352</v>
      </c>
      <c r="CO213" s="104">
        <v>1159</v>
      </c>
      <c r="CP213" s="103">
        <v>1340</v>
      </c>
      <c r="CQ213" s="104">
        <v>1393</v>
      </c>
      <c r="CR213" s="92">
        <v>614</v>
      </c>
      <c r="CS213" s="104">
        <v>719</v>
      </c>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row>
    <row r="214" spans="1:479" s="3" customFormat="1" x14ac:dyDescent="0.2">
      <c r="A214" s="50"/>
      <c r="B214" s="36" t="s">
        <v>121</v>
      </c>
      <c r="C214" s="140">
        <v>6876</v>
      </c>
      <c r="D214" s="103">
        <v>138</v>
      </c>
      <c r="E214" s="104">
        <v>29</v>
      </c>
      <c r="F214" s="103">
        <v>161</v>
      </c>
      <c r="G214" s="104">
        <v>85</v>
      </c>
      <c r="H214" s="103">
        <v>181</v>
      </c>
      <c r="I214" s="104">
        <v>50</v>
      </c>
      <c r="J214" s="103">
        <v>88</v>
      </c>
      <c r="K214" s="104">
        <v>54</v>
      </c>
      <c r="L214" s="103">
        <v>206</v>
      </c>
      <c r="M214" s="104">
        <v>153</v>
      </c>
      <c r="N214" s="103">
        <v>108</v>
      </c>
      <c r="O214" s="104">
        <v>67</v>
      </c>
      <c r="P214" s="103">
        <v>130</v>
      </c>
      <c r="Q214" s="104">
        <v>44</v>
      </c>
      <c r="R214" s="103">
        <v>108</v>
      </c>
      <c r="S214" s="104">
        <v>96</v>
      </c>
      <c r="T214" s="103">
        <v>97</v>
      </c>
      <c r="U214" s="104">
        <v>107</v>
      </c>
      <c r="V214" s="103">
        <v>56</v>
      </c>
      <c r="W214" s="104">
        <v>34</v>
      </c>
      <c r="X214" s="103">
        <v>40</v>
      </c>
      <c r="Y214" s="104">
        <v>32</v>
      </c>
      <c r="Z214" s="103">
        <v>92</v>
      </c>
      <c r="AA214" s="104">
        <v>54</v>
      </c>
      <c r="AB214" s="103">
        <v>47</v>
      </c>
      <c r="AC214" s="104">
        <v>139</v>
      </c>
      <c r="AD214" s="103">
        <v>29</v>
      </c>
      <c r="AE214" s="104">
        <v>102</v>
      </c>
      <c r="AF214" s="103">
        <v>55</v>
      </c>
      <c r="AG214" s="104">
        <v>107</v>
      </c>
      <c r="AH214" s="103">
        <v>76</v>
      </c>
      <c r="AI214" s="104">
        <v>65</v>
      </c>
      <c r="AJ214" s="103">
        <v>80</v>
      </c>
      <c r="AK214" s="104">
        <v>39</v>
      </c>
      <c r="AL214" s="103">
        <v>65</v>
      </c>
      <c r="AM214" s="104">
        <v>48</v>
      </c>
      <c r="AN214" s="103">
        <v>101</v>
      </c>
      <c r="AO214" s="104">
        <v>38</v>
      </c>
      <c r="AP214" s="103">
        <v>71</v>
      </c>
      <c r="AQ214" s="104">
        <v>101</v>
      </c>
      <c r="AR214" s="103">
        <v>47</v>
      </c>
      <c r="AS214" s="104">
        <v>114</v>
      </c>
      <c r="AT214" s="103">
        <v>19</v>
      </c>
      <c r="AU214" s="104">
        <v>41</v>
      </c>
      <c r="AV214" s="103">
        <v>73</v>
      </c>
      <c r="AW214" s="104">
        <v>64</v>
      </c>
      <c r="AX214" s="103">
        <v>105</v>
      </c>
      <c r="AY214" s="104">
        <v>70</v>
      </c>
      <c r="AZ214" s="103">
        <v>86</v>
      </c>
      <c r="BA214" s="104">
        <v>187</v>
      </c>
      <c r="BB214" s="103">
        <v>66</v>
      </c>
      <c r="BC214" s="104">
        <v>124</v>
      </c>
      <c r="BD214" s="103">
        <v>63</v>
      </c>
      <c r="BE214" s="104">
        <v>111</v>
      </c>
      <c r="BF214" s="103">
        <v>71</v>
      </c>
      <c r="BG214" s="104">
        <v>122</v>
      </c>
      <c r="BH214" s="103">
        <v>36</v>
      </c>
      <c r="BI214" s="104">
        <v>30</v>
      </c>
      <c r="BJ214" s="103">
        <v>32</v>
      </c>
      <c r="BK214" s="104">
        <v>37</v>
      </c>
      <c r="BL214" s="103">
        <v>40</v>
      </c>
      <c r="BM214" s="104">
        <v>28</v>
      </c>
      <c r="BN214" s="103">
        <v>84</v>
      </c>
      <c r="BO214" s="104">
        <v>33</v>
      </c>
      <c r="BP214" s="103">
        <v>26</v>
      </c>
      <c r="BQ214" s="104">
        <v>52</v>
      </c>
      <c r="BR214" s="103">
        <v>60</v>
      </c>
      <c r="BS214" s="104">
        <v>42</v>
      </c>
      <c r="BT214" s="103">
        <v>60</v>
      </c>
      <c r="BU214" s="104">
        <v>41</v>
      </c>
      <c r="BV214" s="103">
        <v>82</v>
      </c>
      <c r="BW214" s="104">
        <v>39</v>
      </c>
      <c r="BX214" s="103">
        <v>158</v>
      </c>
      <c r="BY214" s="104">
        <v>75</v>
      </c>
      <c r="BZ214" s="103">
        <v>193</v>
      </c>
      <c r="CA214" s="104">
        <v>56</v>
      </c>
      <c r="CB214" s="103">
        <v>52</v>
      </c>
      <c r="CC214" s="104">
        <v>59</v>
      </c>
      <c r="CD214" s="103">
        <v>54</v>
      </c>
      <c r="CE214" s="104">
        <v>15</v>
      </c>
      <c r="CF214" s="103">
        <v>68</v>
      </c>
      <c r="CG214" s="104">
        <v>16</v>
      </c>
      <c r="CH214" s="103">
        <v>17</v>
      </c>
      <c r="CI214" s="104">
        <v>73</v>
      </c>
      <c r="CJ214" s="103">
        <v>46</v>
      </c>
      <c r="CK214" s="104">
        <v>16</v>
      </c>
      <c r="CL214" s="103">
        <v>24</v>
      </c>
      <c r="CM214" s="104">
        <v>31</v>
      </c>
      <c r="CN214" s="103">
        <v>30</v>
      </c>
      <c r="CO214" s="104">
        <v>105</v>
      </c>
      <c r="CP214" s="103">
        <v>104</v>
      </c>
      <c r="CQ214" s="104">
        <v>100</v>
      </c>
      <c r="CR214" s="92">
        <v>42</v>
      </c>
      <c r="CS214" s="104">
        <v>77</v>
      </c>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c r="KB214" s="65"/>
      <c r="KC214" s="65"/>
      <c r="KD214" s="65"/>
      <c r="KE214" s="65"/>
      <c r="KF214" s="65"/>
      <c r="KG214" s="65"/>
      <c r="KH214" s="65"/>
      <c r="KI214" s="65"/>
      <c r="KJ214" s="65"/>
      <c r="KK214" s="65"/>
      <c r="KL214" s="65"/>
      <c r="KM214" s="65"/>
      <c r="KN214" s="65"/>
      <c r="KO214" s="65"/>
      <c r="KP214" s="65"/>
      <c r="KQ214" s="65"/>
      <c r="KR214" s="65"/>
      <c r="KS214" s="65"/>
      <c r="KT214" s="65"/>
      <c r="KU214" s="65"/>
      <c r="KV214" s="65"/>
      <c r="KW214" s="65"/>
      <c r="KX214" s="65"/>
      <c r="KY214" s="65"/>
      <c r="KZ214" s="65"/>
      <c r="LA214" s="65"/>
      <c r="LB214" s="65"/>
      <c r="LC214" s="65"/>
      <c r="LD214" s="65"/>
      <c r="LE214" s="65"/>
      <c r="LF214" s="65"/>
      <c r="LG214" s="65"/>
      <c r="LH214" s="65"/>
      <c r="LI214" s="65"/>
      <c r="LJ214" s="65"/>
      <c r="LK214" s="65"/>
      <c r="LL214" s="65"/>
      <c r="LM214" s="65"/>
      <c r="LN214" s="65"/>
      <c r="LO214" s="65"/>
      <c r="LP214" s="65"/>
      <c r="LQ214" s="65"/>
      <c r="LR214" s="65"/>
      <c r="LS214" s="65"/>
      <c r="LT214" s="65"/>
      <c r="LU214" s="65"/>
      <c r="LV214" s="65"/>
      <c r="LW214" s="65"/>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row>
    <row r="215" spans="1:479" s="3" customFormat="1" x14ac:dyDescent="0.2">
      <c r="A215" s="50"/>
      <c r="B215" s="39" t="s">
        <v>50</v>
      </c>
      <c r="C215" s="141">
        <v>142002</v>
      </c>
      <c r="D215" s="101">
        <v>2505</v>
      </c>
      <c r="E215" s="102">
        <v>800</v>
      </c>
      <c r="F215" s="101">
        <v>2694</v>
      </c>
      <c r="G215" s="102">
        <v>1976</v>
      </c>
      <c r="H215" s="101">
        <v>2905</v>
      </c>
      <c r="I215" s="102">
        <v>247</v>
      </c>
      <c r="J215" s="101">
        <v>789</v>
      </c>
      <c r="K215" s="102">
        <v>1103</v>
      </c>
      <c r="L215" s="101">
        <v>2817</v>
      </c>
      <c r="M215" s="102">
        <v>4289</v>
      </c>
      <c r="N215" s="101">
        <v>1923</v>
      </c>
      <c r="O215" s="102">
        <v>1119</v>
      </c>
      <c r="P215" s="101">
        <v>2534</v>
      </c>
      <c r="Q215" s="102">
        <v>387</v>
      </c>
      <c r="R215" s="101">
        <v>1854</v>
      </c>
      <c r="S215" s="102">
        <v>1085</v>
      </c>
      <c r="T215" s="101">
        <v>1976</v>
      </c>
      <c r="U215" s="102">
        <v>1436</v>
      </c>
      <c r="V215" s="101">
        <v>1555</v>
      </c>
      <c r="W215" s="102">
        <v>724</v>
      </c>
      <c r="X215" s="101">
        <v>971</v>
      </c>
      <c r="Y215" s="102">
        <v>1670</v>
      </c>
      <c r="Z215" s="101">
        <v>955</v>
      </c>
      <c r="AA215" s="102">
        <v>533</v>
      </c>
      <c r="AB215" s="101">
        <v>852</v>
      </c>
      <c r="AC215" s="102">
        <v>3378</v>
      </c>
      <c r="AD215" s="101">
        <v>387</v>
      </c>
      <c r="AE215" s="102">
        <v>2607</v>
      </c>
      <c r="AF215" s="101">
        <v>845</v>
      </c>
      <c r="AG215" s="102">
        <v>2237</v>
      </c>
      <c r="AH215" s="101">
        <v>3161</v>
      </c>
      <c r="AI215" s="102">
        <v>1560</v>
      </c>
      <c r="AJ215" s="101">
        <v>2224</v>
      </c>
      <c r="AK215" s="102">
        <v>1590</v>
      </c>
      <c r="AL215" s="101">
        <v>1695</v>
      </c>
      <c r="AM215" s="102">
        <v>2117</v>
      </c>
      <c r="AN215" s="101">
        <v>3985</v>
      </c>
      <c r="AO215" s="102">
        <v>1186</v>
      </c>
      <c r="AP215" s="101">
        <v>1226</v>
      </c>
      <c r="AQ215" s="102">
        <v>2411</v>
      </c>
      <c r="AR215" s="101">
        <v>622</v>
      </c>
      <c r="AS215" s="102">
        <v>2410</v>
      </c>
      <c r="AT215" s="101">
        <v>267</v>
      </c>
      <c r="AU215" s="102">
        <v>912</v>
      </c>
      <c r="AV215" s="101">
        <v>1666</v>
      </c>
      <c r="AW215" s="102">
        <v>1824</v>
      </c>
      <c r="AX215" s="101">
        <v>2372</v>
      </c>
      <c r="AY215" s="102">
        <v>2181</v>
      </c>
      <c r="AZ215" s="101">
        <v>3229</v>
      </c>
      <c r="BA215" s="102">
        <v>2571</v>
      </c>
      <c r="BB215" s="101">
        <v>1609</v>
      </c>
      <c r="BC215" s="102">
        <v>1453</v>
      </c>
      <c r="BD215" s="101">
        <v>416</v>
      </c>
      <c r="BE215" s="102">
        <v>1180</v>
      </c>
      <c r="BF215" s="101">
        <v>897</v>
      </c>
      <c r="BG215" s="102">
        <v>882</v>
      </c>
      <c r="BH215" s="101">
        <v>510</v>
      </c>
      <c r="BI215" s="102">
        <v>548</v>
      </c>
      <c r="BJ215" s="101">
        <v>642</v>
      </c>
      <c r="BK215" s="102">
        <v>1034</v>
      </c>
      <c r="BL215" s="101">
        <v>1314</v>
      </c>
      <c r="BM215" s="102">
        <v>1236</v>
      </c>
      <c r="BN215" s="101">
        <v>1958</v>
      </c>
      <c r="BO215" s="102">
        <v>448</v>
      </c>
      <c r="BP215" s="101">
        <v>563</v>
      </c>
      <c r="BQ215" s="102">
        <v>989</v>
      </c>
      <c r="BR215" s="101">
        <v>1702</v>
      </c>
      <c r="BS215" s="102">
        <v>833</v>
      </c>
      <c r="BT215" s="101">
        <v>798</v>
      </c>
      <c r="BU215" s="102">
        <v>862</v>
      </c>
      <c r="BV215" s="101">
        <v>1247</v>
      </c>
      <c r="BW215" s="102">
        <v>771</v>
      </c>
      <c r="BX215" s="101">
        <v>2887</v>
      </c>
      <c r="BY215" s="102">
        <v>744</v>
      </c>
      <c r="BZ215" s="101">
        <v>3237</v>
      </c>
      <c r="CA215" s="102">
        <v>1452</v>
      </c>
      <c r="CB215" s="101">
        <v>920</v>
      </c>
      <c r="CC215" s="102">
        <v>2277</v>
      </c>
      <c r="CD215" s="101">
        <v>793</v>
      </c>
      <c r="CE215" s="102">
        <v>230</v>
      </c>
      <c r="CF215" s="101">
        <v>1416</v>
      </c>
      <c r="CG215" s="102">
        <v>156</v>
      </c>
      <c r="CH215" s="101">
        <v>393</v>
      </c>
      <c r="CI215" s="102">
        <v>1308</v>
      </c>
      <c r="CJ215" s="101">
        <v>1340</v>
      </c>
      <c r="CK215" s="102">
        <v>502</v>
      </c>
      <c r="CL215" s="101">
        <v>1104</v>
      </c>
      <c r="CM215" s="102">
        <v>1287</v>
      </c>
      <c r="CN215" s="101">
        <v>1009</v>
      </c>
      <c r="CO215" s="102">
        <v>1742</v>
      </c>
      <c r="CP215" s="101">
        <v>2439</v>
      </c>
      <c r="CQ215" s="102">
        <v>2201</v>
      </c>
      <c r="CR215" s="93">
        <v>2107</v>
      </c>
      <c r="CS215" s="102">
        <v>2002</v>
      </c>
      <c r="CT215" s="58"/>
      <c r="CU215" s="58"/>
      <c r="CV215" s="58"/>
      <c r="CW215" s="58"/>
      <c r="CX215" s="58"/>
      <c r="CY215" s="58"/>
      <c r="CZ215" s="58"/>
      <c r="DA215" s="58"/>
      <c r="DB215" s="58"/>
      <c r="DC215" s="58"/>
      <c r="DD215" s="58"/>
      <c r="DE215" s="58"/>
      <c r="DF215" s="58"/>
      <c r="DG215" s="58"/>
      <c r="DH215" s="55"/>
      <c r="DI215" s="55"/>
      <c r="DJ215" s="55"/>
      <c r="DK215" s="55"/>
      <c r="DL215" s="55"/>
      <c r="DM215" s="55"/>
      <c r="DN215" s="55"/>
      <c r="DO215" s="55"/>
      <c r="DP215" s="55"/>
      <c r="DQ215" s="55"/>
      <c r="DR215" s="55"/>
      <c r="DS215" s="55"/>
      <c r="DT215" s="5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c r="KB215" s="65"/>
      <c r="KC215" s="65"/>
      <c r="KD215" s="65"/>
      <c r="KE215" s="65"/>
      <c r="KF215" s="65"/>
      <c r="KG215" s="65"/>
      <c r="KH215" s="65"/>
      <c r="KI215" s="65"/>
      <c r="KJ215" s="65"/>
      <c r="KK215" s="65"/>
      <c r="KL215" s="65"/>
      <c r="KM215" s="65"/>
      <c r="KN215" s="65"/>
      <c r="KO215" s="65"/>
      <c r="KP215" s="65"/>
      <c r="KQ215" s="65"/>
      <c r="KR215" s="65"/>
      <c r="KS215" s="65"/>
      <c r="KT215" s="65"/>
      <c r="KU215" s="65"/>
      <c r="KV215" s="65"/>
      <c r="KW215" s="65"/>
      <c r="KX215" s="65"/>
      <c r="KY215" s="65"/>
      <c r="KZ215" s="65"/>
      <c r="LA215" s="65"/>
      <c r="LB215" s="65"/>
      <c r="LC215" s="65"/>
      <c r="LD215" s="65"/>
      <c r="LE215" s="65"/>
      <c r="LF215" s="65"/>
      <c r="LG215" s="65"/>
      <c r="LH215" s="65"/>
      <c r="LI215" s="65"/>
      <c r="LJ215" s="65"/>
      <c r="LK215" s="65"/>
      <c r="LL215" s="65"/>
      <c r="LM215" s="65"/>
      <c r="LN215" s="65"/>
      <c r="LO215" s="65"/>
      <c r="LP215" s="65"/>
      <c r="LQ215" s="65"/>
      <c r="LR215" s="65"/>
      <c r="LS215" s="65"/>
      <c r="LT215" s="65"/>
      <c r="LU215" s="65"/>
      <c r="LV215" s="65"/>
      <c r="LW215" s="65"/>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row>
    <row r="216" spans="1:479" s="3" customFormat="1" ht="12.75" customHeight="1" x14ac:dyDescent="0.2">
      <c r="A216" s="49" t="s">
        <v>123</v>
      </c>
      <c r="B216" s="36" t="s">
        <v>120</v>
      </c>
      <c r="C216" s="140">
        <v>31984</v>
      </c>
      <c r="D216" s="103">
        <v>492</v>
      </c>
      <c r="E216" s="104">
        <v>240</v>
      </c>
      <c r="F216" s="103">
        <v>421</v>
      </c>
      <c r="G216" s="104">
        <v>338</v>
      </c>
      <c r="H216" s="103">
        <v>523</v>
      </c>
      <c r="I216" s="104">
        <v>78</v>
      </c>
      <c r="J216" s="103">
        <v>151</v>
      </c>
      <c r="K216" s="104">
        <v>178</v>
      </c>
      <c r="L216" s="103">
        <v>505</v>
      </c>
      <c r="M216" s="104">
        <v>1447</v>
      </c>
      <c r="N216" s="103">
        <v>682</v>
      </c>
      <c r="O216" s="104">
        <v>276</v>
      </c>
      <c r="P216" s="103">
        <v>502</v>
      </c>
      <c r="Q216" s="104">
        <v>95</v>
      </c>
      <c r="R216" s="103">
        <v>407</v>
      </c>
      <c r="S216" s="104">
        <v>204</v>
      </c>
      <c r="T216" s="103">
        <v>417</v>
      </c>
      <c r="U216" s="104">
        <v>325</v>
      </c>
      <c r="V216" s="103">
        <v>300</v>
      </c>
      <c r="W216" s="104">
        <v>150</v>
      </c>
      <c r="X216" s="103">
        <v>201</v>
      </c>
      <c r="Y216" s="104">
        <v>463</v>
      </c>
      <c r="Z216" s="103">
        <v>242</v>
      </c>
      <c r="AA216" s="104">
        <v>105</v>
      </c>
      <c r="AB216" s="103">
        <v>130</v>
      </c>
      <c r="AC216" s="104">
        <v>745</v>
      </c>
      <c r="AD216" s="103">
        <v>101</v>
      </c>
      <c r="AE216" s="104">
        <v>527</v>
      </c>
      <c r="AF216" s="103">
        <v>158</v>
      </c>
      <c r="AG216" s="104">
        <v>565</v>
      </c>
      <c r="AH216" s="103">
        <v>828</v>
      </c>
      <c r="AI216" s="104">
        <v>321</v>
      </c>
      <c r="AJ216" s="103">
        <v>483</v>
      </c>
      <c r="AK216" s="104">
        <v>362</v>
      </c>
      <c r="AL216" s="103">
        <v>458</v>
      </c>
      <c r="AM216" s="104">
        <v>742</v>
      </c>
      <c r="AN216" s="103">
        <v>626</v>
      </c>
      <c r="AO216" s="104">
        <v>172</v>
      </c>
      <c r="AP216" s="103">
        <v>265</v>
      </c>
      <c r="AQ216" s="104">
        <v>447</v>
      </c>
      <c r="AR216" s="103">
        <v>92</v>
      </c>
      <c r="AS216" s="104">
        <v>511</v>
      </c>
      <c r="AT216" s="103">
        <v>39</v>
      </c>
      <c r="AU216" s="104">
        <v>166</v>
      </c>
      <c r="AV216" s="103">
        <v>349</v>
      </c>
      <c r="AW216" s="104">
        <v>447</v>
      </c>
      <c r="AX216" s="103">
        <v>665</v>
      </c>
      <c r="AY216" s="104">
        <v>398</v>
      </c>
      <c r="AZ216" s="103">
        <v>570</v>
      </c>
      <c r="BA216" s="104">
        <v>291</v>
      </c>
      <c r="BB216" s="103">
        <v>445</v>
      </c>
      <c r="BC216" s="104">
        <v>301</v>
      </c>
      <c r="BD216" s="103">
        <v>89</v>
      </c>
      <c r="BE216" s="104">
        <v>232</v>
      </c>
      <c r="BF216" s="103">
        <v>174</v>
      </c>
      <c r="BG216" s="104">
        <v>161</v>
      </c>
      <c r="BH216" s="103">
        <v>99</v>
      </c>
      <c r="BI216" s="104">
        <v>180</v>
      </c>
      <c r="BJ216" s="103">
        <v>108</v>
      </c>
      <c r="BK216" s="104">
        <v>189</v>
      </c>
      <c r="BL216" s="103">
        <v>349</v>
      </c>
      <c r="BM216" s="104">
        <v>254</v>
      </c>
      <c r="BN216" s="103">
        <v>332</v>
      </c>
      <c r="BO216" s="104">
        <v>114</v>
      </c>
      <c r="BP216" s="103">
        <v>94</v>
      </c>
      <c r="BQ216" s="104">
        <v>134</v>
      </c>
      <c r="BR216" s="103">
        <v>412</v>
      </c>
      <c r="BS216" s="104">
        <v>211</v>
      </c>
      <c r="BT216" s="103">
        <v>159</v>
      </c>
      <c r="BU216" s="104">
        <v>290</v>
      </c>
      <c r="BV216" s="103">
        <v>258</v>
      </c>
      <c r="BW216" s="104">
        <v>219</v>
      </c>
      <c r="BX216" s="103">
        <v>640</v>
      </c>
      <c r="BY216" s="104">
        <v>183</v>
      </c>
      <c r="BZ216" s="103">
        <v>622</v>
      </c>
      <c r="CA216" s="104">
        <v>486</v>
      </c>
      <c r="CB216" s="103">
        <v>292</v>
      </c>
      <c r="CC216" s="104">
        <v>698</v>
      </c>
      <c r="CD216" s="103">
        <v>320</v>
      </c>
      <c r="CE216" s="104">
        <v>67</v>
      </c>
      <c r="CF216" s="103">
        <v>589</v>
      </c>
      <c r="CG216" s="104">
        <v>40</v>
      </c>
      <c r="CH216" s="103">
        <v>75</v>
      </c>
      <c r="CI216" s="104">
        <v>259</v>
      </c>
      <c r="CJ216" s="103">
        <v>519</v>
      </c>
      <c r="CK216" s="104">
        <v>150</v>
      </c>
      <c r="CL216" s="103">
        <v>350</v>
      </c>
      <c r="CM216" s="104">
        <v>341</v>
      </c>
      <c r="CN216" s="103">
        <v>283</v>
      </c>
      <c r="CO216" s="104">
        <v>338</v>
      </c>
      <c r="CP216" s="103">
        <v>490</v>
      </c>
      <c r="CQ216" s="104">
        <v>459</v>
      </c>
      <c r="CR216" s="92">
        <v>372</v>
      </c>
      <c r="CS216" s="104">
        <v>360</v>
      </c>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c r="IW216" s="65"/>
      <c r="IX216" s="65"/>
      <c r="IY216" s="65"/>
      <c r="IZ216" s="65"/>
      <c r="JA216" s="65"/>
      <c r="JB216" s="65"/>
      <c r="JC216" s="65"/>
      <c r="JD216" s="65"/>
      <c r="JE216" s="65"/>
      <c r="JF216" s="65"/>
      <c r="JG216" s="65"/>
      <c r="JH216" s="65"/>
      <c r="JI216" s="65"/>
      <c r="JJ216" s="65"/>
      <c r="JK216" s="65"/>
      <c r="JL216" s="65"/>
      <c r="JM216" s="65"/>
      <c r="JN216" s="65"/>
      <c r="JO216" s="65"/>
      <c r="JP216" s="65"/>
      <c r="JQ216" s="65"/>
      <c r="JR216" s="65"/>
      <c r="JS216" s="65"/>
      <c r="JT216" s="65"/>
      <c r="JU216" s="65"/>
      <c r="JV216" s="65"/>
      <c r="JW216" s="65"/>
      <c r="JX216" s="65"/>
      <c r="JY216" s="65"/>
      <c r="JZ216" s="65"/>
      <c r="KA216" s="65"/>
      <c r="KB216" s="65"/>
      <c r="KC216" s="65"/>
      <c r="KD216" s="65"/>
      <c r="KE216" s="65"/>
      <c r="KF216" s="65"/>
      <c r="KG216" s="65"/>
      <c r="KH216" s="65"/>
      <c r="KI216" s="65"/>
      <c r="KJ216" s="65"/>
      <c r="KK216" s="65"/>
      <c r="KL216" s="65"/>
      <c r="KM216" s="65"/>
      <c r="KN216" s="65"/>
      <c r="KO216" s="65"/>
      <c r="KP216" s="65"/>
      <c r="KQ216" s="65"/>
      <c r="KR216" s="65"/>
      <c r="KS216" s="65"/>
      <c r="KT216" s="65"/>
      <c r="KU216" s="65"/>
      <c r="KV216" s="65"/>
      <c r="KW216" s="65"/>
      <c r="KX216" s="65"/>
      <c r="KY216" s="65"/>
      <c r="KZ216" s="65"/>
      <c r="LA216" s="65"/>
      <c r="LB216" s="65"/>
      <c r="LC216" s="65"/>
      <c r="LD216" s="65"/>
      <c r="LE216" s="65"/>
      <c r="LF216" s="65"/>
      <c r="LG216" s="65"/>
      <c r="LH216" s="65"/>
      <c r="LI216" s="65"/>
      <c r="LJ216" s="65"/>
      <c r="LK216" s="65"/>
      <c r="LL216" s="65"/>
      <c r="LM216" s="65"/>
      <c r="LN216" s="65"/>
      <c r="LO216" s="65"/>
      <c r="LP216" s="65"/>
      <c r="LQ216" s="65"/>
      <c r="LR216" s="65"/>
      <c r="LS216" s="65"/>
      <c r="LT216" s="65"/>
      <c r="LU216" s="65"/>
      <c r="LV216" s="65"/>
      <c r="LW216" s="65"/>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row>
    <row r="217" spans="1:479" s="3" customFormat="1" ht="12.75" customHeight="1" x14ac:dyDescent="0.2">
      <c r="A217" s="50"/>
      <c r="B217" s="36" t="s">
        <v>98</v>
      </c>
      <c r="C217" s="140">
        <v>41138</v>
      </c>
      <c r="D217" s="103">
        <v>635</v>
      </c>
      <c r="E217" s="104">
        <v>312</v>
      </c>
      <c r="F217" s="103">
        <v>758</v>
      </c>
      <c r="G217" s="104">
        <v>628</v>
      </c>
      <c r="H217" s="103">
        <v>955</v>
      </c>
      <c r="I217" s="104">
        <v>51</v>
      </c>
      <c r="J217" s="103">
        <v>104</v>
      </c>
      <c r="K217" s="104">
        <v>467</v>
      </c>
      <c r="L217" s="103">
        <v>894</v>
      </c>
      <c r="M217" s="104">
        <v>2352</v>
      </c>
      <c r="N217" s="103">
        <v>1028</v>
      </c>
      <c r="O217" s="104">
        <v>398</v>
      </c>
      <c r="P217" s="103">
        <v>855</v>
      </c>
      <c r="Q217" s="104">
        <v>104</v>
      </c>
      <c r="R217" s="103">
        <v>610</v>
      </c>
      <c r="S217" s="104">
        <v>345</v>
      </c>
      <c r="T217" s="103">
        <v>787</v>
      </c>
      <c r="U217" s="104">
        <v>445</v>
      </c>
      <c r="V217" s="103">
        <v>673</v>
      </c>
      <c r="W217" s="104">
        <v>270</v>
      </c>
      <c r="X217" s="103">
        <v>398</v>
      </c>
      <c r="Y217" s="104">
        <v>1006</v>
      </c>
      <c r="Z217" s="103">
        <v>235</v>
      </c>
      <c r="AA217" s="104">
        <v>80</v>
      </c>
      <c r="AB217" s="103">
        <v>254</v>
      </c>
      <c r="AC217" s="104">
        <v>1508</v>
      </c>
      <c r="AD217" s="103">
        <v>102</v>
      </c>
      <c r="AE217" s="104">
        <v>1128</v>
      </c>
      <c r="AF217" s="103">
        <v>145</v>
      </c>
      <c r="AG217" s="104">
        <v>745</v>
      </c>
      <c r="AH217" s="103">
        <v>1384</v>
      </c>
      <c r="AI217" s="104">
        <v>186</v>
      </c>
      <c r="AJ217" s="103">
        <v>673</v>
      </c>
      <c r="AK217" s="104">
        <v>465</v>
      </c>
      <c r="AL217" s="103">
        <v>469</v>
      </c>
      <c r="AM217" s="104">
        <v>678</v>
      </c>
      <c r="AN217" s="103">
        <v>1543</v>
      </c>
      <c r="AO217" s="104">
        <v>361</v>
      </c>
      <c r="AP217" s="103">
        <v>110</v>
      </c>
      <c r="AQ217" s="104">
        <v>552</v>
      </c>
      <c r="AR217" s="103">
        <v>61</v>
      </c>
      <c r="AS217" s="104">
        <v>327</v>
      </c>
      <c r="AT217" s="103">
        <v>26</v>
      </c>
      <c r="AU217" s="104">
        <v>224</v>
      </c>
      <c r="AV217" s="103">
        <v>319</v>
      </c>
      <c r="AW217" s="104">
        <v>495</v>
      </c>
      <c r="AX217" s="103">
        <v>774</v>
      </c>
      <c r="AY217" s="104">
        <v>556</v>
      </c>
      <c r="AZ217" s="103">
        <v>1125</v>
      </c>
      <c r="BA217" s="104">
        <v>508</v>
      </c>
      <c r="BB217" s="103">
        <v>706</v>
      </c>
      <c r="BC217" s="104">
        <v>90</v>
      </c>
      <c r="BD217" s="103">
        <v>21</v>
      </c>
      <c r="BE217" s="104">
        <v>133</v>
      </c>
      <c r="BF217" s="103">
        <v>57</v>
      </c>
      <c r="BG217" s="104">
        <v>89</v>
      </c>
      <c r="BH217" s="103">
        <v>36</v>
      </c>
      <c r="BI217" s="104">
        <v>193</v>
      </c>
      <c r="BJ217" s="103">
        <v>170</v>
      </c>
      <c r="BK217" s="104">
        <v>303</v>
      </c>
      <c r="BL217" s="103">
        <v>497</v>
      </c>
      <c r="BM217" s="104">
        <v>360</v>
      </c>
      <c r="BN217" s="103">
        <v>764</v>
      </c>
      <c r="BO217" s="104">
        <v>92</v>
      </c>
      <c r="BP217" s="103">
        <v>196</v>
      </c>
      <c r="BQ217" s="104">
        <v>247</v>
      </c>
      <c r="BR217" s="103">
        <v>625</v>
      </c>
      <c r="BS217" s="104">
        <v>234</v>
      </c>
      <c r="BT217" s="103">
        <v>66</v>
      </c>
      <c r="BU217" s="104">
        <v>257</v>
      </c>
      <c r="BV217" s="103">
        <v>72</v>
      </c>
      <c r="BW217" s="104">
        <v>193</v>
      </c>
      <c r="BX217" s="103">
        <v>656</v>
      </c>
      <c r="BY217" s="104">
        <v>65</v>
      </c>
      <c r="BZ217" s="103">
        <v>485</v>
      </c>
      <c r="CA217" s="104">
        <v>432</v>
      </c>
      <c r="CB217" s="103">
        <v>226</v>
      </c>
      <c r="CC217" s="104">
        <v>671</v>
      </c>
      <c r="CD217" s="103">
        <v>199</v>
      </c>
      <c r="CE217" s="104">
        <v>64</v>
      </c>
      <c r="CF217" s="103">
        <v>424</v>
      </c>
      <c r="CG217" s="104">
        <v>21</v>
      </c>
      <c r="CH217" s="103">
        <v>43</v>
      </c>
      <c r="CI217" s="104">
        <v>156</v>
      </c>
      <c r="CJ217" s="103">
        <v>461</v>
      </c>
      <c r="CK217" s="104">
        <v>146</v>
      </c>
      <c r="CL217" s="103">
        <v>311</v>
      </c>
      <c r="CM217" s="104">
        <v>316</v>
      </c>
      <c r="CN217" s="103">
        <v>329</v>
      </c>
      <c r="CO217" s="104">
        <v>117</v>
      </c>
      <c r="CP217" s="103">
        <v>267</v>
      </c>
      <c r="CQ217" s="104">
        <v>174</v>
      </c>
      <c r="CR217" s="92">
        <v>530</v>
      </c>
      <c r="CS217" s="104">
        <v>494</v>
      </c>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c r="IW217" s="65"/>
      <c r="IX217" s="65"/>
      <c r="IY217" s="65"/>
      <c r="IZ217" s="65"/>
      <c r="JA217" s="65"/>
      <c r="JB217" s="65"/>
      <c r="JC217" s="65"/>
      <c r="JD217" s="65"/>
      <c r="JE217" s="65"/>
      <c r="JF217" s="65"/>
      <c r="JG217" s="65"/>
      <c r="JH217" s="65"/>
      <c r="JI217" s="65"/>
      <c r="JJ217" s="65"/>
      <c r="JK217" s="65"/>
      <c r="JL217" s="65"/>
      <c r="JM217" s="65"/>
      <c r="JN217" s="65"/>
      <c r="JO217" s="65"/>
      <c r="JP217" s="65"/>
      <c r="JQ217" s="65"/>
      <c r="JR217" s="65"/>
      <c r="JS217" s="65"/>
      <c r="JT217" s="65"/>
      <c r="JU217" s="65"/>
      <c r="JV217" s="65"/>
      <c r="JW217" s="65"/>
      <c r="JX217" s="65"/>
      <c r="JY217" s="65"/>
      <c r="JZ217" s="65"/>
      <c r="KA217" s="65"/>
      <c r="KB217" s="65"/>
      <c r="KC217" s="65"/>
      <c r="KD217" s="65"/>
      <c r="KE217" s="65"/>
      <c r="KF217" s="65"/>
      <c r="KG217" s="65"/>
      <c r="KH217" s="65"/>
      <c r="KI217" s="65"/>
      <c r="KJ217" s="65"/>
      <c r="KK217" s="65"/>
      <c r="KL217" s="65"/>
      <c r="KM217" s="65"/>
      <c r="KN217" s="65"/>
      <c r="KO217" s="65"/>
      <c r="KP217" s="65"/>
      <c r="KQ217" s="65"/>
      <c r="KR217" s="65"/>
      <c r="KS217" s="65"/>
      <c r="KT217" s="65"/>
      <c r="KU217" s="65"/>
      <c r="KV217" s="65"/>
      <c r="KW217" s="65"/>
      <c r="KX217" s="65"/>
      <c r="KY217" s="65"/>
      <c r="KZ217" s="65"/>
      <c r="LA217" s="65"/>
      <c r="LB217" s="65"/>
      <c r="LC217" s="65"/>
      <c r="LD217" s="65"/>
      <c r="LE217" s="65"/>
      <c r="LF217" s="65"/>
      <c r="LG217" s="65"/>
      <c r="LH217" s="65"/>
      <c r="LI217" s="65"/>
      <c r="LJ217" s="65"/>
      <c r="LK217" s="65"/>
      <c r="LL217" s="65"/>
      <c r="LM217" s="65"/>
      <c r="LN217" s="65"/>
      <c r="LO217" s="65"/>
      <c r="LP217" s="65"/>
      <c r="LQ217" s="65"/>
      <c r="LR217" s="65"/>
      <c r="LS217" s="65"/>
      <c r="LT217" s="65"/>
      <c r="LU217" s="65"/>
      <c r="LV217" s="65"/>
      <c r="LW217" s="65"/>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row>
    <row r="218" spans="1:479" s="3" customFormat="1" ht="11.25" customHeight="1" x14ac:dyDescent="0.2">
      <c r="A218" s="50"/>
      <c r="B218" s="36" t="s">
        <v>99</v>
      </c>
      <c r="C218" s="140">
        <v>121515</v>
      </c>
      <c r="D218" s="103">
        <v>2335</v>
      </c>
      <c r="E218" s="104">
        <v>751</v>
      </c>
      <c r="F218" s="103">
        <v>2567</v>
      </c>
      <c r="G218" s="104">
        <v>2037</v>
      </c>
      <c r="H218" s="103">
        <v>2583</v>
      </c>
      <c r="I218" s="104">
        <v>145</v>
      </c>
      <c r="J218" s="103">
        <v>516</v>
      </c>
      <c r="K218" s="104">
        <v>966</v>
      </c>
      <c r="L218" s="103">
        <v>2388</v>
      </c>
      <c r="M218" s="104">
        <v>3563</v>
      </c>
      <c r="N218" s="103">
        <v>1511</v>
      </c>
      <c r="O218" s="104">
        <v>905</v>
      </c>
      <c r="P218" s="103">
        <v>2347</v>
      </c>
      <c r="Q218" s="104">
        <v>259</v>
      </c>
      <c r="R218" s="103">
        <v>1335</v>
      </c>
      <c r="S218" s="104">
        <v>822</v>
      </c>
      <c r="T218" s="103">
        <v>1743</v>
      </c>
      <c r="U218" s="104">
        <v>973</v>
      </c>
      <c r="V218" s="103">
        <v>1402</v>
      </c>
      <c r="W218" s="104">
        <v>717</v>
      </c>
      <c r="X218" s="103">
        <v>881</v>
      </c>
      <c r="Y218" s="104">
        <v>1421</v>
      </c>
      <c r="Z218" s="103">
        <v>698</v>
      </c>
      <c r="AA218" s="104">
        <v>421</v>
      </c>
      <c r="AB218" s="103">
        <v>783</v>
      </c>
      <c r="AC218" s="104">
        <v>2995</v>
      </c>
      <c r="AD218" s="103">
        <v>350</v>
      </c>
      <c r="AE218" s="104">
        <v>2539</v>
      </c>
      <c r="AF218" s="103">
        <v>794</v>
      </c>
      <c r="AG218" s="104">
        <v>2109</v>
      </c>
      <c r="AH218" s="103">
        <v>3215</v>
      </c>
      <c r="AI218" s="104">
        <v>1381</v>
      </c>
      <c r="AJ218" s="103">
        <v>2005</v>
      </c>
      <c r="AK218" s="104">
        <v>1445</v>
      </c>
      <c r="AL218" s="103">
        <v>1401</v>
      </c>
      <c r="AM218" s="104">
        <v>1734</v>
      </c>
      <c r="AN218" s="103">
        <v>3968</v>
      </c>
      <c r="AO218" s="104">
        <v>1115</v>
      </c>
      <c r="AP218" s="103">
        <v>961</v>
      </c>
      <c r="AQ218" s="104">
        <v>2123</v>
      </c>
      <c r="AR218" s="103">
        <v>440</v>
      </c>
      <c r="AS218" s="104">
        <v>1900</v>
      </c>
      <c r="AT218" s="103">
        <v>213</v>
      </c>
      <c r="AU218" s="104">
        <v>818</v>
      </c>
      <c r="AV218" s="103">
        <v>1373</v>
      </c>
      <c r="AW218" s="104">
        <v>1543</v>
      </c>
      <c r="AX218" s="103">
        <v>1974</v>
      </c>
      <c r="AY218" s="104">
        <v>1831</v>
      </c>
      <c r="AZ218" s="103">
        <v>3114</v>
      </c>
      <c r="BA218" s="104">
        <v>2114</v>
      </c>
      <c r="BB218" s="103">
        <v>1292</v>
      </c>
      <c r="BC218" s="104">
        <v>1025</v>
      </c>
      <c r="BD218" s="103">
        <v>242</v>
      </c>
      <c r="BE218" s="104">
        <v>819</v>
      </c>
      <c r="BF218" s="103">
        <v>640</v>
      </c>
      <c r="BG218" s="104">
        <v>567</v>
      </c>
      <c r="BH218" s="103">
        <v>417</v>
      </c>
      <c r="BI218" s="104">
        <v>488</v>
      </c>
      <c r="BJ218" s="103">
        <v>617</v>
      </c>
      <c r="BK218" s="104">
        <v>1055</v>
      </c>
      <c r="BL218" s="103">
        <v>1256</v>
      </c>
      <c r="BM218" s="104">
        <v>1286</v>
      </c>
      <c r="BN218" s="103">
        <v>2018</v>
      </c>
      <c r="BO218" s="104">
        <v>406</v>
      </c>
      <c r="BP218" s="103">
        <v>515</v>
      </c>
      <c r="BQ218" s="104">
        <v>793</v>
      </c>
      <c r="BR218" s="103">
        <v>1597</v>
      </c>
      <c r="BS218" s="104">
        <v>704</v>
      </c>
      <c r="BT218" s="103">
        <v>573</v>
      </c>
      <c r="BU218" s="104">
        <v>772</v>
      </c>
      <c r="BV218" s="103">
        <v>850</v>
      </c>
      <c r="BW218" s="104">
        <v>655</v>
      </c>
      <c r="BX218" s="103">
        <v>2422</v>
      </c>
      <c r="BY218" s="104">
        <v>464</v>
      </c>
      <c r="BZ218" s="103">
        <v>2701</v>
      </c>
      <c r="CA218" s="104">
        <v>1151</v>
      </c>
      <c r="CB218" s="103">
        <v>724</v>
      </c>
      <c r="CC218" s="104">
        <v>1817</v>
      </c>
      <c r="CD218" s="103">
        <v>663</v>
      </c>
      <c r="CE218" s="104">
        <v>161</v>
      </c>
      <c r="CF218" s="103">
        <v>1125</v>
      </c>
      <c r="CG218" s="104">
        <v>80</v>
      </c>
      <c r="CH218" s="103">
        <v>344</v>
      </c>
      <c r="CI218" s="104">
        <v>963</v>
      </c>
      <c r="CJ218" s="103">
        <v>1056</v>
      </c>
      <c r="CK218" s="104">
        <v>392</v>
      </c>
      <c r="CL218" s="103">
        <v>954</v>
      </c>
      <c r="CM218" s="104">
        <v>1148</v>
      </c>
      <c r="CN218" s="103">
        <v>814</v>
      </c>
      <c r="CO218" s="104">
        <v>1095</v>
      </c>
      <c r="CP218" s="103">
        <v>1948</v>
      </c>
      <c r="CQ218" s="104">
        <v>1504</v>
      </c>
      <c r="CR218" s="92">
        <v>1901</v>
      </c>
      <c r="CS218" s="104">
        <v>1797</v>
      </c>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c r="KB218" s="65"/>
      <c r="KC218" s="65"/>
      <c r="KD218" s="65"/>
      <c r="KE218" s="65"/>
      <c r="KF218" s="65"/>
      <c r="KG218" s="65"/>
      <c r="KH218" s="65"/>
      <c r="KI218" s="65"/>
      <c r="KJ218" s="65"/>
      <c r="KK218" s="65"/>
      <c r="KL218" s="65"/>
      <c r="KM218" s="65"/>
      <c r="KN218" s="65"/>
      <c r="KO218" s="65"/>
      <c r="KP218" s="65"/>
      <c r="KQ218" s="65"/>
      <c r="KR218" s="65"/>
      <c r="KS218" s="65"/>
      <c r="KT218" s="65"/>
      <c r="KU218" s="65"/>
      <c r="KV218" s="65"/>
      <c r="KW218" s="65"/>
      <c r="KX218" s="65"/>
      <c r="KY218" s="65"/>
      <c r="KZ218" s="65"/>
      <c r="LA218" s="65"/>
      <c r="LB218" s="65"/>
      <c r="LC218" s="65"/>
      <c r="LD218" s="65"/>
      <c r="LE218" s="65"/>
      <c r="LF218" s="65"/>
      <c r="LG218" s="65"/>
      <c r="LH218" s="65"/>
      <c r="LI218" s="65"/>
      <c r="LJ218" s="65"/>
      <c r="LK218" s="65"/>
      <c r="LL218" s="65"/>
      <c r="LM218" s="65"/>
      <c r="LN218" s="65"/>
      <c r="LO218" s="65"/>
      <c r="LP218" s="65"/>
      <c r="LQ218" s="65"/>
      <c r="LR218" s="65"/>
      <c r="LS218" s="65"/>
      <c r="LT218" s="65"/>
      <c r="LU218" s="65"/>
      <c r="LV218" s="65"/>
      <c r="LW218" s="65"/>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row>
    <row r="219" spans="1:479" s="3" customFormat="1" ht="11.25" customHeight="1" x14ac:dyDescent="0.25">
      <c r="A219" s="50"/>
      <c r="B219" s="36" t="s">
        <v>100</v>
      </c>
      <c r="C219" s="140">
        <v>110693</v>
      </c>
      <c r="D219" s="105">
        <v>2298</v>
      </c>
      <c r="E219" s="83">
        <v>537</v>
      </c>
      <c r="F219" s="105">
        <v>2110</v>
      </c>
      <c r="G219" s="83">
        <v>1454</v>
      </c>
      <c r="H219" s="105">
        <v>2180</v>
      </c>
      <c r="I219" s="83">
        <v>297</v>
      </c>
      <c r="J219" s="105">
        <v>1130</v>
      </c>
      <c r="K219" s="83">
        <v>788</v>
      </c>
      <c r="L219" s="105">
        <v>2354</v>
      </c>
      <c r="M219" s="83">
        <v>2047</v>
      </c>
      <c r="N219" s="105">
        <v>1187</v>
      </c>
      <c r="O219" s="83">
        <v>923</v>
      </c>
      <c r="P219" s="105">
        <v>1844</v>
      </c>
      <c r="Q219" s="83">
        <v>409</v>
      </c>
      <c r="R219" s="105">
        <v>1615</v>
      </c>
      <c r="S219" s="83">
        <v>933</v>
      </c>
      <c r="T219" s="105">
        <v>1185</v>
      </c>
      <c r="U219" s="83">
        <v>1349</v>
      </c>
      <c r="V219" s="105">
        <v>1027</v>
      </c>
      <c r="W219" s="83">
        <v>536</v>
      </c>
      <c r="X219" s="105">
        <v>582</v>
      </c>
      <c r="Y219" s="83">
        <v>643</v>
      </c>
      <c r="Z219" s="105">
        <v>1054</v>
      </c>
      <c r="AA219" s="83">
        <v>585</v>
      </c>
      <c r="AB219" s="105">
        <v>698</v>
      </c>
      <c r="AC219" s="83">
        <v>2109</v>
      </c>
      <c r="AD219" s="105">
        <v>354</v>
      </c>
      <c r="AE219" s="83">
        <v>1573</v>
      </c>
      <c r="AF219" s="105">
        <v>798</v>
      </c>
      <c r="AG219" s="83">
        <v>1586</v>
      </c>
      <c r="AH219" s="105">
        <v>1578</v>
      </c>
      <c r="AI219" s="83">
        <v>1554</v>
      </c>
      <c r="AJ219" s="105">
        <v>1398</v>
      </c>
      <c r="AK219" s="83">
        <v>954</v>
      </c>
      <c r="AL219" s="105">
        <v>1092</v>
      </c>
      <c r="AM219" s="83">
        <v>1247</v>
      </c>
      <c r="AN219" s="105">
        <v>1709</v>
      </c>
      <c r="AO219" s="83">
        <v>742</v>
      </c>
      <c r="AP219" s="105">
        <v>1345</v>
      </c>
      <c r="AQ219" s="83">
        <v>2025</v>
      </c>
      <c r="AR219" s="105">
        <v>671</v>
      </c>
      <c r="AS219" s="83">
        <v>2524</v>
      </c>
      <c r="AT219" s="105">
        <v>269</v>
      </c>
      <c r="AU219" s="83">
        <v>698</v>
      </c>
      <c r="AV219" s="105">
        <v>1394</v>
      </c>
      <c r="AW219" s="83">
        <v>1443</v>
      </c>
      <c r="AX219" s="105">
        <v>1657</v>
      </c>
      <c r="AY219" s="83">
        <v>1603</v>
      </c>
      <c r="AZ219" s="105">
        <v>1530</v>
      </c>
      <c r="BA219" s="83">
        <v>2367</v>
      </c>
      <c r="BB219" s="105">
        <v>880</v>
      </c>
      <c r="BC219" s="83">
        <v>1884</v>
      </c>
      <c r="BD219" s="105">
        <v>582</v>
      </c>
      <c r="BE219" s="83">
        <v>1444</v>
      </c>
      <c r="BF219" s="105">
        <v>1113</v>
      </c>
      <c r="BG219" s="83">
        <v>1140</v>
      </c>
      <c r="BH219" s="105">
        <v>561</v>
      </c>
      <c r="BI219" s="55">
        <v>416</v>
      </c>
      <c r="BJ219" s="105">
        <v>457</v>
      </c>
      <c r="BK219" s="83">
        <v>684</v>
      </c>
      <c r="BL219" s="105">
        <v>735</v>
      </c>
      <c r="BM219" s="83">
        <v>738</v>
      </c>
      <c r="BN219" s="105">
        <v>1145</v>
      </c>
      <c r="BO219" s="83">
        <v>459</v>
      </c>
      <c r="BP219" s="105">
        <v>307</v>
      </c>
      <c r="BQ219" s="83">
        <v>924</v>
      </c>
      <c r="BR219" s="105">
        <v>1018</v>
      </c>
      <c r="BS219" s="83">
        <v>689</v>
      </c>
      <c r="BT219" s="105">
        <v>976</v>
      </c>
      <c r="BU219" s="83">
        <v>645</v>
      </c>
      <c r="BV219" s="105">
        <v>1576</v>
      </c>
      <c r="BW219" s="83">
        <v>606</v>
      </c>
      <c r="BX219" s="105">
        <v>2607</v>
      </c>
      <c r="BY219" s="83">
        <v>957</v>
      </c>
      <c r="BZ219" s="105">
        <v>3457</v>
      </c>
      <c r="CA219" s="83">
        <v>1026</v>
      </c>
      <c r="CB219" s="105">
        <v>753</v>
      </c>
      <c r="CC219" s="83">
        <v>1551</v>
      </c>
      <c r="CD219" s="105">
        <v>778</v>
      </c>
      <c r="CE219" s="83">
        <v>180</v>
      </c>
      <c r="CF219" s="105">
        <v>1040</v>
      </c>
      <c r="CG219" s="83">
        <v>171</v>
      </c>
      <c r="CH219" s="105">
        <v>379</v>
      </c>
      <c r="CI219" s="83">
        <v>1379</v>
      </c>
      <c r="CJ219" s="105">
        <v>922</v>
      </c>
      <c r="CK219" s="83">
        <v>359</v>
      </c>
      <c r="CL219" s="105">
        <v>583</v>
      </c>
      <c r="CM219" s="83">
        <v>843</v>
      </c>
      <c r="CN219" s="105">
        <v>650</v>
      </c>
      <c r="CO219" s="83">
        <v>2271</v>
      </c>
      <c r="CP219" s="105">
        <v>2636</v>
      </c>
      <c r="CQ219" s="83">
        <v>2717</v>
      </c>
      <c r="CR219" s="105">
        <v>1048</v>
      </c>
      <c r="CS219" s="83">
        <v>1298</v>
      </c>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31"/>
      <c r="LY219" s="31"/>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1"/>
      <c r="NI219" s="31"/>
      <c r="NJ219" s="31"/>
      <c r="NK219" s="31"/>
      <c r="NL219" s="31"/>
      <c r="NM219" s="31"/>
      <c r="NN219" s="31"/>
      <c r="NO219" s="31"/>
      <c r="NP219" s="31"/>
      <c r="NQ219" s="32"/>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row>
    <row r="220" spans="1:479" s="3" customFormat="1" ht="11.25" customHeight="1" x14ac:dyDescent="0.2">
      <c r="A220" s="50"/>
      <c r="B220" s="36" t="s">
        <v>121</v>
      </c>
      <c r="C220" s="140">
        <v>13292</v>
      </c>
      <c r="D220" s="84">
        <v>307</v>
      </c>
      <c r="E220" s="55">
        <v>67</v>
      </c>
      <c r="F220" s="84">
        <v>368</v>
      </c>
      <c r="G220" s="55">
        <v>195</v>
      </c>
      <c r="H220" s="84">
        <v>393</v>
      </c>
      <c r="I220" s="55">
        <v>79</v>
      </c>
      <c r="J220" s="84">
        <v>213</v>
      </c>
      <c r="K220" s="55">
        <v>139</v>
      </c>
      <c r="L220" s="84">
        <v>417</v>
      </c>
      <c r="M220" s="55">
        <v>301</v>
      </c>
      <c r="N220" s="84">
        <v>203</v>
      </c>
      <c r="O220" s="55">
        <v>137</v>
      </c>
      <c r="P220" s="84">
        <v>270</v>
      </c>
      <c r="Q220" s="55">
        <v>104</v>
      </c>
      <c r="R220" s="84">
        <v>219</v>
      </c>
      <c r="S220" s="55">
        <v>171</v>
      </c>
      <c r="T220" s="84">
        <v>183</v>
      </c>
      <c r="U220" s="55">
        <v>193</v>
      </c>
      <c r="V220" s="84">
        <v>112</v>
      </c>
      <c r="W220" s="55">
        <v>64</v>
      </c>
      <c r="X220" s="84">
        <v>74</v>
      </c>
      <c r="Y220" s="55">
        <v>73</v>
      </c>
      <c r="Z220" s="84">
        <v>197</v>
      </c>
      <c r="AA220" s="55">
        <v>104</v>
      </c>
      <c r="AB220" s="84">
        <v>112</v>
      </c>
      <c r="AC220" s="55">
        <v>251</v>
      </c>
      <c r="AD220" s="84">
        <v>46</v>
      </c>
      <c r="AE220" s="55">
        <v>244</v>
      </c>
      <c r="AF220" s="84">
        <v>108</v>
      </c>
      <c r="AG220" s="55">
        <v>215</v>
      </c>
      <c r="AH220" s="84">
        <v>148</v>
      </c>
      <c r="AI220" s="55">
        <v>117</v>
      </c>
      <c r="AJ220" s="84">
        <v>143</v>
      </c>
      <c r="AK220" s="55">
        <v>71</v>
      </c>
      <c r="AL220" s="84">
        <v>102</v>
      </c>
      <c r="AM220" s="55">
        <v>69</v>
      </c>
      <c r="AN220" s="84">
        <v>183</v>
      </c>
      <c r="AO220" s="55">
        <v>69</v>
      </c>
      <c r="AP220" s="84">
        <v>124</v>
      </c>
      <c r="AQ220" s="55">
        <v>199</v>
      </c>
      <c r="AR220" s="84">
        <v>77</v>
      </c>
      <c r="AS220" s="55">
        <v>215</v>
      </c>
      <c r="AT220" s="84">
        <v>32</v>
      </c>
      <c r="AU220" s="55">
        <v>68</v>
      </c>
      <c r="AV220" s="84">
        <v>136</v>
      </c>
      <c r="AW220" s="55">
        <v>124</v>
      </c>
      <c r="AX220" s="84">
        <v>186</v>
      </c>
      <c r="AY220" s="55">
        <v>156</v>
      </c>
      <c r="AZ220" s="84">
        <v>158</v>
      </c>
      <c r="BA220" s="55">
        <v>339</v>
      </c>
      <c r="BB220" s="84">
        <v>127</v>
      </c>
      <c r="BC220" s="55">
        <v>210</v>
      </c>
      <c r="BD220" s="84">
        <v>104</v>
      </c>
      <c r="BE220" s="55">
        <v>205</v>
      </c>
      <c r="BF220" s="84">
        <v>134</v>
      </c>
      <c r="BG220" s="55">
        <v>242</v>
      </c>
      <c r="BH220" s="84">
        <v>62</v>
      </c>
      <c r="BI220" s="55">
        <v>51</v>
      </c>
      <c r="BJ220" s="84">
        <v>70</v>
      </c>
      <c r="BK220" s="55">
        <v>93</v>
      </c>
      <c r="BL220" s="84">
        <v>86</v>
      </c>
      <c r="BM220" s="55">
        <v>55</v>
      </c>
      <c r="BN220" s="84">
        <v>199</v>
      </c>
      <c r="BO220" s="55">
        <v>82</v>
      </c>
      <c r="BP220" s="84">
        <v>52</v>
      </c>
      <c r="BQ220" s="55">
        <v>113</v>
      </c>
      <c r="BR220" s="84">
        <v>127</v>
      </c>
      <c r="BS220" s="55">
        <v>77</v>
      </c>
      <c r="BT220" s="84">
        <v>106</v>
      </c>
      <c r="BU220" s="55">
        <v>71</v>
      </c>
      <c r="BV220" s="84">
        <v>156</v>
      </c>
      <c r="BW220" s="55">
        <v>64</v>
      </c>
      <c r="BX220" s="84">
        <v>295</v>
      </c>
      <c r="BY220" s="55">
        <v>140</v>
      </c>
      <c r="BZ220" s="84">
        <v>360</v>
      </c>
      <c r="CA220" s="55">
        <v>93</v>
      </c>
      <c r="CB220" s="84">
        <v>83</v>
      </c>
      <c r="CC220" s="55">
        <v>112</v>
      </c>
      <c r="CD220" s="84">
        <v>98</v>
      </c>
      <c r="CE220" s="55">
        <v>27</v>
      </c>
      <c r="CF220" s="84">
        <v>108</v>
      </c>
      <c r="CG220" s="55">
        <v>22</v>
      </c>
      <c r="CH220" s="84">
        <v>32</v>
      </c>
      <c r="CI220" s="55">
        <v>117</v>
      </c>
      <c r="CJ220" s="84">
        <v>65</v>
      </c>
      <c r="CK220" s="55">
        <v>27</v>
      </c>
      <c r="CL220" s="84">
        <v>42</v>
      </c>
      <c r="CM220" s="55">
        <v>61</v>
      </c>
      <c r="CN220" s="84">
        <v>59</v>
      </c>
      <c r="CO220" s="55">
        <v>198</v>
      </c>
      <c r="CP220" s="84">
        <v>208</v>
      </c>
      <c r="CQ220" s="55">
        <v>184</v>
      </c>
      <c r="CR220" s="84">
        <v>67</v>
      </c>
      <c r="CS220" s="55">
        <v>126</v>
      </c>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c r="KB220" s="65"/>
      <c r="KC220" s="65"/>
      <c r="KD220" s="65"/>
      <c r="KE220" s="65"/>
      <c r="KF220" s="65"/>
      <c r="KG220" s="65"/>
      <c r="KH220" s="65"/>
      <c r="KI220" s="65"/>
      <c r="KJ220" s="65"/>
      <c r="KK220" s="65"/>
      <c r="KL220" s="65"/>
      <c r="KM220" s="65"/>
      <c r="KN220" s="65"/>
      <c r="KO220" s="65"/>
      <c r="KP220" s="65"/>
      <c r="KQ220" s="65"/>
      <c r="KR220" s="65"/>
      <c r="KS220" s="65"/>
      <c r="KT220" s="65"/>
      <c r="KU220" s="65"/>
      <c r="KV220" s="65"/>
      <c r="KW220" s="65"/>
      <c r="KX220" s="65"/>
      <c r="KY220" s="65"/>
      <c r="KZ220" s="65"/>
      <c r="LA220" s="65"/>
      <c r="LB220" s="65"/>
      <c r="LC220" s="65"/>
      <c r="LD220" s="65"/>
      <c r="LE220" s="65"/>
      <c r="LF220" s="65"/>
      <c r="LG220" s="65"/>
      <c r="LH220" s="65"/>
      <c r="LI220" s="65"/>
      <c r="LJ220" s="65"/>
      <c r="LK220" s="65"/>
      <c r="LL220" s="65"/>
      <c r="LM220" s="65"/>
      <c r="LN220" s="65"/>
      <c r="LO220" s="65"/>
      <c r="LP220" s="65"/>
      <c r="LQ220" s="65"/>
      <c r="LR220" s="65"/>
      <c r="LS220" s="65"/>
      <c r="LT220" s="65"/>
      <c r="LU220" s="65"/>
      <c r="LV220" s="65"/>
      <c r="LW220" s="65"/>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row>
    <row r="221" spans="1:479" s="3" customFormat="1" x14ac:dyDescent="0.2">
      <c r="A221" s="50"/>
      <c r="B221" s="39" t="s">
        <v>51</v>
      </c>
      <c r="C221" s="141">
        <v>273346</v>
      </c>
      <c r="D221" s="87">
        <v>5268</v>
      </c>
      <c r="E221" s="58">
        <v>1600</v>
      </c>
      <c r="F221" s="87">
        <v>5435</v>
      </c>
      <c r="G221" s="58">
        <v>4119</v>
      </c>
      <c r="H221" s="87">
        <v>5718</v>
      </c>
      <c r="I221" s="58">
        <v>493</v>
      </c>
      <c r="J221" s="87">
        <v>1750</v>
      </c>
      <c r="K221" s="58">
        <v>2221</v>
      </c>
      <c r="L221" s="87">
        <v>5636</v>
      </c>
      <c r="M221" s="58">
        <v>7962</v>
      </c>
      <c r="N221" s="87">
        <v>3726</v>
      </c>
      <c r="O221" s="58">
        <v>2226</v>
      </c>
      <c r="P221" s="87">
        <v>5046</v>
      </c>
      <c r="Q221" s="58">
        <v>772</v>
      </c>
      <c r="R221" s="87">
        <v>3560</v>
      </c>
      <c r="S221" s="58">
        <v>2100</v>
      </c>
      <c r="T221" s="87">
        <v>3715</v>
      </c>
      <c r="U221" s="58">
        <v>2767</v>
      </c>
      <c r="V221" s="87">
        <v>3102</v>
      </c>
      <c r="W221" s="58">
        <v>1523</v>
      </c>
      <c r="X221" s="87">
        <v>1861</v>
      </c>
      <c r="Y221" s="58">
        <v>3070</v>
      </c>
      <c r="Z221" s="87">
        <v>1987</v>
      </c>
      <c r="AA221" s="58">
        <v>1086</v>
      </c>
      <c r="AB221" s="87">
        <v>1735</v>
      </c>
      <c r="AC221" s="58">
        <v>6612</v>
      </c>
      <c r="AD221" s="87">
        <v>806</v>
      </c>
      <c r="AE221" s="58">
        <v>5240</v>
      </c>
      <c r="AF221" s="87">
        <v>1737</v>
      </c>
      <c r="AG221" s="58">
        <v>4440</v>
      </c>
      <c r="AH221" s="87">
        <v>6177</v>
      </c>
      <c r="AI221" s="58">
        <v>3121</v>
      </c>
      <c r="AJ221" s="87">
        <v>4076</v>
      </c>
      <c r="AK221" s="58">
        <v>2864</v>
      </c>
      <c r="AL221" s="87">
        <v>2962</v>
      </c>
      <c r="AM221" s="58">
        <v>3659</v>
      </c>
      <c r="AN221" s="87">
        <v>7220</v>
      </c>
      <c r="AO221" s="58">
        <v>2218</v>
      </c>
      <c r="AP221" s="87">
        <v>2416</v>
      </c>
      <c r="AQ221" s="58">
        <v>4700</v>
      </c>
      <c r="AR221" s="87">
        <v>1172</v>
      </c>
      <c r="AS221" s="58">
        <v>4751</v>
      </c>
      <c r="AT221" s="87">
        <v>508</v>
      </c>
      <c r="AU221" s="58">
        <v>1740</v>
      </c>
      <c r="AV221" s="87">
        <v>3086</v>
      </c>
      <c r="AW221" s="58">
        <v>3481</v>
      </c>
      <c r="AX221" s="87">
        <v>4405</v>
      </c>
      <c r="AY221" s="58">
        <v>3990</v>
      </c>
      <c r="AZ221" s="87">
        <v>5769</v>
      </c>
      <c r="BA221" s="58">
        <v>4989</v>
      </c>
      <c r="BB221" s="87">
        <v>2878</v>
      </c>
      <c r="BC221" s="58">
        <v>2999</v>
      </c>
      <c r="BD221" s="87">
        <v>845</v>
      </c>
      <c r="BE221" s="58">
        <v>2396</v>
      </c>
      <c r="BF221" s="87">
        <v>1810</v>
      </c>
      <c r="BG221" s="58">
        <v>1796</v>
      </c>
      <c r="BH221" s="87">
        <v>1014</v>
      </c>
      <c r="BI221" s="58">
        <v>1097</v>
      </c>
      <c r="BJ221" s="87">
        <v>1244</v>
      </c>
      <c r="BK221" s="58">
        <v>2042</v>
      </c>
      <c r="BL221" s="87">
        <v>2488</v>
      </c>
      <c r="BM221" s="58">
        <v>2384</v>
      </c>
      <c r="BN221" s="87">
        <v>3927</v>
      </c>
      <c r="BO221" s="58">
        <v>957</v>
      </c>
      <c r="BP221" s="87">
        <v>1018</v>
      </c>
      <c r="BQ221" s="58">
        <v>1964</v>
      </c>
      <c r="BR221" s="87">
        <v>3240</v>
      </c>
      <c r="BS221" s="58">
        <v>1627</v>
      </c>
      <c r="BT221" s="87">
        <v>1615</v>
      </c>
      <c r="BU221" s="58">
        <v>1674</v>
      </c>
      <c r="BV221" s="87">
        <v>2498</v>
      </c>
      <c r="BW221" s="58">
        <v>1454</v>
      </c>
      <c r="BX221" s="87">
        <v>5685</v>
      </c>
      <c r="BY221" s="58">
        <v>1486</v>
      </c>
      <c r="BZ221" s="87">
        <v>6643</v>
      </c>
      <c r="CA221" s="58">
        <v>2609</v>
      </c>
      <c r="CB221" s="87">
        <v>1703</v>
      </c>
      <c r="CC221" s="58">
        <v>4039</v>
      </c>
      <c r="CD221" s="87">
        <v>1640</v>
      </c>
      <c r="CE221" s="58">
        <v>405</v>
      </c>
      <c r="CF221" s="87">
        <v>2589</v>
      </c>
      <c r="CG221" s="58">
        <v>272</v>
      </c>
      <c r="CH221" s="87">
        <v>766</v>
      </c>
      <c r="CI221" s="58">
        <v>2498</v>
      </c>
      <c r="CJ221" s="87">
        <v>2439</v>
      </c>
      <c r="CK221" s="58">
        <v>897</v>
      </c>
      <c r="CL221" s="87">
        <v>1848</v>
      </c>
      <c r="CM221" s="58">
        <v>2307</v>
      </c>
      <c r="CN221" s="87">
        <v>1793</v>
      </c>
      <c r="CO221" s="58">
        <v>3483</v>
      </c>
      <c r="CP221" s="87">
        <v>4851</v>
      </c>
      <c r="CQ221" s="58">
        <v>4395</v>
      </c>
      <c r="CR221" s="87">
        <v>3479</v>
      </c>
      <c r="CS221" s="58">
        <v>3589</v>
      </c>
      <c r="CT221" s="58"/>
      <c r="CU221" s="58"/>
      <c r="CV221" s="58"/>
      <c r="CW221" s="58"/>
      <c r="CX221" s="58"/>
      <c r="CY221" s="58"/>
      <c r="CZ221" s="58"/>
      <c r="DA221" s="58"/>
      <c r="DB221" s="58"/>
      <c r="DC221" s="58"/>
      <c r="DD221" s="58"/>
      <c r="DE221" s="58"/>
      <c r="DF221" s="58"/>
      <c r="DG221" s="58"/>
      <c r="DH221" s="58"/>
      <c r="DI221" s="55"/>
      <c r="DJ221" s="55"/>
      <c r="DK221" s="55"/>
      <c r="DL221" s="55"/>
      <c r="DM221" s="55"/>
      <c r="DN221" s="55"/>
      <c r="DO221" s="55"/>
      <c r="DP221" s="55"/>
      <c r="DQ221" s="55"/>
      <c r="DR221" s="55"/>
      <c r="DS221" s="55"/>
      <c r="DT221" s="5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c r="IW221" s="65"/>
      <c r="IX221" s="65"/>
      <c r="IY221" s="65"/>
      <c r="IZ221" s="65"/>
      <c r="JA221" s="65"/>
      <c r="JB221" s="65"/>
      <c r="JC221" s="65"/>
      <c r="JD221" s="65"/>
      <c r="JE221" s="65"/>
      <c r="JF221" s="65"/>
      <c r="JG221" s="65"/>
      <c r="JH221" s="65"/>
      <c r="JI221" s="65"/>
      <c r="JJ221" s="65"/>
      <c r="JK221" s="65"/>
      <c r="JL221" s="65"/>
      <c r="JM221" s="65"/>
      <c r="JN221" s="65"/>
      <c r="JO221" s="65"/>
      <c r="JP221" s="65"/>
      <c r="JQ221" s="65"/>
      <c r="JR221" s="65"/>
      <c r="JS221" s="65"/>
      <c r="JT221" s="65"/>
      <c r="JU221" s="65"/>
      <c r="JV221" s="65"/>
      <c r="JW221" s="65"/>
      <c r="JX221" s="65"/>
      <c r="JY221" s="65"/>
      <c r="JZ221" s="65"/>
      <c r="KA221" s="65"/>
      <c r="KB221" s="65"/>
      <c r="KC221" s="65"/>
      <c r="KD221" s="65"/>
      <c r="KE221" s="65"/>
      <c r="KF221" s="65"/>
      <c r="KG221" s="65"/>
      <c r="KH221" s="65"/>
      <c r="KI221" s="65"/>
      <c r="KJ221" s="65"/>
      <c r="KK221" s="65"/>
      <c r="KL221" s="65"/>
      <c r="KM221" s="65"/>
      <c r="KN221" s="65"/>
      <c r="KO221" s="65"/>
      <c r="KP221" s="65"/>
      <c r="KQ221" s="65"/>
      <c r="KR221" s="65"/>
      <c r="KS221" s="65"/>
      <c r="KT221" s="65"/>
      <c r="KU221" s="65"/>
      <c r="KV221" s="65"/>
      <c r="KW221" s="65"/>
      <c r="KX221" s="65"/>
      <c r="KY221" s="65"/>
      <c r="KZ221" s="65"/>
      <c r="LA221" s="65"/>
      <c r="LB221" s="65"/>
      <c r="LC221" s="65"/>
      <c r="LD221" s="65"/>
      <c r="LE221" s="65"/>
      <c r="LF221" s="65"/>
      <c r="LG221" s="65"/>
      <c r="LH221" s="65"/>
      <c r="LI221" s="65"/>
      <c r="LJ221" s="65"/>
      <c r="LK221" s="65"/>
      <c r="LL221" s="65"/>
      <c r="LM221" s="65"/>
      <c r="LN221" s="65"/>
      <c r="LO221" s="65"/>
      <c r="LP221" s="65"/>
      <c r="LQ221" s="65"/>
      <c r="LR221" s="65"/>
      <c r="LS221" s="65"/>
      <c r="LT221" s="65"/>
      <c r="LU221" s="65"/>
      <c r="LV221" s="65"/>
      <c r="LW221" s="65"/>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row>
    <row r="222" spans="1:479" s="3" customFormat="1" ht="18.75" customHeight="1" x14ac:dyDescent="0.2">
      <c r="A222" s="49" t="s">
        <v>124</v>
      </c>
      <c r="B222" s="36" t="s">
        <v>125</v>
      </c>
      <c r="C222" s="140">
        <v>50007</v>
      </c>
      <c r="D222" s="84">
        <v>512</v>
      </c>
      <c r="E222" s="55">
        <v>144</v>
      </c>
      <c r="F222" s="84">
        <v>627</v>
      </c>
      <c r="G222" s="55">
        <v>427</v>
      </c>
      <c r="H222" s="84">
        <v>673</v>
      </c>
      <c r="I222" s="55">
        <v>46</v>
      </c>
      <c r="J222" s="84">
        <v>247</v>
      </c>
      <c r="K222" s="55">
        <v>281</v>
      </c>
      <c r="L222" s="84">
        <v>668</v>
      </c>
      <c r="M222" s="55">
        <v>1159</v>
      </c>
      <c r="N222" s="84">
        <v>434</v>
      </c>
      <c r="O222" s="55">
        <v>304</v>
      </c>
      <c r="P222" s="84">
        <v>735</v>
      </c>
      <c r="Q222" s="55">
        <v>97</v>
      </c>
      <c r="R222" s="84">
        <v>449</v>
      </c>
      <c r="S222" s="55">
        <v>326</v>
      </c>
      <c r="T222" s="84">
        <v>585</v>
      </c>
      <c r="U222" s="55">
        <v>385</v>
      </c>
      <c r="V222" s="84">
        <v>452</v>
      </c>
      <c r="W222" s="55">
        <v>133</v>
      </c>
      <c r="X222" s="84">
        <v>155</v>
      </c>
      <c r="Y222" s="55">
        <v>485</v>
      </c>
      <c r="Z222" s="84">
        <v>210</v>
      </c>
      <c r="AA222" s="55">
        <v>104</v>
      </c>
      <c r="AB222" s="84">
        <v>145</v>
      </c>
      <c r="AC222" s="55">
        <v>601</v>
      </c>
      <c r="AD222" s="84">
        <v>54</v>
      </c>
      <c r="AE222" s="55">
        <v>518</v>
      </c>
      <c r="AF222" s="84">
        <v>202</v>
      </c>
      <c r="AG222" s="55">
        <v>553</v>
      </c>
      <c r="AH222" s="84">
        <v>1416</v>
      </c>
      <c r="AI222" s="55">
        <v>384</v>
      </c>
      <c r="AJ222" s="84">
        <v>1094</v>
      </c>
      <c r="AK222" s="55">
        <v>811</v>
      </c>
      <c r="AL222" s="84">
        <v>979</v>
      </c>
      <c r="AM222" s="55">
        <v>1381</v>
      </c>
      <c r="AN222" s="84">
        <v>1522</v>
      </c>
      <c r="AO222" s="55">
        <v>429</v>
      </c>
      <c r="AP222" s="84">
        <v>396</v>
      </c>
      <c r="AQ222" s="55">
        <v>994</v>
      </c>
      <c r="AR222" s="84">
        <v>111</v>
      </c>
      <c r="AS222" s="55">
        <v>856</v>
      </c>
      <c r="AT222" s="84">
        <v>76</v>
      </c>
      <c r="AU222" s="55">
        <v>359</v>
      </c>
      <c r="AV222" s="84">
        <v>855</v>
      </c>
      <c r="AW222" s="55">
        <v>1138</v>
      </c>
      <c r="AX222" s="84">
        <v>1285</v>
      </c>
      <c r="AY222" s="55">
        <v>661</v>
      </c>
      <c r="AZ222" s="84">
        <v>1146</v>
      </c>
      <c r="BA222" s="55">
        <v>895</v>
      </c>
      <c r="BB222" s="84">
        <v>561</v>
      </c>
      <c r="BC222" s="55">
        <v>239</v>
      </c>
      <c r="BD222" s="84">
        <v>70</v>
      </c>
      <c r="BE222" s="55">
        <v>198</v>
      </c>
      <c r="BF222" s="84">
        <v>158</v>
      </c>
      <c r="BG222" s="55">
        <v>89</v>
      </c>
      <c r="BH222" s="84">
        <v>103</v>
      </c>
      <c r="BI222" s="55">
        <v>167</v>
      </c>
      <c r="BJ222" s="84">
        <v>296</v>
      </c>
      <c r="BK222" s="55">
        <v>318</v>
      </c>
      <c r="BL222" s="84">
        <v>478</v>
      </c>
      <c r="BM222" s="55">
        <v>410</v>
      </c>
      <c r="BN222" s="84">
        <v>564</v>
      </c>
      <c r="BO222" s="55">
        <v>276</v>
      </c>
      <c r="BP222" s="84">
        <v>208</v>
      </c>
      <c r="BQ222" s="55">
        <v>308</v>
      </c>
      <c r="BR222" s="84">
        <v>1085</v>
      </c>
      <c r="BS222" s="55">
        <v>513</v>
      </c>
      <c r="BT222" s="84">
        <v>131</v>
      </c>
      <c r="BU222" s="55">
        <v>596</v>
      </c>
      <c r="BV222" s="84">
        <v>242</v>
      </c>
      <c r="BW222" s="55">
        <v>389</v>
      </c>
      <c r="BX222" s="84">
        <v>959</v>
      </c>
      <c r="BY222" s="55">
        <v>168</v>
      </c>
      <c r="BZ222" s="84">
        <v>573</v>
      </c>
      <c r="CA222" s="55">
        <v>1031</v>
      </c>
      <c r="CB222" s="84">
        <v>627</v>
      </c>
      <c r="CC222" s="55">
        <v>1626</v>
      </c>
      <c r="CD222" s="84">
        <v>733</v>
      </c>
      <c r="CE222" s="55">
        <v>127</v>
      </c>
      <c r="CF222" s="84">
        <v>1073</v>
      </c>
      <c r="CG222" s="55">
        <v>86</v>
      </c>
      <c r="CH222" s="84">
        <v>157</v>
      </c>
      <c r="CI222" s="55">
        <v>359</v>
      </c>
      <c r="CJ222" s="84">
        <v>1039</v>
      </c>
      <c r="CK222" s="55">
        <v>317</v>
      </c>
      <c r="CL222" s="84">
        <v>684</v>
      </c>
      <c r="CM222" s="55">
        <v>795</v>
      </c>
      <c r="CN222" s="84">
        <v>626</v>
      </c>
      <c r="CO222" s="55">
        <v>222</v>
      </c>
      <c r="CP222" s="84">
        <v>430</v>
      </c>
      <c r="CQ222" s="55">
        <v>388</v>
      </c>
      <c r="CR222" s="84">
        <v>1101</v>
      </c>
      <c r="CS222" s="55">
        <v>911</v>
      </c>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c r="KB222" s="65"/>
      <c r="KC222" s="65"/>
      <c r="KD222" s="65"/>
      <c r="KE222" s="65"/>
      <c r="KF222" s="65"/>
      <c r="KG222" s="65"/>
      <c r="KH222" s="65"/>
      <c r="KI222" s="65"/>
      <c r="KJ222" s="65"/>
      <c r="KK222" s="65"/>
      <c r="KL222" s="65"/>
      <c r="KM222" s="65"/>
      <c r="KN222" s="65"/>
      <c r="KO222" s="65"/>
      <c r="KP222" s="65"/>
      <c r="KQ222" s="65"/>
      <c r="KR222" s="65"/>
      <c r="KS222" s="65"/>
      <c r="KT222" s="65"/>
      <c r="KU222" s="65"/>
      <c r="KV222" s="65"/>
      <c r="KW222" s="65"/>
      <c r="KX222" s="65"/>
      <c r="KY222" s="65"/>
      <c r="KZ222" s="65"/>
      <c r="LA222" s="65"/>
      <c r="LB222" s="65"/>
      <c r="LC222" s="65"/>
      <c r="LD222" s="65"/>
      <c r="LE222" s="65"/>
      <c r="LF222" s="65"/>
      <c r="LG222" s="65"/>
      <c r="LH222" s="65"/>
      <c r="LI222" s="65"/>
      <c r="LJ222" s="65"/>
      <c r="LK222" s="65"/>
      <c r="LL222" s="65"/>
      <c r="LM222" s="65"/>
      <c r="LN222" s="65"/>
      <c r="LO222" s="65"/>
      <c r="LP222" s="65"/>
      <c r="LQ222" s="65"/>
      <c r="LR222" s="65"/>
      <c r="LS222" s="65"/>
      <c r="LT222" s="65"/>
      <c r="LU222" s="65"/>
      <c r="LV222" s="65"/>
      <c r="LW222" s="65"/>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row>
    <row r="223" spans="1:479" s="3" customFormat="1" x14ac:dyDescent="0.2">
      <c r="A223" s="50"/>
      <c r="B223" s="36" t="s">
        <v>126</v>
      </c>
      <c r="C223" s="140">
        <v>81337</v>
      </c>
      <c r="D223" s="84">
        <v>2251</v>
      </c>
      <c r="E223" s="55">
        <v>656</v>
      </c>
      <c r="F223" s="84">
        <v>2114</v>
      </c>
      <c r="G223" s="55">
        <v>1716</v>
      </c>
      <c r="H223" s="84">
        <v>2140</v>
      </c>
      <c r="I223" s="55">
        <v>200</v>
      </c>
      <c r="J223" s="84">
        <v>714</v>
      </c>
      <c r="K223" s="55">
        <v>837</v>
      </c>
      <c r="L223" s="84">
        <v>2151</v>
      </c>
      <c r="M223" s="55">
        <v>2514</v>
      </c>
      <c r="N223" s="84">
        <v>1369</v>
      </c>
      <c r="O223" s="55">
        <v>803</v>
      </c>
      <c r="P223" s="84">
        <v>1777</v>
      </c>
      <c r="Q223" s="55">
        <v>288</v>
      </c>
      <c r="R223" s="84">
        <v>1257</v>
      </c>
      <c r="S223" s="55">
        <v>689</v>
      </c>
      <c r="T223" s="84">
        <v>1154</v>
      </c>
      <c r="U223" s="55">
        <v>946</v>
      </c>
      <c r="V223" s="84">
        <v>1095</v>
      </c>
      <c r="W223" s="55">
        <v>666</v>
      </c>
      <c r="X223" s="84">
        <v>735</v>
      </c>
      <c r="Y223" s="55">
        <v>915</v>
      </c>
      <c r="Z223" s="84">
        <v>822</v>
      </c>
      <c r="AA223" s="55">
        <v>449</v>
      </c>
      <c r="AB223" s="84">
        <v>738</v>
      </c>
      <c r="AC223" s="55">
        <v>2633</v>
      </c>
      <c r="AD223" s="84">
        <v>365</v>
      </c>
      <c r="AE223" s="55">
        <v>2115</v>
      </c>
      <c r="AF223" s="84">
        <v>690</v>
      </c>
      <c r="AG223" s="55">
        <v>1650</v>
      </c>
      <c r="AH223" s="84">
        <v>1600</v>
      </c>
      <c r="AI223" s="55">
        <v>1177</v>
      </c>
      <c r="AJ223" s="84">
        <v>758</v>
      </c>
      <c r="AK223" s="55">
        <v>463</v>
      </c>
      <c r="AL223" s="84">
        <v>288</v>
      </c>
      <c r="AM223" s="55">
        <v>161</v>
      </c>
      <c r="AN223" s="84">
        <v>1713</v>
      </c>
      <c r="AO223" s="55">
        <v>603</v>
      </c>
      <c r="AP223" s="84">
        <v>794</v>
      </c>
      <c r="AQ223" s="55">
        <v>1295</v>
      </c>
      <c r="AR223" s="84">
        <v>439</v>
      </c>
      <c r="AS223" s="55">
        <v>1485</v>
      </c>
      <c r="AT223" s="84">
        <v>165</v>
      </c>
      <c r="AU223" s="55">
        <v>469</v>
      </c>
      <c r="AV223" s="84">
        <v>565</v>
      </c>
      <c r="AW223" s="55">
        <v>519</v>
      </c>
      <c r="AX223" s="84">
        <v>748</v>
      </c>
      <c r="AY223" s="55">
        <v>1148</v>
      </c>
      <c r="AZ223" s="84">
        <v>1394</v>
      </c>
      <c r="BA223" s="55">
        <v>1523</v>
      </c>
      <c r="BB223" s="84">
        <v>708</v>
      </c>
      <c r="BC223" s="55">
        <v>1307</v>
      </c>
      <c r="BD223" s="84">
        <v>359</v>
      </c>
      <c r="BE223" s="55">
        <v>1018</v>
      </c>
      <c r="BF223" s="84">
        <v>755</v>
      </c>
      <c r="BG223" s="55">
        <v>825</v>
      </c>
      <c r="BH223" s="84">
        <v>401</v>
      </c>
      <c r="BI223" s="55">
        <v>382</v>
      </c>
      <c r="BJ223" s="84">
        <v>306</v>
      </c>
      <c r="BK223" s="55">
        <v>690</v>
      </c>
      <c r="BL223" s="84">
        <v>696</v>
      </c>
      <c r="BM223" s="55">
        <v>738</v>
      </c>
      <c r="BN223" s="84">
        <v>1405</v>
      </c>
      <c r="BO223" s="55">
        <v>233</v>
      </c>
      <c r="BP223" s="84">
        <v>247</v>
      </c>
      <c r="BQ223" s="55">
        <v>667</v>
      </c>
      <c r="BR223" s="84">
        <v>453</v>
      </c>
      <c r="BS223" s="55">
        <v>281</v>
      </c>
      <c r="BT223" s="84">
        <v>686</v>
      </c>
      <c r="BU223" s="55">
        <v>216</v>
      </c>
      <c r="BV223" s="84">
        <v>1009</v>
      </c>
      <c r="BW223" s="55">
        <v>294</v>
      </c>
      <c r="BX223" s="84">
        <v>1839</v>
      </c>
      <c r="BY223" s="55">
        <v>574</v>
      </c>
      <c r="BZ223" s="84">
        <v>2833</v>
      </c>
      <c r="CA223" s="55">
        <v>126</v>
      </c>
      <c r="CB223" s="84">
        <v>156</v>
      </c>
      <c r="CC223" s="55">
        <v>136</v>
      </c>
      <c r="CD223" s="84">
        <v>114</v>
      </c>
      <c r="CE223" s="55">
        <v>48</v>
      </c>
      <c r="CF223" s="84">
        <v>100</v>
      </c>
      <c r="CG223" s="55">
        <v>30</v>
      </c>
      <c r="CH223" s="84">
        <v>216</v>
      </c>
      <c r="CI223" s="55">
        <v>831</v>
      </c>
      <c r="CJ223" s="84">
        <v>60</v>
      </c>
      <c r="CK223" s="55">
        <v>78</v>
      </c>
      <c r="CL223" s="84">
        <v>60</v>
      </c>
      <c r="CM223" s="55">
        <v>225</v>
      </c>
      <c r="CN223" s="84">
        <v>158</v>
      </c>
      <c r="CO223" s="55">
        <v>1519</v>
      </c>
      <c r="CP223" s="84">
        <v>1982</v>
      </c>
      <c r="CQ223" s="55">
        <v>1806</v>
      </c>
      <c r="CR223" s="84">
        <v>271</v>
      </c>
      <c r="CS223" s="55">
        <v>676</v>
      </c>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c r="KB223" s="65"/>
      <c r="KC223" s="65"/>
      <c r="KD223" s="65"/>
      <c r="KE223" s="65"/>
      <c r="KF223" s="65"/>
      <c r="KG223" s="65"/>
      <c r="KH223" s="65"/>
      <c r="KI223" s="65"/>
      <c r="KJ223" s="65"/>
      <c r="KK223" s="65"/>
      <c r="KL223" s="65"/>
      <c r="KM223" s="65"/>
      <c r="KN223" s="65"/>
      <c r="KO223" s="65"/>
      <c r="KP223" s="65"/>
      <c r="KQ223" s="65"/>
      <c r="KR223" s="65"/>
      <c r="KS223" s="65"/>
      <c r="KT223" s="65"/>
      <c r="KU223" s="65"/>
      <c r="KV223" s="65"/>
      <c r="KW223" s="65"/>
      <c r="KX223" s="65"/>
      <c r="KY223" s="65"/>
      <c r="KZ223" s="65"/>
      <c r="LA223" s="65"/>
      <c r="LB223" s="65"/>
      <c r="LC223" s="65"/>
      <c r="LD223" s="65"/>
      <c r="LE223" s="65"/>
      <c r="LF223" s="65"/>
      <c r="LG223" s="65"/>
      <c r="LH223" s="65"/>
      <c r="LI223" s="65"/>
      <c r="LJ223" s="65"/>
      <c r="LK223" s="65"/>
      <c r="LL223" s="65"/>
      <c r="LM223" s="65"/>
      <c r="LN223" s="65"/>
      <c r="LO223" s="65"/>
      <c r="LP223" s="65"/>
      <c r="LQ223" s="65"/>
      <c r="LR223" s="65"/>
      <c r="LS223" s="65"/>
      <c r="LT223" s="65"/>
      <c r="LU223" s="65"/>
      <c r="LV223" s="65"/>
      <c r="LW223" s="65"/>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row>
    <row r="224" spans="1:479" s="3" customFormat="1" ht="18.75" customHeight="1" x14ac:dyDescent="0.2">
      <c r="A224" s="49" t="s">
        <v>127</v>
      </c>
      <c r="B224" s="36" t="s">
        <v>125</v>
      </c>
      <c r="C224" s="140">
        <v>58031</v>
      </c>
      <c r="D224" s="105">
        <v>504</v>
      </c>
      <c r="E224" s="83">
        <v>167</v>
      </c>
      <c r="F224" s="105">
        <v>611</v>
      </c>
      <c r="G224" s="83">
        <v>409</v>
      </c>
      <c r="H224" s="105">
        <v>671</v>
      </c>
      <c r="I224" s="83">
        <v>56</v>
      </c>
      <c r="J224" s="105">
        <v>195</v>
      </c>
      <c r="K224" s="83">
        <v>222</v>
      </c>
      <c r="L224" s="105">
        <v>587</v>
      </c>
      <c r="M224" s="83">
        <v>1339</v>
      </c>
      <c r="N224" s="105">
        <v>465</v>
      </c>
      <c r="O224" s="83">
        <v>309</v>
      </c>
      <c r="P224" s="105">
        <v>662</v>
      </c>
      <c r="Q224" s="83">
        <v>98</v>
      </c>
      <c r="R224" s="105">
        <v>472</v>
      </c>
      <c r="S224" s="83">
        <v>305</v>
      </c>
      <c r="T224" s="105">
        <v>625</v>
      </c>
      <c r="U224" s="83">
        <v>402</v>
      </c>
      <c r="V224" s="105">
        <v>442</v>
      </c>
      <c r="W224" s="83">
        <v>136</v>
      </c>
      <c r="X224" s="105">
        <v>191</v>
      </c>
      <c r="Y224" s="83">
        <v>632</v>
      </c>
      <c r="Z224" s="105">
        <v>211</v>
      </c>
      <c r="AA224" s="83">
        <v>129</v>
      </c>
      <c r="AB224" s="105">
        <v>154</v>
      </c>
      <c r="AC224" s="83">
        <v>647</v>
      </c>
      <c r="AD224" s="105">
        <v>66</v>
      </c>
      <c r="AE224" s="83">
        <v>540</v>
      </c>
      <c r="AF224" s="105">
        <v>225</v>
      </c>
      <c r="AG224" s="83">
        <v>679</v>
      </c>
      <c r="AH224" s="105">
        <v>1478</v>
      </c>
      <c r="AI224" s="83">
        <v>393</v>
      </c>
      <c r="AJ224" s="105">
        <v>1424</v>
      </c>
      <c r="AK224" s="83">
        <v>1077</v>
      </c>
      <c r="AL224" s="105">
        <v>1342</v>
      </c>
      <c r="AM224" s="83">
        <v>1963</v>
      </c>
      <c r="AN224" s="105">
        <v>2002</v>
      </c>
      <c r="AO224" s="83">
        <v>505</v>
      </c>
      <c r="AP224" s="105">
        <v>443</v>
      </c>
      <c r="AQ224" s="83">
        <v>1093</v>
      </c>
      <c r="AR224" s="105">
        <v>163</v>
      </c>
      <c r="AS224" s="83">
        <v>905</v>
      </c>
      <c r="AT224" s="105">
        <v>90</v>
      </c>
      <c r="AU224" s="83">
        <v>411</v>
      </c>
      <c r="AV224" s="105">
        <v>1026</v>
      </c>
      <c r="AW224" s="83">
        <v>1260</v>
      </c>
      <c r="AX224" s="105">
        <v>1514</v>
      </c>
      <c r="AY224" s="83">
        <v>827</v>
      </c>
      <c r="AZ224" s="105">
        <v>1547</v>
      </c>
      <c r="BA224" s="83">
        <v>899</v>
      </c>
      <c r="BB224" s="105">
        <v>764</v>
      </c>
      <c r="BC224" s="83">
        <v>202</v>
      </c>
      <c r="BD224" s="105">
        <v>52</v>
      </c>
      <c r="BE224" s="83">
        <v>181</v>
      </c>
      <c r="BF224" s="105">
        <v>150</v>
      </c>
      <c r="BG224" s="83">
        <v>89</v>
      </c>
      <c r="BH224" s="105">
        <v>115</v>
      </c>
      <c r="BI224" s="55">
        <v>181</v>
      </c>
      <c r="BJ224" s="105">
        <v>361</v>
      </c>
      <c r="BK224" s="83">
        <v>342</v>
      </c>
      <c r="BL224" s="105">
        <v>533</v>
      </c>
      <c r="BM224" s="83">
        <v>522</v>
      </c>
      <c r="BN224" s="105">
        <v>556</v>
      </c>
      <c r="BO224" s="83">
        <v>234</v>
      </c>
      <c r="BP224" s="105">
        <v>253</v>
      </c>
      <c r="BQ224" s="83">
        <v>327</v>
      </c>
      <c r="BR224" s="105">
        <v>1201</v>
      </c>
      <c r="BS224" s="83">
        <v>532</v>
      </c>
      <c r="BT224" s="105">
        <v>153</v>
      </c>
      <c r="BU224" s="83">
        <v>650</v>
      </c>
      <c r="BV224" s="105">
        <v>227</v>
      </c>
      <c r="BW224" s="83">
        <v>439</v>
      </c>
      <c r="BX224" s="105">
        <v>1016</v>
      </c>
      <c r="BY224" s="83">
        <v>154</v>
      </c>
      <c r="BZ224" s="105">
        <v>519</v>
      </c>
      <c r="CA224" s="83">
        <v>1334</v>
      </c>
      <c r="CB224" s="105">
        <v>767</v>
      </c>
      <c r="CC224" s="83">
        <v>2134</v>
      </c>
      <c r="CD224" s="105">
        <v>680</v>
      </c>
      <c r="CE224" s="83">
        <v>164</v>
      </c>
      <c r="CF224" s="105">
        <v>1291</v>
      </c>
      <c r="CG224" s="83">
        <v>109</v>
      </c>
      <c r="CH224" s="105">
        <v>176</v>
      </c>
      <c r="CI224" s="83">
        <v>411</v>
      </c>
      <c r="CJ224" s="105">
        <v>1257</v>
      </c>
      <c r="CK224" s="83">
        <v>430</v>
      </c>
      <c r="CL224" s="105">
        <v>1003</v>
      </c>
      <c r="CM224" s="83">
        <v>997</v>
      </c>
      <c r="CN224" s="105">
        <v>822</v>
      </c>
      <c r="CO224" s="83">
        <v>200</v>
      </c>
      <c r="CP224" s="105">
        <v>461</v>
      </c>
      <c r="CQ224" s="83">
        <v>382</v>
      </c>
      <c r="CR224" s="105">
        <v>1782</v>
      </c>
      <c r="CS224" s="83">
        <v>1255</v>
      </c>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c r="KB224" s="65"/>
      <c r="KC224" s="65"/>
      <c r="KD224" s="65"/>
      <c r="KE224" s="65"/>
      <c r="KF224" s="65"/>
      <c r="KG224" s="65"/>
      <c r="KH224" s="65"/>
      <c r="KI224" s="65"/>
      <c r="KJ224" s="65"/>
      <c r="KK224" s="65"/>
      <c r="KL224" s="65"/>
      <c r="KM224" s="65"/>
      <c r="KN224" s="65"/>
      <c r="KO224" s="65"/>
      <c r="KP224" s="65"/>
      <c r="KQ224" s="65"/>
      <c r="KR224" s="65"/>
      <c r="KS224" s="65"/>
      <c r="KT224" s="65"/>
      <c r="KU224" s="65"/>
      <c r="KV224" s="65"/>
      <c r="KW224" s="65"/>
      <c r="KX224" s="65"/>
      <c r="KY224" s="65"/>
      <c r="KZ224" s="65"/>
      <c r="LA224" s="65"/>
      <c r="LB224" s="65"/>
      <c r="LC224" s="65"/>
      <c r="LD224" s="65"/>
      <c r="LE224" s="65"/>
      <c r="LF224" s="65"/>
      <c r="LG224" s="65"/>
      <c r="LH224" s="65"/>
      <c r="LI224" s="65"/>
      <c r="LJ224" s="65"/>
      <c r="LK224" s="65"/>
      <c r="LL224" s="65"/>
      <c r="LM224" s="65"/>
      <c r="LN224" s="65"/>
      <c r="LO224" s="65"/>
      <c r="LP224" s="65"/>
      <c r="LQ224" s="65"/>
      <c r="LR224" s="65"/>
      <c r="LS224" s="65"/>
      <c r="LT224" s="65"/>
      <c r="LU224" s="65"/>
      <c r="LV224" s="65"/>
      <c r="LW224" s="65"/>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row>
    <row r="225" spans="1:479" s="3" customFormat="1" x14ac:dyDescent="0.2">
      <c r="A225" s="50"/>
      <c r="B225" s="36" t="s">
        <v>126</v>
      </c>
      <c r="C225" s="140">
        <v>83971</v>
      </c>
      <c r="D225" s="84">
        <v>2001</v>
      </c>
      <c r="E225" s="55">
        <v>633</v>
      </c>
      <c r="F225" s="84">
        <v>2083</v>
      </c>
      <c r="G225" s="55">
        <v>1567</v>
      </c>
      <c r="H225" s="84">
        <v>2234</v>
      </c>
      <c r="I225" s="55">
        <v>191</v>
      </c>
      <c r="J225" s="84">
        <v>594</v>
      </c>
      <c r="K225" s="55">
        <v>881</v>
      </c>
      <c r="L225" s="84">
        <v>2230</v>
      </c>
      <c r="M225" s="55">
        <v>2950</v>
      </c>
      <c r="N225" s="84">
        <v>1458</v>
      </c>
      <c r="O225" s="55">
        <v>810</v>
      </c>
      <c r="P225" s="84">
        <v>1872</v>
      </c>
      <c r="Q225" s="55">
        <v>289</v>
      </c>
      <c r="R225" s="84">
        <v>1382</v>
      </c>
      <c r="S225" s="55">
        <v>780</v>
      </c>
      <c r="T225" s="84">
        <v>1351</v>
      </c>
      <c r="U225" s="55">
        <v>1034</v>
      </c>
      <c r="V225" s="84">
        <v>1113</v>
      </c>
      <c r="W225" s="55">
        <v>588</v>
      </c>
      <c r="X225" s="84">
        <v>780</v>
      </c>
      <c r="Y225" s="55">
        <v>1038</v>
      </c>
      <c r="Z225" s="84">
        <v>744</v>
      </c>
      <c r="AA225" s="55">
        <v>404</v>
      </c>
      <c r="AB225" s="84">
        <v>698</v>
      </c>
      <c r="AC225" s="55">
        <v>2731</v>
      </c>
      <c r="AD225" s="84">
        <v>321</v>
      </c>
      <c r="AE225" s="55">
        <v>2067</v>
      </c>
      <c r="AF225" s="84">
        <v>620</v>
      </c>
      <c r="AG225" s="55">
        <v>1558</v>
      </c>
      <c r="AH225" s="84">
        <v>1683</v>
      </c>
      <c r="AI225" s="55">
        <v>1167</v>
      </c>
      <c r="AJ225" s="84">
        <v>800</v>
      </c>
      <c r="AK225" s="55">
        <v>513</v>
      </c>
      <c r="AL225" s="84">
        <v>353</v>
      </c>
      <c r="AM225" s="55">
        <v>154</v>
      </c>
      <c r="AN225" s="84">
        <v>1983</v>
      </c>
      <c r="AO225" s="55">
        <v>681</v>
      </c>
      <c r="AP225" s="84">
        <v>783</v>
      </c>
      <c r="AQ225" s="55">
        <v>1318</v>
      </c>
      <c r="AR225" s="84">
        <v>459</v>
      </c>
      <c r="AS225" s="55">
        <v>1505</v>
      </c>
      <c r="AT225" s="84">
        <v>177</v>
      </c>
      <c r="AU225" s="55">
        <v>501</v>
      </c>
      <c r="AV225" s="84">
        <v>640</v>
      </c>
      <c r="AW225" s="55">
        <v>564</v>
      </c>
      <c r="AX225" s="84">
        <v>858</v>
      </c>
      <c r="AY225" s="55">
        <v>1354</v>
      </c>
      <c r="AZ225" s="84">
        <v>1682</v>
      </c>
      <c r="BA225" s="55">
        <v>1672</v>
      </c>
      <c r="BB225" s="84">
        <v>845</v>
      </c>
      <c r="BC225" s="55">
        <v>1251</v>
      </c>
      <c r="BD225" s="84">
        <v>364</v>
      </c>
      <c r="BE225" s="55">
        <v>999</v>
      </c>
      <c r="BF225" s="84">
        <v>747</v>
      </c>
      <c r="BG225" s="55">
        <v>793</v>
      </c>
      <c r="BH225" s="84">
        <v>395</v>
      </c>
      <c r="BI225" s="55">
        <v>367</v>
      </c>
      <c r="BJ225" s="84">
        <v>281</v>
      </c>
      <c r="BK225" s="55">
        <v>692</v>
      </c>
      <c r="BL225" s="84">
        <v>781</v>
      </c>
      <c r="BM225" s="55">
        <v>714</v>
      </c>
      <c r="BN225" s="84">
        <v>1402</v>
      </c>
      <c r="BO225" s="55">
        <v>214</v>
      </c>
      <c r="BP225" s="84">
        <v>310</v>
      </c>
      <c r="BQ225" s="55">
        <v>662</v>
      </c>
      <c r="BR225" s="84">
        <v>501</v>
      </c>
      <c r="BS225" s="55">
        <v>301</v>
      </c>
      <c r="BT225" s="84">
        <v>645</v>
      </c>
      <c r="BU225" s="55">
        <v>212</v>
      </c>
      <c r="BV225" s="84">
        <v>1020</v>
      </c>
      <c r="BW225" s="55">
        <v>332</v>
      </c>
      <c r="BX225" s="84">
        <v>1871</v>
      </c>
      <c r="BY225" s="55">
        <v>590</v>
      </c>
      <c r="BZ225" s="84">
        <v>2718</v>
      </c>
      <c r="CA225" s="55">
        <v>118</v>
      </c>
      <c r="CB225" s="84">
        <v>153</v>
      </c>
      <c r="CC225" s="55">
        <v>143</v>
      </c>
      <c r="CD225" s="84">
        <v>113</v>
      </c>
      <c r="CE225" s="55">
        <v>66</v>
      </c>
      <c r="CF225" s="84">
        <v>125</v>
      </c>
      <c r="CG225" s="55">
        <v>47</v>
      </c>
      <c r="CH225" s="84">
        <v>217</v>
      </c>
      <c r="CI225" s="55">
        <v>897</v>
      </c>
      <c r="CJ225" s="84">
        <v>83</v>
      </c>
      <c r="CK225" s="55">
        <v>72</v>
      </c>
      <c r="CL225" s="84">
        <v>101</v>
      </c>
      <c r="CM225" s="55">
        <v>290</v>
      </c>
      <c r="CN225" s="84">
        <v>187</v>
      </c>
      <c r="CO225" s="55">
        <v>1542</v>
      </c>
      <c r="CP225" s="84">
        <v>1978</v>
      </c>
      <c r="CQ225" s="55">
        <v>1819</v>
      </c>
      <c r="CR225" s="84">
        <v>325</v>
      </c>
      <c r="CS225" s="55">
        <v>747</v>
      </c>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c r="KB225" s="65"/>
      <c r="KC225" s="65"/>
      <c r="KD225" s="65"/>
      <c r="KE225" s="65"/>
      <c r="KF225" s="65"/>
      <c r="KG225" s="65"/>
      <c r="KH225" s="65"/>
      <c r="KI225" s="65"/>
      <c r="KJ225" s="65"/>
      <c r="KK225" s="65"/>
      <c r="KL225" s="65"/>
      <c r="KM225" s="65"/>
      <c r="KN225" s="65"/>
      <c r="KO225" s="65"/>
      <c r="KP225" s="65"/>
      <c r="KQ225" s="65"/>
      <c r="KR225" s="65"/>
      <c r="KS225" s="65"/>
      <c r="KT225" s="65"/>
      <c r="KU225" s="65"/>
      <c r="KV225" s="65"/>
      <c r="KW225" s="65"/>
      <c r="KX225" s="65"/>
      <c r="KY225" s="65"/>
      <c r="KZ225" s="65"/>
      <c r="LA225" s="65"/>
      <c r="LB225" s="65"/>
      <c r="LC225" s="65"/>
      <c r="LD225" s="65"/>
      <c r="LE225" s="65"/>
      <c r="LF225" s="65"/>
      <c r="LG225" s="65"/>
      <c r="LH225" s="65"/>
      <c r="LI225" s="65"/>
      <c r="LJ225" s="65"/>
      <c r="LK225" s="65"/>
      <c r="LL225" s="65"/>
      <c r="LM225" s="65"/>
      <c r="LN225" s="65"/>
      <c r="LO225" s="65"/>
      <c r="LP225" s="65"/>
      <c r="LQ225" s="65"/>
      <c r="LR225" s="65"/>
      <c r="LS225" s="65"/>
      <c r="LT225" s="65"/>
      <c r="LU225" s="65"/>
      <c r="LV225" s="65"/>
      <c r="LW225" s="65"/>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row>
    <row r="226" spans="1:479" s="3" customFormat="1" ht="18.75" customHeight="1" x14ac:dyDescent="0.2">
      <c r="A226" s="49" t="s">
        <v>128</v>
      </c>
      <c r="B226" s="36" t="s">
        <v>125</v>
      </c>
      <c r="C226" s="146">
        <v>108038</v>
      </c>
      <c r="D226" s="84">
        <v>1016</v>
      </c>
      <c r="E226" s="55">
        <v>311</v>
      </c>
      <c r="F226" s="84">
        <v>1238</v>
      </c>
      <c r="G226" s="55">
        <v>836</v>
      </c>
      <c r="H226" s="84">
        <v>1344</v>
      </c>
      <c r="I226" s="55">
        <v>102</v>
      </c>
      <c r="J226" s="84">
        <v>442</v>
      </c>
      <c r="K226" s="55">
        <v>503</v>
      </c>
      <c r="L226" s="84">
        <v>1255</v>
      </c>
      <c r="M226" s="55">
        <v>2498</v>
      </c>
      <c r="N226" s="84">
        <v>899</v>
      </c>
      <c r="O226" s="55">
        <v>613</v>
      </c>
      <c r="P226" s="84">
        <v>1397</v>
      </c>
      <c r="Q226" s="55">
        <v>195</v>
      </c>
      <c r="R226" s="84">
        <v>921</v>
      </c>
      <c r="S226" s="55">
        <v>631</v>
      </c>
      <c r="T226" s="84">
        <v>1210</v>
      </c>
      <c r="U226" s="55">
        <v>787</v>
      </c>
      <c r="V226" s="84">
        <v>894</v>
      </c>
      <c r="W226" s="55">
        <v>269</v>
      </c>
      <c r="X226" s="84">
        <v>346</v>
      </c>
      <c r="Y226" s="55">
        <v>1117</v>
      </c>
      <c r="Z226" s="84">
        <v>421</v>
      </c>
      <c r="AA226" s="55">
        <v>233</v>
      </c>
      <c r="AB226" s="84">
        <v>299</v>
      </c>
      <c r="AC226" s="55">
        <v>1248</v>
      </c>
      <c r="AD226" s="84">
        <v>120</v>
      </c>
      <c r="AE226" s="55">
        <v>1058</v>
      </c>
      <c r="AF226" s="84">
        <v>427</v>
      </c>
      <c r="AG226" s="55">
        <v>1232</v>
      </c>
      <c r="AH226" s="84">
        <v>2894</v>
      </c>
      <c r="AI226" s="55">
        <v>777</v>
      </c>
      <c r="AJ226" s="84">
        <v>2518</v>
      </c>
      <c r="AK226" s="55">
        <v>1888</v>
      </c>
      <c r="AL226" s="84">
        <v>2321</v>
      </c>
      <c r="AM226" s="55">
        <v>3344</v>
      </c>
      <c r="AN226" s="84">
        <v>3524</v>
      </c>
      <c r="AO226" s="55">
        <v>934</v>
      </c>
      <c r="AP226" s="84">
        <v>839</v>
      </c>
      <c r="AQ226" s="55">
        <v>2087</v>
      </c>
      <c r="AR226" s="84">
        <v>274</v>
      </c>
      <c r="AS226" s="55">
        <v>1761</v>
      </c>
      <c r="AT226" s="84">
        <v>166</v>
      </c>
      <c r="AU226" s="55">
        <v>770</v>
      </c>
      <c r="AV226" s="84">
        <v>1881</v>
      </c>
      <c r="AW226" s="55">
        <v>2398</v>
      </c>
      <c r="AX226" s="84">
        <v>2799</v>
      </c>
      <c r="AY226" s="55">
        <v>1488</v>
      </c>
      <c r="AZ226" s="84">
        <v>2693</v>
      </c>
      <c r="BA226" s="55">
        <v>1794</v>
      </c>
      <c r="BB226" s="84">
        <v>1325</v>
      </c>
      <c r="BC226" s="55">
        <v>441</v>
      </c>
      <c r="BD226" s="84">
        <v>122</v>
      </c>
      <c r="BE226" s="55">
        <v>379</v>
      </c>
      <c r="BF226" s="84">
        <v>308</v>
      </c>
      <c r="BG226" s="55">
        <v>178</v>
      </c>
      <c r="BH226" s="84">
        <v>218</v>
      </c>
      <c r="BI226" s="55">
        <v>348</v>
      </c>
      <c r="BJ226" s="84">
        <v>657</v>
      </c>
      <c r="BK226" s="55">
        <v>660</v>
      </c>
      <c r="BL226" s="84">
        <v>1011</v>
      </c>
      <c r="BM226" s="55">
        <v>932</v>
      </c>
      <c r="BN226" s="84">
        <v>1120</v>
      </c>
      <c r="BO226" s="55">
        <v>510</v>
      </c>
      <c r="BP226" s="84">
        <v>461</v>
      </c>
      <c r="BQ226" s="55">
        <v>635</v>
      </c>
      <c r="BR226" s="84">
        <v>2286</v>
      </c>
      <c r="BS226" s="55">
        <v>1045</v>
      </c>
      <c r="BT226" s="84">
        <v>284</v>
      </c>
      <c r="BU226" s="55">
        <v>1246</v>
      </c>
      <c r="BV226" s="84">
        <v>469</v>
      </c>
      <c r="BW226" s="55">
        <v>828</v>
      </c>
      <c r="BX226" s="84">
        <v>1975</v>
      </c>
      <c r="BY226" s="55">
        <v>322</v>
      </c>
      <c r="BZ226" s="84">
        <v>1092</v>
      </c>
      <c r="CA226" s="55">
        <v>2365</v>
      </c>
      <c r="CB226" s="84">
        <v>1394</v>
      </c>
      <c r="CC226" s="55">
        <v>3760</v>
      </c>
      <c r="CD226" s="84">
        <v>1413</v>
      </c>
      <c r="CE226" s="55">
        <v>291</v>
      </c>
      <c r="CF226" s="84">
        <v>2364</v>
      </c>
      <c r="CG226" s="55">
        <v>195</v>
      </c>
      <c r="CH226" s="84">
        <v>333</v>
      </c>
      <c r="CI226" s="55">
        <v>770</v>
      </c>
      <c r="CJ226" s="84">
        <v>2296</v>
      </c>
      <c r="CK226" s="55">
        <v>747</v>
      </c>
      <c r="CL226" s="84">
        <v>1687</v>
      </c>
      <c r="CM226" s="55">
        <v>1792</v>
      </c>
      <c r="CN226" s="84">
        <v>1448</v>
      </c>
      <c r="CO226" s="55">
        <v>422</v>
      </c>
      <c r="CP226" s="84">
        <v>891</v>
      </c>
      <c r="CQ226" s="55">
        <v>770</v>
      </c>
      <c r="CR226" s="84">
        <v>2883</v>
      </c>
      <c r="CS226" s="55">
        <v>2166</v>
      </c>
      <c r="CT226" s="55"/>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c r="KB226" s="65"/>
      <c r="KC226" s="65"/>
      <c r="KD226" s="65"/>
      <c r="KE226" s="65"/>
      <c r="KF226" s="65"/>
      <c r="KG226" s="65"/>
      <c r="KH226" s="65"/>
      <c r="KI226" s="65"/>
      <c r="KJ226" s="65"/>
      <c r="KK226" s="65"/>
      <c r="KL226" s="65"/>
      <c r="KM226" s="65"/>
      <c r="KN226" s="65"/>
      <c r="KO226" s="65"/>
      <c r="KP226" s="65"/>
      <c r="KQ226" s="65"/>
      <c r="KR226" s="65"/>
      <c r="KS226" s="65"/>
      <c r="KT226" s="65"/>
      <c r="KU226" s="65"/>
      <c r="KV226" s="65"/>
      <c r="KW226" s="65"/>
      <c r="KX226" s="65"/>
      <c r="KY226" s="65"/>
      <c r="KZ226" s="65"/>
      <c r="LA226" s="65"/>
      <c r="LB226" s="65"/>
      <c r="LC226" s="65"/>
      <c r="LD226" s="65"/>
      <c r="LE226" s="65"/>
      <c r="LF226" s="65"/>
      <c r="LG226" s="65"/>
      <c r="LH226" s="65"/>
      <c r="LI226" s="65"/>
      <c r="LJ226" s="65"/>
      <c r="LK226" s="65"/>
      <c r="LL226" s="65"/>
      <c r="LM226" s="65"/>
      <c r="LN226" s="65"/>
      <c r="LO226" s="65"/>
      <c r="LP226" s="65"/>
      <c r="LQ226" s="65"/>
      <c r="LR226" s="65"/>
      <c r="LS226" s="65"/>
      <c r="LT226" s="65"/>
      <c r="LU226" s="65"/>
      <c r="LV226" s="65"/>
      <c r="LW226" s="65"/>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row>
    <row r="227" spans="1:479" s="3" customFormat="1" ht="11.25" customHeight="1" x14ac:dyDescent="0.2">
      <c r="A227" s="50"/>
      <c r="B227" s="36" t="s">
        <v>126</v>
      </c>
      <c r="C227" s="146">
        <v>165308</v>
      </c>
      <c r="D227" s="84">
        <v>4252</v>
      </c>
      <c r="E227" s="55">
        <v>1289</v>
      </c>
      <c r="F227" s="84">
        <v>4197</v>
      </c>
      <c r="G227" s="55">
        <v>3283</v>
      </c>
      <c r="H227" s="84">
        <v>4374</v>
      </c>
      <c r="I227" s="55">
        <v>391</v>
      </c>
      <c r="J227" s="84">
        <v>1308</v>
      </c>
      <c r="K227" s="55">
        <v>1718</v>
      </c>
      <c r="L227" s="84">
        <v>4381</v>
      </c>
      <c r="M227" s="55">
        <v>5464</v>
      </c>
      <c r="N227" s="84">
        <v>2827</v>
      </c>
      <c r="O227" s="55">
        <v>1613</v>
      </c>
      <c r="P227" s="84">
        <v>3649</v>
      </c>
      <c r="Q227" s="55">
        <v>577</v>
      </c>
      <c r="R227" s="84">
        <v>2639</v>
      </c>
      <c r="S227" s="55">
        <v>1469</v>
      </c>
      <c r="T227" s="84">
        <v>2505</v>
      </c>
      <c r="U227" s="55">
        <v>1980</v>
      </c>
      <c r="V227" s="84">
        <v>2208</v>
      </c>
      <c r="W227" s="55">
        <v>1254</v>
      </c>
      <c r="X227" s="84">
        <v>1515</v>
      </c>
      <c r="Y227" s="55">
        <v>1953</v>
      </c>
      <c r="Z227" s="84">
        <v>1566</v>
      </c>
      <c r="AA227" s="55">
        <v>853</v>
      </c>
      <c r="AB227" s="84">
        <v>1436</v>
      </c>
      <c r="AC227" s="55">
        <v>5364</v>
      </c>
      <c r="AD227" s="84">
        <v>686</v>
      </c>
      <c r="AE227" s="55">
        <v>4182</v>
      </c>
      <c r="AF227" s="84">
        <v>1310</v>
      </c>
      <c r="AG227" s="55">
        <v>3208</v>
      </c>
      <c r="AH227" s="84">
        <v>3283</v>
      </c>
      <c r="AI227" s="55">
        <v>2344</v>
      </c>
      <c r="AJ227" s="84">
        <v>1558</v>
      </c>
      <c r="AK227" s="55">
        <v>976</v>
      </c>
      <c r="AL227" s="84">
        <v>641</v>
      </c>
      <c r="AM227" s="55">
        <v>315</v>
      </c>
      <c r="AN227" s="84">
        <v>3696</v>
      </c>
      <c r="AO227" s="55">
        <v>1284</v>
      </c>
      <c r="AP227" s="84">
        <v>1577</v>
      </c>
      <c r="AQ227" s="55">
        <v>2613</v>
      </c>
      <c r="AR227" s="84">
        <v>898</v>
      </c>
      <c r="AS227" s="55">
        <v>2990</v>
      </c>
      <c r="AT227" s="84">
        <v>342</v>
      </c>
      <c r="AU227" s="55">
        <v>970</v>
      </c>
      <c r="AV227" s="84">
        <v>1205</v>
      </c>
      <c r="AW227" s="55">
        <v>1083</v>
      </c>
      <c r="AX227" s="84">
        <v>1606</v>
      </c>
      <c r="AY227" s="55">
        <v>2502</v>
      </c>
      <c r="AZ227" s="84">
        <v>3076</v>
      </c>
      <c r="BA227" s="55">
        <v>3195</v>
      </c>
      <c r="BB227" s="84">
        <v>1553</v>
      </c>
      <c r="BC227" s="55">
        <v>2558</v>
      </c>
      <c r="BD227" s="84">
        <v>723</v>
      </c>
      <c r="BE227" s="55">
        <v>2017</v>
      </c>
      <c r="BF227" s="84">
        <v>1502</v>
      </c>
      <c r="BG227" s="55">
        <v>1618</v>
      </c>
      <c r="BH227" s="84">
        <v>796</v>
      </c>
      <c r="BI227" s="55">
        <v>749</v>
      </c>
      <c r="BJ227" s="84">
        <v>587</v>
      </c>
      <c r="BK227" s="55">
        <v>1382</v>
      </c>
      <c r="BL227" s="84">
        <v>1477</v>
      </c>
      <c r="BM227" s="55">
        <v>1452</v>
      </c>
      <c r="BN227" s="84">
        <v>2807</v>
      </c>
      <c r="BO227" s="55">
        <v>447</v>
      </c>
      <c r="BP227" s="84">
        <v>557</v>
      </c>
      <c r="BQ227" s="55">
        <v>1329</v>
      </c>
      <c r="BR227" s="84">
        <v>954</v>
      </c>
      <c r="BS227" s="55">
        <v>582</v>
      </c>
      <c r="BT227" s="84">
        <v>1331</v>
      </c>
      <c r="BU227" s="55">
        <v>428</v>
      </c>
      <c r="BV227" s="84">
        <v>2029</v>
      </c>
      <c r="BW227" s="55">
        <v>626</v>
      </c>
      <c r="BX227" s="84">
        <v>3710</v>
      </c>
      <c r="BY227" s="55">
        <v>1164</v>
      </c>
      <c r="BZ227" s="84">
        <v>5551</v>
      </c>
      <c r="CA227" s="55">
        <v>244</v>
      </c>
      <c r="CB227" s="84">
        <v>309</v>
      </c>
      <c r="CC227" s="55">
        <v>279</v>
      </c>
      <c r="CD227" s="84">
        <v>227</v>
      </c>
      <c r="CE227" s="55">
        <v>114</v>
      </c>
      <c r="CF227" s="84">
        <v>225</v>
      </c>
      <c r="CG227" s="55">
        <v>77</v>
      </c>
      <c r="CH227" s="84">
        <v>433</v>
      </c>
      <c r="CI227" s="55">
        <v>1728</v>
      </c>
      <c r="CJ227" s="84">
        <v>143</v>
      </c>
      <c r="CK227" s="55">
        <v>150</v>
      </c>
      <c r="CL227" s="84">
        <v>161</v>
      </c>
      <c r="CM227" s="55">
        <v>515</v>
      </c>
      <c r="CN227" s="84">
        <v>345</v>
      </c>
      <c r="CO227" s="55">
        <v>3061</v>
      </c>
      <c r="CP227" s="84">
        <v>3960</v>
      </c>
      <c r="CQ227" s="55">
        <v>3625</v>
      </c>
      <c r="CR227" s="84">
        <v>596</v>
      </c>
      <c r="CS227" s="55">
        <v>1423</v>
      </c>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c r="IW227" s="65"/>
      <c r="IX227" s="65"/>
      <c r="IY227" s="65"/>
      <c r="IZ227" s="65"/>
      <c r="JA227" s="65"/>
      <c r="JB227" s="65"/>
      <c r="JC227" s="65"/>
      <c r="JD227" s="65"/>
      <c r="JE227" s="65"/>
      <c r="JF227" s="65"/>
      <c r="JG227" s="65"/>
      <c r="JH227" s="65"/>
      <c r="JI227" s="65"/>
      <c r="JJ227" s="65"/>
      <c r="JK227" s="65"/>
      <c r="JL227" s="65"/>
      <c r="JM227" s="65"/>
      <c r="JN227" s="65"/>
      <c r="JO227" s="65"/>
      <c r="JP227" s="65"/>
      <c r="JQ227" s="65"/>
      <c r="JR227" s="65"/>
      <c r="JS227" s="65"/>
      <c r="JT227" s="65"/>
      <c r="JU227" s="65"/>
      <c r="JV227" s="65"/>
      <c r="JW227" s="65"/>
      <c r="JX227" s="65"/>
      <c r="JY227" s="65"/>
      <c r="JZ227" s="65"/>
      <c r="KA227" s="65"/>
      <c r="KB227" s="65"/>
      <c r="KC227" s="65"/>
      <c r="KD227" s="65"/>
      <c r="KE227" s="65"/>
      <c r="KF227" s="65"/>
      <c r="KG227" s="65"/>
      <c r="KH227" s="65"/>
      <c r="KI227" s="65"/>
      <c r="KJ227" s="65"/>
      <c r="KK227" s="65"/>
      <c r="KL227" s="65"/>
      <c r="KM227" s="65"/>
      <c r="KN227" s="65"/>
      <c r="KO227" s="65"/>
      <c r="KP227" s="65"/>
      <c r="KQ227" s="65"/>
      <c r="KR227" s="65"/>
      <c r="KS227" s="65"/>
      <c r="KT227" s="65"/>
      <c r="KU227" s="65"/>
      <c r="KV227" s="65"/>
      <c r="KW227" s="65"/>
      <c r="KX227" s="65"/>
      <c r="KY227" s="65"/>
      <c r="KZ227" s="65"/>
      <c r="LA227" s="65"/>
      <c r="LB227" s="65"/>
      <c r="LC227" s="65"/>
      <c r="LD227" s="65"/>
      <c r="LE227" s="65"/>
      <c r="LF227" s="65"/>
      <c r="LG227" s="65"/>
      <c r="LH227" s="65"/>
      <c r="LI227" s="65"/>
      <c r="LJ227" s="65"/>
      <c r="LK227" s="65"/>
      <c r="LL227" s="65"/>
      <c r="LM227" s="65"/>
      <c r="LN227" s="65"/>
      <c r="LO227" s="65"/>
      <c r="LP227" s="65"/>
      <c r="LQ227" s="65"/>
      <c r="LR227" s="65"/>
      <c r="LS227" s="65"/>
      <c r="LT227" s="65"/>
      <c r="LU227" s="65"/>
      <c r="LV227" s="65"/>
      <c r="LW227" s="65"/>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row>
    <row r="228" spans="1:479" s="3" customFormat="1" ht="18.75" customHeight="1" x14ac:dyDescent="0.2">
      <c r="A228" s="49" t="s">
        <v>129</v>
      </c>
      <c r="B228" s="36" t="s">
        <v>120</v>
      </c>
      <c r="C228" s="142">
        <v>57.57073943408453</v>
      </c>
      <c r="D228" s="92">
        <v>55.530474040632051</v>
      </c>
      <c r="E228" s="63">
        <v>47.151277013752456</v>
      </c>
      <c r="F228" s="92">
        <v>61.820851688693104</v>
      </c>
      <c r="G228" s="63">
        <v>61.56648451730419</v>
      </c>
      <c r="H228" s="92">
        <v>54.140786749482409</v>
      </c>
      <c r="I228" s="63">
        <v>45.882352941176471</v>
      </c>
      <c r="J228" s="92">
        <v>58.754863813229576</v>
      </c>
      <c r="K228" s="63">
        <v>61.379310344827587</v>
      </c>
      <c r="L228" s="92">
        <v>55.372807017543856</v>
      </c>
      <c r="M228" s="63">
        <v>45.403200502039539</v>
      </c>
      <c r="N228" s="92">
        <v>40.838323353293418</v>
      </c>
      <c r="O228" s="63">
        <v>52.975047984644917</v>
      </c>
      <c r="P228" s="92">
        <v>42.078792958927075</v>
      </c>
      <c r="Q228" s="63">
        <v>51.630434782608688</v>
      </c>
      <c r="R228" s="92">
        <v>57.082748948106584</v>
      </c>
      <c r="S228" s="63">
        <v>59.302325581395351</v>
      </c>
      <c r="T228" s="92">
        <v>63.664122137404576</v>
      </c>
      <c r="U228" s="63">
        <v>57.319223985890652</v>
      </c>
      <c r="V228" s="92">
        <v>66.815144766147</v>
      </c>
      <c r="W228" s="63">
        <v>64.377682403433482</v>
      </c>
      <c r="X228" s="92">
        <v>63.009404388714728</v>
      </c>
      <c r="Y228" s="63">
        <v>62.231182795698928</v>
      </c>
      <c r="Z228" s="92">
        <v>55.632183908045974</v>
      </c>
      <c r="AA228" s="63">
        <v>50.724637681159422</v>
      </c>
      <c r="AB228" s="92">
        <v>59.090909090909093</v>
      </c>
      <c r="AC228" s="63">
        <v>68.474264705882348</v>
      </c>
      <c r="AD228" s="92">
        <v>62.732919254658384</v>
      </c>
      <c r="AE228" s="63">
        <v>64.111922141119223</v>
      </c>
      <c r="AF228" s="92">
        <v>55.052264808362374</v>
      </c>
      <c r="AG228" s="63">
        <v>54.326923076923073</v>
      </c>
      <c r="AH228" s="92">
        <v>58.309859154929576</v>
      </c>
      <c r="AI228" s="63">
        <v>58.899082568807337</v>
      </c>
      <c r="AJ228" s="92">
        <v>60.224438902743138</v>
      </c>
      <c r="AK228" s="63">
        <v>57.00787401574803</v>
      </c>
      <c r="AL228" s="92">
        <v>61.891891891891895</v>
      </c>
      <c r="AM228" s="63">
        <v>60.374288039056147</v>
      </c>
      <c r="AN228" s="92">
        <v>61.073170731707314</v>
      </c>
      <c r="AO228" s="63">
        <v>59.722222222222221</v>
      </c>
      <c r="AP228" s="92">
        <v>56.50319829424307</v>
      </c>
      <c r="AQ228" s="63">
        <v>60.323886639676118</v>
      </c>
      <c r="AR228" s="92">
        <v>62.585034013605444</v>
      </c>
      <c r="AS228" s="63">
        <v>63.795255930087393</v>
      </c>
      <c r="AT228" s="92">
        <v>60</v>
      </c>
      <c r="AU228" s="63">
        <v>65.098039215686271</v>
      </c>
      <c r="AV228" s="92">
        <v>59.965635738831615</v>
      </c>
      <c r="AW228" s="63">
        <v>56.942675159235669</v>
      </c>
      <c r="AX228" s="92">
        <v>64.003849855630406</v>
      </c>
      <c r="AY228" s="63">
        <v>58.702064896755161</v>
      </c>
      <c r="AZ228" s="92">
        <v>63.263041065482795</v>
      </c>
      <c r="BA228" s="63">
        <v>63.815789473684212</v>
      </c>
      <c r="BB228" s="92">
        <v>50.915331807780319</v>
      </c>
      <c r="BC228" s="63">
        <v>57.22433460076045</v>
      </c>
      <c r="BD228" s="92">
        <v>52.662721893491124</v>
      </c>
      <c r="BE228" s="63">
        <v>56.862745098039213</v>
      </c>
      <c r="BF228" s="92">
        <v>60</v>
      </c>
      <c r="BG228" s="63">
        <v>53.666666666666664</v>
      </c>
      <c r="BH228" s="92">
        <v>56.571428571428569</v>
      </c>
      <c r="BI228" s="63">
        <v>63.829787234042556</v>
      </c>
      <c r="BJ228" s="92">
        <v>62.068965517241381</v>
      </c>
      <c r="BK228" s="63">
        <v>56.25</v>
      </c>
      <c r="BL228" s="92">
        <v>67.115384615384613</v>
      </c>
      <c r="BM228" s="63">
        <v>57.078651685393254</v>
      </c>
      <c r="BN228" s="92">
        <v>59.285714285714285</v>
      </c>
      <c r="BO228" s="63">
        <v>60.317460317460316</v>
      </c>
      <c r="BP228" s="92">
        <v>54.651162790697668</v>
      </c>
      <c r="BQ228" s="63">
        <v>55.144032921810705</v>
      </c>
      <c r="BR228" s="92">
        <v>59.623733719247461</v>
      </c>
      <c r="BS228" s="63">
        <v>60.80691642651297</v>
      </c>
      <c r="BT228" s="92">
        <v>58.888888888888893</v>
      </c>
      <c r="BU228" s="63">
        <v>59.793814432989691</v>
      </c>
      <c r="BV228" s="92">
        <v>60.84905660377359</v>
      </c>
      <c r="BW228" s="63">
        <v>51.773049645390067</v>
      </c>
      <c r="BX228" s="92">
        <v>63.492063492063487</v>
      </c>
      <c r="BY228" s="63">
        <v>58.466453674121411</v>
      </c>
      <c r="BZ228" s="92">
        <v>61.523244312561822</v>
      </c>
      <c r="CA228" s="63">
        <v>57.109283196239716</v>
      </c>
      <c r="CB228" s="92">
        <v>58.517034068136276</v>
      </c>
      <c r="CC228" s="63">
        <v>60.328435609334484</v>
      </c>
      <c r="CD228" s="92">
        <v>59.925093632958806</v>
      </c>
      <c r="CE228" s="63">
        <v>62.037037037037038</v>
      </c>
      <c r="CF228" s="92">
        <v>59.615384615384613</v>
      </c>
      <c r="CG228" s="63">
        <v>49.382716049382715</v>
      </c>
      <c r="CH228" s="92">
        <v>51.724137931034484</v>
      </c>
      <c r="CI228" s="63">
        <v>65.404040404040416</v>
      </c>
      <c r="CJ228" s="92">
        <v>58.118701007838744</v>
      </c>
      <c r="CK228" s="63">
        <v>55.350553505535061</v>
      </c>
      <c r="CL228" s="92">
        <v>61.082024432809781</v>
      </c>
      <c r="CM228" s="63">
        <v>58.091993185689951</v>
      </c>
      <c r="CN228" s="92">
        <v>61.925601750547045</v>
      </c>
      <c r="CO228" s="63">
        <v>59.298245614035082</v>
      </c>
      <c r="CP228" s="92">
        <v>62.740076824583866</v>
      </c>
      <c r="CQ228" s="63">
        <v>59.073359073359079</v>
      </c>
      <c r="CR228" s="92">
        <v>60.096930533117934</v>
      </c>
      <c r="CS228" s="63">
        <v>63.380281690140848</v>
      </c>
      <c r="CT228" s="63"/>
      <c r="CU228" s="63"/>
      <c r="CV228" s="63"/>
      <c r="CW228" s="63"/>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c r="KB228" s="65"/>
      <c r="KC228" s="65"/>
      <c r="KD228" s="65"/>
      <c r="KE228" s="65"/>
      <c r="KF228" s="65"/>
      <c r="KG228" s="65"/>
      <c r="KH228" s="65"/>
      <c r="KI228" s="65"/>
      <c r="KJ228" s="65"/>
      <c r="KK228" s="65"/>
      <c r="KL228" s="65"/>
      <c r="KM228" s="65"/>
      <c r="KN228" s="65"/>
      <c r="KO228" s="65"/>
      <c r="KP228" s="65"/>
      <c r="KQ228" s="65"/>
      <c r="KR228" s="65"/>
      <c r="KS228" s="65"/>
      <c r="KT228" s="65"/>
      <c r="KU228" s="65"/>
      <c r="KV228" s="65"/>
      <c r="KW228" s="65"/>
      <c r="KX228" s="65"/>
      <c r="KY228" s="65"/>
      <c r="KZ228" s="65"/>
      <c r="LA228" s="65"/>
      <c r="LB228" s="65"/>
      <c r="LC228" s="65"/>
      <c r="LD228" s="65"/>
      <c r="LE228" s="65"/>
      <c r="LF228" s="65"/>
      <c r="LG228" s="65"/>
      <c r="LH228" s="65"/>
      <c r="LI228" s="65"/>
      <c r="LJ228" s="65"/>
      <c r="LK228" s="65"/>
      <c r="LL228" s="65"/>
      <c r="LM228" s="65"/>
      <c r="LN228" s="65"/>
      <c r="LO228" s="65"/>
      <c r="LP228" s="65"/>
      <c r="LQ228" s="65"/>
      <c r="LR228" s="65"/>
      <c r="LS228" s="65"/>
      <c r="LT228" s="65"/>
      <c r="LU228" s="65"/>
      <c r="LV228" s="65"/>
      <c r="LW228" s="65"/>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row>
    <row r="229" spans="1:479" s="3" customFormat="1" x14ac:dyDescent="0.2">
      <c r="A229" s="50"/>
      <c r="B229" s="36" t="s">
        <v>98</v>
      </c>
      <c r="C229" s="142">
        <v>77.070648406617082</v>
      </c>
      <c r="D229" s="92">
        <v>72.571428571428569</v>
      </c>
      <c r="E229" s="63">
        <v>69.642857142857139</v>
      </c>
      <c r="F229" s="92">
        <v>83.942414174972313</v>
      </c>
      <c r="G229" s="63">
        <v>83.733333333333334</v>
      </c>
      <c r="H229" s="92">
        <v>80.454928390901443</v>
      </c>
      <c r="I229" s="63">
        <v>52.040816326530617</v>
      </c>
      <c r="J229" s="92">
        <v>75.362318840579718</v>
      </c>
      <c r="K229" s="63">
        <v>87.289719626168221</v>
      </c>
      <c r="L229" s="92">
        <v>80.758807588075882</v>
      </c>
      <c r="M229" s="63">
        <v>74.242424242424249</v>
      </c>
      <c r="N229" s="92">
        <v>72.241742796907943</v>
      </c>
      <c r="O229" s="63">
        <v>73.840445269016698</v>
      </c>
      <c r="P229" s="92">
        <v>75.197889182058049</v>
      </c>
      <c r="Q229" s="63">
        <v>64.197530864197532</v>
      </c>
      <c r="R229" s="92">
        <v>79.530638852672752</v>
      </c>
      <c r="S229" s="63">
        <v>79.493087557603687</v>
      </c>
      <c r="T229" s="92">
        <v>82.929399367755536</v>
      </c>
      <c r="U229" s="63">
        <v>75.680272108843539</v>
      </c>
      <c r="V229" s="92">
        <v>85.841836734693871</v>
      </c>
      <c r="W229" s="63">
        <v>85.98726114649682</v>
      </c>
      <c r="X229" s="92">
        <v>84.86140724946695</v>
      </c>
      <c r="Y229" s="63">
        <v>81.655844155844164</v>
      </c>
      <c r="Z229" s="92">
        <v>79.124579124579114</v>
      </c>
      <c r="AA229" s="63">
        <v>67.796610169491515</v>
      </c>
      <c r="AB229" s="92">
        <v>80.891719745222929</v>
      </c>
      <c r="AC229" s="63">
        <v>86.666666666666671</v>
      </c>
      <c r="AD229" s="92">
        <v>79.069767441860463</v>
      </c>
      <c r="AE229" s="63">
        <v>85.519332827899916</v>
      </c>
      <c r="AF229" s="92">
        <v>77.54010695187165</v>
      </c>
      <c r="AG229" s="63">
        <v>74.129353233830841</v>
      </c>
      <c r="AH229" s="92">
        <v>81.26834997064006</v>
      </c>
      <c r="AI229" s="63">
        <v>78.48101265822784</v>
      </c>
      <c r="AJ229" s="92">
        <v>71.97860962566844</v>
      </c>
      <c r="AK229" s="63">
        <v>70.03012048192771</v>
      </c>
      <c r="AL229" s="92">
        <v>71.060606060606062</v>
      </c>
      <c r="AM229" s="63">
        <v>72.513368983957221</v>
      </c>
      <c r="AN229" s="92">
        <v>82.074468085106375</v>
      </c>
      <c r="AO229" s="63">
        <v>83.371824480369511</v>
      </c>
      <c r="AP229" s="92">
        <v>63.953488372093027</v>
      </c>
      <c r="AQ229" s="63">
        <v>79.65367965367966</v>
      </c>
      <c r="AR229" s="92">
        <v>78.205128205128204</v>
      </c>
      <c r="AS229" s="63">
        <v>80.14705882352942</v>
      </c>
      <c r="AT229" s="92">
        <v>74.285714285714292</v>
      </c>
      <c r="AU229" s="63">
        <v>81.159420289855078</v>
      </c>
      <c r="AV229" s="92">
        <v>69.498910675381268</v>
      </c>
      <c r="AW229" s="63">
        <v>74.886535552193649</v>
      </c>
      <c r="AX229" s="92">
        <v>81.473684210526315</v>
      </c>
      <c r="AY229" s="63">
        <v>76.478679504814309</v>
      </c>
      <c r="AZ229" s="92">
        <v>79.900568181818173</v>
      </c>
      <c r="BA229" s="63">
        <v>87.285223367697597</v>
      </c>
      <c r="BB229" s="92">
        <v>74.081846799580276</v>
      </c>
      <c r="BC229" s="63">
        <v>67.164179104477611</v>
      </c>
      <c r="BD229" s="92">
        <v>58.333333333333336</v>
      </c>
      <c r="BE229" s="63">
        <v>72.282608695652172</v>
      </c>
      <c r="BF229" s="92">
        <v>68.674698795180717</v>
      </c>
      <c r="BG229" s="63">
        <v>71.774193548387103</v>
      </c>
      <c r="BH229" s="92">
        <v>75</v>
      </c>
      <c r="BI229" s="63">
        <v>82.478632478632477</v>
      </c>
      <c r="BJ229" s="92">
        <v>80.568720379146924</v>
      </c>
      <c r="BK229" s="63">
        <v>80.371352785145888</v>
      </c>
      <c r="BL229" s="92">
        <v>84.237288135593218</v>
      </c>
      <c r="BM229" s="63">
        <v>80.717488789237663</v>
      </c>
      <c r="BN229" s="92">
        <v>80.421052631578945</v>
      </c>
      <c r="BO229" s="63">
        <v>62.585034013605444</v>
      </c>
      <c r="BP229" s="92">
        <v>79.674796747967477</v>
      </c>
      <c r="BQ229" s="63">
        <v>79.166666666666657</v>
      </c>
      <c r="BR229" s="92">
        <v>73.616018845700822</v>
      </c>
      <c r="BS229" s="63">
        <v>74.522292993630572</v>
      </c>
      <c r="BT229" s="92">
        <v>68.041237113402062</v>
      </c>
      <c r="BU229" s="63">
        <v>68.533333333333331</v>
      </c>
      <c r="BV229" s="92">
        <v>64.86486486486487</v>
      </c>
      <c r="BW229" s="63">
        <v>70.43795620437956</v>
      </c>
      <c r="BX229" s="92">
        <v>80</v>
      </c>
      <c r="BY229" s="63">
        <v>64.356435643564353</v>
      </c>
      <c r="BZ229" s="92">
        <v>82.764505119453929</v>
      </c>
      <c r="CA229" s="63">
        <v>66.976744186046517</v>
      </c>
      <c r="CB229" s="92">
        <v>65.129682997118152</v>
      </c>
      <c r="CC229" s="63">
        <v>71.231422505307847</v>
      </c>
      <c r="CD229" s="92">
        <v>68.620689655172413</v>
      </c>
      <c r="CE229" s="63">
        <v>77.108433734939766</v>
      </c>
      <c r="CF229" s="92">
        <v>64.339908952959021</v>
      </c>
      <c r="CG229" s="63">
        <v>65.625</v>
      </c>
      <c r="CH229" s="92">
        <v>71.666666666666671</v>
      </c>
      <c r="CI229" s="63">
        <v>75</v>
      </c>
      <c r="CJ229" s="92">
        <v>69.848484848484844</v>
      </c>
      <c r="CK229" s="63">
        <v>66.666666666666657</v>
      </c>
      <c r="CL229" s="92">
        <v>70.361990950226243</v>
      </c>
      <c r="CM229" s="63">
        <v>70.693512304250561</v>
      </c>
      <c r="CN229" s="92">
        <v>75.806451612903231</v>
      </c>
      <c r="CO229" s="63">
        <v>71.779141104294482</v>
      </c>
      <c r="CP229" s="92">
        <v>82.919254658385086</v>
      </c>
      <c r="CQ229" s="63">
        <v>78.378378378378372</v>
      </c>
      <c r="CR229" s="92">
        <v>72.010869565217391</v>
      </c>
      <c r="CS229" s="63">
        <v>77.1875</v>
      </c>
      <c r="CT229" s="63"/>
      <c r="CU229" s="63"/>
      <c r="CV229" s="63"/>
      <c r="CW229" s="63"/>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c r="KB229" s="65"/>
      <c r="KC229" s="65"/>
      <c r="KD229" s="65"/>
      <c r="KE229" s="65"/>
      <c r="KF229" s="65"/>
      <c r="KG229" s="65"/>
      <c r="KH229" s="65"/>
      <c r="KI229" s="65"/>
      <c r="KJ229" s="65"/>
      <c r="KK229" s="65"/>
      <c r="KL229" s="65"/>
      <c r="KM229" s="65"/>
      <c r="KN229" s="65"/>
      <c r="KO229" s="65"/>
      <c r="KP229" s="65"/>
      <c r="KQ229" s="65"/>
      <c r="KR229" s="65"/>
      <c r="KS229" s="65"/>
      <c r="KT229" s="65"/>
      <c r="KU229" s="65"/>
      <c r="KV229" s="65"/>
      <c r="KW229" s="65"/>
      <c r="KX229" s="65"/>
      <c r="KY229" s="65"/>
      <c r="KZ229" s="65"/>
      <c r="LA229" s="65"/>
      <c r="LB229" s="65"/>
      <c r="LC229" s="65"/>
      <c r="LD229" s="65"/>
      <c r="LE229" s="65"/>
      <c r="LF229" s="65"/>
      <c r="LG229" s="65"/>
      <c r="LH229" s="65"/>
      <c r="LI229" s="65"/>
      <c r="LJ229" s="65"/>
      <c r="LK229" s="65"/>
      <c r="LL229" s="65"/>
      <c r="LM229" s="65"/>
      <c r="LN229" s="65"/>
      <c r="LO229" s="65"/>
      <c r="LP229" s="65"/>
      <c r="LQ229" s="65"/>
      <c r="LR229" s="65"/>
      <c r="LS229" s="65"/>
      <c r="LT229" s="65"/>
      <c r="LU229" s="65"/>
      <c r="LV229" s="65"/>
      <c r="LW229" s="65"/>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row>
    <row r="230" spans="1:479" s="3" customFormat="1" x14ac:dyDescent="0.2">
      <c r="A230" s="50"/>
      <c r="B230" s="36" t="s">
        <v>99</v>
      </c>
      <c r="C230" s="142">
        <v>82.595278716158802</v>
      </c>
      <c r="D230" s="92">
        <v>83.155270655270655</v>
      </c>
      <c r="E230" s="63">
        <v>82.076502732240442</v>
      </c>
      <c r="F230" s="92">
        <v>86.314727639542696</v>
      </c>
      <c r="G230" s="63">
        <v>86.754684838160131</v>
      </c>
      <c r="H230" s="92">
        <v>86.998989558773999</v>
      </c>
      <c r="I230" s="63">
        <v>70.388349514563103</v>
      </c>
      <c r="J230" s="92">
        <v>83.225806451612911</v>
      </c>
      <c r="K230" s="63">
        <v>87.73841961852861</v>
      </c>
      <c r="L230" s="92">
        <v>86.584481508339366</v>
      </c>
      <c r="M230" s="63">
        <v>82.879739474296343</v>
      </c>
      <c r="N230" s="92">
        <v>82.074959261271047</v>
      </c>
      <c r="O230" s="63">
        <v>81.093189964157702</v>
      </c>
      <c r="P230" s="92">
        <v>83.791503034630495</v>
      </c>
      <c r="Q230" s="63">
        <v>75.510204081632651</v>
      </c>
      <c r="R230" s="92">
        <v>84.120982986767487</v>
      </c>
      <c r="S230" s="63">
        <v>83.536585365853654</v>
      </c>
      <c r="T230" s="92">
        <v>87.852822580645167</v>
      </c>
      <c r="U230" s="63">
        <v>81.559094719195301</v>
      </c>
      <c r="V230" s="92">
        <v>86.811145510835914</v>
      </c>
      <c r="W230" s="63">
        <v>91.337579617834393</v>
      </c>
      <c r="X230" s="92">
        <v>85.951219512195124</v>
      </c>
      <c r="Y230" s="63">
        <v>81.52610441767068</v>
      </c>
      <c r="Z230" s="92">
        <v>86.708074534161497</v>
      </c>
      <c r="AA230" s="63">
        <v>84.2</v>
      </c>
      <c r="AB230" s="92">
        <v>91.04651162790698</v>
      </c>
      <c r="AC230" s="63">
        <v>89.216562406910938</v>
      </c>
      <c r="AD230" s="92">
        <v>89.743589743589752</v>
      </c>
      <c r="AE230" s="63">
        <v>88.313043478260866</v>
      </c>
      <c r="AF230" s="92">
        <v>82.881002087682674</v>
      </c>
      <c r="AG230" s="63">
        <v>85.453808752025935</v>
      </c>
      <c r="AH230" s="92">
        <v>84.739061676331048</v>
      </c>
      <c r="AI230" s="63">
        <v>93.88171312032631</v>
      </c>
      <c r="AJ230" s="92">
        <v>74.59077380952381</v>
      </c>
      <c r="AK230" s="63">
        <v>73.016675088428499</v>
      </c>
      <c r="AL230" s="92">
        <v>70.721857647652698</v>
      </c>
      <c r="AM230" s="63">
        <v>69.498997995991985</v>
      </c>
      <c r="AN230" s="92">
        <v>83.554432512107809</v>
      </c>
      <c r="AO230" s="63">
        <v>84.405753217259644</v>
      </c>
      <c r="AP230" s="92">
        <v>90.404515522107246</v>
      </c>
      <c r="AQ230" s="63">
        <v>85.847149211484037</v>
      </c>
      <c r="AR230" s="92">
        <v>88.353413654618478</v>
      </c>
      <c r="AS230" s="63">
        <v>91.566265060240966</v>
      </c>
      <c r="AT230" s="92">
        <v>92.608695652173907</v>
      </c>
      <c r="AU230" s="63">
        <v>88.432432432432435</v>
      </c>
      <c r="AV230" s="92">
        <v>76.532887402452616</v>
      </c>
      <c r="AW230" s="63">
        <v>79.168804515135974</v>
      </c>
      <c r="AX230" s="92">
        <v>81.705298013245027</v>
      </c>
      <c r="AY230" s="63">
        <v>83.340919435594003</v>
      </c>
      <c r="AZ230" s="92">
        <v>81.882724165132785</v>
      </c>
      <c r="BA230" s="63">
        <v>89.766454352441613</v>
      </c>
      <c r="BB230" s="92">
        <v>83.732987686325345</v>
      </c>
      <c r="BC230" s="63">
        <v>92.676311030741402</v>
      </c>
      <c r="BD230" s="92">
        <v>91.320754716981128</v>
      </c>
      <c r="BE230" s="63">
        <v>88.63636363636364</v>
      </c>
      <c r="BF230" s="92">
        <v>89.136490250696383</v>
      </c>
      <c r="BG230" s="63">
        <v>88.180404354587864</v>
      </c>
      <c r="BH230" s="92">
        <v>94.557823129251702</v>
      </c>
      <c r="BI230" s="63">
        <v>85.91549295774648</v>
      </c>
      <c r="BJ230" s="92">
        <v>83.378378378378386</v>
      </c>
      <c r="BK230" s="63">
        <v>83.333333333333343</v>
      </c>
      <c r="BL230" s="92">
        <v>88.140350877192986</v>
      </c>
      <c r="BM230" s="63">
        <v>84.549638395792243</v>
      </c>
      <c r="BN230" s="92">
        <v>84.188569044639124</v>
      </c>
      <c r="BO230" s="63">
        <v>75.18518518518519</v>
      </c>
      <c r="BP230" s="92">
        <v>83.876221498371336</v>
      </c>
      <c r="BQ230" s="63">
        <v>83.915343915343925</v>
      </c>
      <c r="BR230" s="92">
        <v>73.832639852057326</v>
      </c>
      <c r="BS230" s="63">
        <v>77.618522601984566</v>
      </c>
      <c r="BT230" s="92">
        <v>88.153846153846146</v>
      </c>
      <c r="BU230" s="63">
        <v>75.612144955925558</v>
      </c>
      <c r="BV230" s="92">
        <v>91.299677765843185</v>
      </c>
      <c r="BW230" s="63">
        <v>76.162790697674424</v>
      </c>
      <c r="BX230" s="92">
        <v>87.122302158273385</v>
      </c>
      <c r="BY230" s="63">
        <v>88.888888888888886</v>
      </c>
      <c r="BZ230" s="92">
        <v>92.310321257689679</v>
      </c>
      <c r="CA230" s="63">
        <v>67.586611861421019</v>
      </c>
      <c r="CB230" s="92">
        <v>66.728110599078335</v>
      </c>
      <c r="CC230" s="63">
        <v>74.804446274186915</v>
      </c>
      <c r="CD230" s="92">
        <v>72.69736842105263</v>
      </c>
      <c r="CE230" s="63">
        <v>75.586854460093903</v>
      </c>
      <c r="CF230" s="92">
        <v>65.67425569176882</v>
      </c>
      <c r="CG230" s="63">
        <v>76.19047619047619</v>
      </c>
      <c r="CH230" s="92">
        <v>90.28871391076116</v>
      </c>
      <c r="CI230" s="63">
        <v>89.332096474953616</v>
      </c>
      <c r="CJ230" s="92">
        <v>69.29133858267717</v>
      </c>
      <c r="CK230" s="63">
        <v>67.238421955403084</v>
      </c>
      <c r="CL230" s="92">
        <v>69.180565627266134</v>
      </c>
      <c r="CM230" s="63">
        <v>75.625823451910406</v>
      </c>
      <c r="CN230" s="92">
        <v>77.745940783190065</v>
      </c>
      <c r="CO230" s="63">
        <v>93.191489361702125</v>
      </c>
      <c r="CP230" s="92">
        <v>92.629576795054675</v>
      </c>
      <c r="CQ230" s="63">
        <v>93.184634448574968</v>
      </c>
      <c r="CR230" s="92">
        <v>73.199845976126298</v>
      </c>
      <c r="CS230" s="63">
        <v>82.696732627703639</v>
      </c>
      <c r="CT230" s="63"/>
      <c r="CU230" s="63"/>
      <c r="CV230" s="63"/>
      <c r="CW230" s="63"/>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c r="KB230" s="65"/>
      <c r="KC230" s="65"/>
      <c r="KD230" s="65"/>
      <c r="KE230" s="65"/>
      <c r="KF230" s="65"/>
      <c r="KG230" s="65"/>
      <c r="KH230" s="65"/>
      <c r="KI230" s="65"/>
      <c r="KJ230" s="65"/>
      <c r="KK230" s="65"/>
      <c r="KL230" s="65"/>
      <c r="KM230" s="65"/>
      <c r="KN230" s="65"/>
      <c r="KO230" s="65"/>
      <c r="KP230" s="65"/>
      <c r="KQ230" s="65"/>
      <c r="KR230" s="65"/>
      <c r="KS230" s="65"/>
      <c r="KT230" s="65"/>
      <c r="KU230" s="65"/>
      <c r="KV230" s="65"/>
      <c r="KW230" s="65"/>
      <c r="KX230" s="65"/>
      <c r="KY230" s="65"/>
      <c r="KZ230" s="65"/>
      <c r="LA230" s="65"/>
      <c r="LB230" s="65"/>
      <c r="LC230" s="65"/>
      <c r="LD230" s="65"/>
      <c r="LE230" s="65"/>
      <c r="LF230" s="65"/>
      <c r="LG230" s="65"/>
      <c r="LH230" s="65"/>
      <c r="LI230" s="65"/>
      <c r="LJ230" s="65"/>
      <c r="LK230" s="65"/>
      <c r="LL230" s="65"/>
      <c r="LM230" s="65"/>
      <c r="LN230" s="65"/>
      <c r="LO230" s="65"/>
      <c r="LP230" s="65"/>
      <c r="LQ230" s="65"/>
      <c r="LR230" s="65"/>
      <c r="LS230" s="65"/>
      <c r="LT230" s="65"/>
      <c r="LU230" s="65"/>
      <c r="LV230" s="65"/>
      <c r="LW230" s="65"/>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row>
    <row r="231" spans="1:479" s="3" customFormat="1" x14ac:dyDescent="0.2">
      <c r="A231" s="50"/>
      <c r="B231" s="36" t="s">
        <v>100</v>
      </c>
      <c r="C231" s="142">
        <v>80.975720378349507</v>
      </c>
      <c r="D231" s="92">
        <v>79.515570934256047</v>
      </c>
      <c r="E231" s="63">
        <v>79.437869822485212</v>
      </c>
      <c r="F231" s="92">
        <v>82.454083626416576</v>
      </c>
      <c r="G231" s="63">
        <v>79.064709081022301</v>
      </c>
      <c r="H231" s="92">
        <v>85.996055226824453</v>
      </c>
      <c r="I231" s="63">
        <v>85.34482758620689</v>
      </c>
      <c r="J231" s="92">
        <v>85.735963581183611</v>
      </c>
      <c r="K231" s="63">
        <v>86.403508771929822</v>
      </c>
      <c r="L231" s="92">
        <v>86.607799852832969</v>
      </c>
      <c r="M231" s="63">
        <v>83.927839278392781</v>
      </c>
      <c r="N231" s="92">
        <v>83.768525052928723</v>
      </c>
      <c r="O231" s="63">
        <v>80.191138140747171</v>
      </c>
      <c r="P231" s="92">
        <v>81.556833259619637</v>
      </c>
      <c r="Q231" s="63">
        <v>84.679089026915108</v>
      </c>
      <c r="R231" s="92">
        <v>84.29018789144051</v>
      </c>
      <c r="S231" s="63">
        <v>82.933333333333337</v>
      </c>
      <c r="T231" s="92">
        <v>81.611570247933884</v>
      </c>
      <c r="U231" s="63">
        <v>83.893034825870643</v>
      </c>
      <c r="V231" s="92">
        <v>81.832669322709165</v>
      </c>
      <c r="W231" s="63">
        <v>87.012987012987011</v>
      </c>
      <c r="X231" s="92">
        <v>80.945757997218365</v>
      </c>
      <c r="Y231" s="63">
        <v>81.392405063291136</v>
      </c>
      <c r="Z231" s="92">
        <v>88.645920941968043</v>
      </c>
      <c r="AA231" s="63">
        <v>89.586523736600313</v>
      </c>
      <c r="AB231" s="92">
        <v>87.798742138364787</v>
      </c>
      <c r="AC231" s="63">
        <v>87.112763320941752</v>
      </c>
      <c r="AD231" s="92">
        <v>89.393939393939391</v>
      </c>
      <c r="AE231" s="63">
        <v>83.315677966101703</v>
      </c>
      <c r="AF231" s="92">
        <v>82.780082987551864</v>
      </c>
      <c r="AG231" s="63">
        <v>85.590933621154889</v>
      </c>
      <c r="AH231" s="92">
        <v>76.750972762645915</v>
      </c>
      <c r="AI231" s="63">
        <v>92.4449732302201</v>
      </c>
      <c r="AJ231" s="92">
        <v>64.842300556586281</v>
      </c>
      <c r="AK231" s="63">
        <v>64.853840924541132</v>
      </c>
      <c r="AL231" s="92">
        <v>64.577173270254278</v>
      </c>
      <c r="AM231" s="63">
        <v>59.01561760530052</v>
      </c>
      <c r="AN231" s="92">
        <v>75.319524019391807</v>
      </c>
      <c r="AO231" s="63">
        <v>81.718061674008808</v>
      </c>
      <c r="AP231" s="92">
        <v>89.726484322881916</v>
      </c>
      <c r="AQ231" s="63">
        <v>84.941275167785236</v>
      </c>
      <c r="AR231" s="92">
        <v>86.917098445595855</v>
      </c>
      <c r="AS231" s="63">
        <v>90.014265335235379</v>
      </c>
      <c r="AT231" s="92">
        <v>86.495176848874593</v>
      </c>
      <c r="AU231" s="63">
        <v>88.578680203045693</v>
      </c>
      <c r="AV231" s="92">
        <v>77.229916897506925</v>
      </c>
      <c r="AW231" s="63">
        <v>78.381314502987507</v>
      </c>
      <c r="AX231" s="92">
        <v>77.249417249417249</v>
      </c>
      <c r="AY231" s="63">
        <v>79.435084241823589</v>
      </c>
      <c r="AZ231" s="92">
        <v>74.926542605288944</v>
      </c>
      <c r="BA231" s="63">
        <v>88.287952256620656</v>
      </c>
      <c r="BB231" s="92">
        <v>87.388282025819265</v>
      </c>
      <c r="BC231" s="63">
        <v>92.262487757100885</v>
      </c>
      <c r="BD231" s="92">
        <v>89.538461538461533</v>
      </c>
      <c r="BE231" s="63">
        <v>93.281653746770019</v>
      </c>
      <c r="BF231" s="92">
        <v>93.060200668896314</v>
      </c>
      <c r="BG231" s="63">
        <v>90.189873417721529</v>
      </c>
      <c r="BH231" s="92">
        <v>91.666666666666657</v>
      </c>
      <c r="BI231" s="63">
        <v>86.666666666666671</v>
      </c>
      <c r="BJ231" s="92">
        <v>77.326565143824027</v>
      </c>
      <c r="BK231" s="63">
        <v>83.211678832116789</v>
      </c>
      <c r="BL231" s="92">
        <v>83.522727272727266</v>
      </c>
      <c r="BM231" s="63">
        <v>81.367144432194053</v>
      </c>
      <c r="BN231" s="92">
        <v>76.18097139055223</v>
      </c>
      <c r="BO231" s="63">
        <v>71.384136858475898</v>
      </c>
      <c r="BP231" s="92">
        <v>75.990099009900987</v>
      </c>
      <c r="BQ231" s="63">
        <v>83.243243243243242</v>
      </c>
      <c r="BR231" s="92">
        <v>66.666666666666657</v>
      </c>
      <c r="BS231" s="63">
        <v>72.910052910052912</v>
      </c>
      <c r="BT231" s="92">
        <v>91.129785247432309</v>
      </c>
      <c r="BU231" s="63">
        <v>68.544102019128587</v>
      </c>
      <c r="BV231" s="92">
        <v>91.574665891923303</v>
      </c>
      <c r="BW231" s="63">
        <v>78.294573643410843</v>
      </c>
      <c r="BX231" s="92">
        <v>89.189189189189193</v>
      </c>
      <c r="BY231" s="63">
        <v>91.142857142857153</v>
      </c>
      <c r="BZ231" s="92">
        <v>91.795007966011681</v>
      </c>
      <c r="CA231" s="63">
        <v>60.530973451327426</v>
      </c>
      <c r="CB231" s="92">
        <v>63.813559322033896</v>
      </c>
      <c r="CC231" s="63">
        <v>68.35610401057734</v>
      </c>
      <c r="CD231" s="92">
        <v>72.037037037037038</v>
      </c>
      <c r="CE231" s="63">
        <v>76.59574468085107</v>
      </c>
      <c r="CF231" s="92">
        <v>60.997067448680355</v>
      </c>
      <c r="CG231" s="63">
        <v>83.009708737864074</v>
      </c>
      <c r="CH231" s="92">
        <v>86.926605504587144</v>
      </c>
      <c r="CI231" s="63">
        <v>88.454137267479155</v>
      </c>
      <c r="CJ231" s="92">
        <v>59.254498714652961</v>
      </c>
      <c r="CK231" s="63">
        <v>58.564437194127237</v>
      </c>
      <c r="CL231" s="92">
        <v>58.009950248756212</v>
      </c>
      <c r="CM231" s="63">
        <v>70.308590492076732</v>
      </c>
      <c r="CN231" s="92">
        <v>68.637803590285102</v>
      </c>
      <c r="CO231" s="63">
        <v>92.656058751529997</v>
      </c>
      <c r="CP231" s="92">
        <v>92.816901408450704</v>
      </c>
      <c r="CQ231" s="63">
        <v>93.431911966987627</v>
      </c>
      <c r="CR231" s="92">
        <v>66.581956797966967</v>
      </c>
      <c r="CS231" s="63">
        <v>78.239903556359252</v>
      </c>
      <c r="CT231" s="63"/>
      <c r="CU231" s="63"/>
      <c r="CV231" s="63"/>
      <c r="CW231" s="63"/>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c r="KB231" s="65"/>
      <c r="KC231" s="65"/>
      <c r="KD231" s="65"/>
      <c r="KE231" s="65"/>
      <c r="KF231" s="65"/>
      <c r="KG231" s="65"/>
      <c r="KH231" s="65"/>
      <c r="KI231" s="65"/>
      <c r="KJ231" s="65"/>
      <c r="KK231" s="65"/>
      <c r="KL231" s="65"/>
      <c r="KM231" s="65"/>
      <c r="KN231" s="65"/>
      <c r="KO231" s="65"/>
      <c r="KP231" s="65"/>
      <c r="KQ231" s="65"/>
      <c r="KR231" s="65"/>
      <c r="KS231" s="65"/>
      <c r="KT231" s="65"/>
      <c r="KU231" s="65"/>
      <c r="KV231" s="65"/>
      <c r="KW231" s="65"/>
      <c r="KX231" s="65"/>
      <c r="KY231" s="65"/>
      <c r="KZ231" s="65"/>
      <c r="LA231" s="65"/>
      <c r="LB231" s="65"/>
      <c r="LC231" s="65"/>
      <c r="LD231" s="65"/>
      <c r="LE231" s="65"/>
      <c r="LF231" s="65"/>
      <c r="LG231" s="65"/>
      <c r="LH231" s="65"/>
      <c r="LI231" s="65"/>
      <c r="LJ231" s="65"/>
      <c r="LK231" s="65"/>
      <c r="LL231" s="65"/>
      <c r="LM231" s="65"/>
      <c r="LN231" s="65"/>
      <c r="LO231" s="65"/>
      <c r="LP231" s="65"/>
      <c r="LQ231" s="65"/>
      <c r="LR231" s="65"/>
      <c r="LS231" s="65"/>
      <c r="LT231" s="65"/>
      <c r="LU231" s="65"/>
      <c r="LV231" s="65"/>
      <c r="LW231" s="65"/>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row>
    <row r="232" spans="1:479" s="3" customFormat="1" x14ac:dyDescent="0.2">
      <c r="A232" s="50"/>
      <c r="B232" s="36" t="s">
        <v>121</v>
      </c>
      <c r="C232" s="142">
        <v>26.690763052208837</v>
      </c>
      <c r="D232" s="92">
        <v>27.732610659439928</v>
      </c>
      <c r="E232" s="63">
        <v>29.130434782608695</v>
      </c>
      <c r="F232" s="92">
        <v>30.313014827018119</v>
      </c>
      <c r="G232" s="63">
        <v>31.914893617021278</v>
      </c>
      <c r="H232" s="92">
        <v>31.44</v>
      </c>
      <c r="I232" s="63">
        <v>41.361256544502616</v>
      </c>
      <c r="J232" s="92">
        <v>34.521880064829823</v>
      </c>
      <c r="K232" s="63">
        <v>31.165919282511211</v>
      </c>
      <c r="L232" s="92">
        <v>32.938388625592417</v>
      </c>
      <c r="M232" s="63">
        <v>33.444444444444443</v>
      </c>
      <c r="N232" s="92">
        <v>31.968503937007874</v>
      </c>
      <c r="O232" s="63">
        <v>28.964059196617338</v>
      </c>
      <c r="P232" s="92">
        <v>29.252437703141926</v>
      </c>
      <c r="Q232" s="63">
        <v>37.681159420289859</v>
      </c>
      <c r="R232" s="92">
        <v>35.725938009787924</v>
      </c>
      <c r="S232" s="63">
        <v>35.112936344969199</v>
      </c>
      <c r="T232" s="92">
        <v>32.562277580071175</v>
      </c>
      <c r="U232" s="63">
        <v>27.375886524822697</v>
      </c>
      <c r="V232" s="92">
        <v>22.003929273084481</v>
      </c>
      <c r="W232" s="63">
        <v>32.653061224489797</v>
      </c>
      <c r="X232" s="92">
        <v>28.244274809160309</v>
      </c>
      <c r="Y232" s="63">
        <v>24.013157894736842</v>
      </c>
      <c r="Z232" s="92">
        <v>40.122199592668025</v>
      </c>
      <c r="AA232" s="63">
        <v>44.067796610169488</v>
      </c>
      <c r="AB232" s="92">
        <v>33.939393939393945</v>
      </c>
      <c r="AC232" s="63">
        <v>30.609756097560975</v>
      </c>
      <c r="AD232" s="92">
        <v>33.82352941176471</v>
      </c>
      <c r="AE232" s="63">
        <v>29.828850855745721</v>
      </c>
      <c r="AF232" s="92">
        <v>26.932668329177055</v>
      </c>
      <c r="AG232" s="63">
        <v>30.196629213483146</v>
      </c>
      <c r="AH232" s="92">
        <v>22.560975609756099</v>
      </c>
      <c r="AI232" s="63">
        <v>29.177057356608476</v>
      </c>
      <c r="AJ232" s="92">
        <v>17.1875</v>
      </c>
      <c r="AK232" s="63">
        <v>14.549180327868852</v>
      </c>
      <c r="AL232" s="92">
        <v>20.73170731707317</v>
      </c>
      <c r="AM232" s="63">
        <v>13.745019920318724</v>
      </c>
      <c r="AN232" s="92">
        <v>24.864130434782609</v>
      </c>
      <c r="AO232" s="63">
        <v>22.402597402597401</v>
      </c>
      <c r="AP232" s="92">
        <v>29.314420803782504</v>
      </c>
      <c r="AQ232" s="63">
        <v>25</v>
      </c>
      <c r="AR232" s="92">
        <v>34.070796460176986</v>
      </c>
      <c r="AS232" s="63">
        <v>23.756906077348066</v>
      </c>
      <c r="AT232" s="92">
        <v>34.408602150537639</v>
      </c>
      <c r="AU232" s="63">
        <v>28.936170212765955</v>
      </c>
      <c r="AV232" s="92">
        <v>22.934232715008431</v>
      </c>
      <c r="AW232" s="63">
        <v>20.261437908496731</v>
      </c>
      <c r="AX232" s="92">
        <v>20.394736842105264</v>
      </c>
      <c r="AY232" s="63">
        <v>23.179791976225854</v>
      </c>
      <c r="AZ232" s="92">
        <v>21.793103448275865</v>
      </c>
      <c r="BA232" s="63">
        <v>25.604229607250755</v>
      </c>
      <c r="BB232" s="92">
        <v>30.09478672985782</v>
      </c>
      <c r="BC232" s="63">
        <v>27.379400260756192</v>
      </c>
      <c r="BD232" s="92">
        <v>42.622950819672127</v>
      </c>
      <c r="BE232" s="63">
        <v>32.958199356913184</v>
      </c>
      <c r="BF232" s="92">
        <v>29.130434782608695</v>
      </c>
      <c r="BG232" s="63">
        <v>30.946291560102303</v>
      </c>
      <c r="BH232" s="92">
        <v>26.382978723404253</v>
      </c>
      <c r="BI232" s="63">
        <v>25.888324873096447</v>
      </c>
      <c r="BJ232" s="92">
        <v>26.615969581749049</v>
      </c>
      <c r="BK232" s="63">
        <v>24.093264248704664</v>
      </c>
      <c r="BL232" s="92">
        <v>29.861111111111111</v>
      </c>
      <c r="BM232" s="63">
        <v>22.177419354838708</v>
      </c>
      <c r="BN232" s="92">
        <v>25.777202072538863</v>
      </c>
      <c r="BO232" s="63">
        <v>23.563218390804597</v>
      </c>
      <c r="BP232" s="92">
        <v>22.707423580786028</v>
      </c>
      <c r="BQ232" s="63">
        <v>24.511930585683299</v>
      </c>
      <c r="BR232" s="92">
        <v>20.483870967741936</v>
      </c>
      <c r="BS232" s="63">
        <v>22.781065088757398</v>
      </c>
      <c r="BT232" s="92">
        <v>31.547619047619047</v>
      </c>
      <c r="BU232" s="63">
        <v>21.981424148606813</v>
      </c>
      <c r="BV232" s="92">
        <v>24.605678233438486</v>
      </c>
      <c r="BW232" s="63">
        <v>25.910931174089068</v>
      </c>
      <c r="BX232" s="92">
        <v>30.040733197556008</v>
      </c>
      <c r="BY232" s="63">
        <v>36.64921465968586</v>
      </c>
      <c r="BZ232" s="92">
        <v>29.197080291970799</v>
      </c>
      <c r="CA232" s="63">
        <v>16.37323943661972</v>
      </c>
      <c r="CB232" s="92">
        <v>18.322295805739515</v>
      </c>
      <c r="CC232" s="63">
        <v>17.721518987341771</v>
      </c>
      <c r="CD232" s="92">
        <v>21.444201312910284</v>
      </c>
      <c r="CE232" s="63">
        <v>24.107142857142858</v>
      </c>
      <c r="CF232" s="92">
        <v>20.224719101123593</v>
      </c>
      <c r="CG232" s="63">
        <v>27.500000000000004</v>
      </c>
      <c r="CH232" s="92">
        <v>22.695035460992909</v>
      </c>
      <c r="CI232" s="63">
        <v>29.25</v>
      </c>
      <c r="CJ232" s="92">
        <v>13.569937369519833</v>
      </c>
      <c r="CK232" s="63">
        <v>14.673913043478262</v>
      </c>
      <c r="CL232" s="92">
        <v>16.342412451361866</v>
      </c>
      <c r="CM232" s="63">
        <v>17.378917378917379</v>
      </c>
      <c r="CN232" s="92">
        <v>18.209876543209877</v>
      </c>
      <c r="CO232" s="63">
        <v>29.246676514032494</v>
      </c>
      <c r="CP232" s="92">
        <v>21.825813221406086</v>
      </c>
      <c r="CQ232" s="63">
        <v>31.081081081081081</v>
      </c>
      <c r="CR232" s="92">
        <v>13.562753036437247</v>
      </c>
      <c r="CS232" s="63">
        <v>23.161764705882355</v>
      </c>
      <c r="CT232" s="63"/>
      <c r="CU232" s="63"/>
      <c r="CV232" s="63"/>
      <c r="CW232" s="63"/>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c r="KB232" s="65"/>
      <c r="KC232" s="65"/>
      <c r="KD232" s="65"/>
      <c r="KE232" s="65"/>
      <c r="KF232" s="65"/>
      <c r="KG232" s="65"/>
      <c r="KH232" s="65"/>
      <c r="KI232" s="65"/>
      <c r="KJ232" s="65"/>
      <c r="KK232" s="65"/>
      <c r="KL232" s="65"/>
      <c r="KM232" s="65"/>
      <c r="KN232" s="65"/>
      <c r="KO232" s="65"/>
      <c r="KP232" s="65"/>
      <c r="KQ232" s="65"/>
      <c r="KR232" s="65"/>
      <c r="KS232" s="65"/>
      <c r="KT232" s="65"/>
      <c r="KU232" s="65"/>
      <c r="KV232" s="65"/>
      <c r="KW232" s="65"/>
      <c r="KX232" s="65"/>
      <c r="KY232" s="65"/>
      <c r="KZ232" s="65"/>
      <c r="LA232" s="65"/>
      <c r="LB232" s="65"/>
      <c r="LC232" s="65"/>
      <c r="LD232" s="65"/>
      <c r="LE232" s="65"/>
      <c r="LF232" s="65"/>
      <c r="LG232" s="65"/>
      <c r="LH232" s="65"/>
      <c r="LI232" s="65"/>
      <c r="LJ232" s="65"/>
      <c r="LK232" s="65"/>
      <c r="LL232" s="65"/>
      <c r="LM232" s="65"/>
      <c r="LN232" s="65"/>
      <c r="LO232" s="65"/>
      <c r="LP232" s="65"/>
      <c r="LQ232" s="65"/>
      <c r="LR232" s="65"/>
      <c r="LS232" s="65"/>
      <c r="LT232" s="65"/>
      <c r="LU232" s="65"/>
      <c r="LV232" s="65"/>
      <c r="LW232" s="65"/>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row>
    <row r="233" spans="1:479" s="3" customFormat="1" x14ac:dyDescent="0.2">
      <c r="A233" s="50"/>
      <c r="B233" s="39" t="s">
        <v>51</v>
      </c>
      <c r="C233" s="143">
        <v>81.064185031302173</v>
      </c>
      <c r="D233" s="93">
        <v>80.146052031036049</v>
      </c>
      <c r="E233" s="64">
        <v>78.469838155958797</v>
      </c>
      <c r="F233" s="93">
        <v>84.446861404599133</v>
      </c>
      <c r="G233" s="64">
        <v>83.43123354263723</v>
      </c>
      <c r="H233" s="93">
        <v>85.458078015244354</v>
      </c>
      <c r="I233" s="64">
        <v>75.613496932515332</v>
      </c>
      <c r="J233" s="93">
        <v>84.296724470134876</v>
      </c>
      <c r="K233" s="64">
        <v>87.166405023547881</v>
      </c>
      <c r="L233" s="93">
        <v>85.614461491721102</v>
      </c>
      <c r="M233" s="64">
        <v>80.375529981829203</v>
      </c>
      <c r="N233" s="93">
        <v>79.598376415295874</v>
      </c>
      <c r="O233" s="64">
        <v>79.330007127583741</v>
      </c>
      <c r="P233" s="93">
        <v>81.400225842877887</v>
      </c>
      <c r="Q233" s="64">
        <v>78.137651821862349</v>
      </c>
      <c r="R233" s="93">
        <v>83.372365339578465</v>
      </c>
      <c r="S233" s="64">
        <v>82.579630357845062</v>
      </c>
      <c r="T233" s="93">
        <v>84.720638540478916</v>
      </c>
      <c r="U233" s="64">
        <v>81.646503393331372</v>
      </c>
      <c r="V233" s="93">
        <v>84.893267651888337</v>
      </c>
      <c r="W233" s="64">
        <v>88.804664723032062</v>
      </c>
      <c r="X233" s="93">
        <v>84.093990058743785</v>
      </c>
      <c r="Y233" s="64">
        <v>81.540504648074375</v>
      </c>
      <c r="Z233" s="93">
        <v>86.730685290266265</v>
      </c>
      <c r="AA233" s="64">
        <v>85.444531864673493</v>
      </c>
      <c r="AB233" s="93">
        <v>88.115794819705442</v>
      </c>
      <c r="AC233" s="64">
        <v>87.948922585794094</v>
      </c>
      <c r="AD233" s="93">
        <v>88.087431693989075</v>
      </c>
      <c r="AE233" s="64">
        <v>86.155869779677744</v>
      </c>
      <c r="AF233" s="93">
        <v>82.361308677098151</v>
      </c>
      <c r="AG233" s="64">
        <v>83.364626361246721</v>
      </c>
      <c r="AH233" s="93">
        <v>81.782073348338415</v>
      </c>
      <c r="AI233" s="64">
        <v>92.092062555326066</v>
      </c>
      <c r="AJ233" s="93">
        <v>70.531233777470149</v>
      </c>
      <c r="AK233" s="64">
        <v>69.615945551774431</v>
      </c>
      <c r="AL233" s="93">
        <v>68.374884579870738</v>
      </c>
      <c r="AM233" s="64">
        <v>66.01118527872994</v>
      </c>
      <c r="AN233" s="93">
        <v>81.141829624634752</v>
      </c>
      <c r="AO233" s="64">
        <v>83.320811419984977</v>
      </c>
      <c r="AP233" s="93">
        <v>88.368690563277255</v>
      </c>
      <c r="AQ233" s="64">
        <v>84.684684684684683</v>
      </c>
      <c r="AR233" s="93">
        <v>86.943620178041542</v>
      </c>
      <c r="AS233" s="64">
        <v>89.861925477586539</v>
      </c>
      <c r="AT233" s="93">
        <v>88.194444444444443</v>
      </c>
      <c r="AU233" s="64">
        <v>87.481146304675718</v>
      </c>
      <c r="AV233" s="93">
        <v>76.047313947757516</v>
      </c>
      <c r="AW233" s="64">
        <v>78.207144461918659</v>
      </c>
      <c r="AX233" s="93">
        <v>79.931046996915256</v>
      </c>
      <c r="AY233" s="64">
        <v>80.736543909348441</v>
      </c>
      <c r="AZ233" s="93">
        <v>79.539500896180897</v>
      </c>
      <c r="BA233" s="64">
        <v>88.803844784620864</v>
      </c>
      <c r="BB233" s="93">
        <v>82.158150157008279</v>
      </c>
      <c r="BC233" s="64">
        <v>91.377209018890909</v>
      </c>
      <c r="BD233" s="93">
        <v>88.853838065194537</v>
      </c>
      <c r="BE233" s="64">
        <v>90.210843373493972</v>
      </c>
      <c r="BF233" s="93">
        <v>90.635953930896335</v>
      </c>
      <c r="BG233" s="64">
        <v>88.429345150172338</v>
      </c>
      <c r="BH233" s="93">
        <v>92.098092643051771</v>
      </c>
      <c r="BI233" s="64">
        <v>85.569422776911068</v>
      </c>
      <c r="BJ233" s="93">
        <v>80.674448767833979</v>
      </c>
      <c r="BK233" s="64">
        <v>82.83975659229209</v>
      </c>
      <c r="BL233" s="93">
        <v>85.941278065630399</v>
      </c>
      <c r="BM233" s="64">
        <v>82.950591510090462</v>
      </c>
      <c r="BN233" s="93">
        <v>80.969072164948457</v>
      </c>
      <c r="BO233" s="64">
        <v>71.954887218045116</v>
      </c>
      <c r="BP233" s="93">
        <v>80.537974683544306</v>
      </c>
      <c r="BQ233" s="64">
        <v>82.974228981833548</v>
      </c>
      <c r="BR233" s="93">
        <v>71.381361533377401</v>
      </c>
      <c r="BS233" s="64">
        <v>75.115420129270547</v>
      </c>
      <c r="BT233" s="93">
        <v>88.833883388338833</v>
      </c>
      <c r="BU233" s="64">
        <v>71.630295250320913</v>
      </c>
      <c r="BV233" s="93">
        <v>90.408975750995296</v>
      </c>
      <c r="BW233" s="64">
        <v>76.205450733752627</v>
      </c>
      <c r="BX233" s="93">
        <v>87.153150390924424</v>
      </c>
      <c r="BY233" s="64">
        <v>88.822474596533169</v>
      </c>
      <c r="BZ233" s="93">
        <v>91.275075570211598</v>
      </c>
      <c r="CA233" s="64">
        <v>64.531288647044278</v>
      </c>
      <c r="CB233" s="93">
        <v>65.199081163859105</v>
      </c>
      <c r="CC233" s="64">
        <v>71.613475177304963</v>
      </c>
      <c r="CD233" s="93">
        <v>71.866783523225237</v>
      </c>
      <c r="CE233" s="64">
        <v>76.271186440677965</v>
      </c>
      <c r="CF233" s="93">
        <v>63.50257542310522</v>
      </c>
      <c r="CG233" s="64">
        <v>79.300291545189509</v>
      </c>
      <c r="CH233" s="93">
        <v>87.343215507411628</v>
      </c>
      <c r="CI233" s="64">
        <v>87.803163444639722</v>
      </c>
      <c r="CJ233" s="93">
        <v>65.213903743315498</v>
      </c>
      <c r="CK233" s="64">
        <v>63.39222614840989</v>
      </c>
      <c r="CL233" s="93">
        <v>65.392781316348191</v>
      </c>
      <c r="CM233" s="64">
        <v>72.914032869785089</v>
      </c>
      <c r="CN233" s="93">
        <v>73.846787479406913</v>
      </c>
      <c r="CO233" s="64">
        <v>91.923990498812344</v>
      </c>
      <c r="CP233" s="93">
        <v>92.136752136752136</v>
      </c>
      <c r="CQ233" s="64">
        <v>92.643338954468803</v>
      </c>
      <c r="CR233" s="93">
        <v>70.898716119828819</v>
      </c>
      <c r="CS233" s="64">
        <v>80.254919499105554</v>
      </c>
      <c r="CT233" s="64"/>
      <c r="CU233" s="64"/>
      <c r="CV233" s="64"/>
      <c r="CW233" s="64"/>
      <c r="CX233" s="58"/>
      <c r="CY233" s="58"/>
      <c r="CZ233" s="58"/>
      <c r="DA233" s="58"/>
      <c r="DB233" s="58"/>
      <c r="DC233" s="55"/>
      <c r="DD233" s="55"/>
      <c r="DE233" s="55"/>
      <c r="DF233" s="55"/>
      <c r="DG233" s="55"/>
      <c r="DH233" s="55"/>
      <c r="DI233" s="55"/>
      <c r="DJ233" s="55"/>
      <c r="DK233" s="55"/>
      <c r="DL233" s="55"/>
      <c r="DM233" s="55"/>
      <c r="DN233" s="55"/>
      <c r="DO233" s="55"/>
      <c r="DP233" s="55"/>
      <c r="DQ233" s="55"/>
      <c r="DR233" s="55"/>
      <c r="DS233" s="55"/>
      <c r="DT233" s="5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c r="KB233" s="65"/>
      <c r="KC233" s="65"/>
      <c r="KD233" s="65"/>
      <c r="KE233" s="65"/>
      <c r="KF233" s="65"/>
      <c r="KG233" s="65"/>
      <c r="KH233" s="65"/>
      <c r="KI233" s="65"/>
      <c r="KJ233" s="65"/>
      <c r="KK233" s="65"/>
      <c r="KL233" s="65"/>
      <c r="KM233" s="65"/>
      <c r="KN233" s="65"/>
      <c r="KO233" s="65"/>
      <c r="KP233" s="65"/>
      <c r="KQ233" s="65"/>
      <c r="KR233" s="65"/>
      <c r="KS233" s="65"/>
      <c r="KT233" s="65"/>
      <c r="KU233" s="65"/>
      <c r="KV233" s="65"/>
      <c r="KW233" s="65"/>
      <c r="KX233" s="65"/>
      <c r="KY233" s="65"/>
      <c r="KZ233" s="65"/>
      <c r="LA233" s="65"/>
      <c r="LB233" s="65"/>
      <c r="LC233" s="65"/>
      <c r="LD233" s="65"/>
      <c r="LE233" s="65"/>
      <c r="LF233" s="65"/>
      <c r="LG233" s="65"/>
      <c r="LH233" s="65"/>
      <c r="LI233" s="65"/>
      <c r="LJ233" s="65"/>
      <c r="LK233" s="65"/>
      <c r="LL233" s="65"/>
      <c r="LM233" s="65"/>
      <c r="LN233" s="65"/>
      <c r="LO233" s="65"/>
      <c r="LP233" s="65"/>
      <c r="LQ233" s="65"/>
      <c r="LR233" s="65"/>
      <c r="LS233" s="65"/>
      <c r="LT233" s="65"/>
      <c r="LU233" s="65"/>
      <c r="LV233" s="65"/>
      <c r="LW233" s="65"/>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row>
    <row r="234" spans="1:479" s="3" customFormat="1" ht="18.75" customHeight="1" x14ac:dyDescent="0.2">
      <c r="A234" s="50"/>
      <c r="B234" s="36" t="s">
        <v>130</v>
      </c>
      <c r="C234" s="142">
        <v>72.992730319163314</v>
      </c>
      <c r="D234" s="92">
        <v>69.256987048398088</v>
      </c>
      <c r="E234" s="63">
        <v>69.887640449438209</v>
      </c>
      <c r="F234" s="92">
        <v>76.60891089108911</v>
      </c>
      <c r="G234" s="63">
        <v>72.822299651567945</v>
      </c>
      <c r="H234" s="92">
        <v>75.932203389830505</v>
      </c>
      <c r="I234" s="63">
        <v>53.684210526315788</v>
      </c>
      <c r="J234" s="92">
        <v>76.869565217391298</v>
      </c>
      <c r="K234" s="63">
        <v>79.337539432176655</v>
      </c>
      <c r="L234" s="92">
        <v>77.278325123152712</v>
      </c>
      <c r="M234" s="63">
        <v>68.121079901827102</v>
      </c>
      <c r="N234" s="92">
        <v>67.290419161676652</v>
      </c>
      <c r="O234" s="63">
        <v>70.057142857142864</v>
      </c>
      <c r="P234" s="92">
        <v>73.526315789473685</v>
      </c>
      <c r="Q234" s="63">
        <v>61.128526645768019</v>
      </c>
      <c r="R234" s="92">
        <v>73.386454183266935</v>
      </c>
      <c r="S234" s="63">
        <v>73.974208675263782</v>
      </c>
      <c r="T234" s="92">
        <v>77.217613273771533</v>
      </c>
      <c r="U234" s="63">
        <v>71.221719457013577</v>
      </c>
      <c r="V234" s="92">
        <v>75.570583262890949</v>
      </c>
      <c r="W234" s="63">
        <v>81.762917933130694</v>
      </c>
      <c r="X234" s="92">
        <v>69.898989898989896</v>
      </c>
      <c r="Y234" s="63">
        <v>71.694480102695763</v>
      </c>
      <c r="Z234" s="92">
        <v>77.818853974121993</v>
      </c>
      <c r="AA234" s="63">
        <v>75.649350649350637</v>
      </c>
      <c r="AB234" s="92">
        <v>82.596685082872924</v>
      </c>
      <c r="AC234" s="63">
        <v>78.146524733876021</v>
      </c>
      <c r="AD234" s="92">
        <v>77.922077922077932</v>
      </c>
      <c r="AE234" s="63">
        <v>77.001455604075687</v>
      </c>
      <c r="AF234" s="92">
        <v>75.176056338028175</v>
      </c>
      <c r="AG234" s="63">
        <v>73.246135552913188</v>
      </c>
      <c r="AH234" s="92">
        <v>76.947620313746341</v>
      </c>
      <c r="AI234" s="63">
        <v>85.761589403973517</v>
      </c>
      <c r="AJ234" s="92">
        <v>67.943874797625469</v>
      </c>
      <c r="AK234" s="63">
        <v>66.666666666666657</v>
      </c>
      <c r="AL234" s="92">
        <v>66.810592976396094</v>
      </c>
      <c r="AM234" s="63">
        <v>65.749115218246175</v>
      </c>
      <c r="AN234" s="92">
        <v>75.250907537903061</v>
      </c>
      <c r="AO234" s="63">
        <v>79.82905982905983</v>
      </c>
      <c r="AP234" s="92">
        <v>80.67307692307692</v>
      </c>
      <c r="AQ234" s="63">
        <v>80.300115429011157</v>
      </c>
      <c r="AR234" s="92">
        <v>73.655913978494624</v>
      </c>
      <c r="AS234" s="63">
        <v>87.351190476190482</v>
      </c>
      <c r="AT234" s="92">
        <v>83.838383838383834</v>
      </c>
      <c r="AU234" s="63">
        <v>84.245076586433271</v>
      </c>
      <c r="AV234" s="92">
        <v>72.457627118644069</v>
      </c>
      <c r="AW234" s="63">
        <v>76.296531975819278</v>
      </c>
      <c r="AX234" s="92">
        <v>76.726973684210535</v>
      </c>
      <c r="AY234" s="63">
        <v>74.511767651477214</v>
      </c>
      <c r="AZ234" s="92">
        <v>75.307606263982109</v>
      </c>
      <c r="BA234" s="63">
        <v>84.383819379115707</v>
      </c>
      <c r="BB234" s="92">
        <v>77.34967892586107</v>
      </c>
      <c r="BC234" s="63">
        <v>82.429906542056074</v>
      </c>
      <c r="BD234" s="92">
        <v>81.87919463087249</v>
      </c>
      <c r="BE234" s="63">
        <v>80.467091295116774</v>
      </c>
      <c r="BF234" s="92">
        <v>81.914893617021278</v>
      </c>
      <c r="BG234" s="63">
        <v>73.858921161825734</v>
      </c>
      <c r="BH234" s="92">
        <v>88.259109311740886</v>
      </c>
      <c r="BI234" s="63">
        <v>80.36951501154735</v>
      </c>
      <c r="BJ234" s="92">
        <v>76.662777129521587</v>
      </c>
      <c r="BK234" s="63">
        <v>77.012835472578772</v>
      </c>
      <c r="BL234" s="92">
        <v>82.530612244897966</v>
      </c>
      <c r="BM234" s="63">
        <v>76.143790849673195</v>
      </c>
      <c r="BN234" s="92">
        <v>72.398190045248867</v>
      </c>
      <c r="BO234" s="63">
        <v>70.637119113573405</v>
      </c>
      <c r="BP234" s="92">
        <v>79.209621993127143</v>
      </c>
      <c r="BQ234" s="63">
        <v>80.583756345177662</v>
      </c>
      <c r="BR234" s="92">
        <v>69.27272727272728</v>
      </c>
      <c r="BS234" s="63">
        <v>72.720946416144756</v>
      </c>
      <c r="BT234" s="92">
        <v>81.844380403458217</v>
      </c>
      <c r="BU234" s="63">
        <v>70.157657657657651</v>
      </c>
      <c r="BV234" s="92">
        <v>84.201077199281869</v>
      </c>
      <c r="BW234" s="63">
        <v>73.469387755102048</v>
      </c>
      <c r="BX234" s="92">
        <v>81.042265080016421</v>
      </c>
      <c r="BY234" s="63">
        <v>80.701754385964904</v>
      </c>
      <c r="BZ234" s="92">
        <v>84.064665127020788</v>
      </c>
      <c r="CA234" s="63">
        <v>64.476553980370781</v>
      </c>
      <c r="CB234" s="92">
        <v>64.626796476587856</v>
      </c>
      <c r="CC234" s="63">
        <v>72.003063960168518</v>
      </c>
      <c r="CD234" s="92">
        <v>72.610483042137716</v>
      </c>
      <c r="CE234" s="63">
        <v>74.424552429667528</v>
      </c>
      <c r="CF234" s="92">
        <v>63.090472377902316</v>
      </c>
      <c r="CG234" s="63">
        <v>77.38095238095238</v>
      </c>
      <c r="CH234" s="92">
        <v>82.425742574257427</v>
      </c>
      <c r="CI234" s="63">
        <v>80.12486992715921</v>
      </c>
      <c r="CJ234" s="92">
        <v>65.153234960272428</v>
      </c>
      <c r="CK234" s="63">
        <v>62.562814070351756</v>
      </c>
      <c r="CL234" s="92">
        <v>64.735226400613968</v>
      </c>
      <c r="CM234" s="63">
        <v>71.823647294589179</v>
      </c>
      <c r="CN234" s="92">
        <v>73.427991886409743</v>
      </c>
      <c r="CO234" s="63">
        <v>87.370600414078666</v>
      </c>
      <c r="CP234" s="92">
        <v>86.003861003861005</v>
      </c>
      <c r="CQ234" s="63">
        <v>87.400681044267884</v>
      </c>
      <c r="CR234" s="92">
        <v>70.351390922401166</v>
      </c>
      <c r="CS234" s="63">
        <v>77.246790299572041</v>
      </c>
      <c r="CT234" s="63"/>
      <c r="CU234" s="63"/>
      <c r="CV234" s="63"/>
      <c r="CW234" s="63"/>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c r="IW234" s="65"/>
      <c r="IX234" s="65"/>
      <c r="IY234" s="65"/>
      <c r="IZ234" s="65"/>
      <c r="JA234" s="65"/>
      <c r="JB234" s="65"/>
      <c r="JC234" s="65"/>
      <c r="JD234" s="65"/>
      <c r="JE234" s="65"/>
      <c r="JF234" s="65"/>
      <c r="JG234" s="65"/>
      <c r="JH234" s="65"/>
      <c r="JI234" s="65"/>
      <c r="JJ234" s="65"/>
      <c r="JK234" s="65"/>
      <c r="JL234" s="65"/>
      <c r="JM234" s="65"/>
      <c r="JN234" s="65"/>
      <c r="JO234" s="65"/>
      <c r="JP234" s="65"/>
      <c r="JQ234" s="65"/>
      <c r="JR234" s="65"/>
      <c r="JS234" s="65"/>
      <c r="JT234" s="65"/>
      <c r="JU234" s="65"/>
      <c r="JV234" s="65"/>
      <c r="JW234" s="65"/>
      <c r="JX234" s="65"/>
      <c r="JY234" s="65"/>
      <c r="JZ234" s="65"/>
      <c r="KA234" s="65"/>
      <c r="KB234" s="65"/>
      <c r="KC234" s="65"/>
      <c r="KD234" s="65"/>
      <c r="KE234" s="65"/>
      <c r="KF234" s="65"/>
      <c r="KG234" s="65"/>
      <c r="KH234" s="65"/>
      <c r="KI234" s="65"/>
      <c r="KJ234" s="65"/>
      <c r="KK234" s="65"/>
      <c r="KL234" s="65"/>
      <c r="KM234" s="65"/>
      <c r="KN234" s="65"/>
      <c r="KO234" s="65"/>
      <c r="KP234" s="65"/>
      <c r="KQ234" s="65"/>
      <c r="KR234" s="65"/>
      <c r="KS234" s="65"/>
      <c r="KT234" s="65"/>
      <c r="KU234" s="65"/>
      <c r="KV234" s="65"/>
      <c r="KW234" s="65"/>
      <c r="KX234" s="65"/>
      <c r="KY234" s="65"/>
      <c r="KZ234" s="65"/>
      <c r="LA234" s="65"/>
      <c r="LB234" s="65"/>
      <c r="LC234" s="65"/>
      <c r="LD234" s="65"/>
      <c r="LE234" s="65"/>
      <c r="LF234" s="65"/>
      <c r="LG234" s="65"/>
      <c r="LH234" s="65"/>
      <c r="LI234" s="65"/>
      <c r="LJ234" s="65"/>
      <c r="LK234" s="65"/>
      <c r="LL234" s="65"/>
      <c r="LM234" s="65"/>
      <c r="LN234" s="65"/>
      <c r="LO234" s="65"/>
      <c r="LP234" s="65"/>
      <c r="LQ234" s="65"/>
      <c r="LR234" s="65"/>
      <c r="LS234" s="65"/>
      <c r="LT234" s="65"/>
      <c r="LU234" s="65"/>
      <c r="LV234" s="65"/>
      <c r="LW234" s="65"/>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row>
    <row r="235" spans="1:479" s="3" customFormat="1" x14ac:dyDescent="0.2">
      <c r="A235" s="50"/>
      <c r="B235" s="36" t="s">
        <v>131</v>
      </c>
      <c r="C235" s="142">
        <v>87.379020535454714</v>
      </c>
      <c r="D235" s="92">
        <v>83.274578926752838</v>
      </c>
      <c r="E235" s="63">
        <v>80.865746549560853</v>
      </c>
      <c r="F235" s="92">
        <v>87.074688796680505</v>
      </c>
      <c r="G235" s="63">
        <v>86.645552916336769</v>
      </c>
      <c r="H235" s="92">
        <v>88.884373094899416</v>
      </c>
      <c r="I235" s="63">
        <v>84.632034632034632</v>
      </c>
      <c r="J235" s="92">
        <v>87.141905396402393</v>
      </c>
      <c r="K235" s="63">
        <v>89.759665621734584</v>
      </c>
      <c r="L235" s="92">
        <v>88.344424279088528</v>
      </c>
      <c r="M235" s="63">
        <v>87.578137522038787</v>
      </c>
      <c r="N235" s="92">
        <v>84.514200298953654</v>
      </c>
      <c r="O235" s="63">
        <v>83.531848783013984</v>
      </c>
      <c r="P235" s="92">
        <v>84.880204698767159</v>
      </c>
      <c r="Q235" s="63">
        <v>86.248131539611364</v>
      </c>
      <c r="R235" s="92">
        <v>87.529021558872302</v>
      </c>
      <c r="S235" s="63">
        <v>86.92307692307692</v>
      </c>
      <c r="T235" s="92">
        <v>88.892831795599719</v>
      </c>
      <c r="U235" s="63">
        <v>86.690017513134848</v>
      </c>
      <c r="V235" s="92">
        <v>89.356535815459324</v>
      </c>
      <c r="W235" s="63">
        <v>90.476190476190482</v>
      </c>
      <c r="X235" s="92">
        <v>88.183934807916188</v>
      </c>
      <c r="Y235" s="63">
        <v>88.491164476665148</v>
      </c>
      <c r="Z235" s="92">
        <v>89.485714285714295</v>
      </c>
      <c r="AA235" s="63">
        <v>88.577362409138104</v>
      </c>
      <c r="AB235" s="92">
        <v>89.359054138145609</v>
      </c>
      <c r="AC235" s="63">
        <v>90.592805269380179</v>
      </c>
      <c r="AD235" s="92">
        <v>90.144546649145866</v>
      </c>
      <c r="AE235" s="63">
        <v>88.827527612574343</v>
      </c>
      <c r="AF235" s="92">
        <v>85.009733939000654</v>
      </c>
      <c r="AG235" s="63">
        <v>88.035126234906684</v>
      </c>
      <c r="AH235" s="92">
        <v>86.577004219409275</v>
      </c>
      <c r="AI235" s="63">
        <v>94.401933145388639</v>
      </c>
      <c r="AJ235" s="92">
        <v>75.156777616980222</v>
      </c>
      <c r="AK235" s="63">
        <v>76.131045241809673</v>
      </c>
      <c r="AL235" s="92">
        <v>74.708624708624711</v>
      </c>
      <c r="AM235" s="63">
        <v>68.927789934354493</v>
      </c>
      <c r="AN235" s="92">
        <v>87.686832740213532</v>
      </c>
      <c r="AO235" s="63">
        <v>86.058981233243969</v>
      </c>
      <c r="AP235" s="92">
        <v>93.09327036599764</v>
      </c>
      <c r="AQ235" s="63">
        <v>88.546255506607935</v>
      </c>
      <c r="AR235" s="92">
        <v>92.008196721311478</v>
      </c>
      <c r="AS235" s="63">
        <v>91.409354937328033</v>
      </c>
      <c r="AT235" s="92">
        <v>90.476190476190482</v>
      </c>
      <c r="AU235" s="63">
        <v>90.232558139534873</v>
      </c>
      <c r="AV235" s="92">
        <v>82.421340629274965</v>
      </c>
      <c r="AW235" s="63">
        <v>82.798165137614674</v>
      </c>
      <c r="AX235" s="92">
        <v>86.205045625335487</v>
      </c>
      <c r="AY235" s="63">
        <v>84.957555178268251</v>
      </c>
      <c r="AZ235" s="92">
        <v>83.655153657873271</v>
      </c>
      <c r="BA235" s="63">
        <v>91.494845360824741</v>
      </c>
      <c r="BB235" s="92">
        <v>86.759776536312856</v>
      </c>
      <c r="BC235" s="63">
        <v>93.11976701856571</v>
      </c>
      <c r="BD235" s="92">
        <v>90.149625935162092</v>
      </c>
      <c r="BE235" s="63">
        <v>92.311212814645302</v>
      </c>
      <c r="BF235" s="92">
        <v>92.658852560148048</v>
      </c>
      <c r="BG235" s="63">
        <v>90.391061452513966</v>
      </c>
      <c r="BH235" s="92">
        <v>93.208430913348948</v>
      </c>
      <c r="BI235" s="63">
        <v>88.22143698468787</v>
      </c>
      <c r="BJ235" s="92">
        <v>85.693430656934311</v>
      </c>
      <c r="BK235" s="63">
        <v>85.945273631840791</v>
      </c>
      <c r="BL235" s="92">
        <v>88.443113772455092</v>
      </c>
      <c r="BM235" s="63">
        <v>88</v>
      </c>
      <c r="BN235" s="92">
        <v>84.983348471086899</v>
      </c>
      <c r="BO235" s="63">
        <v>73.51973684210526</v>
      </c>
      <c r="BP235" s="92">
        <v>81.671554252199414</v>
      </c>
      <c r="BQ235" s="63">
        <v>84.167194426852447</v>
      </c>
      <c r="BR235" s="92">
        <v>76.997578692493946</v>
      </c>
      <c r="BS235" s="63">
        <v>79.835390946502059</v>
      </c>
      <c r="BT235" s="92">
        <v>90.482664853840916</v>
      </c>
      <c r="BU235" s="63">
        <v>76.292335115864532</v>
      </c>
      <c r="BV235" s="92">
        <v>91.976427923844057</v>
      </c>
      <c r="BW235" s="63">
        <v>80.153649167733676</v>
      </c>
      <c r="BX235" s="92">
        <v>90.797846304454239</v>
      </c>
      <c r="BY235" s="63">
        <v>91.365777080062799</v>
      </c>
      <c r="BZ235" s="92">
        <v>92.841612309750801</v>
      </c>
      <c r="CA235" s="63">
        <v>65.066666666666663</v>
      </c>
      <c r="CB235" s="92">
        <v>67.912087912087912</v>
      </c>
      <c r="CC235" s="63">
        <v>66.746411483253581</v>
      </c>
      <c r="CD235" s="92">
        <v>67.55952380952381</v>
      </c>
      <c r="CE235" s="63">
        <v>81.428571428571431</v>
      </c>
      <c r="CF235" s="92">
        <v>68.181818181818173</v>
      </c>
      <c r="CG235" s="63">
        <v>84.615384615384613</v>
      </c>
      <c r="CH235" s="92">
        <v>91.543340380549694</v>
      </c>
      <c r="CI235" s="63">
        <v>91.719745222929944</v>
      </c>
      <c r="CJ235" s="92">
        <v>66.203703703703709</v>
      </c>
      <c r="CK235" s="63">
        <v>67.873303167420815</v>
      </c>
      <c r="CL235" s="92">
        <v>73.181818181818187</v>
      </c>
      <c r="CM235" s="63">
        <v>76.980568011958155</v>
      </c>
      <c r="CN235" s="92">
        <v>75.657894736842096</v>
      </c>
      <c r="CO235" s="63">
        <v>92.589231699939504</v>
      </c>
      <c r="CP235" s="92">
        <v>93.63915819342634</v>
      </c>
      <c r="CQ235" s="63">
        <v>93.838985244628532</v>
      </c>
      <c r="CR235" s="92">
        <v>73.671199011124841</v>
      </c>
      <c r="CS235" s="63">
        <v>85.31175059952038</v>
      </c>
      <c r="CT235" s="63"/>
      <c r="CU235" s="63"/>
      <c r="CV235" s="63"/>
      <c r="CW235" s="63"/>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c r="IW235" s="65"/>
      <c r="IX235" s="65"/>
      <c r="IY235" s="65"/>
      <c r="IZ235" s="65"/>
      <c r="JA235" s="65"/>
      <c r="JB235" s="65"/>
      <c r="JC235" s="65"/>
      <c r="JD235" s="65"/>
      <c r="JE235" s="65"/>
      <c r="JF235" s="65"/>
      <c r="JG235" s="65"/>
      <c r="JH235" s="65"/>
      <c r="JI235" s="65"/>
      <c r="JJ235" s="65"/>
      <c r="JK235" s="65"/>
      <c r="JL235" s="65"/>
      <c r="JM235" s="65"/>
      <c r="JN235" s="65"/>
      <c r="JO235" s="65"/>
      <c r="JP235" s="65"/>
      <c r="JQ235" s="65"/>
      <c r="JR235" s="65"/>
      <c r="JS235" s="65"/>
      <c r="JT235" s="65"/>
      <c r="JU235" s="65"/>
      <c r="JV235" s="65"/>
      <c r="JW235" s="65"/>
      <c r="JX235" s="65"/>
      <c r="JY235" s="65"/>
      <c r="JZ235" s="65"/>
      <c r="KA235" s="65"/>
      <c r="KB235" s="65"/>
      <c r="KC235" s="65"/>
      <c r="KD235" s="65"/>
      <c r="KE235" s="65"/>
      <c r="KF235" s="65"/>
      <c r="KG235" s="65"/>
      <c r="KH235" s="65"/>
      <c r="KI235" s="65"/>
      <c r="KJ235" s="65"/>
      <c r="KK235" s="65"/>
      <c r="KL235" s="65"/>
      <c r="KM235" s="65"/>
      <c r="KN235" s="65"/>
      <c r="KO235" s="65"/>
      <c r="KP235" s="65"/>
      <c r="KQ235" s="65"/>
      <c r="KR235" s="65"/>
      <c r="KS235" s="65"/>
      <c r="KT235" s="65"/>
      <c r="KU235" s="65"/>
      <c r="KV235" s="65"/>
      <c r="KW235" s="65"/>
      <c r="KX235" s="65"/>
      <c r="KY235" s="65"/>
      <c r="KZ235" s="65"/>
      <c r="LA235" s="65"/>
      <c r="LB235" s="65"/>
      <c r="LC235" s="65"/>
      <c r="LD235" s="65"/>
      <c r="LE235" s="65"/>
      <c r="LF235" s="65"/>
      <c r="LG235" s="65"/>
      <c r="LH235" s="65"/>
      <c r="LI235" s="65"/>
      <c r="LJ235" s="65"/>
      <c r="LK235" s="65"/>
      <c r="LL235" s="65"/>
      <c r="LM235" s="65"/>
      <c r="LN235" s="65"/>
      <c r="LO235" s="65"/>
      <c r="LP235" s="65"/>
      <c r="LQ235" s="65"/>
      <c r="LR235" s="65"/>
      <c r="LS235" s="65"/>
      <c r="LT235" s="65"/>
      <c r="LU235" s="65"/>
      <c r="LV235" s="65"/>
      <c r="LW235" s="65"/>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row>
    <row r="236" spans="1:479" s="3" customFormat="1" ht="21.6" thickBot="1" x14ac:dyDescent="0.45">
      <c r="A236" s="30" t="str">
        <f>GBG!A236</f>
        <v>Högsta utbildningsnivå 2024</v>
      </c>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65"/>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c r="IW236" s="65"/>
      <c r="IX236" s="65"/>
      <c r="IY236" s="65"/>
      <c r="IZ236" s="65"/>
      <c r="JA236" s="65"/>
      <c r="JB236" s="65"/>
      <c r="JC236" s="65"/>
      <c r="JD236" s="65"/>
      <c r="JE236" s="65"/>
      <c r="JF236" s="65"/>
      <c r="JG236" s="65"/>
      <c r="JH236" s="65"/>
      <c r="JI236" s="65"/>
      <c r="JJ236" s="65"/>
      <c r="JK236" s="65"/>
      <c r="JL236" s="65"/>
      <c r="JM236" s="65"/>
      <c r="JN236" s="65"/>
      <c r="JO236" s="65"/>
      <c r="JP236" s="65"/>
      <c r="JQ236" s="65"/>
      <c r="JR236" s="65"/>
      <c r="JS236" s="65"/>
      <c r="JT236" s="65"/>
      <c r="JU236" s="65"/>
      <c r="JV236" s="65"/>
      <c r="JW236" s="65"/>
      <c r="JX236" s="65"/>
      <c r="JY236" s="65"/>
      <c r="JZ236" s="65"/>
      <c r="KA236" s="65"/>
      <c r="KB236" s="65"/>
      <c r="KC236" s="65"/>
      <c r="KD236" s="65"/>
      <c r="KE236" s="65"/>
      <c r="KF236" s="65"/>
      <c r="KG236" s="65"/>
      <c r="KH236" s="65"/>
      <c r="KI236" s="65"/>
      <c r="KJ236" s="65"/>
      <c r="KK236" s="65"/>
      <c r="KL236" s="65"/>
      <c r="KM236" s="65"/>
      <c r="KN236" s="65"/>
      <c r="KO236" s="65"/>
      <c r="KP236" s="65"/>
      <c r="KQ236" s="65"/>
      <c r="KR236" s="65"/>
      <c r="KS236" s="65"/>
      <c r="KT236" s="65"/>
      <c r="KU236" s="65"/>
      <c r="KV236" s="65"/>
      <c r="KW236" s="65"/>
      <c r="KX236" s="65"/>
      <c r="KY236" s="65"/>
      <c r="KZ236" s="65"/>
      <c r="LA236" s="65"/>
      <c r="LB236" s="65"/>
      <c r="LC236" s="65"/>
      <c r="LD236" s="65"/>
      <c r="LE236" s="65"/>
      <c r="LF236" s="65"/>
      <c r="LG236" s="65"/>
      <c r="LH236" s="65"/>
      <c r="LI236" s="65"/>
      <c r="LJ236" s="65"/>
      <c r="LK236" s="65"/>
      <c r="LL236" s="65"/>
      <c r="LM236" s="65"/>
      <c r="LN236" s="65"/>
      <c r="LO236" s="65"/>
      <c r="LP236" s="65"/>
      <c r="LQ236" s="65"/>
      <c r="LR236" s="65"/>
      <c r="LS236" s="65"/>
      <c r="LT236" s="65"/>
      <c r="LU236" s="65"/>
      <c r="LV236" s="65"/>
      <c r="LW236" s="65"/>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row>
    <row r="237" spans="1:479" s="3" customFormat="1" x14ac:dyDescent="0.2">
      <c r="A237" s="49" t="s">
        <v>195</v>
      </c>
      <c r="B237" s="36" t="s">
        <v>120</v>
      </c>
      <c r="C237" s="142">
        <v>19.227039511962904</v>
      </c>
      <c r="D237" s="92">
        <v>14.716106604866743</v>
      </c>
      <c r="E237" s="63">
        <v>3.9215686274509802</v>
      </c>
      <c r="F237" s="92">
        <v>20.262390670553938</v>
      </c>
      <c r="G237" s="63">
        <v>20.998278829604132</v>
      </c>
      <c r="H237" s="92">
        <v>10.460652591170826</v>
      </c>
      <c r="I237" s="63">
        <v>17.791411042944784</v>
      </c>
      <c r="J237" s="92">
        <v>25</v>
      </c>
      <c r="K237" s="63">
        <v>10.247349823321555</v>
      </c>
      <c r="L237" s="92">
        <v>10.747185261003072</v>
      </c>
      <c r="M237" s="63">
        <v>4.0290820963344443</v>
      </c>
      <c r="N237" s="92">
        <v>2.9779630732578917</v>
      </c>
      <c r="O237" s="63">
        <v>13.387423935091277</v>
      </c>
      <c r="P237" s="92">
        <v>11.779661016949152</v>
      </c>
      <c r="Q237" s="63">
        <v>11.73469387755102</v>
      </c>
      <c r="R237" s="92">
        <v>12.108262108262108</v>
      </c>
      <c r="S237" s="63">
        <v>10.569105691056912</v>
      </c>
      <c r="T237" s="92">
        <v>9.4890510948905096</v>
      </c>
      <c r="U237" s="63">
        <v>12.605042016806722</v>
      </c>
      <c r="V237" s="92">
        <v>13.129102844638949</v>
      </c>
      <c r="W237" s="63">
        <v>16</v>
      </c>
      <c r="X237" s="92">
        <v>13.015873015873018</v>
      </c>
      <c r="Y237" s="63">
        <v>9.2617449664429525</v>
      </c>
      <c r="Z237" s="92">
        <v>16.179775280898877</v>
      </c>
      <c r="AA237" s="63">
        <v>18.695652173913043</v>
      </c>
      <c r="AB237" s="92">
        <v>8.536585365853659</v>
      </c>
      <c r="AC237" s="63">
        <v>12.14868540344515</v>
      </c>
      <c r="AD237" s="92">
        <v>16.766467065868262</v>
      </c>
      <c r="AE237" s="63">
        <v>12.988505747126435</v>
      </c>
      <c r="AF237" s="92">
        <v>27.536231884057973</v>
      </c>
      <c r="AG237" s="63">
        <v>12.111017661900757</v>
      </c>
      <c r="AH237" s="92">
        <v>10.859106529209622</v>
      </c>
      <c r="AI237" s="63">
        <v>25.806451612903224</v>
      </c>
      <c r="AJ237" s="92">
        <v>27.295918367346939</v>
      </c>
      <c r="AK237" s="63">
        <v>31.69129720853859</v>
      </c>
      <c r="AL237" s="92">
        <v>28.457446808510639</v>
      </c>
      <c r="AM237" s="63">
        <v>28.462192013593885</v>
      </c>
      <c r="AN237" s="92">
        <v>17.037037037037038</v>
      </c>
      <c r="AO237" s="63">
        <v>21.476510067114095</v>
      </c>
      <c r="AP237" s="92">
        <v>23.326133909287257</v>
      </c>
      <c r="AQ237" s="63">
        <v>25.654450261780106</v>
      </c>
      <c r="AR237" s="92">
        <v>25.657894736842106</v>
      </c>
      <c r="AS237" s="63">
        <v>25.150421179302047</v>
      </c>
      <c r="AT237" s="92">
        <v>34.246575342465754</v>
      </c>
      <c r="AU237" s="63">
        <v>21.91235059760956</v>
      </c>
      <c r="AV237" s="92">
        <v>28.75605815831987</v>
      </c>
      <c r="AW237" s="63">
        <v>25.355450236966824</v>
      </c>
      <c r="AX237" s="92">
        <v>20.718232044198896</v>
      </c>
      <c r="AY237" s="63">
        <v>19.225251076040173</v>
      </c>
      <c r="AZ237" s="92">
        <v>18.400876232201533</v>
      </c>
      <c r="BA237" s="63">
        <v>17.763157894736842</v>
      </c>
      <c r="BB237" s="92">
        <v>5.2062868369351669</v>
      </c>
      <c r="BC237" s="63">
        <v>24.368231046931406</v>
      </c>
      <c r="BD237" s="92">
        <v>25.433526011560691</v>
      </c>
      <c r="BE237" s="63">
        <v>22.595078299776286</v>
      </c>
      <c r="BF237" s="92">
        <v>30.847457627118647</v>
      </c>
      <c r="BG237" s="63">
        <v>27.551020408163261</v>
      </c>
      <c r="BH237" s="92">
        <v>24.705882352941178</v>
      </c>
      <c r="BI237" s="63">
        <v>8.8524590163934427</v>
      </c>
      <c r="BJ237" s="92">
        <v>26.111111111111114</v>
      </c>
      <c r="BK237" s="63">
        <v>11.538461538461538</v>
      </c>
      <c r="BL237" s="92">
        <v>14.754098360655737</v>
      </c>
      <c r="BM237" s="63">
        <v>22.843822843822846</v>
      </c>
      <c r="BN237" s="92">
        <v>12.966252220248666</v>
      </c>
      <c r="BO237" s="63">
        <v>28.71287128712871</v>
      </c>
      <c r="BP237" s="92">
        <v>12.834224598930483</v>
      </c>
      <c r="BQ237" s="63">
        <v>20.384615384615383</v>
      </c>
      <c r="BR237" s="92">
        <v>22.250316055625792</v>
      </c>
      <c r="BS237" s="63">
        <v>28.273809523809522</v>
      </c>
      <c r="BT237" s="92">
        <v>22.433460076045627</v>
      </c>
      <c r="BU237" s="63">
        <v>25.630252100840334</v>
      </c>
      <c r="BV237" s="92">
        <v>28.306264501160094</v>
      </c>
      <c r="BW237" s="63">
        <v>14.87603305785124</v>
      </c>
      <c r="BX237" s="92">
        <v>20.722433460076044</v>
      </c>
      <c r="BY237" s="63">
        <v>20.440251572327046</v>
      </c>
      <c r="BZ237" s="92">
        <v>25.165562913907287</v>
      </c>
      <c r="CA237" s="63">
        <v>32.632880098887519</v>
      </c>
      <c r="CB237" s="92">
        <v>39.243027888446214</v>
      </c>
      <c r="CC237" s="63">
        <v>29.67128027681661</v>
      </c>
      <c r="CD237" s="92">
        <v>30.588235294117649</v>
      </c>
      <c r="CE237" s="63">
        <v>24.271844660194176</v>
      </c>
      <c r="CF237" s="92">
        <v>31.616889804325439</v>
      </c>
      <c r="CG237" s="63">
        <v>35.714285714285715</v>
      </c>
      <c r="CH237" s="92">
        <v>26.451612903225808</v>
      </c>
      <c r="CI237" s="63">
        <v>27.941176470588236</v>
      </c>
      <c r="CJ237" s="92">
        <v>30.281690140845068</v>
      </c>
      <c r="CK237" s="63">
        <v>32.699619771863119</v>
      </c>
      <c r="CL237" s="92">
        <v>33.333333333333329</v>
      </c>
      <c r="CM237" s="63">
        <v>32.326820603907635</v>
      </c>
      <c r="CN237" s="92">
        <v>30.140186915887853</v>
      </c>
      <c r="CO237" s="63">
        <v>24.916943521594686</v>
      </c>
      <c r="CP237" s="92">
        <v>27.237354085603112</v>
      </c>
      <c r="CQ237" s="63">
        <v>25.183374083129586</v>
      </c>
      <c r="CR237" s="92">
        <v>31.061806656101425</v>
      </c>
      <c r="CS237" s="63">
        <v>23.159784560143628</v>
      </c>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c r="IW237" s="65"/>
      <c r="IX237" s="65"/>
      <c r="IY237" s="65"/>
      <c r="IZ237" s="65"/>
      <c r="JA237" s="65"/>
      <c r="JB237" s="65"/>
      <c r="JC237" s="65"/>
      <c r="JD237" s="65"/>
      <c r="JE237" s="65"/>
      <c r="JF237" s="65"/>
      <c r="JG237" s="65"/>
      <c r="JH237" s="65"/>
      <c r="JI237" s="65"/>
      <c r="JJ237" s="65"/>
      <c r="JK237" s="65"/>
      <c r="JL237" s="65"/>
      <c r="JM237" s="65"/>
      <c r="JN237" s="65"/>
      <c r="JO237" s="65"/>
      <c r="JP237" s="65"/>
      <c r="JQ237" s="65"/>
      <c r="JR237" s="65"/>
      <c r="JS237" s="65"/>
      <c r="JT237" s="65"/>
      <c r="JU237" s="65"/>
      <c r="JV237" s="65"/>
      <c r="JW237" s="65"/>
      <c r="JX237" s="65"/>
      <c r="JY237" s="65"/>
      <c r="JZ237" s="65"/>
      <c r="KA237" s="65"/>
      <c r="KB237" s="65"/>
      <c r="KC237" s="65"/>
      <c r="KD237" s="65"/>
      <c r="KE237" s="65"/>
      <c r="KF237" s="65"/>
      <c r="KG237" s="65"/>
      <c r="KH237" s="65"/>
      <c r="KI237" s="65"/>
      <c r="KJ237" s="65"/>
      <c r="KK237" s="65"/>
      <c r="KL237" s="65"/>
      <c r="KM237" s="65"/>
      <c r="KN237" s="65"/>
      <c r="KO237" s="65"/>
      <c r="KP237" s="65"/>
      <c r="KQ237" s="65"/>
      <c r="KR237" s="65"/>
      <c r="KS237" s="65"/>
      <c r="KT237" s="65"/>
      <c r="KU237" s="65"/>
      <c r="KV237" s="65"/>
      <c r="KW237" s="65"/>
      <c r="KX237" s="65"/>
      <c r="KY237" s="65"/>
      <c r="KZ237" s="65"/>
      <c r="LA237" s="65"/>
      <c r="LB237" s="65"/>
      <c r="LC237" s="65"/>
      <c r="LD237" s="65"/>
      <c r="LE237" s="65"/>
      <c r="LF237" s="65"/>
      <c r="LG237" s="65"/>
      <c r="LH237" s="65"/>
      <c r="LI237" s="65"/>
      <c r="LJ237" s="65"/>
      <c r="LK237" s="65"/>
      <c r="LL237" s="65"/>
      <c r="LM237" s="65"/>
      <c r="LN237" s="65"/>
      <c r="LO237" s="65"/>
      <c r="LP237" s="65"/>
      <c r="LQ237" s="65"/>
      <c r="LR237" s="65"/>
      <c r="LS237" s="65"/>
      <c r="LT237" s="65"/>
      <c r="LU237" s="65"/>
      <c r="LV237" s="65"/>
      <c r="LW237" s="65"/>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row>
    <row r="238" spans="1:479" s="3" customFormat="1" x14ac:dyDescent="0.2">
      <c r="A238" s="49" t="s">
        <v>132</v>
      </c>
      <c r="B238" s="36" t="s">
        <v>98</v>
      </c>
      <c r="C238" s="142">
        <v>7.3786700314506861</v>
      </c>
      <c r="D238" s="92">
        <v>4.7445255474452548</v>
      </c>
      <c r="E238" s="63">
        <v>4.296875</v>
      </c>
      <c r="F238" s="92">
        <v>3.9823008849557522</v>
      </c>
      <c r="G238" s="63">
        <v>4.5845272206303722</v>
      </c>
      <c r="H238" s="92">
        <v>2.1996615905245349</v>
      </c>
      <c r="I238" s="63">
        <v>4.1666666666666661</v>
      </c>
      <c r="J238" s="92">
        <v>6.9767441860465116</v>
      </c>
      <c r="K238" s="63">
        <v>2.9585798816568047</v>
      </c>
      <c r="L238" s="92">
        <v>2.2893772893772892</v>
      </c>
      <c r="M238" s="63">
        <v>1.8181818181818181</v>
      </c>
      <c r="N238" s="92">
        <v>1.1180992313067784</v>
      </c>
      <c r="O238" s="63">
        <v>4.5537340619307827</v>
      </c>
      <c r="P238" s="92">
        <v>3.3274956217162872</v>
      </c>
      <c r="Q238" s="63">
        <v>5.9171597633136095</v>
      </c>
      <c r="R238" s="92">
        <v>3.4255599472990776</v>
      </c>
      <c r="S238" s="63">
        <v>2.6252983293556085</v>
      </c>
      <c r="T238" s="92">
        <v>2.9882604055496262</v>
      </c>
      <c r="U238" s="63">
        <v>4.7016274864376131</v>
      </c>
      <c r="V238" s="92">
        <v>4.44743935309973</v>
      </c>
      <c r="W238" s="63">
        <v>3.0030030030030028</v>
      </c>
      <c r="X238" s="92">
        <v>2.3605150214592276</v>
      </c>
      <c r="Y238" s="63">
        <v>3.0769230769230771</v>
      </c>
      <c r="Z238" s="92">
        <v>0.73529411764705876</v>
      </c>
      <c r="AA238" s="63">
        <v>3.5714285714285712</v>
      </c>
      <c r="AB238" s="92">
        <v>1.4492753623188406</v>
      </c>
      <c r="AC238" s="63">
        <v>2.6331187829139848</v>
      </c>
      <c r="AD238" s="92">
        <v>3.225806451612903</v>
      </c>
      <c r="AE238" s="63">
        <v>2.5735294117647056</v>
      </c>
      <c r="AF238" s="92">
        <v>9.1397849462365599</v>
      </c>
      <c r="AG238" s="63">
        <v>4.5933014354066986</v>
      </c>
      <c r="AH238" s="92">
        <v>4.2183622828784122</v>
      </c>
      <c r="AI238" s="63">
        <v>4.3824701195219129</v>
      </c>
      <c r="AJ238" s="92">
        <v>15.3028692879915</v>
      </c>
      <c r="AK238" s="63">
        <v>17.210682492581604</v>
      </c>
      <c r="AL238" s="92">
        <v>16.148148148148149</v>
      </c>
      <c r="AM238" s="63">
        <v>20.787083753784056</v>
      </c>
      <c r="AN238" s="92">
        <v>4.8022598870056497</v>
      </c>
      <c r="AO238" s="63">
        <v>10.955710955710956</v>
      </c>
      <c r="AP238" s="92">
        <v>3.7267080745341614</v>
      </c>
      <c r="AQ238" s="63">
        <v>9.3502377179080813</v>
      </c>
      <c r="AR238" s="92">
        <v>10.256410256410255</v>
      </c>
      <c r="AS238" s="63">
        <v>6.4965197215777257</v>
      </c>
      <c r="AT238" s="92">
        <v>16.216216216216218</v>
      </c>
      <c r="AU238" s="63">
        <v>9.0909090909090917</v>
      </c>
      <c r="AV238" s="92">
        <v>10.021786492374728</v>
      </c>
      <c r="AW238" s="63">
        <v>14.906832298136646</v>
      </c>
      <c r="AX238" s="92">
        <v>9.925293489861259</v>
      </c>
      <c r="AY238" s="63">
        <v>9.5100864553314128</v>
      </c>
      <c r="AZ238" s="92">
        <v>5.7938299473288186</v>
      </c>
      <c r="BA238" s="63">
        <v>2.6833631484794274</v>
      </c>
      <c r="BB238" s="92">
        <v>2.3069207622868606</v>
      </c>
      <c r="BC238" s="63">
        <v>7.0796460176991154</v>
      </c>
      <c r="BD238" s="92">
        <v>2.083333333333333</v>
      </c>
      <c r="BE238" s="63">
        <v>5.5172413793103452</v>
      </c>
      <c r="BF238" s="92">
        <v>6.666666666666667</v>
      </c>
      <c r="BG238" s="63">
        <v>6.25</v>
      </c>
      <c r="BH238" s="92">
        <v>7.5471698113207548</v>
      </c>
      <c r="BI238" s="63">
        <v>4</v>
      </c>
      <c r="BJ238" s="92">
        <v>11.224489795918368</v>
      </c>
      <c r="BK238" s="63">
        <v>3.9893617021276597</v>
      </c>
      <c r="BL238" s="92">
        <v>5.3140096618357484</v>
      </c>
      <c r="BM238" s="63">
        <v>5.0438596491228065</v>
      </c>
      <c r="BN238" s="92">
        <v>5.7627118644067794</v>
      </c>
      <c r="BO238" s="63">
        <v>11.242603550295858</v>
      </c>
      <c r="BP238" s="92">
        <v>4.5283018867924527</v>
      </c>
      <c r="BQ238" s="63">
        <v>4.5936395759717312</v>
      </c>
      <c r="BR238" s="92">
        <v>9.4218415417558887</v>
      </c>
      <c r="BS238" s="63">
        <v>11.149825783972126</v>
      </c>
      <c r="BT238" s="92">
        <v>4.3478260869565215</v>
      </c>
      <c r="BU238" s="63">
        <v>15.934065934065933</v>
      </c>
      <c r="BV238" s="92">
        <v>5.825242718446602</v>
      </c>
      <c r="BW238" s="63">
        <v>6.666666666666667</v>
      </c>
      <c r="BX238" s="92">
        <v>6.8212824010914055</v>
      </c>
      <c r="BY238" s="63">
        <v>6.7307692307692308</v>
      </c>
      <c r="BZ238" s="92">
        <v>2.9143897996357011</v>
      </c>
      <c r="CA238" s="63">
        <v>20</v>
      </c>
      <c r="CB238" s="92">
        <v>20.364741641337385</v>
      </c>
      <c r="CC238" s="63">
        <v>15.491559086395235</v>
      </c>
      <c r="CD238" s="92">
        <v>14.385964912280702</v>
      </c>
      <c r="CE238" s="63">
        <v>17.647058823529413</v>
      </c>
      <c r="CF238" s="92">
        <v>21.36986301369863</v>
      </c>
      <c r="CG238" s="63">
        <v>16.666666666666664</v>
      </c>
      <c r="CH238" s="92">
        <v>10.16949152542373</v>
      </c>
      <c r="CI238" s="63">
        <v>11.340206185567011</v>
      </c>
      <c r="CJ238" s="92">
        <v>22.036474164133736</v>
      </c>
      <c r="CK238" s="63">
        <v>27.947598253275107</v>
      </c>
      <c r="CL238" s="92">
        <v>23.412698412698411</v>
      </c>
      <c r="CM238" s="63">
        <v>17.878192534381139</v>
      </c>
      <c r="CN238" s="92">
        <v>13.318284424379231</v>
      </c>
      <c r="CO238" s="63">
        <v>5.5172413793103452</v>
      </c>
      <c r="CP238" s="92">
        <v>5.9233449477351918</v>
      </c>
      <c r="CQ238" s="63">
        <v>4.8543689320388346</v>
      </c>
      <c r="CR238" s="92">
        <v>14.363143631436316</v>
      </c>
      <c r="CS238" s="63">
        <v>10.328638497652582</v>
      </c>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c r="IW238" s="65"/>
      <c r="IX238" s="65"/>
      <c r="IY238" s="65"/>
      <c r="IZ238" s="65"/>
      <c r="JA238" s="65"/>
      <c r="JB238" s="65"/>
      <c r="JC238" s="65"/>
      <c r="JD238" s="65"/>
      <c r="JE238" s="65"/>
      <c r="JF238" s="65"/>
      <c r="JG238" s="65"/>
      <c r="JH238" s="65"/>
      <c r="JI238" s="65"/>
      <c r="JJ238" s="65"/>
      <c r="JK238" s="65"/>
      <c r="JL238" s="65"/>
      <c r="JM238" s="65"/>
      <c r="JN238" s="65"/>
      <c r="JO238" s="65"/>
      <c r="JP238" s="65"/>
      <c r="JQ238" s="65"/>
      <c r="JR238" s="65"/>
      <c r="JS238" s="65"/>
      <c r="JT238" s="65"/>
      <c r="JU238" s="65"/>
      <c r="JV238" s="65"/>
      <c r="JW238" s="65"/>
      <c r="JX238" s="65"/>
      <c r="JY238" s="65"/>
      <c r="JZ238" s="65"/>
      <c r="KA238" s="65"/>
      <c r="KB238" s="65"/>
      <c r="KC238" s="65"/>
      <c r="KD238" s="65"/>
      <c r="KE238" s="65"/>
      <c r="KF238" s="65"/>
      <c r="KG238" s="65"/>
      <c r="KH238" s="65"/>
      <c r="KI238" s="65"/>
      <c r="KJ238" s="65"/>
      <c r="KK238" s="65"/>
      <c r="KL238" s="65"/>
      <c r="KM238" s="65"/>
      <c r="KN238" s="65"/>
      <c r="KO238" s="65"/>
      <c r="KP238" s="65"/>
      <c r="KQ238" s="65"/>
      <c r="KR238" s="65"/>
      <c r="KS238" s="65"/>
      <c r="KT238" s="65"/>
      <c r="KU238" s="65"/>
      <c r="KV238" s="65"/>
      <c r="KW238" s="65"/>
      <c r="KX238" s="65"/>
      <c r="KY238" s="65"/>
      <c r="KZ238" s="65"/>
      <c r="LA238" s="65"/>
      <c r="LB238" s="65"/>
      <c r="LC238" s="65"/>
      <c r="LD238" s="65"/>
      <c r="LE238" s="65"/>
      <c r="LF238" s="65"/>
      <c r="LG238" s="65"/>
      <c r="LH238" s="65"/>
      <c r="LI238" s="65"/>
      <c r="LJ238" s="65"/>
      <c r="LK238" s="65"/>
      <c r="LL238" s="65"/>
      <c r="LM238" s="65"/>
      <c r="LN238" s="65"/>
      <c r="LO238" s="65"/>
      <c r="LP238" s="65"/>
      <c r="LQ238" s="65"/>
      <c r="LR238" s="65"/>
      <c r="LS238" s="65"/>
      <c r="LT238" s="65"/>
      <c r="LU238" s="65"/>
      <c r="LV238" s="65"/>
      <c r="LW238" s="65"/>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row>
    <row r="239" spans="1:479" s="3" customFormat="1" x14ac:dyDescent="0.2">
      <c r="A239" s="50"/>
      <c r="B239" s="36" t="s">
        <v>99</v>
      </c>
      <c r="C239" s="142">
        <v>7.6536565296859091</v>
      </c>
      <c r="D239" s="92">
        <v>5.4789550072568947</v>
      </c>
      <c r="E239" s="63">
        <v>4.1006523765144456</v>
      </c>
      <c r="F239" s="92">
        <v>4.0194040194040195</v>
      </c>
      <c r="G239" s="63">
        <v>4.4320137693631665</v>
      </c>
      <c r="H239" s="92">
        <v>2.3113528212100611</v>
      </c>
      <c r="I239" s="63">
        <v>3.0150753768844218</v>
      </c>
      <c r="J239" s="92">
        <v>6.4</v>
      </c>
      <c r="K239" s="63">
        <v>2.2831050228310499</v>
      </c>
      <c r="L239" s="92">
        <v>1.9666048237476808</v>
      </c>
      <c r="M239" s="63">
        <v>3.1713438284280171</v>
      </c>
      <c r="N239" s="92">
        <v>2.3915461624026699</v>
      </c>
      <c r="O239" s="63">
        <v>5.3715308863025957</v>
      </c>
      <c r="P239" s="92">
        <v>3.7701317715959006</v>
      </c>
      <c r="Q239" s="63">
        <v>2.8571428571428572</v>
      </c>
      <c r="R239" s="92">
        <v>3.2525510204081636</v>
      </c>
      <c r="S239" s="63">
        <v>3.6208732694355699</v>
      </c>
      <c r="T239" s="92">
        <v>4.1152263374485596</v>
      </c>
      <c r="U239" s="63">
        <v>4.6280991735537187</v>
      </c>
      <c r="V239" s="92">
        <v>5.341614906832298</v>
      </c>
      <c r="W239" s="63">
        <v>2.0935960591133003</v>
      </c>
      <c r="X239" s="92">
        <v>4.133064516129032</v>
      </c>
      <c r="Y239" s="63">
        <v>4.1558441558441555</v>
      </c>
      <c r="Z239" s="92">
        <v>2.5547445255474455</v>
      </c>
      <c r="AA239" s="63">
        <v>3.0864197530864197</v>
      </c>
      <c r="AB239" s="92">
        <v>1.3745704467353952</v>
      </c>
      <c r="AC239" s="63">
        <v>3.2742565334935412</v>
      </c>
      <c r="AD239" s="92">
        <v>2.6455026455026456</v>
      </c>
      <c r="AE239" s="63">
        <v>3.5886818495514143</v>
      </c>
      <c r="AF239" s="92">
        <v>6.2899786780383797</v>
      </c>
      <c r="AG239" s="63">
        <v>4.3894652833200318</v>
      </c>
      <c r="AH239" s="92">
        <v>6.3233044365119842</v>
      </c>
      <c r="AI239" s="63">
        <v>2.5867937372362153</v>
      </c>
      <c r="AJ239" s="92">
        <v>14.011799410029498</v>
      </c>
      <c r="AK239" s="63">
        <v>18.371400198609734</v>
      </c>
      <c r="AL239" s="92">
        <v>19.488977955911825</v>
      </c>
      <c r="AM239" s="63">
        <v>19.952305246422895</v>
      </c>
      <c r="AN239" s="92">
        <v>5.1313883716118349</v>
      </c>
      <c r="AO239" s="63">
        <v>5.5472263868065967</v>
      </c>
      <c r="AP239" s="92">
        <v>3.8348082595870205</v>
      </c>
      <c r="AQ239" s="63">
        <v>7.3365231259968109</v>
      </c>
      <c r="AR239" s="92">
        <v>4.7713717693836974</v>
      </c>
      <c r="AS239" s="63">
        <v>5.7956777996070725</v>
      </c>
      <c r="AT239" s="92">
        <v>6.9767441860465116</v>
      </c>
      <c r="AU239" s="63">
        <v>4.5725646123260439</v>
      </c>
      <c r="AV239" s="92">
        <v>9.037900874635568</v>
      </c>
      <c r="AW239" s="63">
        <v>13.232323232323232</v>
      </c>
      <c r="AX239" s="92">
        <v>9.8998459167950692</v>
      </c>
      <c r="AY239" s="63">
        <v>7.2888888888888896</v>
      </c>
      <c r="AZ239" s="92">
        <v>5.7260768635542947</v>
      </c>
      <c r="BA239" s="63">
        <v>3.6020583190394513</v>
      </c>
      <c r="BB239" s="92">
        <v>2.4793388429752068</v>
      </c>
      <c r="BC239" s="63">
        <v>1.895306859205776</v>
      </c>
      <c r="BD239" s="92">
        <v>1.6260162601626018</v>
      </c>
      <c r="BE239" s="63">
        <v>1.4690451206715633</v>
      </c>
      <c r="BF239" s="92">
        <v>2.4216524216524213</v>
      </c>
      <c r="BG239" s="63">
        <v>4.361370716510903</v>
      </c>
      <c r="BH239" s="92">
        <v>3.6036036036036037</v>
      </c>
      <c r="BI239" s="63">
        <v>6.4798598949211899</v>
      </c>
      <c r="BJ239" s="92">
        <v>7.6305220883534144</v>
      </c>
      <c r="BK239" s="63">
        <v>4.2984590429845904</v>
      </c>
      <c r="BL239" s="92">
        <v>5.1816958277254379</v>
      </c>
      <c r="BM239" s="63">
        <v>5.5252387448840379</v>
      </c>
      <c r="BN239" s="92">
        <v>5.5465587044534415</v>
      </c>
      <c r="BO239" s="63">
        <v>16.730038022813687</v>
      </c>
      <c r="BP239" s="92">
        <v>4.606240713224369</v>
      </c>
      <c r="BQ239" s="63">
        <v>6.485355648535565</v>
      </c>
      <c r="BR239" s="92">
        <v>10.244711737868105</v>
      </c>
      <c r="BS239" s="63">
        <v>11.099137931034484</v>
      </c>
      <c r="BT239" s="92">
        <v>3.3707865168539324</v>
      </c>
      <c r="BU239" s="63">
        <v>15.148514851485148</v>
      </c>
      <c r="BV239" s="92">
        <v>2.4096385542168677</v>
      </c>
      <c r="BW239" s="63">
        <v>10.700389105058365</v>
      </c>
      <c r="BX239" s="92">
        <v>4.889807162534435</v>
      </c>
      <c r="BY239" s="63">
        <v>0.77220077220077221</v>
      </c>
      <c r="BZ239" s="92">
        <v>3.0467163168584972</v>
      </c>
      <c r="CA239" s="63">
        <v>24.082840236686391</v>
      </c>
      <c r="CB239" s="92">
        <v>28.127939793038571</v>
      </c>
      <c r="CC239" s="63">
        <v>16.699880430450378</v>
      </c>
      <c r="CD239" s="92">
        <v>18.554476806903992</v>
      </c>
      <c r="CE239" s="63">
        <v>15.72052401746725</v>
      </c>
      <c r="CF239" s="92">
        <v>24.400234055002926</v>
      </c>
      <c r="CG239" s="63">
        <v>12.844036697247708</v>
      </c>
      <c r="CH239" s="92">
        <v>7.6517150395778364</v>
      </c>
      <c r="CI239" s="63">
        <v>6.679035250463822</v>
      </c>
      <c r="CJ239" s="92">
        <v>24.604221635883906</v>
      </c>
      <c r="CK239" s="63">
        <v>24.738675958188153</v>
      </c>
      <c r="CL239" s="92">
        <v>26.118855465884078</v>
      </c>
      <c r="CM239" s="63">
        <v>17.886178861788618</v>
      </c>
      <c r="CN239" s="92">
        <v>15.028355387523629</v>
      </c>
      <c r="CO239" s="63">
        <v>1.8976897689768977</v>
      </c>
      <c r="CP239" s="92">
        <v>4.1179223210107629</v>
      </c>
      <c r="CQ239" s="63">
        <v>3.2418952618453867</v>
      </c>
      <c r="CR239" s="92">
        <v>12.127158555729984</v>
      </c>
      <c r="CS239" s="63">
        <v>8.0682342093130472</v>
      </c>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c r="IW239" s="65"/>
      <c r="IX239" s="65"/>
      <c r="IY239" s="65"/>
      <c r="IZ239" s="65"/>
      <c r="JA239" s="65"/>
      <c r="JB239" s="65"/>
      <c r="JC239" s="65"/>
      <c r="JD239" s="65"/>
      <c r="JE239" s="65"/>
      <c r="JF239" s="65"/>
      <c r="JG239" s="65"/>
      <c r="JH239" s="65"/>
      <c r="JI239" s="65"/>
      <c r="JJ239" s="65"/>
      <c r="JK239" s="65"/>
      <c r="JL239" s="65"/>
      <c r="JM239" s="65"/>
      <c r="JN239" s="65"/>
      <c r="JO239" s="65"/>
      <c r="JP239" s="65"/>
      <c r="JQ239" s="65"/>
      <c r="JR239" s="65"/>
      <c r="JS239" s="65"/>
      <c r="JT239" s="65"/>
      <c r="JU239" s="65"/>
      <c r="JV239" s="65"/>
      <c r="JW239" s="65"/>
      <c r="JX239" s="65"/>
      <c r="JY239" s="65"/>
      <c r="JZ239" s="65"/>
      <c r="KA239" s="65"/>
      <c r="KB239" s="65"/>
      <c r="KC239" s="65"/>
      <c r="KD239" s="65"/>
      <c r="KE239" s="65"/>
      <c r="KF239" s="65"/>
      <c r="KG239" s="65"/>
      <c r="KH239" s="65"/>
      <c r="KI239" s="65"/>
      <c r="KJ239" s="65"/>
      <c r="KK239" s="65"/>
      <c r="KL239" s="65"/>
      <c r="KM239" s="65"/>
      <c r="KN239" s="65"/>
      <c r="KO239" s="65"/>
      <c r="KP239" s="65"/>
      <c r="KQ239" s="65"/>
      <c r="KR239" s="65"/>
      <c r="KS239" s="65"/>
      <c r="KT239" s="65"/>
      <c r="KU239" s="65"/>
      <c r="KV239" s="65"/>
      <c r="KW239" s="65"/>
      <c r="KX239" s="65"/>
      <c r="KY239" s="65"/>
      <c r="KZ239" s="65"/>
      <c r="LA239" s="65"/>
      <c r="LB239" s="65"/>
      <c r="LC239" s="65"/>
      <c r="LD239" s="65"/>
      <c r="LE239" s="65"/>
      <c r="LF239" s="65"/>
      <c r="LG239" s="65"/>
      <c r="LH239" s="65"/>
      <c r="LI239" s="65"/>
      <c r="LJ239" s="65"/>
      <c r="LK239" s="65"/>
      <c r="LL239" s="65"/>
      <c r="LM239" s="65"/>
      <c r="LN239" s="65"/>
      <c r="LO239" s="65"/>
      <c r="LP239" s="65"/>
      <c r="LQ239" s="65"/>
      <c r="LR239" s="65"/>
      <c r="LS239" s="65"/>
      <c r="LT239" s="65"/>
      <c r="LU239" s="65"/>
      <c r="LV239" s="65"/>
      <c r="LW239" s="65"/>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row>
    <row r="240" spans="1:479" s="3" customFormat="1" x14ac:dyDescent="0.2">
      <c r="A240" s="50"/>
      <c r="B240" s="36" t="s">
        <v>100</v>
      </c>
      <c r="C240" s="142">
        <v>11.093667479363058</v>
      </c>
      <c r="D240" s="92">
        <v>7.3985680190930783</v>
      </c>
      <c r="E240" s="63">
        <v>7.2289156626506017</v>
      </c>
      <c r="F240" s="92">
        <v>7.0990023023791249</v>
      </c>
      <c r="G240" s="63">
        <v>7.939914163090128</v>
      </c>
      <c r="H240" s="92">
        <v>4.1181041181041182</v>
      </c>
      <c r="I240" s="63">
        <v>4.2979942693409736</v>
      </c>
      <c r="J240" s="92">
        <v>5.4221533694810224</v>
      </c>
      <c r="K240" s="63">
        <v>5.6338028169014089</v>
      </c>
      <c r="L240" s="92">
        <v>4.0441176470588234</v>
      </c>
      <c r="M240" s="63">
        <v>6.2324085243264982</v>
      </c>
      <c r="N240" s="92">
        <v>4.2366691015339661</v>
      </c>
      <c r="O240" s="63">
        <v>8.4358523725834793</v>
      </c>
      <c r="P240" s="92">
        <v>5.3182214472537055</v>
      </c>
      <c r="Q240" s="63">
        <v>4.8117154811715483</v>
      </c>
      <c r="R240" s="92">
        <v>5.5643044619422568</v>
      </c>
      <c r="S240" s="63">
        <v>6.3548102383053831</v>
      </c>
      <c r="T240" s="92">
        <v>6.7867036011080337</v>
      </c>
      <c r="U240" s="63">
        <v>7.1339173967459324</v>
      </c>
      <c r="V240" s="92">
        <v>10.101801096319498</v>
      </c>
      <c r="W240" s="63">
        <v>5.3067993366500827</v>
      </c>
      <c r="X240" s="92">
        <v>6.1559507523939807</v>
      </c>
      <c r="Y240" s="63">
        <v>10.071090047393366</v>
      </c>
      <c r="Z240" s="92">
        <v>2.2782750203417415</v>
      </c>
      <c r="AA240" s="63">
        <v>4.0178571428571432</v>
      </c>
      <c r="AB240" s="92">
        <v>3.6386449184441658</v>
      </c>
      <c r="AC240" s="63">
        <v>6.446280991735537</v>
      </c>
      <c r="AD240" s="92">
        <v>3.4229828850855744</v>
      </c>
      <c r="AE240" s="63">
        <v>6.0042507970244419</v>
      </c>
      <c r="AF240" s="92">
        <v>8.9178356713426865</v>
      </c>
      <c r="AG240" s="63">
        <v>5.4752066115702478</v>
      </c>
      <c r="AH240" s="92">
        <v>14.061757719714965</v>
      </c>
      <c r="AI240" s="63">
        <v>5.0117924528301891</v>
      </c>
      <c r="AJ240" s="92">
        <v>20.59608540925267</v>
      </c>
      <c r="AK240" s="63">
        <v>21.5311004784689</v>
      </c>
      <c r="AL240" s="92">
        <v>27.115716753022451</v>
      </c>
      <c r="AM240" s="63">
        <v>32.481060606060609</v>
      </c>
      <c r="AN240" s="92">
        <v>13.800609490639964</v>
      </c>
      <c r="AO240" s="63">
        <v>10.629067245119305</v>
      </c>
      <c r="AP240" s="92">
        <v>8.0602883355176935</v>
      </c>
      <c r="AQ240" s="63">
        <v>11.745106205747605</v>
      </c>
      <c r="AR240" s="92">
        <v>9.3023255813953494</v>
      </c>
      <c r="AS240" s="63">
        <v>8.0599144079885878</v>
      </c>
      <c r="AT240" s="92">
        <v>9.4462540716612384</v>
      </c>
      <c r="AU240" s="63">
        <v>5.7953144266337855</v>
      </c>
      <c r="AV240" s="92">
        <v>14.301310043668122</v>
      </c>
      <c r="AW240" s="63">
        <v>15.364167995746945</v>
      </c>
      <c r="AX240" s="92">
        <v>12.579762989972654</v>
      </c>
      <c r="AY240" s="63">
        <v>10.67632850241546</v>
      </c>
      <c r="AZ240" s="92">
        <v>12.031173891865562</v>
      </c>
      <c r="BA240" s="63">
        <v>5.7728119180633151</v>
      </c>
      <c r="BB240" s="92">
        <v>5.0921861281826164</v>
      </c>
      <c r="BC240" s="63">
        <v>2.8005794302269438</v>
      </c>
      <c r="BD240" s="92">
        <v>1.5290519877675841</v>
      </c>
      <c r="BE240" s="63">
        <v>2.5889967637540456</v>
      </c>
      <c r="BF240" s="92">
        <v>2.1996615905245349</v>
      </c>
      <c r="BG240" s="63">
        <v>5.0683829444891391</v>
      </c>
      <c r="BH240" s="92">
        <v>4.8465266558966071</v>
      </c>
      <c r="BI240" s="63">
        <v>8.7221095334685597</v>
      </c>
      <c r="BJ240" s="92">
        <v>16.083916083916083</v>
      </c>
      <c r="BK240" s="63">
        <v>8.1081081081081088</v>
      </c>
      <c r="BL240" s="92">
        <v>8.9502762430939224</v>
      </c>
      <c r="BM240" s="63">
        <v>7.1957671957671954</v>
      </c>
      <c r="BN240" s="92">
        <v>9.9800399201596814</v>
      </c>
      <c r="BO240" s="63">
        <v>18.305597579425115</v>
      </c>
      <c r="BP240" s="92">
        <v>9.8039215686274517</v>
      </c>
      <c r="BQ240" s="63">
        <v>9.9462365591397841</v>
      </c>
      <c r="BR240" s="92">
        <v>20.192926045016076</v>
      </c>
      <c r="BS240" s="63">
        <v>21.202854230377167</v>
      </c>
      <c r="BT240" s="92">
        <v>5.9424326833797583</v>
      </c>
      <c r="BU240" s="63">
        <v>25.922023182297156</v>
      </c>
      <c r="BV240" s="92">
        <v>3.6290322580645165</v>
      </c>
      <c r="BW240" s="63">
        <v>15.099009900990099</v>
      </c>
      <c r="BX240" s="92">
        <v>5.4761904761904763</v>
      </c>
      <c r="BY240" s="63">
        <v>2.3342670401493932</v>
      </c>
      <c r="BZ240" s="92">
        <v>3.1266421439831849</v>
      </c>
      <c r="CA240" s="63">
        <v>29.421965317919074</v>
      </c>
      <c r="CB240" s="92">
        <v>27.946127946127948</v>
      </c>
      <c r="CC240" s="63">
        <v>23.42419080068143</v>
      </c>
      <c r="CD240" s="92">
        <v>21.980018165304269</v>
      </c>
      <c r="CE240" s="63">
        <v>14.403292181069959</v>
      </c>
      <c r="CF240" s="92">
        <v>34.877072612921665</v>
      </c>
      <c r="CG240" s="63">
        <v>18.407960199004975</v>
      </c>
      <c r="CH240" s="92">
        <v>8.4474885844748862</v>
      </c>
      <c r="CI240" s="63">
        <v>10</v>
      </c>
      <c r="CJ240" s="92">
        <v>35.382603008502286</v>
      </c>
      <c r="CK240" s="63">
        <v>33.068362480127185</v>
      </c>
      <c r="CL240" s="92">
        <v>34.795613160518442</v>
      </c>
      <c r="CM240" s="63">
        <v>26.25928984310487</v>
      </c>
      <c r="CN240" s="92">
        <v>25.726141078838172</v>
      </c>
      <c r="CO240" s="63">
        <v>3.517382413087935</v>
      </c>
      <c r="CP240" s="92">
        <v>5.8556988497734404</v>
      </c>
      <c r="CQ240" s="63">
        <v>4.6148625721072278</v>
      </c>
      <c r="CR240" s="92">
        <v>23.821495914519168</v>
      </c>
      <c r="CS240" s="63">
        <v>15.973871733966746</v>
      </c>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c r="KR240" s="65"/>
      <c r="KS240" s="65"/>
      <c r="KT240" s="65"/>
      <c r="KU240" s="65"/>
      <c r="KV240" s="65"/>
      <c r="KW240" s="65"/>
      <c r="KX240" s="65"/>
      <c r="KY240" s="65"/>
      <c r="KZ240" s="65"/>
      <c r="LA240" s="65"/>
      <c r="LB240" s="65"/>
      <c r="LC240" s="65"/>
      <c r="LD240" s="65"/>
      <c r="LE240" s="65"/>
      <c r="LF240" s="65"/>
      <c r="LG240" s="65"/>
      <c r="LH240" s="65"/>
      <c r="LI240" s="65"/>
      <c r="LJ240" s="65"/>
      <c r="LK240" s="65"/>
      <c r="LL240" s="65"/>
      <c r="LM240" s="65"/>
      <c r="LN240" s="65"/>
      <c r="LO240" s="65"/>
      <c r="LP240" s="65"/>
      <c r="LQ240" s="65"/>
      <c r="LR240" s="65"/>
      <c r="LS240" s="65"/>
      <c r="LT240" s="65"/>
      <c r="LU240" s="65"/>
      <c r="LV240" s="65"/>
      <c r="LW240" s="65"/>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row>
    <row r="241" spans="1:479" s="3" customFormat="1" ht="11.25" customHeight="1" x14ac:dyDescent="0.2">
      <c r="A241" s="50"/>
      <c r="B241" s="36" t="s">
        <v>121</v>
      </c>
      <c r="C241" s="142">
        <v>16.361455417832868</v>
      </c>
      <c r="D241" s="92">
        <v>11.150442477876107</v>
      </c>
      <c r="E241" s="63">
        <v>14.17624521072797</v>
      </c>
      <c r="F241" s="92">
        <v>9.6476510067114098</v>
      </c>
      <c r="G241" s="63">
        <v>11.885895404120443</v>
      </c>
      <c r="H241" s="92">
        <v>6.7415730337078648</v>
      </c>
      <c r="I241" s="63">
        <v>8.3333333333333321</v>
      </c>
      <c r="J241" s="92">
        <v>10.081300813008131</v>
      </c>
      <c r="K241" s="63">
        <v>8.7064676616915424</v>
      </c>
      <c r="L241" s="92">
        <v>6.4062499999999991</v>
      </c>
      <c r="M241" s="63">
        <v>8.8888888888888893</v>
      </c>
      <c r="N241" s="92">
        <v>6.3369397217928904</v>
      </c>
      <c r="O241" s="63">
        <v>12.938596491228072</v>
      </c>
      <c r="P241" s="92">
        <v>9.8901098901098905</v>
      </c>
      <c r="Q241" s="63">
        <v>4.5454545454545459</v>
      </c>
      <c r="R241" s="92">
        <v>6.7823343848580437</v>
      </c>
      <c r="S241" s="63">
        <v>8.350305498981669</v>
      </c>
      <c r="T241" s="92">
        <v>12.412587412587413</v>
      </c>
      <c r="U241" s="63">
        <v>8.4840055632823361</v>
      </c>
      <c r="V241" s="92">
        <v>18.016194331983808</v>
      </c>
      <c r="W241" s="63">
        <v>11.76470588235294</v>
      </c>
      <c r="X241" s="92">
        <v>9.454545454545455</v>
      </c>
      <c r="Y241" s="63">
        <v>12.903225806451612</v>
      </c>
      <c r="Z241" s="92">
        <v>4.9783549783549788</v>
      </c>
      <c r="AA241" s="63">
        <v>6.3241106719367588</v>
      </c>
      <c r="AB241" s="92">
        <v>4.117647058823529</v>
      </c>
      <c r="AC241" s="63">
        <v>9.653465346534654</v>
      </c>
      <c r="AD241" s="92">
        <v>5.7971014492753623</v>
      </c>
      <c r="AE241" s="63">
        <v>9.5061728395061724</v>
      </c>
      <c r="AF241" s="92">
        <v>15.617128463476071</v>
      </c>
      <c r="AG241" s="63">
        <v>10.110803324099724</v>
      </c>
      <c r="AH241" s="92">
        <v>25.525525525525527</v>
      </c>
      <c r="AI241" s="63">
        <v>16.666666666666664</v>
      </c>
      <c r="AJ241" s="92">
        <v>27.777777777777779</v>
      </c>
      <c r="AK241" s="63">
        <v>28.215767634854771</v>
      </c>
      <c r="AL241" s="92">
        <v>31.726907630522089</v>
      </c>
      <c r="AM241" s="63">
        <v>35.912698412698411</v>
      </c>
      <c r="AN241" s="92">
        <v>23.451910408432148</v>
      </c>
      <c r="AO241" s="63">
        <v>25.222551928783382</v>
      </c>
      <c r="AP241" s="92">
        <v>12.064965197215777</v>
      </c>
      <c r="AQ241" s="63">
        <v>19.176319176319176</v>
      </c>
      <c r="AR241" s="92">
        <v>18.884120171673821</v>
      </c>
      <c r="AS241" s="63">
        <v>23.582766439909296</v>
      </c>
      <c r="AT241" s="92">
        <v>26.595744680851062</v>
      </c>
      <c r="AU241" s="63">
        <v>17.22689075630252</v>
      </c>
      <c r="AV241" s="92">
        <v>21.465076660988075</v>
      </c>
      <c r="AW241" s="63">
        <v>27.079934747145192</v>
      </c>
      <c r="AX241" s="92">
        <v>22.011173184357542</v>
      </c>
      <c r="AY241" s="63">
        <v>21.068249258160236</v>
      </c>
      <c r="AZ241" s="92">
        <v>20.698924731182796</v>
      </c>
      <c r="BA241" s="63">
        <v>12.733812949640289</v>
      </c>
      <c r="BB241" s="92">
        <v>11.062906724511931</v>
      </c>
      <c r="BC241" s="63">
        <v>8.3665338645418323</v>
      </c>
      <c r="BD241" s="92">
        <v>3.7344398340248963</v>
      </c>
      <c r="BE241" s="63">
        <v>6.2602965403624378</v>
      </c>
      <c r="BF241" s="92">
        <v>7.2398190045248878</v>
      </c>
      <c r="BG241" s="63">
        <v>12.46819338422392</v>
      </c>
      <c r="BH241" s="92">
        <v>8.4821428571428577</v>
      </c>
      <c r="BI241" s="63">
        <v>23.4375</v>
      </c>
      <c r="BJ241" s="92">
        <v>27.436823104693143</v>
      </c>
      <c r="BK241" s="63">
        <v>17.322834645669293</v>
      </c>
      <c r="BL241" s="92">
        <v>16.479400749063668</v>
      </c>
      <c r="BM241" s="63">
        <v>19.767441860465116</v>
      </c>
      <c r="BN241" s="92">
        <v>14.470284237726098</v>
      </c>
      <c r="BO241" s="63">
        <v>20.294117647058822</v>
      </c>
      <c r="BP241" s="92">
        <v>17.99163179916318</v>
      </c>
      <c r="BQ241" s="63">
        <v>19.658119658119659</v>
      </c>
      <c r="BR241" s="92">
        <v>24.883359253499222</v>
      </c>
      <c r="BS241" s="63">
        <v>24.585635359116022</v>
      </c>
      <c r="BT241" s="92">
        <v>10.876132930513595</v>
      </c>
      <c r="BU241" s="63">
        <v>32.594936708860764</v>
      </c>
      <c r="BV241" s="92">
        <v>6.1191626409017719</v>
      </c>
      <c r="BW241" s="63">
        <v>18.560606060606062</v>
      </c>
      <c r="BX241" s="92">
        <v>9.7560975609756095</v>
      </c>
      <c r="BY241" s="63">
        <v>3.4682080924855487</v>
      </c>
      <c r="BZ241" s="92">
        <v>6.9105691056910574</v>
      </c>
      <c r="CA241" s="63">
        <v>33.030852994555353</v>
      </c>
      <c r="CB241" s="92">
        <v>24.945295404814004</v>
      </c>
      <c r="CC241" s="63">
        <v>34.012539184952978</v>
      </c>
      <c r="CD241" s="92">
        <v>30.416666666666664</v>
      </c>
      <c r="CE241" s="63">
        <v>22.321428571428573</v>
      </c>
      <c r="CF241" s="92">
        <v>35.608856088560884</v>
      </c>
      <c r="CG241" s="63">
        <v>20.512820512820511</v>
      </c>
      <c r="CH241" s="92">
        <v>22.727272727272727</v>
      </c>
      <c r="CI241" s="63">
        <v>16.746411483253588</v>
      </c>
      <c r="CJ241" s="92">
        <v>39.436619718309856</v>
      </c>
      <c r="CK241" s="63">
        <v>26.984126984126984</v>
      </c>
      <c r="CL241" s="92">
        <v>38.515901060070675</v>
      </c>
      <c r="CM241" s="63">
        <v>35.860058309037903</v>
      </c>
      <c r="CN241" s="92">
        <v>30.886850152905197</v>
      </c>
      <c r="CO241" s="63">
        <v>12.820512820512819</v>
      </c>
      <c r="CP241" s="92">
        <v>15.457413249211358</v>
      </c>
      <c r="CQ241" s="63">
        <v>18.923327895595431</v>
      </c>
      <c r="CR241" s="92">
        <v>34.710743801652896</v>
      </c>
      <c r="CS241" s="63">
        <v>25.641025641025639</v>
      </c>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c r="IW241" s="65"/>
      <c r="IX241" s="65"/>
      <c r="IY241" s="65"/>
      <c r="IZ241" s="65"/>
      <c r="JA241" s="65"/>
      <c r="JB241" s="65"/>
      <c r="JC241" s="65"/>
      <c r="JD241" s="65"/>
      <c r="JE241" s="65"/>
      <c r="JF241" s="65"/>
      <c r="JG241" s="65"/>
      <c r="JH241" s="65"/>
      <c r="JI241" s="65"/>
      <c r="JJ241" s="65"/>
      <c r="JK241" s="65"/>
      <c r="JL241" s="65"/>
      <c r="JM241" s="65"/>
      <c r="JN241" s="65"/>
      <c r="JO241" s="65"/>
      <c r="JP241" s="65"/>
      <c r="JQ241" s="65"/>
      <c r="JR241" s="65"/>
      <c r="JS241" s="65"/>
      <c r="JT241" s="65"/>
      <c r="JU241" s="65"/>
      <c r="JV241" s="65"/>
      <c r="JW241" s="65"/>
      <c r="JX241" s="65"/>
      <c r="JY241" s="65"/>
      <c r="JZ241" s="65"/>
      <c r="KA241" s="65"/>
      <c r="KB241" s="65"/>
      <c r="KC241" s="65"/>
      <c r="KD241" s="65"/>
      <c r="KE241" s="65"/>
      <c r="KF241" s="65"/>
      <c r="KG241" s="65"/>
      <c r="KH241" s="65"/>
      <c r="KI241" s="65"/>
      <c r="KJ241" s="65"/>
      <c r="KK241" s="65"/>
      <c r="KL241" s="65"/>
      <c r="KM241" s="65"/>
      <c r="KN241" s="65"/>
      <c r="KO241" s="65"/>
      <c r="KP241" s="65"/>
      <c r="KQ241" s="65"/>
      <c r="KR241" s="65"/>
      <c r="KS241" s="65"/>
      <c r="KT241" s="65"/>
      <c r="KU241" s="65"/>
      <c r="KV241" s="65"/>
      <c r="KW241" s="65"/>
      <c r="KX241" s="65"/>
      <c r="KY241" s="65"/>
      <c r="KZ241" s="65"/>
      <c r="LA241" s="65"/>
      <c r="LB241" s="65"/>
      <c r="LC241" s="65"/>
      <c r="LD241" s="65"/>
      <c r="LE241" s="65"/>
      <c r="LF241" s="65"/>
      <c r="LG241" s="65"/>
      <c r="LH241" s="65"/>
      <c r="LI241" s="65"/>
      <c r="LJ241" s="65"/>
      <c r="LK241" s="65"/>
      <c r="LL241" s="65"/>
      <c r="LM241" s="65"/>
      <c r="LN241" s="65"/>
      <c r="LO241" s="65"/>
      <c r="LP241" s="65"/>
      <c r="LQ241" s="65"/>
      <c r="LR241" s="65"/>
      <c r="LS241" s="65"/>
      <c r="LT241" s="65"/>
      <c r="LU241" s="65"/>
      <c r="LV241" s="65"/>
      <c r="LW241" s="65"/>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row>
    <row r="242" spans="1:479" s="3" customFormat="1" ht="18.75" customHeight="1" x14ac:dyDescent="0.2">
      <c r="A242" s="50"/>
      <c r="B242" s="39" t="s">
        <v>54</v>
      </c>
      <c r="C242" s="143">
        <v>9.0108395098810039</v>
      </c>
      <c r="D242" s="93">
        <v>6.2509599139917063</v>
      </c>
      <c r="E242" s="64">
        <v>5.1457975986277873</v>
      </c>
      <c r="F242" s="93">
        <v>5.2689180737961232</v>
      </c>
      <c r="G242" s="64">
        <v>5.7920589439214085</v>
      </c>
      <c r="H242" s="93">
        <v>2.9859659599880564</v>
      </c>
      <c r="I242" s="64">
        <v>3.8819875776397512</v>
      </c>
      <c r="J242" s="93">
        <v>5.8190709046454767</v>
      </c>
      <c r="K242" s="64">
        <v>3.6435643564356432</v>
      </c>
      <c r="L242" s="93">
        <v>2.8891962501921009</v>
      </c>
      <c r="M242" s="64">
        <v>3.4898665348492344</v>
      </c>
      <c r="N242" s="93">
        <v>2.54458460200087</v>
      </c>
      <c r="O242" s="64">
        <v>6.4550641940085596</v>
      </c>
      <c r="P242" s="93">
        <v>4.2639429312581063</v>
      </c>
      <c r="Q242" s="64">
        <v>4.3659043659043659</v>
      </c>
      <c r="R242" s="93">
        <v>4.324196597353497</v>
      </c>
      <c r="S242" s="64">
        <v>4.6969088719389802</v>
      </c>
      <c r="T242" s="93">
        <v>4.7630057803468207</v>
      </c>
      <c r="U242" s="64">
        <v>5.8315977387682238</v>
      </c>
      <c r="V242" s="93">
        <v>6.833838523009093</v>
      </c>
      <c r="W242" s="64">
        <v>3.3752860411899315</v>
      </c>
      <c r="X242" s="93">
        <v>4.4312471448149839</v>
      </c>
      <c r="Y242" s="64">
        <v>5.0380928975178181</v>
      </c>
      <c r="Z242" s="93">
        <v>2.1954369349978475</v>
      </c>
      <c r="AA242" s="64">
        <v>3.622047244094488</v>
      </c>
      <c r="AB242" s="93">
        <v>2.3124357656731758</v>
      </c>
      <c r="AC242" s="64">
        <v>4.1566103513006167</v>
      </c>
      <c r="AD242" s="93">
        <v>3.0735455543358947</v>
      </c>
      <c r="AE242" s="64">
        <v>4.1042345276872965</v>
      </c>
      <c r="AF242" s="93">
        <v>7.7756833176248819</v>
      </c>
      <c r="AG242" s="64">
        <v>4.811372334609076</v>
      </c>
      <c r="AH242" s="93">
        <v>8.0115198324388022</v>
      </c>
      <c r="AI242" s="64">
        <v>3.9227166276346606</v>
      </c>
      <c r="AJ242" s="93">
        <v>16.72597864768683</v>
      </c>
      <c r="AK242" s="64">
        <v>19.296555046976632</v>
      </c>
      <c r="AL242" s="93">
        <v>21.982758620689655</v>
      </c>
      <c r="AM242" s="64">
        <v>24.808684819362874</v>
      </c>
      <c r="AN242" s="93">
        <v>7.3033707865168536</v>
      </c>
      <c r="AO242" s="64">
        <v>8.1564245810055862</v>
      </c>
      <c r="AP242" s="93">
        <v>6.2130177514792901</v>
      </c>
      <c r="AQ242" s="64">
        <v>9.4765342960288805</v>
      </c>
      <c r="AR242" s="93">
        <v>7.6219512195121952</v>
      </c>
      <c r="AS242" s="64">
        <v>7.057484348321001</v>
      </c>
      <c r="AT242" s="93">
        <v>8.9445438282647594</v>
      </c>
      <c r="AU242" s="64">
        <v>5.5852355512384655</v>
      </c>
      <c r="AV242" s="93">
        <v>11.557663504742886</v>
      </c>
      <c r="AW242" s="64">
        <v>14.361820199778025</v>
      </c>
      <c r="AX242" s="93">
        <v>10.930679238693907</v>
      </c>
      <c r="AY242" s="64">
        <v>8.994814519345832</v>
      </c>
      <c r="AZ242" s="93">
        <v>7.521697203471553</v>
      </c>
      <c r="BA242" s="64">
        <v>4.555236728837877</v>
      </c>
      <c r="BB242" s="93">
        <v>3.2114882506527413</v>
      </c>
      <c r="BC242" s="64">
        <v>2.6427703523693804</v>
      </c>
      <c r="BD242" s="93">
        <v>1.5822784810126582</v>
      </c>
      <c r="BE242" s="64">
        <v>2.3458191449110859</v>
      </c>
      <c r="BF242" s="93">
        <v>2.4822695035460995</v>
      </c>
      <c r="BG242" s="64">
        <v>4.918032786885246</v>
      </c>
      <c r="BH242" s="93">
        <v>4.4802867383512543</v>
      </c>
      <c r="BI242" s="64">
        <v>6.9045771916214127</v>
      </c>
      <c r="BJ242" s="93">
        <v>11.287128712871288</v>
      </c>
      <c r="BK242" s="64">
        <v>5.5303342963268678</v>
      </c>
      <c r="BL242" s="93">
        <v>6.3413014608233729</v>
      </c>
      <c r="BM242" s="64">
        <v>5.9993024066968959</v>
      </c>
      <c r="BN242" s="93">
        <v>6.9575957184026347</v>
      </c>
      <c r="BO242" s="64">
        <v>16.814159292035399</v>
      </c>
      <c r="BP242" s="93">
        <v>6.1664190193164936</v>
      </c>
      <c r="BQ242" s="64">
        <v>7.8980891719745223</v>
      </c>
      <c r="BR242" s="93">
        <v>13.244897959183675</v>
      </c>
      <c r="BS242" s="64">
        <v>15.619307832422585</v>
      </c>
      <c r="BT242" s="93">
        <v>4.9665178571428568</v>
      </c>
      <c r="BU242" s="64">
        <v>19.672836848902282</v>
      </c>
      <c r="BV242" s="93">
        <v>3.3066860465116283</v>
      </c>
      <c r="BW242" s="64">
        <v>11.726685133887351</v>
      </c>
      <c r="BX242" s="93">
        <v>5.3671886878516037</v>
      </c>
      <c r="BY242" s="64">
        <v>2.12640283520378</v>
      </c>
      <c r="BZ242" s="93">
        <v>3.0783964974688738</v>
      </c>
      <c r="CA242" s="64">
        <v>25.679314565483473</v>
      </c>
      <c r="CB242" s="93">
        <v>27.054263565891475</v>
      </c>
      <c r="CC242" s="64">
        <v>19.184856753069575</v>
      </c>
      <c r="CD242" s="93">
        <v>19.671422395157805</v>
      </c>
      <c r="CE242" s="64">
        <v>15.439856373429084</v>
      </c>
      <c r="CF242" s="93">
        <v>28.247373447946515</v>
      </c>
      <c r="CG242" s="64">
        <v>16.473988439306357</v>
      </c>
      <c r="CH242" s="93">
        <v>8.2191780821917799</v>
      </c>
      <c r="CI242" s="64">
        <v>8.8235294117647065</v>
      </c>
      <c r="CJ242" s="93">
        <v>28.598433702403458</v>
      </c>
      <c r="CK242" s="64">
        <v>28.910614525139668</v>
      </c>
      <c r="CL242" s="93">
        <v>28.675958188153309</v>
      </c>
      <c r="CM242" s="64">
        <v>21.057571964956196</v>
      </c>
      <c r="CN242" s="93">
        <v>18.904665314401623</v>
      </c>
      <c r="CO242" s="64">
        <v>3.0773277222514466</v>
      </c>
      <c r="CP242" s="93">
        <v>5.1577555261666355</v>
      </c>
      <c r="CQ242" s="64">
        <v>4.1622871557704437</v>
      </c>
      <c r="CR242" s="93">
        <v>16.280500307566125</v>
      </c>
      <c r="CS242" s="64">
        <v>11.353517364203029</v>
      </c>
      <c r="CT242" s="79"/>
      <c r="CU242" s="79"/>
      <c r="CV242" s="79"/>
      <c r="CW242" s="79"/>
      <c r="CX242" s="79"/>
      <c r="CY242" s="79"/>
      <c r="CZ242" s="79"/>
      <c r="DA242" s="79"/>
      <c r="DB242" s="79"/>
      <c r="DC242" s="79"/>
      <c r="DD242" s="79"/>
      <c r="DE242" s="79"/>
      <c r="DF242" s="79"/>
      <c r="DG242" s="79"/>
      <c r="DH242" s="79"/>
      <c r="DI242" s="74"/>
      <c r="DJ242" s="74"/>
      <c r="DK242" s="74"/>
      <c r="DL242" s="74"/>
      <c r="DM242" s="74"/>
      <c r="DN242" s="74"/>
      <c r="DO242" s="74"/>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c r="IW242" s="65"/>
      <c r="IX242" s="65"/>
      <c r="IY242" s="65"/>
      <c r="IZ242" s="65"/>
      <c r="JA242" s="65"/>
      <c r="JB242" s="65"/>
      <c r="JC242" s="65"/>
      <c r="JD242" s="65"/>
      <c r="JE242" s="65"/>
      <c r="JF242" s="65"/>
      <c r="JG242" s="65"/>
      <c r="JH242" s="65"/>
      <c r="JI242" s="65"/>
      <c r="JJ242" s="65"/>
      <c r="JK242" s="65"/>
      <c r="JL242" s="65"/>
      <c r="JM242" s="65"/>
      <c r="JN242" s="65"/>
      <c r="JO242" s="65"/>
      <c r="JP242" s="65"/>
      <c r="JQ242" s="65"/>
      <c r="JR242" s="65"/>
      <c r="JS242" s="65"/>
      <c r="JT242" s="65"/>
      <c r="JU242" s="65"/>
      <c r="JV242" s="65"/>
      <c r="JW242" s="65"/>
      <c r="JX242" s="65"/>
      <c r="JY242" s="65"/>
      <c r="JZ242" s="65"/>
      <c r="KA242" s="65"/>
      <c r="KB242" s="65"/>
      <c r="KC242" s="65"/>
      <c r="KD242" s="65"/>
      <c r="KE242" s="65"/>
      <c r="KF242" s="65"/>
      <c r="KG242" s="65"/>
      <c r="KH242" s="65"/>
      <c r="KI242" s="65"/>
      <c r="KJ242" s="65"/>
      <c r="KK242" s="65"/>
      <c r="KL242" s="65"/>
      <c r="KM242" s="65"/>
      <c r="KN242" s="65"/>
      <c r="KO242" s="65"/>
      <c r="KP242" s="65"/>
      <c r="KQ242" s="65"/>
      <c r="KR242" s="65"/>
      <c r="KS242" s="65"/>
      <c r="KT242" s="65"/>
      <c r="KU242" s="65"/>
      <c r="KV242" s="65"/>
      <c r="KW242" s="65"/>
      <c r="KX242" s="65"/>
      <c r="KY242" s="65"/>
      <c r="KZ242" s="65"/>
      <c r="LA242" s="65"/>
      <c r="LB242" s="65"/>
      <c r="LC242" s="65"/>
      <c r="LD242" s="65"/>
      <c r="LE242" s="65"/>
      <c r="LF242" s="65"/>
      <c r="LG242" s="65"/>
      <c r="LH242" s="65"/>
      <c r="LI242" s="65"/>
      <c r="LJ242" s="65"/>
      <c r="LK242" s="65"/>
      <c r="LL242" s="65"/>
      <c r="LM242" s="65"/>
      <c r="LN242" s="65"/>
      <c r="LO242" s="65"/>
      <c r="LP242" s="65"/>
      <c r="LQ242" s="65"/>
      <c r="LR242" s="65"/>
      <c r="LS242" s="65"/>
      <c r="LT242" s="65"/>
      <c r="LU242" s="65"/>
      <c r="LV242" s="65"/>
      <c r="LW242" s="65"/>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row>
    <row r="243" spans="1:479" s="3" customFormat="1" x14ac:dyDescent="0.2">
      <c r="A243" s="50"/>
      <c r="B243" s="36" t="s">
        <v>52</v>
      </c>
      <c r="C243" s="142">
        <v>7.9468193954217696</v>
      </c>
      <c r="D243" s="92">
        <v>4.4113263785394938</v>
      </c>
      <c r="E243" s="63">
        <v>4.5801526717557248</v>
      </c>
      <c r="F243" s="92">
        <v>4.1875</v>
      </c>
      <c r="G243" s="63">
        <v>4.5224171539961011</v>
      </c>
      <c r="H243" s="92">
        <v>2.1948286229705354</v>
      </c>
      <c r="I243" s="63">
        <v>2.8753993610223643</v>
      </c>
      <c r="J243" s="92">
        <v>4.6931407942238268</v>
      </c>
      <c r="K243" s="63">
        <v>2.8548770816812055</v>
      </c>
      <c r="L243" s="92">
        <v>2.2621629996901147</v>
      </c>
      <c r="M243" s="63">
        <v>2.7403125669021624</v>
      </c>
      <c r="N243" s="92">
        <v>1.8443544759334234</v>
      </c>
      <c r="O243" s="63">
        <v>5.286343612334802</v>
      </c>
      <c r="P243" s="92">
        <v>3.4937376400791038</v>
      </c>
      <c r="Q243" s="63">
        <v>2.2448979591836733</v>
      </c>
      <c r="R243" s="92">
        <v>3.214807598636142</v>
      </c>
      <c r="S243" s="63">
        <v>3.5478547854785476</v>
      </c>
      <c r="T243" s="92">
        <v>4.3154761904761907</v>
      </c>
      <c r="U243" s="63">
        <v>4.6077210460772102</v>
      </c>
      <c r="V243" s="92">
        <v>5.346426623022368</v>
      </c>
      <c r="W243" s="63">
        <v>2.7056277056277054</v>
      </c>
      <c r="X243" s="92">
        <v>3.3428844317096464</v>
      </c>
      <c r="Y243" s="63">
        <v>4.2948038176033929</v>
      </c>
      <c r="Z243" s="92">
        <v>1.3168724279835391</v>
      </c>
      <c r="AA243" s="63">
        <v>2.7480916030534353</v>
      </c>
      <c r="AB243" s="92">
        <v>2.3162134944612287</v>
      </c>
      <c r="AC243" s="63">
        <v>2.9611518609073619</v>
      </c>
      <c r="AD243" s="92">
        <v>2.1739130434782608</v>
      </c>
      <c r="AE243" s="63">
        <v>2.9525032092426189</v>
      </c>
      <c r="AF243" s="92">
        <v>7.0110701107011062</v>
      </c>
      <c r="AG243" s="63">
        <v>3.5427319211102994</v>
      </c>
      <c r="AH243" s="92">
        <v>7.0777479892761397</v>
      </c>
      <c r="AI243" s="63">
        <v>3.0552291421856639</v>
      </c>
      <c r="AJ243" s="92">
        <v>15.290299314821493</v>
      </c>
      <c r="AK243" s="63">
        <v>16.987012987012985</v>
      </c>
      <c r="AL243" s="92">
        <v>22.162426614481408</v>
      </c>
      <c r="AM243" s="63">
        <v>25.175644028103044</v>
      </c>
      <c r="AN243" s="92">
        <v>6.3043478260869561</v>
      </c>
      <c r="AO243" s="63">
        <v>6.7901234567901234</v>
      </c>
      <c r="AP243" s="92">
        <v>5.6994818652849739</v>
      </c>
      <c r="AQ243" s="63">
        <v>8.5535976505139502</v>
      </c>
      <c r="AR243" s="92">
        <v>6.2602965403624378</v>
      </c>
      <c r="AS243" s="63">
        <v>5.5070262058488417</v>
      </c>
      <c r="AT243" s="92">
        <v>7.4349442379182156</v>
      </c>
      <c r="AU243" s="63">
        <v>4.1257367387033401</v>
      </c>
      <c r="AV243" s="92">
        <v>10.551181102362204</v>
      </c>
      <c r="AW243" s="63">
        <v>13.14596554850408</v>
      </c>
      <c r="AX243" s="92">
        <v>10.022189349112425</v>
      </c>
      <c r="AY243" s="63">
        <v>7.0213693850850412</v>
      </c>
      <c r="AZ243" s="92">
        <v>6.2209842154131847</v>
      </c>
      <c r="BA243" s="63">
        <v>3.8517441860465116</v>
      </c>
      <c r="BB243" s="92">
        <v>2.501454333915067</v>
      </c>
      <c r="BC243" s="63">
        <v>1.6998827667057446</v>
      </c>
      <c r="BD243" s="92">
        <v>1.2345679012345678</v>
      </c>
      <c r="BE243" s="63">
        <v>1.8656716417910446</v>
      </c>
      <c r="BF243" s="92">
        <v>2.2885572139303481</v>
      </c>
      <c r="BG243" s="63">
        <v>2.9211295034079843</v>
      </c>
      <c r="BH243" s="92">
        <v>3.1914893617021276</v>
      </c>
      <c r="BI243" s="63">
        <v>6.1128526645768027</v>
      </c>
      <c r="BJ243" s="92">
        <v>10.263157894736842</v>
      </c>
      <c r="BK243" s="63">
        <v>5.140961857379768</v>
      </c>
      <c r="BL243" s="92">
        <v>4.9382716049382713</v>
      </c>
      <c r="BM243" s="63">
        <v>5.3770949720670389</v>
      </c>
      <c r="BN243" s="92">
        <v>5.4908485856905154</v>
      </c>
      <c r="BO243" s="63">
        <v>15.285714285714286</v>
      </c>
      <c r="BP243" s="92">
        <v>6.3391442155309035</v>
      </c>
      <c r="BQ243" s="63">
        <v>7.056798623063683</v>
      </c>
      <c r="BR243" s="92">
        <v>13.02744776730848</v>
      </c>
      <c r="BS243" s="63">
        <v>15.702479338842975</v>
      </c>
      <c r="BT243" s="92">
        <v>3.2894736842105261</v>
      </c>
      <c r="BU243" s="63">
        <v>19.233971690258116</v>
      </c>
      <c r="BV243" s="92">
        <v>2.4893314366998576</v>
      </c>
      <c r="BW243" s="63">
        <v>9.4196003805899142</v>
      </c>
      <c r="BX243" s="92">
        <v>4.4242424242424239</v>
      </c>
      <c r="BY243" s="63">
        <v>2.0166073546856467</v>
      </c>
      <c r="BZ243" s="92">
        <v>2.321237993596585</v>
      </c>
      <c r="CA243" s="63">
        <v>24.806201550387598</v>
      </c>
      <c r="CB243" s="92">
        <v>27.068273092369477</v>
      </c>
      <c r="CC243" s="63">
        <v>18.699780861943026</v>
      </c>
      <c r="CD243" s="92">
        <v>19.168787107718405</v>
      </c>
      <c r="CE243" s="63">
        <v>14.285714285714285</v>
      </c>
      <c r="CF243" s="92">
        <v>29.408792319353211</v>
      </c>
      <c r="CG243" s="63">
        <v>11.801242236024844</v>
      </c>
      <c r="CH243" s="92">
        <v>6.666666666666667</v>
      </c>
      <c r="CI243" s="63">
        <v>6.990434142752024</v>
      </c>
      <c r="CJ243" s="92">
        <v>29.863481228668942</v>
      </c>
      <c r="CK243" s="63">
        <v>27.328244274809162</v>
      </c>
      <c r="CL243" s="92">
        <v>27.643504531722051</v>
      </c>
      <c r="CM243" s="63">
        <v>20.872483221476511</v>
      </c>
      <c r="CN243" s="92">
        <v>19.267654751525718</v>
      </c>
      <c r="CO243" s="63">
        <v>1.8125323666494046</v>
      </c>
      <c r="CP243" s="92">
        <v>4.406779661016949</v>
      </c>
      <c r="CQ243" s="63">
        <v>2.6789451653411471</v>
      </c>
      <c r="CR243" s="92">
        <v>17.088014981273407</v>
      </c>
      <c r="CS243" s="63">
        <v>10.822722820763957</v>
      </c>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c r="IW243" s="65"/>
      <c r="IX243" s="65"/>
      <c r="IY243" s="65"/>
      <c r="IZ243" s="65"/>
      <c r="JA243" s="65"/>
      <c r="JB243" s="65"/>
      <c r="JC243" s="65"/>
      <c r="JD243" s="65"/>
      <c r="JE243" s="65"/>
      <c r="JF243" s="65"/>
      <c r="JG243" s="65"/>
      <c r="JH243" s="65"/>
      <c r="JI243" s="65"/>
      <c r="JJ243" s="65"/>
      <c r="JK243" s="65"/>
      <c r="JL243" s="65"/>
      <c r="JM243" s="65"/>
      <c r="JN243" s="65"/>
      <c r="JO243" s="65"/>
      <c r="JP243" s="65"/>
      <c r="JQ243" s="65"/>
      <c r="JR243" s="65"/>
      <c r="JS243" s="65"/>
      <c r="JT243" s="65"/>
      <c r="JU243" s="65"/>
      <c r="JV243" s="65"/>
      <c r="JW243" s="65"/>
      <c r="JX243" s="65"/>
      <c r="JY243" s="65"/>
      <c r="JZ243" s="65"/>
      <c r="KA243" s="65"/>
      <c r="KB243" s="65"/>
      <c r="KC243" s="65"/>
      <c r="KD243" s="65"/>
      <c r="KE243" s="65"/>
      <c r="KF243" s="65"/>
      <c r="KG243" s="65"/>
      <c r="KH243" s="65"/>
      <c r="KI243" s="65"/>
      <c r="KJ243" s="65"/>
      <c r="KK243" s="65"/>
      <c r="KL243" s="65"/>
      <c r="KM243" s="65"/>
      <c r="KN243" s="65"/>
      <c r="KO243" s="65"/>
      <c r="KP243" s="65"/>
      <c r="KQ243" s="65"/>
      <c r="KR243" s="65"/>
      <c r="KS243" s="65"/>
      <c r="KT243" s="65"/>
      <c r="KU243" s="65"/>
      <c r="KV243" s="65"/>
      <c r="KW243" s="65"/>
      <c r="KX243" s="65"/>
      <c r="KY243" s="65"/>
      <c r="KZ243" s="65"/>
      <c r="LA243" s="65"/>
      <c r="LB243" s="65"/>
      <c r="LC243" s="65"/>
      <c r="LD243" s="65"/>
      <c r="LE243" s="65"/>
      <c r="LF243" s="65"/>
      <c r="LG243" s="65"/>
      <c r="LH243" s="65"/>
      <c r="LI243" s="65"/>
      <c r="LJ243" s="65"/>
      <c r="LK243" s="65"/>
      <c r="LL243" s="65"/>
      <c r="LM243" s="65"/>
      <c r="LN243" s="65"/>
      <c r="LO243" s="65"/>
      <c r="LP243" s="65"/>
      <c r="LQ243" s="65"/>
      <c r="LR243" s="65"/>
      <c r="LS243" s="65"/>
      <c r="LT243" s="65"/>
      <c r="LU243" s="65"/>
      <c r="LV243" s="65"/>
      <c r="LW243" s="65"/>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row>
    <row r="244" spans="1:479" s="3" customFormat="1" x14ac:dyDescent="0.2">
      <c r="A244" s="50"/>
      <c r="B244" s="36" t="s">
        <v>53</v>
      </c>
      <c r="C244" s="142">
        <v>10.018461397332844</v>
      </c>
      <c r="D244" s="92">
        <v>8.2065906210392914</v>
      </c>
      <c r="E244" s="63">
        <v>5.7241977450130088</v>
      </c>
      <c r="F244" s="92">
        <v>6.3516896120150186</v>
      </c>
      <c r="G244" s="63">
        <v>7.1951744937526927</v>
      </c>
      <c r="H244" s="92">
        <v>3.7663107947805452</v>
      </c>
      <c r="I244" s="63">
        <v>4.833836858006042</v>
      </c>
      <c r="J244" s="92">
        <v>7.1504802561366061</v>
      </c>
      <c r="K244" s="63">
        <v>4.4303797468354427</v>
      </c>
      <c r="L244" s="92">
        <v>3.50609756097561</v>
      </c>
      <c r="M244" s="63">
        <v>4.1329904481998536</v>
      </c>
      <c r="N244" s="92">
        <v>3.2</v>
      </c>
      <c r="O244" s="63">
        <v>7.5589459084604709</v>
      </c>
      <c r="P244" s="92">
        <v>5.0095724313975749</v>
      </c>
      <c r="Q244" s="63">
        <v>6.5677966101694922</v>
      </c>
      <c r="R244" s="92">
        <v>5.3694355208811384</v>
      </c>
      <c r="S244" s="63">
        <v>5.7857701329163413</v>
      </c>
      <c r="T244" s="92">
        <v>5.153746210480727</v>
      </c>
      <c r="U244" s="63">
        <v>6.9515669515669511</v>
      </c>
      <c r="V244" s="92">
        <v>8.351893095768375</v>
      </c>
      <c r="W244" s="63">
        <v>4.1262135922330101</v>
      </c>
      <c r="X244" s="92">
        <v>5.4290718038528896</v>
      </c>
      <c r="Y244" s="63">
        <v>5.6802565277141541</v>
      </c>
      <c r="Z244" s="92">
        <v>3.1588447653429599</v>
      </c>
      <c r="AA244" s="63">
        <v>4.5528455284552845</v>
      </c>
      <c r="AB244" s="92">
        <v>2.3084994753410282</v>
      </c>
      <c r="AC244" s="63">
        <v>5.3216838760921359</v>
      </c>
      <c r="AD244" s="92">
        <v>3.9911308203991127</v>
      </c>
      <c r="AE244" s="63">
        <v>5.2910052910052912</v>
      </c>
      <c r="AF244" s="92">
        <v>8.574181117533719</v>
      </c>
      <c r="AG244" s="63">
        <v>6.0749363404874499</v>
      </c>
      <c r="AH244" s="92">
        <v>8.902532617037604</v>
      </c>
      <c r="AI244" s="63">
        <v>4.7841306884480748</v>
      </c>
      <c r="AJ244" s="92">
        <v>17.998721227621484</v>
      </c>
      <c r="AK244" s="63">
        <v>21.293800539083556</v>
      </c>
      <c r="AL244" s="92">
        <v>21.82741116751269</v>
      </c>
      <c r="AM244" s="63">
        <v>24.501144913313706</v>
      </c>
      <c r="AN244" s="92">
        <v>8.1722689075630246</v>
      </c>
      <c r="AO244" s="63">
        <v>9.4312455003599709</v>
      </c>
      <c r="AP244" s="92">
        <v>6.7257945306725802</v>
      </c>
      <c r="AQ244" s="63">
        <v>10.369318181818182</v>
      </c>
      <c r="AR244" s="92">
        <v>8.7943262411347511</v>
      </c>
      <c r="AS244" s="63">
        <v>8.605003790750569</v>
      </c>
      <c r="AT244" s="92">
        <v>10.344827586206897</v>
      </c>
      <c r="AU244" s="63">
        <v>7.0124879923150818</v>
      </c>
      <c r="AV244" s="92">
        <v>12.470252260828177</v>
      </c>
      <c r="AW244" s="63">
        <v>15.528490648107873</v>
      </c>
      <c r="AX244" s="92">
        <v>11.743301356268606</v>
      </c>
      <c r="AY244" s="63">
        <v>10.657846380007351</v>
      </c>
      <c r="AZ244" s="92">
        <v>8.5650446871896726</v>
      </c>
      <c r="BA244" s="63">
        <v>5.2407932011331448</v>
      </c>
      <c r="BB244" s="92">
        <v>3.7896731406916158</v>
      </c>
      <c r="BC244" s="63">
        <v>3.6569987389659517</v>
      </c>
      <c r="BD244" s="92">
        <v>1.948051948051948</v>
      </c>
      <c r="BE244" s="63">
        <v>2.83960092095165</v>
      </c>
      <c r="BF244" s="92">
        <v>2.6831785345717232</v>
      </c>
      <c r="BG244" s="63">
        <v>6.9979716024340775</v>
      </c>
      <c r="BH244" s="92">
        <v>5.7971014492753623</v>
      </c>
      <c r="BI244" s="63">
        <v>7.6804915514592942</v>
      </c>
      <c r="BJ244" s="92">
        <v>12.317880794701987</v>
      </c>
      <c r="BK244" s="63">
        <v>5.9161873459326211</v>
      </c>
      <c r="BL244" s="92">
        <v>7.6576576576576567</v>
      </c>
      <c r="BM244" s="63">
        <v>6.6202090592334493</v>
      </c>
      <c r="BN244" s="92">
        <v>8.3944580277098613</v>
      </c>
      <c r="BO244" s="63">
        <v>18.445121951219512</v>
      </c>
      <c r="BP244" s="92">
        <v>6.0139860139860142</v>
      </c>
      <c r="BQ244" s="63">
        <v>8.7175188600167637</v>
      </c>
      <c r="BR244" s="92">
        <v>13.460756405042702</v>
      </c>
      <c r="BS244" s="63">
        <v>15.537488708220415</v>
      </c>
      <c r="BT244" s="92">
        <v>6.704545454545455</v>
      </c>
      <c r="BU244" s="63">
        <v>20.14260249554367</v>
      </c>
      <c r="BV244" s="92">
        <v>4.1604754829123323</v>
      </c>
      <c r="BW244" s="63">
        <v>13.901345291479823</v>
      </c>
      <c r="BX244" s="92">
        <v>6.3167531278608484</v>
      </c>
      <c r="BY244" s="63">
        <v>2.2352941176470589</v>
      </c>
      <c r="BZ244" s="92">
        <v>3.8753159224936815</v>
      </c>
      <c r="CA244" s="63">
        <v>26.465116279069768</v>
      </c>
      <c r="CB244" s="92">
        <v>27.04119850187266</v>
      </c>
      <c r="CC244" s="63">
        <v>19.609724888035828</v>
      </c>
      <c r="CD244" s="92">
        <v>20.194003527336861</v>
      </c>
      <c r="CE244" s="63">
        <v>16.393442622950818</v>
      </c>
      <c r="CF244" s="92">
        <v>27.206880941602535</v>
      </c>
      <c r="CG244" s="63">
        <v>20.54054054054054</v>
      </c>
      <c r="CH244" s="92">
        <v>9.6491228070175428</v>
      </c>
      <c r="CI244" s="63">
        <v>10.526315789473683</v>
      </c>
      <c r="CJ244" s="92">
        <v>27.455012853470439</v>
      </c>
      <c r="CK244" s="63">
        <v>30.244530244530242</v>
      </c>
      <c r="CL244" s="92">
        <v>29.560155239327297</v>
      </c>
      <c r="CM244" s="63">
        <v>21.219226260257916</v>
      </c>
      <c r="CN244" s="92">
        <v>18.588770864946888</v>
      </c>
      <c r="CO244" s="63">
        <v>4.3826830571886699</v>
      </c>
      <c r="CP244" s="92">
        <v>5.9135708870356334</v>
      </c>
      <c r="CQ244" s="63">
        <v>5.6587837837837833</v>
      </c>
      <c r="CR244" s="92">
        <v>15.651222181685517</v>
      </c>
      <c r="CS244" s="63">
        <v>11.795918367346939</v>
      </c>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c r="IW244" s="65"/>
      <c r="IX244" s="65"/>
      <c r="IY244" s="65"/>
      <c r="IZ244" s="65"/>
      <c r="JA244" s="65"/>
      <c r="JB244" s="65"/>
      <c r="JC244" s="65"/>
      <c r="JD244" s="65"/>
      <c r="JE244" s="65"/>
      <c r="JF244" s="65"/>
      <c r="JG244" s="65"/>
      <c r="JH244" s="65"/>
      <c r="JI244" s="65"/>
      <c r="JJ244" s="65"/>
      <c r="JK244" s="65"/>
      <c r="JL244" s="65"/>
      <c r="JM244" s="65"/>
      <c r="JN244" s="65"/>
      <c r="JO244" s="65"/>
      <c r="JP244" s="65"/>
      <c r="JQ244" s="65"/>
      <c r="JR244" s="65"/>
      <c r="JS244" s="65"/>
      <c r="JT244" s="65"/>
      <c r="JU244" s="65"/>
      <c r="JV244" s="65"/>
      <c r="JW244" s="65"/>
      <c r="JX244" s="65"/>
      <c r="JY244" s="65"/>
      <c r="JZ244" s="65"/>
      <c r="KA244" s="65"/>
      <c r="KB244" s="65"/>
      <c r="KC244" s="65"/>
      <c r="KD244" s="65"/>
      <c r="KE244" s="65"/>
      <c r="KF244" s="65"/>
      <c r="KG244" s="65"/>
      <c r="KH244" s="65"/>
      <c r="KI244" s="65"/>
      <c r="KJ244" s="65"/>
      <c r="KK244" s="65"/>
      <c r="KL244" s="65"/>
      <c r="KM244" s="65"/>
      <c r="KN244" s="65"/>
      <c r="KO244" s="65"/>
      <c r="KP244" s="65"/>
      <c r="KQ244" s="65"/>
      <c r="KR244" s="65"/>
      <c r="KS244" s="65"/>
      <c r="KT244" s="65"/>
      <c r="KU244" s="65"/>
      <c r="KV244" s="65"/>
      <c r="KW244" s="65"/>
      <c r="KX244" s="65"/>
      <c r="KY244" s="65"/>
      <c r="KZ244" s="65"/>
      <c r="LA244" s="65"/>
      <c r="LB244" s="65"/>
      <c r="LC244" s="65"/>
      <c r="LD244" s="65"/>
      <c r="LE244" s="65"/>
      <c r="LF244" s="65"/>
      <c r="LG244" s="65"/>
      <c r="LH244" s="65"/>
      <c r="LI244" s="65"/>
      <c r="LJ244" s="65"/>
      <c r="LK244" s="65"/>
      <c r="LL244" s="65"/>
      <c r="LM244" s="65"/>
      <c r="LN244" s="65"/>
      <c r="LO244" s="65"/>
      <c r="LP244" s="65"/>
      <c r="LQ244" s="65"/>
      <c r="LR244" s="65"/>
      <c r="LS244" s="65"/>
      <c r="LT244" s="65"/>
      <c r="LU244" s="65"/>
      <c r="LV244" s="65"/>
      <c r="LW244" s="65"/>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row>
    <row r="245" spans="1:479" s="3" customFormat="1" ht="18.75" customHeight="1" x14ac:dyDescent="0.2">
      <c r="A245" s="50" t="s">
        <v>133</v>
      </c>
      <c r="B245" s="36" t="s">
        <v>120</v>
      </c>
      <c r="C245" s="142">
        <v>9.2159317312269682</v>
      </c>
      <c r="D245" s="92">
        <v>9.2699884125144845</v>
      </c>
      <c r="E245" s="63">
        <v>22.638146167557931</v>
      </c>
      <c r="F245" s="92">
        <v>8.4548104956268215</v>
      </c>
      <c r="G245" s="63">
        <v>6.5404475043029269</v>
      </c>
      <c r="H245" s="92">
        <v>11.900191938579654</v>
      </c>
      <c r="I245" s="63">
        <v>9.8159509202453989</v>
      </c>
      <c r="J245" s="92">
        <v>7.7205882352941178</v>
      </c>
      <c r="K245" s="63">
        <v>14.487632508833922</v>
      </c>
      <c r="L245" s="92">
        <v>16.581371545547594</v>
      </c>
      <c r="M245" s="63">
        <v>22.962738564071493</v>
      </c>
      <c r="N245" s="92">
        <v>24.538415723645027</v>
      </c>
      <c r="O245" s="63">
        <v>18.864097363083165</v>
      </c>
      <c r="P245" s="92">
        <v>18.305084745762713</v>
      </c>
      <c r="Q245" s="63">
        <v>12.244897959183673</v>
      </c>
      <c r="R245" s="92">
        <v>15.954415954415953</v>
      </c>
      <c r="S245" s="63">
        <v>17.073170731707318</v>
      </c>
      <c r="T245" s="92">
        <v>16.788321167883211</v>
      </c>
      <c r="U245" s="63">
        <v>14.453781512605044</v>
      </c>
      <c r="V245" s="92">
        <v>12.035010940919037</v>
      </c>
      <c r="W245" s="63">
        <v>14.666666666666666</v>
      </c>
      <c r="X245" s="92">
        <v>10.793650793650794</v>
      </c>
      <c r="Y245" s="63">
        <v>16.107382550335569</v>
      </c>
      <c r="Z245" s="92">
        <v>7.1910112359550569</v>
      </c>
      <c r="AA245" s="63">
        <v>9.5652173913043477</v>
      </c>
      <c r="AB245" s="92">
        <v>17.073170731707318</v>
      </c>
      <c r="AC245" s="63">
        <v>11.786038077969176</v>
      </c>
      <c r="AD245" s="92">
        <v>8.3832335329341312</v>
      </c>
      <c r="AE245" s="63">
        <v>12.528735632183906</v>
      </c>
      <c r="AF245" s="92">
        <v>4.3478260869565215</v>
      </c>
      <c r="AG245" s="63">
        <v>11.774600504625736</v>
      </c>
      <c r="AH245" s="92">
        <v>12.096219931271477</v>
      </c>
      <c r="AI245" s="63">
        <v>2.0872865275142316</v>
      </c>
      <c r="AJ245" s="92">
        <v>4.591836734693878</v>
      </c>
      <c r="AK245" s="63">
        <v>2.2988505747126435</v>
      </c>
      <c r="AL245" s="92">
        <v>1.9946808510638299</v>
      </c>
      <c r="AM245" s="63">
        <v>3.5683942225998297</v>
      </c>
      <c r="AN245" s="92">
        <v>8.518518518518519</v>
      </c>
      <c r="AO245" s="63">
        <v>6.0402684563758395</v>
      </c>
      <c r="AP245" s="92">
        <v>4.967602591792657</v>
      </c>
      <c r="AQ245" s="63">
        <v>4.9738219895287958</v>
      </c>
      <c r="AR245" s="92">
        <v>1.9736842105263157</v>
      </c>
      <c r="AS245" s="63">
        <v>4.3321299638989164</v>
      </c>
      <c r="AT245" s="92">
        <v>1.3698630136986301</v>
      </c>
      <c r="AU245" s="63">
        <v>4.3824701195219129</v>
      </c>
      <c r="AV245" s="92">
        <v>4.523424878836833</v>
      </c>
      <c r="AW245" s="63">
        <v>4.1469194312796205</v>
      </c>
      <c r="AX245" s="92">
        <v>5.9852670349907919</v>
      </c>
      <c r="AY245" s="63">
        <v>7.173601147776183</v>
      </c>
      <c r="AZ245" s="92">
        <v>7.7765607886089816</v>
      </c>
      <c r="BA245" s="63">
        <v>10.964912280701753</v>
      </c>
      <c r="BB245" s="92">
        <v>19.155206286836936</v>
      </c>
      <c r="BC245" s="63">
        <v>4.3321299638989164</v>
      </c>
      <c r="BD245" s="92">
        <v>5.7803468208092488</v>
      </c>
      <c r="BE245" s="63">
        <v>4.2505592841163313</v>
      </c>
      <c r="BF245" s="92">
        <v>2.7118644067796609</v>
      </c>
      <c r="BG245" s="63">
        <v>3.4013605442176873</v>
      </c>
      <c r="BH245" s="92">
        <v>4.117647058823529</v>
      </c>
      <c r="BI245" s="63">
        <v>6.8852459016393448</v>
      </c>
      <c r="BJ245" s="92">
        <v>3.8888888888888888</v>
      </c>
      <c r="BK245" s="63">
        <v>9.6153846153846168</v>
      </c>
      <c r="BL245" s="92">
        <v>9.221311475409836</v>
      </c>
      <c r="BM245" s="63">
        <v>9.79020979020979</v>
      </c>
      <c r="BN245" s="92">
        <v>10.479573712255773</v>
      </c>
      <c r="BO245" s="63">
        <v>2.4752475247524752</v>
      </c>
      <c r="BP245" s="92">
        <v>13.903743315508022</v>
      </c>
      <c r="BQ245" s="63">
        <v>4.6153846153846159</v>
      </c>
      <c r="BR245" s="92">
        <v>6.5739570164348917</v>
      </c>
      <c r="BS245" s="63">
        <v>5.3571428571428568</v>
      </c>
      <c r="BT245" s="92">
        <v>2.2813688212927756</v>
      </c>
      <c r="BU245" s="63">
        <v>3.5714285714285712</v>
      </c>
      <c r="BV245" s="92">
        <v>4.4083526682134568</v>
      </c>
      <c r="BW245" s="63">
        <v>5.1652892561983474</v>
      </c>
      <c r="BX245" s="92">
        <v>5.418250950570342</v>
      </c>
      <c r="BY245" s="63">
        <v>2.5157232704402519</v>
      </c>
      <c r="BZ245" s="92">
        <v>4.3519394512771994</v>
      </c>
      <c r="CA245" s="63">
        <v>2.4721878862793574</v>
      </c>
      <c r="CB245" s="92">
        <v>2.788844621513944</v>
      </c>
      <c r="CC245" s="63">
        <v>3.3737024221453291</v>
      </c>
      <c r="CD245" s="92">
        <v>2.5490196078431371</v>
      </c>
      <c r="CE245" s="63">
        <v>2.912621359223301</v>
      </c>
      <c r="CF245" s="92">
        <v>3.6045314109165809</v>
      </c>
      <c r="CG245" s="63">
        <v>3.5714285714285712</v>
      </c>
      <c r="CH245" s="92">
        <v>5.161290322580645</v>
      </c>
      <c r="CI245" s="63">
        <v>1.4705882352941175</v>
      </c>
      <c r="CJ245" s="92">
        <v>4.460093896713615</v>
      </c>
      <c r="CK245" s="63">
        <v>1.520912547528517</v>
      </c>
      <c r="CL245" s="92">
        <v>1.6161616161616161</v>
      </c>
      <c r="CM245" s="63">
        <v>1.9538188277087036</v>
      </c>
      <c r="CN245" s="92">
        <v>3.7383177570093453</v>
      </c>
      <c r="CO245" s="63">
        <v>2.823920265780731</v>
      </c>
      <c r="CP245" s="92">
        <v>3.1128404669260701</v>
      </c>
      <c r="CQ245" s="63">
        <v>3.9119804400977993</v>
      </c>
      <c r="CR245" s="92">
        <v>4.7543581616481774</v>
      </c>
      <c r="CS245" s="63">
        <v>4.8473967684021542</v>
      </c>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c r="IW245" s="65"/>
      <c r="IX245" s="65"/>
      <c r="IY245" s="65"/>
      <c r="IZ245" s="65"/>
      <c r="JA245" s="65"/>
      <c r="JB245" s="65"/>
      <c r="JC245" s="65"/>
      <c r="JD245" s="65"/>
      <c r="JE245" s="65"/>
      <c r="JF245" s="65"/>
      <c r="JG245" s="65"/>
      <c r="JH245" s="65"/>
      <c r="JI245" s="65"/>
      <c r="JJ245" s="65"/>
      <c r="JK245" s="65"/>
      <c r="JL245" s="65"/>
      <c r="JM245" s="65"/>
      <c r="JN245" s="65"/>
      <c r="JO245" s="65"/>
      <c r="JP245" s="65"/>
      <c r="JQ245" s="65"/>
      <c r="JR245" s="65"/>
      <c r="JS245" s="65"/>
      <c r="JT245" s="65"/>
      <c r="JU245" s="65"/>
      <c r="JV245" s="65"/>
      <c r="JW245" s="65"/>
      <c r="JX245" s="65"/>
      <c r="JY245" s="65"/>
      <c r="JZ245" s="65"/>
      <c r="KA245" s="65"/>
      <c r="KB245" s="65"/>
      <c r="KC245" s="65"/>
      <c r="KD245" s="65"/>
      <c r="KE245" s="65"/>
      <c r="KF245" s="65"/>
      <c r="KG245" s="65"/>
      <c r="KH245" s="65"/>
      <c r="KI245" s="65"/>
      <c r="KJ245" s="65"/>
      <c r="KK245" s="65"/>
      <c r="KL245" s="65"/>
      <c r="KM245" s="65"/>
      <c r="KN245" s="65"/>
      <c r="KO245" s="65"/>
      <c r="KP245" s="65"/>
      <c r="KQ245" s="65"/>
      <c r="KR245" s="65"/>
      <c r="KS245" s="65"/>
      <c r="KT245" s="65"/>
      <c r="KU245" s="65"/>
      <c r="KV245" s="65"/>
      <c r="KW245" s="65"/>
      <c r="KX245" s="65"/>
      <c r="KY245" s="65"/>
      <c r="KZ245" s="65"/>
      <c r="LA245" s="65"/>
      <c r="LB245" s="65"/>
      <c r="LC245" s="65"/>
      <c r="LD245" s="65"/>
      <c r="LE245" s="65"/>
      <c r="LF245" s="65"/>
      <c r="LG245" s="65"/>
      <c r="LH245" s="65"/>
      <c r="LI245" s="65"/>
      <c r="LJ245" s="65"/>
      <c r="LK245" s="65"/>
      <c r="LL245" s="65"/>
      <c r="LM245" s="65"/>
      <c r="LN245" s="65"/>
      <c r="LO245" s="65"/>
      <c r="LP245" s="65"/>
      <c r="LQ245" s="65"/>
      <c r="LR245" s="65"/>
      <c r="LS245" s="65"/>
      <c r="LT245" s="65"/>
      <c r="LU245" s="65"/>
      <c r="LV245" s="65"/>
      <c r="LW245" s="65"/>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row>
    <row r="246" spans="1:479" s="3" customFormat="1" x14ac:dyDescent="0.2">
      <c r="A246" s="50" t="s">
        <v>132</v>
      </c>
      <c r="B246" s="36" t="s">
        <v>98</v>
      </c>
      <c r="C246" s="142">
        <v>39.53746774892182</v>
      </c>
      <c r="D246" s="92">
        <v>46.472019464720191</v>
      </c>
      <c r="E246" s="63">
        <v>54.8828125</v>
      </c>
      <c r="F246" s="92">
        <v>46.460176991150441</v>
      </c>
      <c r="G246" s="63">
        <v>48.710601719197712</v>
      </c>
      <c r="H246" s="92">
        <v>51.26903553299492</v>
      </c>
      <c r="I246" s="63">
        <v>47.916666666666671</v>
      </c>
      <c r="J246" s="92">
        <v>35.65891472868217</v>
      </c>
      <c r="K246" s="63">
        <v>54.043392504930964</v>
      </c>
      <c r="L246" s="92">
        <v>58.608058608058613</v>
      </c>
      <c r="M246" s="63">
        <v>54.853620955315876</v>
      </c>
      <c r="N246" s="92">
        <v>61.425576519916149</v>
      </c>
      <c r="O246" s="63">
        <v>56.102003642987256</v>
      </c>
      <c r="P246" s="92">
        <v>62.084063047285468</v>
      </c>
      <c r="Q246" s="63">
        <v>42.011834319526628</v>
      </c>
      <c r="R246" s="92">
        <v>54.413702239789195</v>
      </c>
      <c r="S246" s="63">
        <v>55.847255369928405</v>
      </c>
      <c r="T246" s="92">
        <v>48.986125933831374</v>
      </c>
      <c r="U246" s="63">
        <v>52.622061482820982</v>
      </c>
      <c r="V246" s="92">
        <v>47.169811320754718</v>
      </c>
      <c r="W246" s="63">
        <v>57.957957957957959</v>
      </c>
      <c r="X246" s="92">
        <v>53.862660944206006</v>
      </c>
      <c r="Y246" s="63">
        <v>49.53846153846154</v>
      </c>
      <c r="Z246" s="92">
        <v>49.632352941176471</v>
      </c>
      <c r="AA246" s="63">
        <v>43.75</v>
      </c>
      <c r="AB246" s="92">
        <v>59.782608695652172</v>
      </c>
      <c r="AC246" s="63">
        <v>50.321825629022818</v>
      </c>
      <c r="AD246" s="92">
        <v>44.354838709677416</v>
      </c>
      <c r="AE246" s="63">
        <v>48.823529411764703</v>
      </c>
      <c r="AF246" s="92">
        <v>31.182795698924732</v>
      </c>
      <c r="AG246" s="63">
        <v>48.612440191387563</v>
      </c>
      <c r="AH246" s="92">
        <v>49.193548387096776</v>
      </c>
      <c r="AI246" s="63">
        <v>30.278884462151396</v>
      </c>
      <c r="AJ246" s="92">
        <v>22.52922422954304</v>
      </c>
      <c r="AK246" s="63">
        <v>19.436201780415431</v>
      </c>
      <c r="AL246" s="92">
        <v>14.37037037037037</v>
      </c>
      <c r="AM246" s="63">
        <v>14.833501513622604</v>
      </c>
      <c r="AN246" s="92">
        <v>42.655367231638422</v>
      </c>
      <c r="AO246" s="63">
        <v>33.100233100233098</v>
      </c>
      <c r="AP246" s="92">
        <v>25.465838509316768</v>
      </c>
      <c r="AQ246" s="63">
        <v>26.465927099841522</v>
      </c>
      <c r="AR246" s="92">
        <v>17.948717948717949</v>
      </c>
      <c r="AS246" s="63">
        <v>21.113689095127611</v>
      </c>
      <c r="AT246" s="92">
        <v>24.324324324324326</v>
      </c>
      <c r="AU246" s="63">
        <v>29.75206611570248</v>
      </c>
      <c r="AV246" s="92">
        <v>25.708061002178649</v>
      </c>
      <c r="AW246" s="63">
        <v>24.534161490683228</v>
      </c>
      <c r="AX246" s="92">
        <v>28.922091782283886</v>
      </c>
      <c r="AY246" s="63">
        <v>31.70028818443804</v>
      </c>
      <c r="AZ246" s="92">
        <v>40.331075996990215</v>
      </c>
      <c r="BA246" s="63">
        <v>46.869409660107337</v>
      </c>
      <c r="BB246" s="92">
        <v>54.663991975927786</v>
      </c>
      <c r="BC246" s="63">
        <v>35.398230088495573</v>
      </c>
      <c r="BD246" s="92">
        <v>52.083333333333336</v>
      </c>
      <c r="BE246" s="63">
        <v>37.931034482758619</v>
      </c>
      <c r="BF246" s="92">
        <v>42.222222222222221</v>
      </c>
      <c r="BG246" s="63">
        <v>32.8125</v>
      </c>
      <c r="BH246" s="92">
        <v>32.075471698113205</v>
      </c>
      <c r="BI246" s="63">
        <v>26.666666666666668</v>
      </c>
      <c r="BJ246" s="92">
        <v>25</v>
      </c>
      <c r="BK246" s="63">
        <v>50.265957446808507</v>
      </c>
      <c r="BL246" s="92">
        <v>35.748792270531396</v>
      </c>
      <c r="BM246" s="63">
        <v>42.982456140350877</v>
      </c>
      <c r="BN246" s="92">
        <v>43.728813559322035</v>
      </c>
      <c r="BO246" s="63">
        <v>17.751479289940828</v>
      </c>
      <c r="BP246" s="92">
        <v>38.113207547169814</v>
      </c>
      <c r="BQ246" s="63">
        <v>39.57597173144876</v>
      </c>
      <c r="BR246" s="92">
        <v>33.832976445396149</v>
      </c>
      <c r="BS246" s="63">
        <v>24.041811846689896</v>
      </c>
      <c r="BT246" s="92">
        <v>33.695652173913047</v>
      </c>
      <c r="BU246" s="63">
        <v>21.428571428571427</v>
      </c>
      <c r="BV246" s="92">
        <v>29.126213592233007</v>
      </c>
      <c r="BW246" s="63">
        <v>33.939393939393945</v>
      </c>
      <c r="BX246" s="92">
        <v>31.650750341064121</v>
      </c>
      <c r="BY246" s="63">
        <v>39.42307692307692</v>
      </c>
      <c r="BZ246" s="92">
        <v>38.615664845173043</v>
      </c>
      <c r="CA246" s="63">
        <v>14.285714285714285</v>
      </c>
      <c r="CB246" s="92">
        <v>13.373860182370819</v>
      </c>
      <c r="CC246" s="63">
        <v>14.995034756703079</v>
      </c>
      <c r="CD246" s="92">
        <v>21.403508771929825</v>
      </c>
      <c r="CE246" s="63">
        <v>9.4117647058823533</v>
      </c>
      <c r="CF246" s="92">
        <v>14.520547945205479</v>
      </c>
      <c r="CG246" s="63">
        <v>19.444444444444446</v>
      </c>
      <c r="CH246" s="92">
        <v>25.423728813559322</v>
      </c>
      <c r="CI246" s="63">
        <v>17.010309278350515</v>
      </c>
      <c r="CJ246" s="92">
        <v>13.829787234042554</v>
      </c>
      <c r="CK246" s="63">
        <v>12.663755458515283</v>
      </c>
      <c r="CL246" s="92">
        <v>10.317460317460316</v>
      </c>
      <c r="CM246" s="63">
        <v>15.913555992141454</v>
      </c>
      <c r="CN246" s="92">
        <v>15.575620767494355</v>
      </c>
      <c r="CO246" s="63">
        <v>39.310344827586206</v>
      </c>
      <c r="CP246" s="92">
        <v>25.087108013937282</v>
      </c>
      <c r="CQ246" s="63">
        <v>28.155339805825243</v>
      </c>
      <c r="CR246" s="92">
        <v>19.512195121951219</v>
      </c>
      <c r="CS246" s="63">
        <v>25.195618153364631</v>
      </c>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c r="IW246" s="65"/>
      <c r="IX246" s="65"/>
      <c r="IY246" s="65"/>
      <c r="IZ246" s="65"/>
      <c r="JA246" s="65"/>
      <c r="JB246" s="65"/>
      <c r="JC246" s="65"/>
      <c r="JD246" s="65"/>
      <c r="JE246" s="65"/>
      <c r="JF246" s="65"/>
      <c r="JG246" s="65"/>
      <c r="JH246" s="65"/>
      <c r="JI246" s="65"/>
      <c r="JJ246" s="65"/>
      <c r="JK246" s="65"/>
      <c r="JL246" s="65"/>
      <c r="JM246" s="65"/>
      <c r="JN246" s="65"/>
      <c r="JO246" s="65"/>
      <c r="JP246" s="65"/>
      <c r="JQ246" s="65"/>
      <c r="JR246" s="65"/>
      <c r="JS246" s="65"/>
      <c r="JT246" s="65"/>
      <c r="JU246" s="65"/>
      <c r="JV246" s="65"/>
      <c r="JW246" s="65"/>
      <c r="JX246" s="65"/>
      <c r="JY246" s="65"/>
      <c r="JZ246" s="65"/>
      <c r="KA246" s="65"/>
      <c r="KB246" s="65"/>
      <c r="KC246" s="65"/>
      <c r="KD246" s="65"/>
      <c r="KE246" s="65"/>
      <c r="KF246" s="65"/>
      <c r="KG246" s="65"/>
      <c r="KH246" s="65"/>
      <c r="KI246" s="65"/>
      <c r="KJ246" s="65"/>
      <c r="KK246" s="65"/>
      <c r="KL246" s="65"/>
      <c r="KM246" s="65"/>
      <c r="KN246" s="65"/>
      <c r="KO246" s="65"/>
      <c r="KP246" s="65"/>
      <c r="KQ246" s="65"/>
      <c r="KR246" s="65"/>
      <c r="KS246" s="65"/>
      <c r="KT246" s="65"/>
      <c r="KU246" s="65"/>
      <c r="KV246" s="65"/>
      <c r="KW246" s="65"/>
      <c r="KX246" s="65"/>
      <c r="KY246" s="65"/>
      <c r="KZ246" s="65"/>
      <c r="LA246" s="65"/>
      <c r="LB246" s="65"/>
      <c r="LC246" s="65"/>
      <c r="LD246" s="65"/>
      <c r="LE246" s="65"/>
      <c r="LF246" s="65"/>
      <c r="LG246" s="65"/>
      <c r="LH246" s="65"/>
      <c r="LI246" s="65"/>
      <c r="LJ246" s="65"/>
      <c r="LK246" s="65"/>
      <c r="LL246" s="65"/>
      <c r="LM246" s="65"/>
      <c r="LN246" s="65"/>
      <c r="LO246" s="65"/>
      <c r="LP246" s="65"/>
      <c r="LQ246" s="65"/>
      <c r="LR246" s="65"/>
      <c r="LS246" s="65"/>
      <c r="LT246" s="65"/>
      <c r="LU246" s="65"/>
      <c r="LV246" s="65"/>
      <c r="LW246" s="65"/>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row>
    <row r="247" spans="1:479" s="3" customFormat="1" x14ac:dyDescent="0.2">
      <c r="A247" s="50"/>
      <c r="B247" s="36" t="s">
        <v>99</v>
      </c>
      <c r="C247" s="142">
        <v>45.640693604192379</v>
      </c>
      <c r="D247" s="92">
        <v>52.104499274310598</v>
      </c>
      <c r="E247" s="63">
        <v>51.444547996272135</v>
      </c>
      <c r="F247" s="92">
        <v>54.816354816354817</v>
      </c>
      <c r="G247" s="63">
        <v>55.765920826161789</v>
      </c>
      <c r="H247" s="92">
        <v>61.420802175390889</v>
      </c>
      <c r="I247" s="63">
        <v>67.8391959798995</v>
      </c>
      <c r="J247" s="92">
        <v>51.04</v>
      </c>
      <c r="K247" s="63">
        <v>58.264840182648406</v>
      </c>
      <c r="L247" s="92">
        <v>59.814471243042668</v>
      </c>
      <c r="M247" s="63">
        <v>58.453114305270361</v>
      </c>
      <c r="N247" s="92">
        <v>59.454949944382648</v>
      </c>
      <c r="O247" s="63">
        <v>50.402864816472693</v>
      </c>
      <c r="P247" s="92">
        <v>62.920937042459734</v>
      </c>
      <c r="Q247" s="63">
        <v>51.111111111111107</v>
      </c>
      <c r="R247" s="92">
        <v>52.99744897959183</v>
      </c>
      <c r="S247" s="63">
        <v>56.869009584664532</v>
      </c>
      <c r="T247" s="92">
        <v>47.942386831275719</v>
      </c>
      <c r="U247" s="63">
        <v>47.438016528925623</v>
      </c>
      <c r="V247" s="92">
        <v>48.509316770186331</v>
      </c>
      <c r="W247" s="63">
        <v>58.497536945812811</v>
      </c>
      <c r="X247" s="92">
        <v>52.520161290322577</v>
      </c>
      <c r="Y247" s="63">
        <v>51.84415584415585</v>
      </c>
      <c r="Z247" s="92">
        <v>59.854014598540154</v>
      </c>
      <c r="AA247" s="63">
        <v>62.139917695473244</v>
      </c>
      <c r="AB247" s="92">
        <v>66.093928980526911</v>
      </c>
      <c r="AC247" s="63">
        <v>53.048963652748569</v>
      </c>
      <c r="AD247" s="92">
        <v>56.613756613756614</v>
      </c>
      <c r="AE247" s="63">
        <v>54.17529330572809</v>
      </c>
      <c r="AF247" s="92">
        <v>45.842217484008529</v>
      </c>
      <c r="AG247" s="63">
        <v>57.821229050279335</v>
      </c>
      <c r="AH247" s="92">
        <v>47.067822539520655</v>
      </c>
      <c r="AI247" s="63">
        <v>59.768550034036764</v>
      </c>
      <c r="AJ247" s="92">
        <v>31.526548672566374</v>
      </c>
      <c r="AK247" s="63">
        <v>26.216484607745777</v>
      </c>
      <c r="AL247" s="92">
        <v>21.643286573146291</v>
      </c>
      <c r="AM247" s="63">
        <v>22.01907790143084</v>
      </c>
      <c r="AN247" s="92">
        <v>50.589695841092485</v>
      </c>
      <c r="AO247" s="63">
        <v>45.502248875562216</v>
      </c>
      <c r="AP247" s="92">
        <v>57.128810226155359</v>
      </c>
      <c r="AQ247" s="63">
        <v>38.875598086124405</v>
      </c>
      <c r="AR247" s="92">
        <v>35.785288270377734</v>
      </c>
      <c r="AS247" s="63">
        <v>37.475442043222003</v>
      </c>
      <c r="AT247" s="92">
        <v>36.279069767441861</v>
      </c>
      <c r="AU247" s="63">
        <v>45.725646123260439</v>
      </c>
      <c r="AV247" s="92">
        <v>40.058309037900877</v>
      </c>
      <c r="AW247" s="63">
        <v>31.212121212121215</v>
      </c>
      <c r="AX247" s="92">
        <v>35.477657935285059</v>
      </c>
      <c r="AY247" s="63">
        <v>42.711111111111109</v>
      </c>
      <c r="AZ247" s="92">
        <v>49.497033789012121</v>
      </c>
      <c r="BA247" s="63">
        <v>54.802744425385931</v>
      </c>
      <c r="BB247" s="92">
        <v>61.570247933884289</v>
      </c>
      <c r="BC247" s="63">
        <v>64.620938628158839</v>
      </c>
      <c r="BD247" s="92">
        <v>54.065040650406502</v>
      </c>
      <c r="BE247" s="63">
        <v>65.897166841552988</v>
      </c>
      <c r="BF247" s="92">
        <v>71.367521367521363</v>
      </c>
      <c r="BG247" s="63">
        <v>46.105919003115261</v>
      </c>
      <c r="BH247" s="92">
        <v>56.981981981981974</v>
      </c>
      <c r="BI247" s="63">
        <v>35.551663747810856</v>
      </c>
      <c r="BJ247" s="92">
        <v>37.483266398929047</v>
      </c>
      <c r="BK247" s="63">
        <v>55.312246553122471</v>
      </c>
      <c r="BL247" s="92">
        <v>46.433378196500676</v>
      </c>
      <c r="BM247" s="63">
        <v>51.841746248294683</v>
      </c>
      <c r="BN247" s="92">
        <v>51.538461538461533</v>
      </c>
      <c r="BO247" s="63">
        <v>25.285171102661597</v>
      </c>
      <c r="BP247" s="92">
        <v>54.680534918276372</v>
      </c>
      <c r="BQ247" s="63">
        <v>41.841004184100413</v>
      </c>
      <c r="BR247" s="92">
        <v>42.472003318125253</v>
      </c>
      <c r="BS247" s="63">
        <v>31.142241379310342</v>
      </c>
      <c r="BT247" s="92">
        <v>48.956661316211878</v>
      </c>
      <c r="BU247" s="63">
        <v>29.009900990099009</v>
      </c>
      <c r="BV247" s="92">
        <v>56.955093099671416</v>
      </c>
      <c r="BW247" s="63">
        <v>40.466926070038909</v>
      </c>
      <c r="BX247" s="92">
        <v>48.863636363636367</v>
      </c>
      <c r="BY247" s="63">
        <v>62.355212355212352</v>
      </c>
      <c r="BZ247" s="92">
        <v>56.39810426540285</v>
      </c>
      <c r="CA247" s="63">
        <v>16.272189349112427</v>
      </c>
      <c r="CB247" s="92">
        <v>16.368767638758229</v>
      </c>
      <c r="CC247" s="63">
        <v>19.649262654444001</v>
      </c>
      <c r="CD247" s="92">
        <v>24.919093851132686</v>
      </c>
      <c r="CE247" s="63">
        <v>22.270742358078603</v>
      </c>
      <c r="CF247" s="92">
        <v>16.500877706260972</v>
      </c>
      <c r="CG247" s="63">
        <v>31.192660550458719</v>
      </c>
      <c r="CH247" s="92">
        <v>40.369393139841684</v>
      </c>
      <c r="CI247" s="63">
        <v>34.879406307977732</v>
      </c>
      <c r="CJ247" s="92">
        <v>18.601583113456467</v>
      </c>
      <c r="CK247" s="63">
        <v>15.853658536585366</v>
      </c>
      <c r="CL247" s="92">
        <v>18.561995597945707</v>
      </c>
      <c r="CM247" s="63">
        <v>26.76151761517615</v>
      </c>
      <c r="CN247" s="92">
        <v>25.42533081285444</v>
      </c>
      <c r="CO247" s="63">
        <v>56.270627062706268</v>
      </c>
      <c r="CP247" s="92">
        <v>42.115114646700988</v>
      </c>
      <c r="CQ247" s="63">
        <v>48.690773067331669</v>
      </c>
      <c r="CR247" s="92">
        <v>32.770800627943487</v>
      </c>
      <c r="CS247" s="63">
        <v>43.614568925772247</v>
      </c>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c r="KB247" s="65"/>
      <c r="KC247" s="65"/>
      <c r="KD247" s="65"/>
      <c r="KE247" s="65"/>
      <c r="KF247" s="65"/>
      <c r="KG247" s="65"/>
      <c r="KH247" s="65"/>
      <c r="KI247" s="65"/>
      <c r="KJ247" s="65"/>
      <c r="KK247" s="65"/>
      <c r="KL247" s="65"/>
      <c r="KM247" s="65"/>
      <c r="KN247" s="65"/>
      <c r="KO247" s="65"/>
      <c r="KP247" s="65"/>
      <c r="KQ247" s="65"/>
      <c r="KR247" s="65"/>
      <c r="KS247" s="65"/>
      <c r="KT247" s="65"/>
      <c r="KU247" s="65"/>
      <c r="KV247" s="65"/>
      <c r="KW247" s="65"/>
      <c r="KX247" s="65"/>
      <c r="KY247" s="65"/>
      <c r="KZ247" s="65"/>
      <c r="LA247" s="65"/>
      <c r="LB247" s="65"/>
      <c r="LC247" s="65"/>
      <c r="LD247" s="65"/>
      <c r="LE247" s="65"/>
      <c r="LF247" s="65"/>
      <c r="LG247" s="65"/>
      <c r="LH247" s="65"/>
      <c r="LI247" s="65"/>
      <c r="LJ247" s="65"/>
      <c r="LK247" s="65"/>
      <c r="LL247" s="65"/>
      <c r="LM247" s="65"/>
      <c r="LN247" s="65"/>
      <c r="LO247" s="65"/>
      <c r="LP247" s="65"/>
      <c r="LQ247" s="65"/>
      <c r="LR247" s="65"/>
      <c r="LS247" s="65"/>
      <c r="LT247" s="65"/>
      <c r="LU247" s="65"/>
      <c r="LV247" s="65"/>
      <c r="LW247" s="65"/>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row>
    <row r="248" spans="1:479" s="3" customFormat="1" x14ac:dyDescent="0.2">
      <c r="A248" s="50"/>
      <c r="B248" s="36" t="s">
        <v>100</v>
      </c>
      <c r="C248" s="142">
        <v>33.828668166658225</v>
      </c>
      <c r="D248" s="92">
        <v>43.300375042618477</v>
      </c>
      <c r="E248" s="63">
        <v>38.821954484605087</v>
      </c>
      <c r="F248" s="92">
        <v>41.174213353798926</v>
      </c>
      <c r="G248" s="63">
        <v>41.791845493562228</v>
      </c>
      <c r="H248" s="92">
        <v>50.582750582750577</v>
      </c>
      <c r="I248" s="63">
        <v>59.312320916905449</v>
      </c>
      <c r="J248" s="92">
        <v>44.15182029434547</v>
      </c>
      <c r="K248" s="63">
        <v>40.520043336944745</v>
      </c>
      <c r="L248" s="92">
        <v>48.602941176470587</v>
      </c>
      <c r="M248" s="63">
        <v>41.656614394853236</v>
      </c>
      <c r="N248" s="92">
        <v>44.850255661066477</v>
      </c>
      <c r="O248" s="63">
        <v>38.224956063268891</v>
      </c>
      <c r="P248" s="92">
        <v>52.266782911944198</v>
      </c>
      <c r="Q248" s="63">
        <v>44.560669456066947</v>
      </c>
      <c r="R248" s="92">
        <v>41.732283464566926</v>
      </c>
      <c r="S248" s="63">
        <v>42.188879082082963</v>
      </c>
      <c r="T248" s="92">
        <v>33.2409972299169</v>
      </c>
      <c r="U248" s="63">
        <v>33.291614518147682</v>
      </c>
      <c r="V248" s="92">
        <v>26.233359436178542</v>
      </c>
      <c r="W248" s="63">
        <v>42.454394693200662</v>
      </c>
      <c r="X248" s="92">
        <v>39.808481532147745</v>
      </c>
      <c r="Y248" s="63">
        <v>30.805687203791472</v>
      </c>
      <c r="Z248" s="92">
        <v>56.224572823433682</v>
      </c>
      <c r="AA248" s="63">
        <v>52.083333333333336</v>
      </c>
      <c r="AB248" s="92">
        <v>47.427854454203263</v>
      </c>
      <c r="AC248" s="63">
        <v>39.462809917355372</v>
      </c>
      <c r="AD248" s="92">
        <v>48.410757946210268</v>
      </c>
      <c r="AE248" s="63">
        <v>40.276301806588741</v>
      </c>
      <c r="AF248" s="92">
        <v>35.370741482965933</v>
      </c>
      <c r="AG248" s="63">
        <v>48.863636363636367</v>
      </c>
      <c r="AH248" s="92">
        <v>24.513064133016627</v>
      </c>
      <c r="AI248" s="63">
        <v>40.919811320754718</v>
      </c>
      <c r="AJ248" s="92">
        <v>17.526690391459073</v>
      </c>
      <c r="AK248" s="63">
        <v>16.814764183185236</v>
      </c>
      <c r="AL248" s="92">
        <v>15.198618307426598</v>
      </c>
      <c r="AM248" s="63">
        <v>11.458333333333332</v>
      </c>
      <c r="AN248" s="92">
        <v>25.642141924249017</v>
      </c>
      <c r="AO248" s="63">
        <v>29.17570498915401</v>
      </c>
      <c r="AP248" s="92">
        <v>40.17038007863696</v>
      </c>
      <c r="AQ248" s="63">
        <v>24.323198667221991</v>
      </c>
      <c r="AR248" s="92">
        <v>24.760601915184679</v>
      </c>
      <c r="AS248" s="63">
        <v>25.855920114122682</v>
      </c>
      <c r="AT248" s="92">
        <v>20.521172638436482</v>
      </c>
      <c r="AU248" s="63">
        <v>35.265104808877929</v>
      </c>
      <c r="AV248" s="92">
        <v>25.054585152838428</v>
      </c>
      <c r="AW248" s="63">
        <v>18.075491759702285</v>
      </c>
      <c r="AX248" s="92">
        <v>21.422060164083863</v>
      </c>
      <c r="AY248" s="63">
        <v>28.357487922705317</v>
      </c>
      <c r="AZ248" s="92">
        <v>27.520701412566972</v>
      </c>
      <c r="BA248" s="63">
        <v>36.90875232774674</v>
      </c>
      <c r="BB248" s="92">
        <v>40.561896400351181</v>
      </c>
      <c r="BC248" s="63">
        <v>50.700144857556737</v>
      </c>
      <c r="BD248" s="92">
        <v>59.174311926605505</v>
      </c>
      <c r="BE248" s="63">
        <v>55.59870550161812</v>
      </c>
      <c r="BF248" s="92">
        <v>58.206429780033844</v>
      </c>
      <c r="BG248" s="63">
        <v>43.20193081255028</v>
      </c>
      <c r="BH248" s="92">
        <v>42.810985460420028</v>
      </c>
      <c r="BI248" s="63">
        <v>22.312373225152129</v>
      </c>
      <c r="BJ248" s="92">
        <v>17.832167832167833</v>
      </c>
      <c r="BK248" s="63">
        <v>36.363636363636367</v>
      </c>
      <c r="BL248" s="92">
        <v>31.160220994475139</v>
      </c>
      <c r="BM248" s="63">
        <v>36.93121693121693</v>
      </c>
      <c r="BN248" s="92">
        <v>32.534930139720558</v>
      </c>
      <c r="BO248" s="63">
        <v>19.364599092284418</v>
      </c>
      <c r="BP248" s="92">
        <v>31.127450980392158</v>
      </c>
      <c r="BQ248" s="63">
        <v>30.555555555555557</v>
      </c>
      <c r="BR248" s="92">
        <v>20.45016077170418</v>
      </c>
      <c r="BS248" s="63">
        <v>21.30479102956167</v>
      </c>
      <c r="BT248" s="92">
        <v>40.854224698235839</v>
      </c>
      <c r="BU248" s="63">
        <v>14.64699683877766</v>
      </c>
      <c r="BV248" s="92">
        <v>50</v>
      </c>
      <c r="BW248" s="63">
        <v>26.980198019801982</v>
      </c>
      <c r="BX248" s="92">
        <v>44.047619047619044</v>
      </c>
      <c r="BY248" s="63">
        <v>53.874883286647993</v>
      </c>
      <c r="BZ248" s="92">
        <v>49.553336836573827</v>
      </c>
      <c r="CA248" s="63">
        <v>13.52601156069364</v>
      </c>
      <c r="CB248" s="92">
        <v>14.814814814814813</v>
      </c>
      <c r="CC248" s="63">
        <v>13.543441226575808</v>
      </c>
      <c r="CD248" s="92">
        <v>16.984559491371481</v>
      </c>
      <c r="CE248" s="63">
        <v>25.925925925925924</v>
      </c>
      <c r="CF248" s="92">
        <v>13.550600343053173</v>
      </c>
      <c r="CG248" s="63">
        <v>24.875621890547265</v>
      </c>
      <c r="CH248" s="92">
        <v>28.767123287671232</v>
      </c>
      <c r="CI248" s="63">
        <v>26.70967741935484</v>
      </c>
      <c r="CJ248" s="92">
        <v>11.05297580117724</v>
      </c>
      <c r="CK248" s="63">
        <v>11.128775834658187</v>
      </c>
      <c r="CL248" s="92">
        <v>12.662013958125623</v>
      </c>
      <c r="CM248" s="63">
        <v>13.294797687861271</v>
      </c>
      <c r="CN248" s="92">
        <v>12.655601659751037</v>
      </c>
      <c r="CO248" s="63">
        <v>47.32106339468303</v>
      </c>
      <c r="CP248" s="92">
        <v>33.705123736493555</v>
      </c>
      <c r="CQ248" s="63">
        <v>38.75127248048863</v>
      </c>
      <c r="CR248" s="92">
        <v>17.221873035826523</v>
      </c>
      <c r="CS248" s="63">
        <v>27.909738717339668</v>
      </c>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c r="KB248" s="65"/>
      <c r="KC248" s="65"/>
      <c r="KD248" s="65"/>
      <c r="KE248" s="65"/>
      <c r="KF248" s="65"/>
      <c r="KG248" s="65"/>
      <c r="KH248" s="65"/>
      <c r="KI248" s="65"/>
      <c r="KJ248" s="65"/>
      <c r="KK248" s="65"/>
      <c r="KL248" s="65"/>
      <c r="KM248" s="65"/>
      <c r="KN248" s="65"/>
      <c r="KO248" s="65"/>
      <c r="KP248" s="65"/>
      <c r="KQ248" s="65"/>
      <c r="KR248" s="65"/>
      <c r="KS248" s="65"/>
      <c r="KT248" s="65"/>
      <c r="KU248" s="65"/>
      <c r="KV248" s="65"/>
      <c r="KW248" s="65"/>
      <c r="KX248" s="65"/>
      <c r="KY248" s="65"/>
      <c r="KZ248" s="65"/>
      <c r="LA248" s="65"/>
      <c r="LB248" s="65"/>
      <c r="LC248" s="65"/>
      <c r="LD248" s="65"/>
      <c r="LE248" s="65"/>
      <c r="LF248" s="65"/>
      <c r="LG248" s="65"/>
      <c r="LH248" s="65"/>
      <c r="LI248" s="65"/>
      <c r="LJ248" s="65"/>
      <c r="LK248" s="65"/>
      <c r="LL248" s="65"/>
      <c r="LM248" s="65"/>
      <c r="LN248" s="65"/>
      <c r="LO248" s="65"/>
      <c r="LP248" s="65"/>
      <c r="LQ248" s="65"/>
      <c r="LR248" s="65"/>
      <c r="LS248" s="65"/>
      <c r="LT248" s="65"/>
      <c r="LU248" s="65"/>
      <c r="LV248" s="65"/>
      <c r="LW248" s="65"/>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row>
    <row r="249" spans="1:479" s="3" customFormat="1" x14ac:dyDescent="0.2">
      <c r="A249" s="50"/>
      <c r="B249" s="36" t="s">
        <v>121</v>
      </c>
      <c r="C249" s="142">
        <v>27.333066773290682</v>
      </c>
      <c r="D249" s="92">
        <v>36.19469026548672</v>
      </c>
      <c r="E249" s="63">
        <v>27.586206896551722</v>
      </c>
      <c r="F249" s="92">
        <v>35.234899328859058</v>
      </c>
      <c r="G249" s="63">
        <v>30.58637083993661</v>
      </c>
      <c r="H249" s="92">
        <v>41.974317817014445</v>
      </c>
      <c r="I249" s="63">
        <v>59.523809523809526</v>
      </c>
      <c r="J249" s="92">
        <v>40.8130081300813</v>
      </c>
      <c r="K249" s="63">
        <v>37.562189054726367</v>
      </c>
      <c r="L249" s="92">
        <v>45.9375</v>
      </c>
      <c r="M249" s="63">
        <v>37.111111111111114</v>
      </c>
      <c r="N249" s="92">
        <v>44.513137557959816</v>
      </c>
      <c r="O249" s="63">
        <v>31.578947368421051</v>
      </c>
      <c r="P249" s="92">
        <v>42.747252747252745</v>
      </c>
      <c r="Q249" s="63">
        <v>47.348484848484851</v>
      </c>
      <c r="R249" s="92">
        <v>44.006309148264982</v>
      </c>
      <c r="S249" s="63">
        <v>44.195519348268839</v>
      </c>
      <c r="T249" s="92">
        <v>26.223776223776223</v>
      </c>
      <c r="U249" s="63">
        <v>36.300417246175243</v>
      </c>
      <c r="V249" s="92">
        <v>19.230769230769234</v>
      </c>
      <c r="W249" s="63">
        <v>32.620320855614978</v>
      </c>
      <c r="X249" s="92">
        <v>35.272727272727273</v>
      </c>
      <c r="Y249" s="63">
        <v>22.258064516129032</v>
      </c>
      <c r="Z249" s="92">
        <v>53.896103896103895</v>
      </c>
      <c r="AA249" s="63">
        <v>50.197628458498023</v>
      </c>
      <c r="AB249" s="92">
        <v>47.058823529411761</v>
      </c>
      <c r="AC249" s="63">
        <v>30.816831683168317</v>
      </c>
      <c r="AD249" s="92">
        <v>39.855072463768117</v>
      </c>
      <c r="AE249" s="63">
        <v>32.469135802469133</v>
      </c>
      <c r="AF249" s="92">
        <v>24.937027707808564</v>
      </c>
      <c r="AG249" s="63">
        <v>40.858725761772853</v>
      </c>
      <c r="AH249" s="92">
        <v>15.615615615615615</v>
      </c>
      <c r="AI249" s="63">
        <v>25.735294117647058</v>
      </c>
      <c r="AJ249" s="92">
        <v>12.80193236714976</v>
      </c>
      <c r="AK249" s="63">
        <v>14.522821576763487</v>
      </c>
      <c r="AL249" s="92">
        <v>12.650602409638553</v>
      </c>
      <c r="AM249" s="63">
        <v>9.5238095238095237</v>
      </c>
      <c r="AN249" s="92">
        <v>15.41501976284585</v>
      </c>
      <c r="AO249" s="63">
        <v>17.804154302670625</v>
      </c>
      <c r="AP249" s="92">
        <v>25.290023201856147</v>
      </c>
      <c r="AQ249" s="63">
        <v>18.790218790218791</v>
      </c>
      <c r="AR249" s="92">
        <v>12.017167381974248</v>
      </c>
      <c r="AS249" s="63">
        <v>9.9773242630385486</v>
      </c>
      <c r="AT249" s="92">
        <v>17.021276595744681</v>
      </c>
      <c r="AU249" s="63">
        <v>19.747899159663866</v>
      </c>
      <c r="AV249" s="92">
        <v>19.761499148211243</v>
      </c>
      <c r="AW249" s="63">
        <v>11.582381729200652</v>
      </c>
      <c r="AX249" s="92">
        <v>15.53072625698324</v>
      </c>
      <c r="AY249" s="63">
        <v>11.869436201780417</v>
      </c>
      <c r="AZ249" s="92">
        <v>19.489247311827956</v>
      </c>
      <c r="BA249" s="63">
        <v>29.856115107913666</v>
      </c>
      <c r="BB249" s="92">
        <v>29.934924078091107</v>
      </c>
      <c r="BC249" s="63">
        <v>39.309428950863214</v>
      </c>
      <c r="BD249" s="92">
        <v>51.867219917012456</v>
      </c>
      <c r="BE249" s="63">
        <v>49.917627677100498</v>
      </c>
      <c r="BF249" s="92">
        <v>42.76018099547511</v>
      </c>
      <c r="BG249" s="63">
        <v>33.460559796437664</v>
      </c>
      <c r="BH249" s="92">
        <v>28.125</v>
      </c>
      <c r="BI249" s="63">
        <v>14.0625</v>
      </c>
      <c r="BJ249" s="92">
        <v>13.357400722021662</v>
      </c>
      <c r="BK249" s="63">
        <v>21.259842519685041</v>
      </c>
      <c r="BL249" s="92">
        <v>21.348314606741571</v>
      </c>
      <c r="BM249" s="63">
        <v>17.829457364341085</v>
      </c>
      <c r="BN249" s="92">
        <v>25.322997416020669</v>
      </c>
      <c r="BO249" s="63">
        <v>14.117647058823529</v>
      </c>
      <c r="BP249" s="92">
        <v>22.17573221757322</v>
      </c>
      <c r="BQ249" s="63">
        <v>18.376068376068378</v>
      </c>
      <c r="BR249" s="92">
        <v>17.884914463452567</v>
      </c>
      <c r="BS249" s="63">
        <v>19.060773480662984</v>
      </c>
      <c r="BT249" s="92">
        <v>28.700906344410875</v>
      </c>
      <c r="BU249" s="63">
        <v>12.025316455696203</v>
      </c>
      <c r="BV249" s="92">
        <v>43.478260869565219</v>
      </c>
      <c r="BW249" s="63">
        <v>17.803030303030305</v>
      </c>
      <c r="BX249" s="92">
        <v>36.788617886178862</v>
      </c>
      <c r="BY249" s="63">
        <v>49.710982658959537</v>
      </c>
      <c r="BZ249" s="92">
        <v>39.024390243902438</v>
      </c>
      <c r="CA249" s="63">
        <v>10.526315789473683</v>
      </c>
      <c r="CB249" s="92">
        <v>15.75492341356674</v>
      </c>
      <c r="CC249" s="63">
        <v>9.8746081504702197</v>
      </c>
      <c r="CD249" s="92">
        <v>17.708333333333336</v>
      </c>
      <c r="CE249" s="63">
        <v>13.392857142857142</v>
      </c>
      <c r="CF249" s="92">
        <v>14.391143911439114</v>
      </c>
      <c r="CG249" s="63">
        <v>20.512820512820511</v>
      </c>
      <c r="CH249" s="92">
        <v>16.233766233766232</v>
      </c>
      <c r="CI249" s="63">
        <v>16.985645933014354</v>
      </c>
      <c r="CJ249" s="92">
        <v>9.4567404426559349</v>
      </c>
      <c r="CK249" s="63">
        <v>13.756613756613756</v>
      </c>
      <c r="CL249" s="92">
        <v>10.954063604240282</v>
      </c>
      <c r="CM249" s="63">
        <v>8.7463556851311957</v>
      </c>
      <c r="CN249" s="92">
        <v>9.4801223241590211</v>
      </c>
      <c r="CO249" s="63">
        <v>25.356125356125357</v>
      </c>
      <c r="CP249" s="92">
        <v>16.824395373291274</v>
      </c>
      <c r="CQ249" s="63">
        <v>16.150081566068515</v>
      </c>
      <c r="CR249" s="92">
        <v>9.2975206611570247</v>
      </c>
      <c r="CS249" s="63">
        <v>15.567765567765568</v>
      </c>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c r="KB249" s="65"/>
      <c r="KC249" s="65"/>
      <c r="KD249" s="65"/>
      <c r="KE249" s="65"/>
      <c r="KF249" s="65"/>
      <c r="KG249" s="65"/>
      <c r="KH249" s="65"/>
      <c r="KI249" s="65"/>
      <c r="KJ249" s="65"/>
      <c r="KK249" s="65"/>
      <c r="KL249" s="65"/>
      <c r="KM249" s="65"/>
      <c r="KN249" s="65"/>
      <c r="KO249" s="65"/>
      <c r="KP249" s="65"/>
      <c r="KQ249" s="65"/>
      <c r="KR249" s="65"/>
      <c r="KS249" s="65"/>
      <c r="KT249" s="65"/>
      <c r="KU249" s="65"/>
      <c r="KV249" s="65"/>
      <c r="KW249" s="65"/>
      <c r="KX249" s="65"/>
      <c r="KY249" s="65"/>
      <c r="KZ249" s="65"/>
      <c r="LA249" s="65"/>
      <c r="LB249" s="65"/>
      <c r="LC249" s="65"/>
      <c r="LD249" s="65"/>
      <c r="LE249" s="65"/>
      <c r="LF249" s="65"/>
      <c r="LG249" s="65"/>
      <c r="LH249" s="65"/>
      <c r="LI249" s="65"/>
      <c r="LJ249" s="65"/>
      <c r="LK249" s="65"/>
      <c r="LL249" s="65"/>
      <c r="LM249" s="65"/>
      <c r="LN249" s="65"/>
      <c r="LO249" s="65"/>
      <c r="LP249" s="65"/>
      <c r="LQ249" s="65"/>
      <c r="LR249" s="65"/>
      <c r="LS249" s="65"/>
      <c r="LT249" s="65"/>
      <c r="LU249" s="65"/>
      <c r="LV249" s="65"/>
      <c r="LW249" s="65"/>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row>
    <row r="250" spans="1:479" s="3" customFormat="1" ht="18.75" customHeight="1" x14ac:dyDescent="0.2">
      <c r="A250" s="50"/>
      <c r="B250" s="39" t="s">
        <v>54</v>
      </c>
      <c r="C250" s="143">
        <v>39.878559796932187</v>
      </c>
      <c r="D250" s="93">
        <v>47.427430502227004</v>
      </c>
      <c r="E250" s="64">
        <v>48.156089193825039</v>
      </c>
      <c r="F250" s="93">
        <v>48.07692307692308</v>
      </c>
      <c r="G250" s="64">
        <v>49.426934097421203</v>
      </c>
      <c r="H250" s="93">
        <v>55.464317706778147</v>
      </c>
      <c r="I250" s="64">
        <v>60.248447204968947</v>
      </c>
      <c r="J250" s="93">
        <v>45.721271393643029</v>
      </c>
      <c r="K250" s="64">
        <v>50.930693069306933</v>
      </c>
      <c r="L250" s="93">
        <v>54.925464883971109</v>
      </c>
      <c r="M250" s="64">
        <v>53.168561542263959</v>
      </c>
      <c r="N250" s="93">
        <v>55.719878207916487</v>
      </c>
      <c r="O250" s="64">
        <v>46.576319543509271</v>
      </c>
      <c r="P250" s="93">
        <v>58.803501945525291</v>
      </c>
      <c r="Q250" s="64">
        <v>46.257796257796258</v>
      </c>
      <c r="R250" s="93">
        <v>48.180529300567109</v>
      </c>
      <c r="S250" s="64">
        <v>50.020072260136494</v>
      </c>
      <c r="T250" s="93">
        <v>43.260115606936417</v>
      </c>
      <c r="U250" s="64">
        <v>41.565010413567386</v>
      </c>
      <c r="V250" s="93">
        <v>40.39680352714246</v>
      </c>
      <c r="W250" s="64">
        <v>52.860411899313497</v>
      </c>
      <c r="X250" s="93">
        <v>48.560986751941527</v>
      </c>
      <c r="Y250" s="64">
        <v>46.743671663799461</v>
      </c>
      <c r="Z250" s="93">
        <v>56.73697804563065</v>
      </c>
      <c r="AA250" s="64">
        <v>55.196850393700792</v>
      </c>
      <c r="AB250" s="93">
        <v>57.553956834532372</v>
      </c>
      <c r="AC250" s="64">
        <v>48.015553767766157</v>
      </c>
      <c r="AD250" s="93">
        <v>51.262349066959388</v>
      </c>
      <c r="AE250" s="64">
        <v>48.729641693811075</v>
      </c>
      <c r="AF250" s="93">
        <v>39.632422243166829</v>
      </c>
      <c r="AG250" s="64">
        <v>52.906870785492984</v>
      </c>
      <c r="AH250" s="93">
        <v>41.301217436837284</v>
      </c>
      <c r="AI250" s="64">
        <v>48.24355971896955</v>
      </c>
      <c r="AJ250" s="93">
        <v>24.758515505846468</v>
      </c>
      <c r="AK250" s="64">
        <v>21.801975427607807</v>
      </c>
      <c r="AL250" s="93">
        <v>17.990018148820326</v>
      </c>
      <c r="AM250" s="64">
        <v>16.782345613098414</v>
      </c>
      <c r="AN250" s="93">
        <v>42.573033707865171</v>
      </c>
      <c r="AO250" s="64">
        <v>37.914338919925513</v>
      </c>
      <c r="AP250" s="93">
        <v>45.67307692307692</v>
      </c>
      <c r="AQ250" s="64">
        <v>31.15523465703971</v>
      </c>
      <c r="AR250" s="93">
        <v>28.582317073170731</v>
      </c>
      <c r="AS250" s="64">
        <v>29.956365016125975</v>
      </c>
      <c r="AT250" s="93">
        <v>26.833631484794275</v>
      </c>
      <c r="AU250" s="64">
        <v>39.728023312287519</v>
      </c>
      <c r="AV250" s="93">
        <v>31.552670993509736</v>
      </c>
      <c r="AW250" s="64">
        <v>24.77247502774695</v>
      </c>
      <c r="AX250" s="93">
        <v>29.020429544264015</v>
      </c>
      <c r="AY250" s="64">
        <v>35.261268448344637</v>
      </c>
      <c r="AZ250" s="93">
        <v>41.603526656564263</v>
      </c>
      <c r="BA250" s="64">
        <v>45.390961262553802</v>
      </c>
      <c r="BB250" s="93">
        <v>53.52480417754569</v>
      </c>
      <c r="BC250" s="64">
        <v>54.860267314702305</v>
      </c>
      <c r="BD250" s="93">
        <v>57.489451476793249</v>
      </c>
      <c r="BE250" s="64">
        <v>58.342792281498305</v>
      </c>
      <c r="BF250" s="93">
        <v>62.158054711246201</v>
      </c>
      <c r="BG250" s="64">
        <v>43.467461500248383</v>
      </c>
      <c r="BH250" s="93">
        <v>47.939068100358426</v>
      </c>
      <c r="BI250" s="64">
        <v>28.937160589604343</v>
      </c>
      <c r="BJ250" s="93">
        <v>28.448844884488452</v>
      </c>
      <c r="BK250" s="64">
        <v>48.163433759801897</v>
      </c>
      <c r="BL250" s="93">
        <v>39.641434262948202</v>
      </c>
      <c r="BM250" s="64">
        <v>45.517963027554934</v>
      </c>
      <c r="BN250" s="93">
        <v>44.236311239193085</v>
      </c>
      <c r="BO250" s="64">
        <v>21.460176991150444</v>
      </c>
      <c r="BP250" s="93">
        <v>44.279346210995541</v>
      </c>
      <c r="BQ250" s="64">
        <v>36.2208067940552</v>
      </c>
      <c r="BR250" s="93">
        <v>33.836734693877553</v>
      </c>
      <c r="BS250" s="64">
        <v>25.819672131147541</v>
      </c>
      <c r="BT250" s="93">
        <v>43.303571428571431</v>
      </c>
      <c r="BU250" s="64">
        <v>21.954369349978474</v>
      </c>
      <c r="BV250" s="93">
        <v>51.526162790697668</v>
      </c>
      <c r="BW250" s="64">
        <v>34.441366574330559</v>
      </c>
      <c r="BX250" s="93">
        <v>44.792458567736048</v>
      </c>
      <c r="BY250" s="64">
        <v>55.581807442409925</v>
      </c>
      <c r="BZ250" s="93">
        <v>51.498152962101514</v>
      </c>
      <c r="CA250" s="64">
        <v>14.785801713586292</v>
      </c>
      <c r="CB250" s="93">
        <v>15.271317829457365</v>
      </c>
      <c r="CC250" s="64">
        <v>16.405184174624829</v>
      </c>
      <c r="CD250" s="93">
        <v>20.709035884133161</v>
      </c>
      <c r="CE250" s="64">
        <v>21.903052064631957</v>
      </c>
      <c r="CF250" s="93">
        <v>14.923591212989493</v>
      </c>
      <c r="CG250" s="64">
        <v>26.300578034682083</v>
      </c>
      <c r="CH250" s="93">
        <v>33.561643835616437</v>
      </c>
      <c r="CI250" s="64">
        <v>29.163713678242381</v>
      </c>
      <c r="CJ250" s="93">
        <v>14.636780988387793</v>
      </c>
      <c r="CK250" s="64">
        <v>13.268156424581006</v>
      </c>
      <c r="CL250" s="93">
        <v>15.05226480836237</v>
      </c>
      <c r="CM250" s="64">
        <v>19.931163954943678</v>
      </c>
      <c r="CN250" s="93">
        <v>18.661257606490871</v>
      </c>
      <c r="CO250" s="64">
        <v>49.868490268279849</v>
      </c>
      <c r="CP250" s="93">
        <v>36.633289249952767</v>
      </c>
      <c r="CQ250" s="64">
        <v>41.643893210006304</v>
      </c>
      <c r="CR250" s="93">
        <v>25.6920237851138</v>
      </c>
      <c r="CS250" s="64">
        <v>35.106856634016026</v>
      </c>
      <c r="CT250" s="79"/>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2"/>
      <c r="DQ250" s="72"/>
      <c r="DR250" s="72"/>
      <c r="DS250" s="72"/>
      <c r="DT250" s="72"/>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c r="IW250" s="65"/>
      <c r="IX250" s="65"/>
      <c r="IY250" s="65"/>
      <c r="IZ250" s="65"/>
      <c r="JA250" s="65"/>
      <c r="JB250" s="65"/>
      <c r="JC250" s="65"/>
      <c r="JD250" s="65"/>
      <c r="JE250" s="65"/>
      <c r="JF250" s="65"/>
      <c r="JG250" s="65"/>
      <c r="JH250" s="65"/>
      <c r="JI250" s="65"/>
      <c r="JJ250" s="65"/>
      <c r="JK250" s="65"/>
      <c r="JL250" s="65"/>
      <c r="JM250" s="65"/>
      <c r="JN250" s="65"/>
      <c r="JO250" s="65"/>
      <c r="JP250" s="65"/>
      <c r="JQ250" s="65"/>
      <c r="JR250" s="65"/>
      <c r="JS250" s="65"/>
      <c r="JT250" s="65"/>
      <c r="JU250" s="65"/>
      <c r="JV250" s="65"/>
      <c r="JW250" s="65"/>
      <c r="JX250" s="65"/>
      <c r="JY250" s="65"/>
      <c r="JZ250" s="65"/>
      <c r="KA250" s="65"/>
      <c r="KB250" s="65"/>
      <c r="KC250" s="65"/>
      <c r="KD250" s="65"/>
      <c r="KE250" s="65"/>
      <c r="KF250" s="65"/>
      <c r="KG250" s="65"/>
      <c r="KH250" s="65"/>
      <c r="KI250" s="65"/>
      <c r="KJ250" s="65"/>
      <c r="KK250" s="65"/>
      <c r="KL250" s="65"/>
      <c r="KM250" s="65"/>
      <c r="KN250" s="65"/>
      <c r="KO250" s="65"/>
      <c r="KP250" s="65"/>
      <c r="KQ250" s="65"/>
      <c r="KR250" s="65"/>
      <c r="KS250" s="65"/>
      <c r="KT250" s="65"/>
      <c r="KU250" s="65"/>
      <c r="KV250" s="65"/>
      <c r="KW250" s="65"/>
      <c r="KX250" s="65"/>
      <c r="KY250" s="65"/>
      <c r="KZ250" s="65"/>
      <c r="LA250" s="65"/>
      <c r="LB250" s="65"/>
      <c r="LC250" s="65"/>
      <c r="LD250" s="65"/>
      <c r="LE250" s="65"/>
      <c r="LF250" s="65"/>
      <c r="LG250" s="65"/>
      <c r="LH250" s="65"/>
      <c r="LI250" s="65"/>
      <c r="LJ250" s="65"/>
      <c r="LK250" s="65"/>
      <c r="LL250" s="65"/>
      <c r="LM250" s="65"/>
      <c r="LN250" s="65"/>
      <c r="LO250" s="65"/>
      <c r="LP250" s="65"/>
      <c r="LQ250" s="65"/>
      <c r="LR250" s="65"/>
      <c r="LS250" s="65"/>
      <c r="LT250" s="65"/>
      <c r="LU250" s="65"/>
      <c r="LV250" s="65"/>
      <c r="LW250" s="65"/>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row>
    <row r="251" spans="1:479" s="3" customFormat="1" x14ac:dyDescent="0.2">
      <c r="A251" s="50"/>
      <c r="B251" s="36" t="s">
        <v>52</v>
      </c>
      <c r="C251" s="142">
        <v>44.972846651692464</v>
      </c>
      <c r="D251" s="92">
        <v>54.157973174366617</v>
      </c>
      <c r="E251" s="63">
        <v>54.7921967769296</v>
      </c>
      <c r="F251" s="92">
        <v>55.500000000000007</v>
      </c>
      <c r="G251" s="63">
        <v>55.867446393762187</v>
      </c>
      <c r="H251" s="92">
        <v>62.146722790138313</v>
      </c>
      <c r="I251" s="63">
        <v>64.856230031948883</v>
      </c>
      <c r="J251" s="92">
        <v>49.548736462093864</v>
      </c>
      <c r="K251" s="63">
        <v>55.511498810467884</v>
      </c>
      <c r="L251" s="92">
        <v>59.745894019212884</v>
      </c>
      <c r="M251" s="63">
        <v>57.118390066366942</v>
      </c>
      <c r="N251" s="92">
        <v>59.289248762932978</v>
      </c>
      <c r="O251" s="63">
        <v>50.734214390602048</v>
      </c>
      <c r="P251" s="92">
        <v>64.106789716545805</v>
      </c>
      <c r="Q251" s="63">
        <v>49.795918367346935</v>
      </c>
      <c r="R251" s="92">
        <v>52.605942523136875</v>
      </c>
      <c r="S251" s="63">
        <v>53.877887788778878</v>
      </c>
      <c r="T251" s="92">
        <v>48.611111111111107</v>
      </c>
      <c r="U251" s="63">
        <v>45.143212951432126</v>
      </c>
      <c r="V251" s="92">
        <v>44.844517184942717</v>
      </c>
      <c r="W251" s="63">
        <v>59.199134199134193</v>
      </c>
      <c r="X251" s="92">
        <v>57.59312320916905</v>
      </c>
      <c r="Y251" s="63">
        <v>51.007423117709436</v>
      </c>
      <c r="Z251" s="92">
        <v>61.646090534979422</v>
      </c>
      <c r="AA251" s="63">
        <v>59.083969465648856</v>
      </c>
      <c r="AB251" s="92">
        <v>61.228600201409868</v>
      </c>
      <c r="AC251" s="63">
        <v>54.441727791361039</v>
      </c>
      <c r="AD251" s="92">
        <v>56.739130434782616</v>
      </c>
      <c r="AE251" s="63">
        <v>55.327342747111686</v>
      </c>
      <c r="AF251" s="92">
        <v>46.402214022140221</v>
      </c>
      <c r="AG251" s="63">
        <v>59.021183345507666</v>
      </c>
      <c r="AH251" s="92">
        <v>48.150134048257371</v>
      </c>
      <c r="AI251" s="63">
        <v>54.994124559341948</v>
      </c>
      <c r="AJ251" s="92">
        <v>29.931482149296791</v>
      </c>
      <c r="AK251" s="63">
        <v>25.766233766233764</v>
      </c>
      <c r="AL251" s="92">
        <v>20.939334637964773</v>
      </c>
      <c r="AM251" s="63">
        <v>18.423106947697114</v>
      </c>
      <c r="AN251" s="92">
        <v>46.811594202898547</v>
      </c>
      <c r="AO251" s="63">
        <v>42.978395061728399</v>
      </c>
      <c r="AP251" s="92">
        <v>51.739452257586969</v>
      </c>
      <c r="AQ251" s="63">
        <v>36.490455212922171</v>
      </c>
      <c r="AR251" s="92">
        <v>38.220757825370676</v>
      </c>
      <c r="AS251" s="63">
        <v>36.764147360425369</v>
      </c>
      <c r="AT251" s="92">
        <v>36.059479553903344</v>
      </c>
      <c r="AU251" s="63">
        <v>45.481335952848724</v>
      </c>
      <c r="AV251" s="92">
        <v>34.225721784776901</v>
      </c>
      <c r="AW251" s="63">
        <v>29.646418857660922</v>
      </c>
      <c r="AX251" s="92">
        <v>34.356508875739642</v>
      </c>
      <c r="AY251" s="63">
        <v>40.209332751853466</v>
      </c>
      <c r="AZ251" s="92">
        <v>46.580006190034048</v>
      </c>
      <c r="BA251" s="63">
        <v>48.473837209302324</v>
      </c>
      <c r="BB251" s="92">
        <v>57.300756253635832</v>
      </c>
      <c r="BC251" s="63">
        <v>59.495896834701057</v>
      </c>
      <c r="BD251" s="92">
        <v>61.31687242798354</v>
      </c>
      <c r="BE251" s="63">
        <v>62.31343283582089</v>
      </c>
      <c r="BF251" s="92">
        <v>66.666666666666657</v>
      </c>
      <c r="BG251" s="63">
        <v>48.101265822784811</v>
      </c>
      <c r="BH251" s="92">
        <v>54.078014184397162</v>
      </c>
      <c r="BI251" s="63">
        <v>32.758620689655174</v>
      </c>
      <c r="BJ251" s="92">
        <v>29.078947368421055</v>
      </c>
      <c r="BK251" s="63">
        <v>54.063018242122716</v>
      </c>
      <c r="BL251" s="92">
        <v>45.40466392318244</v>
      </c>
      <c r="BM251" s="63">
        <v>50.349162011173185</v>
      </c>
      <c r="BN251" s="92">
        <v>49.916805324459233</v>
      </c>
      <c r="BO251" s="63">
        <v>23.857142857142858</v>
      </c>
      <c r="BP251" s="92">
        <v>50.237717908082416</v>
      </c>
      <c r="BQ251" s="63">
        <v>42.598967297762478</v>
      </c>
      <c r="BR251" s="92">
        <v>34.125358459647686</v>
      </c>
      <c r="BS251" s="63">
        <v>29.843893480257115</v>
      </c>
      <c r="BT251" s="92">
        <v>49.013157894736842</v>
      </c>
      <c r="BU251" s="63">
        <v>22.731057452123231</v>
      </c>
      <c r="BV251" s="92">
        <v>57.325746799431009</v>
      </c>
      <c r="BW251" s="63">
        <v>37.107516650808755</v>
      </c>
      <c r="BX251" s="92">
        <v>48.969696969696969</v>
      </c>
      <c r="BY251" s="63">
        <v>58.007117437722421</v>
      </c>
      <c r="BZ251" s="92">
        <v>57.844183564567771</v>
      </c>
      <c r="CA251" s="63">
        <v>17.364341085271317</v>
      </c>
      <c r="CB251" s="92">
        <v>17.028112449799195</v>
      </c>
      <c r="CC251" s="63">
        <v>20.927684441197954</v>
      </c>
      <c r="CD251" s="92">
        <v>22.900763358778626</v>
      </c>
      <c r="CE251" s="63">
        <v>28.571428571428569</v>
      </c>
      <c r="CF251" s="92">
        <v>17.786760990399191</v>
      </c>
      <c r="CG251" s="63">
        <v>32.919254658385093</v>
      </c>
      <c r="CH251" s="92">
        <v>44.047619047619044</v>
      </c>
      <c r="CI251" s="63">
        <v>36.791758646063286</v>
      </c>
      <c r="CJ251" s="92">
        <v>15.927189988623436</v>
      </c>
      <c r="CK251" s="63">
        <v>15.419847328244273</v>
      </c>
      <c r="CL251" s="92">
        <v>17.296072507552871</v>
      </c>
      <c r="CM251" s="63">
        <v>21.073825503355707</v>
      </c>
      <c r="CN251" s="92">
        <v>21.272885789014822</v>
      </c>
      <c r="CO251" s="63">
        <v>55.877783531848777</v>
      </c>
      <c r="CP251" s="92">
        <v>43.841807909604519</v>
      </c>
      <c r="CQ251" s="63">
        <v>48.514022603599834</v>
      </c>
      <c r="CR251" s="92">
        <v>26.872659176029963</v>
      </c>
      <c r="CS251" s="63">
        <v>39.030362389813909</v>
      </c>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c r="KR251" s="65"/>
      <c r="KS251" s="65"/>
      <c r="KT251" s="65"/>
      <c r="KU251" s="65"/>
      <c r="KV251" s="65"/>
      <c r="KW251" s="65"/>
      <c r="KX251" s="65"/>
      <c r="KY251" s="65"/>
      <c r="KZ251" s="65"/>
      <c r="LA251" s="65"/>
      <c r="LB251" s="65"/>
      <c r="LC251" s="65"/>
      <c r="LD251" s="65"/>
      <c r="LE251" s="65"/>
      <c r="LF251" s="65"/>
      <c r="LG251" s="65"/>
      <c r="LH251" s="65"/>
      <c r="LI251" s="65"/>
      <c r="LJ251" s="65"/>
      <c r="LK251" s="65"/>
      <c r="LL251" s="65"/>
      <c r="LM251" s="65"/>
      <c r="LN251" s="65"/>
      <c r="LO251" s="65"/>
      <c r="LP251" s="65"/>
      <c r="LQ251" s="65"/>
      <c r="LR251" s="65"/>
      <c r="LS251" s="65"/>
      <c r="LT251" s="65"/>
      <c r="LU251" s="65"/>
      <c r="LV251" s="65"/>
      <c r="LW251" s="65"/>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row>
    <row r="252" spans="1:479" s="3" customFormat="1" x14ac:dyDescent="0.2">
      <c r="A252" s="50"/>
      <c r="B252" s="36" t="s">
        <v>53</v>
      </c>
      <c r="C252" s="142">
        <v>35.05429485488883</v>
      </c>
      <c r="D252" s="92">
        <v>40.272496831432193</v>
      </c>
      <c r="E252" s="63">
        <v>41.370338248048569</v>
      </c>
      <c r="F252" s="92">
        <v>40.644555694618276</v>
      </c>
      <c r="G252" s="63">
        <v>42.309349418354159</v>
      </c>
      <c r="H252" s="92">
        <v>48.873072360616845</v>
      </c>
      <c r="I252" s="63">
        <v>55.891238670694868</v>
      </c>
      <c r="J252" s="92">
        <v>41.195304162219848</v>
      </c>
      <c r="K252" s="63">
        <v>46.360759493670884</v>
      </c>
      <c r="L252" s="92">
        <v>50.18292682926829</v>
      </c>
      <c r="M252" s="63">
        <v>49.779573842762673</v>
      </c>
      <c r="N252" s="92">
        <v>52.378947368421045</v>
      </c>
      <c r="O252" s="63">
        <v>42.649098474341187</v>
      </c>
      <c r="P252" s="92">
        <v>53.669432035737074</v>
      </c>
      <c r="Q252" s="63">
        <v>42.584745762711862</v>
      </c>
      <c r="R252" s="92">
        <v>44.011014226709499</v>
      </c>
      <c r="S252" s="63">
        <v>46.364347146207976</v>
      </c>
      <c r="T252" s="92">
        <v>38.588133391078387</v>
      </c>
      <c r="U252" s="63">
        <v>38.290598290598297</v>
      </c>
      <c r="V252" s="92">
        <v>35.857461024498889</v>
      </c>
      <c r="W252" s="63">
        <v>45.752427184466022</v>
      </c>
      <c r="X252" s="92">
        <v>40.280210157618214</v>
      </c>
      <c r="Y252" s="63">
        <v>43.06000916170408</v>
      </c>
      <c r="Z252" s="92">
        <v>51.353790613718409</v>
      </c>
      <c r="AA252" s="63">
        <v>51.056910569105696</v>
      </c>
      <c r="AB252" s="92">
        <v>53.725078698845749</v>
      </c>
      <c r="AC252" s="63">
        <v>41.752713794016415</v>
      </c>
      <c r="AD252" s="92">
        <v>45.676274944567631</v>
      </c>
      <c r="AE252" s="63">
        <v>41.93121693121693</v>
      </c>
      <c r="AF252" s="92">
        <v>32.562620423892099</v>
      </c>
      <c r="AG252" s="63">
        <v>46.817024372499091</v>
      </c>
      <c r="AH252" s="92">
        <v>34.765924788948581</v>
      </c>
      <c r="AI252" s="63">
        <v>41.540256709451576</v>
      </c>
      <c r="AJ252" s="92">
        <v>20.172634271099742</v>
      </c>
      <c r="AK252" s="63">
        <v>18.373764600179694</v>
      </c>
      <c r="AL252" s="92">
        <v>15.439932318104907</v>
      </c>
      <c r="AM252" s="63">
        <v>15.407262021589792</v>
      </c>
      <c r="AN252" s="92">
        <v>38.886554621848738</v>
      </c>
      <c r="AO252" s="63">
        <v>33.189344852411807</v>
      </c>
      <c r="AP252" s="92">
        <v>39.615668883961568</v>
      </c>
      <c r="AQ252" s="63">
        <v>25.994318181818183</v>
      </c>
      <c r="AR252" s="92">
        <v>20.283687943262411</v>
      </c>
      <c r="AS252" s="63">
        <v>23.161485974222895</v>
      </c>
      <c r="AT252" s="92">
        <v>18.275862068965516</v>
      </c>
      <c r="AU252" s="63">
        <v>34.101825168107588</v>
      </c>
      <c r="AV252" s="92">
        <v>29.128986197049024</v>
      </c>
      <c r="AW252" s="63">
        <v>20.095693779904305</v>
      </c>
      <c r="AX252" s="92">
        <v>24.247436321534899</v>
      </c>
      <c r="AY252" s="63">
        <v>31.091510474090406</v>
      </c>
      <c r="AZ252" s="92">
        <v>37.611717974180735</v>
      </c>
      <c r="BA252" s="63">
        <v>42.386685552407933</v>
      </c>
      <c r="BB252" s="92">
        <v>50.450023685457126</v>
      </c>
      <c r="BC252" s="63">
        <v>49.873896595208073</v>
      </c>
      <c r="BD252" s="92">
        <v>53.46320346320347</v>
      </c>
      <c r="BE252" s="63">
        <v>54.259401381427473</v>
      </c>
      <c r="BF252" s="92">
        <v>57.481940144478848</v>
      </c>
      <c r="BG252" s="63">
        <v>38.640973630831645</v>
      </c>
      <c r="BH252" s="92">
        <v>41.666666666666671</v>
      </c>
      <c r="BI252" s="63">
        <v>25.192012288786479</v>
      </c>
      <c r="BJ252" s="92">
        <v>27.814569536423839</v>
      </c>
      <c r="BK252" s="63">
        <v>42.317173377156941</v>
      </c>
      <c r="BL252" s="92">
        <v>34.234234234234236</v>
      </c>
      <c r="BM252" s="63">
        <v>40.696864111498257</v>
      </c>
      <c r="BN252" s="92">
        <v>38.671556642216785</v>
      </c>
      <c r="BO252" s="63">
        <v>18.902439024390244</v>
      </c>
      <c r="BP252" s="92">
        <v>39.02097902097902</v>
      </c>
      <c r="BQ252" s="63">
        <v>30.008382229673092</v>
      </c>
      <c r="BR252" s="92">
        <v>33.550223668157784</v>
      </c>
      <c r="BS252" s="63">
        <v>21.860885275519422</v>
      </c>
      <c r="BT252" s="92">
        <v>37.386363636363633</v>
      </c>
      <c r="BU252" s="63">
        <v>21.122994652406419</v>
      </c>
      <c r="BV252" s="92">
        <v>45.468053491827639</v>
      </c>
      <c r="BW252" s="63">
        <v>31.928251121076233</v>
      </c>
      <c r="BX252" s="92">
        <v>40.585901739395794</v>
      </c>
      <c r="BY252" s="63">
        <v>53.17647058823529</v>
      </c>
      <c r="BZ252" s="92">
        <v>44.818871103622577</v>
      </c>
      <c r="CA252" s="63">
        <v>12.465116279069766</v>
      </c>
      <c r="CB252" s="92">
        <v>13.632958801498127</v>
      </c>
      <c r="CC252" s="63">
        <v>12.444017914267434</v>
      </c>
      <c r="CD252" s="92">
        <v>18.430335097001763</v>
      </c>
      <c r="CE252" s="63">
        <v>16.393442622950818</v>
      </c>
      <c r="CF252" s="92">
        <v>12.358533272974197</v>
      </c>
      <c r="CG252" s="63">
        <v>20.54054054054054</v>
      </c>
      <c r="CH252" s="92">
        <v>23.903508771929825</v>
      </c>
      <c r="CI252" s="63">
        <v>22.077922077922079</v>
      </c>
      <c r="CJ252" s="92">
        <v>13.470437017994858</v>
      </c>
      <c r="CK252" s="63">
        <v>11.454311454311455</v>
      </c>
      <c r="CL252" s="92">
        <v>13.13065976714101</v>
      </c>
      <c r="CM252" s="63">
        <v>18.933177022274325</v>
      </c>
      <c r="CN252" s="92">
        <v>16.388467374810318</v>
      </c>
      <c r="CO252" s="63">
        <v>43.666488508818816</v>
      </c>
      <c r="CP252" s="92">
        <v>29.378316906747536</v>
      </c>
      <c r="CQ252" s="63">
        <v>34.712837837837839</v>
      </c>
      <c r="CR252" s="92">
        <v>24.7719810288216</v>
      </c>
      <c r="CS252" s="63">
        <v>31.836734693877549</v>
      </c>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c r="KB252" s="65"/>
      <c r="KC252" s="65"/>
      <c r="KD252" s="65"/>
      <c r="KE252" s="65"/>
      <c r="KF252" s="65"/>
      <c r="KG252" s="65"/>
      <c r="KH252" s="65"/>
      <c r="KI252" s="65"/>
      <c r="KJ252" s="65"/>
      <c r="KK252" s="65"/>
      <c r="KL252" s="65"/>
      <c r="KM252" s="65"/>
      <c r="KN252" s="65"/>
      <c r="KO252" s="65"/>
      <c r="KP252" s="65"/>
      <c r="KQ252" s="65"/>
      <c r="KR252" s="65"/>
      <c r="KS252" s="65"/>
      <c r="KT252" s="65"/>
      <c r="KU252" s="65"/>
      <c r="KV252" s="65"/>
      <c r="KW252" s="65"/>
      <c r="KX252" s="65"/>
      <c r="KY252" s="65"/>
      <c r="KZ252" s="65"/>
      <c r="LA252" s="65"/>
      <c r="LB252" s="65"/>
      <c r="LC252" s="65"/>
      <c r="LD252" s="65"/>
      <c r="LE252" s="65"/>
      <c r="LF252" s="65"/>
      <c r="LG252" s="65"/>
      <c r="LH252" s="65"/>
      <c r="LI252" s="65"/>
      <c r="LJ252" s="65"/>
      <c r="LK252" s="65"/>
      <c r="LL252" s="65"/>
      <c r="LM252" s="65"/>
      <c r="LN252" s="65"/>
      <c r="LO252" s="65"/>
      <c r="LP252" s="65"/>
      <c r="LQ252" s="65"/>
      <c r="LR252" s="65"/>
      <c r="LS252" s="65"/>
      <c r="LT252" s="65"/>
      <c r="LU252" s="65"/>
      <c r="LV252" s="65"/>
      <c r="LW252" s="65"/>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row>
    <row r="253" spans="1:479" s="3" customFormat="1" ht="21.6" thickBot="1" x14ac:dyDescent="0.45">
      <c r="A253" s="30" t="str">
        <f>GBG!A253</f>
        <v>Dagbefolkning 2023</v>
      </c>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65"/>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c r="KB253" s="65"/>
      <c r="KC253" s="65"/>
      <c r="KD253" s="65"/>
      <c r="KE253" s="65"/>
      <c r="KF253" s="65"/>
      <c r="KG253" s="65"/>
      <c r="KH253" s="65"/>
      <c r="KI253" s="65"/>
      <c r="KJ253" s="65"/>
      <c r="KK253" s="65"/>
      <c r="KL253" s="65"/>
      <c r="KM253" s="65"/>
      <c r="KN253" s="65"/>
      <c r="KO253" s="65"/>
      <c r="KP253" s="65"/>
      <c r="KQ253" s="65"/>
      <c r="KR253" s="65"/>
      <c r="KS253" s="65"/>
      <c r="KT253" s="65"/>
      <c r="KU253" s="65"/>
      <c r="KV253" s="65"/>
      <c r="KW253" s="65"/>
      <c r="KX253" s="65"/>
      <c r="KY253" s="65"/>
      <c r="KZ253" s="65"/>
      <c r="LA253" s="65"/>
      <c r="LB253" s="65"/>
      <c r="LC253" s="65"/>
      <c r="LD253" s="65"/>
      <c r="LE253" s="65"/>
      <c r="LF253" s="65"/>
      <c r="LG253" s="65"/>
      <c r="LH253" s="65"/>
      <c r="LI253" s="65"/>
      <c r="LJ253" s="65"/>
      <c r="LK253" s="65"/>
      <c r="LL253" s="65"/>
      <c r="LM253" s="65"/>
      <c r="LN253" s="65"/>
      <c r="LO253" s="65"/>
      <c r="LP253" s="65"/>
      <c r="LQ253" s="65"/>
      <c r="LR253" s="65"/>
      <c r="LS253" s="65"/>
      <c r="LT253" s="65"/>
      <c r="LU253" s="65"/>
      <c r="LV253" s="65"/>
      <c r="LW253" s="65"/>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row>
    <row r="254" spans="1:479" s="3" customFormat="1" ht="15.75" customHeight="1" x14ac:dyDescent="0.2">
      <c r="A254" s="49" t="s">
        <v>134</v>
      </c>
      <c r="B254" s="36" t="s">
        <v>63</v>
      </c>
      <c r="C254" s="140">
        <v>18932</v>
      </c>
      <c r="D254" s="90">
        <v>695</v>
      </c>
      <c r="E254" s="62">
        <v>202</v>
      </c>
      <c r="F254" s="90">
        <v>887</v>
      </c>
      <c r="G254" s="62">
        <v>175</v>
      </c>
      <c r="H254" s="90">
        <v>1374</v>
      </c>
      <c r="I254" s="62">
        <v>9304</v>
      </c>
      <c r="J254" s="90">
        <v>1481</v>
      </c>
      <c r="K254" s="62">
        <v>521</v>
      </c>
      <c r="L254" s="90">
        <v>1952</v>
      </c>
      <c r="M254" s="62">
        <v>3057</v>
      </c>
      <c r="N254" s="90">
        <v>3408</v>
      </c>
      <c r="O254" s="62">
        <v>197</v>
      </c>
      <c r="P254" s="90">
        <v>541</v>
      </c>
      <c r="Q254" s="62">
        <v>1266</v>
      </c>
      <c r="R254" s="90">
        <v>2237</v>
      </c>
      <c r="S254" s="62">
        <v>10196</v>
      </c>
      <c r="T254" s="90">
        <v>7179</v>
      </c>
      <c r="U254" s="62">
        <v>5842</v>
      </c>
      <c r="V254" s="90">
        <v>823</v>
      </c>
      <c r="W254" s="62">
        <v>66</v>
      </c>
      <c r="X254" s="90">
        <v>207</v>
      </c>
      <c r="Y254" s="62">
        <v>2091</v>
      </c>
      <c r="Z254" s="90">
        <v>226</v>
      </c>
      <c r="AA254" s="62">
        <v>250</v>
      </c>
      <c r="AB254" s="90">
        <v>198</v>
      </c>
      <c r="AC254" s="62">
        <v>414</v>
      </c>
      <c r="AD254" s="90">
        <v>307</v>
      </c>
      <c r="AE254" s="62">
        <v>468</v>
      </c>
      <c r="AF254" s="90">
        <v>344</v>
      </c>
      <c r="AG254" s="62">
        <v>5818</v>
      </c>
      <c r="AH254" s="90">
        <v>3600</v>
      </c>
      <c r="AI254" s="62">
        <v>253</v>
      </c>
      <c r="AJ254" s="90">
        <v>540</v>
      </c>
      <c r="AK254" s="62">
        <v>200</v>
      </c>
      <c r="AL254" s="90">
        <v>234</v>
      </c>
      <c r="AM254" s="62">
        <v>458</v>
      </c>
      <c r="AN254" s="90">
        <v>2047</v>
      </c>
      <c r="AO254" s="62">
        <v>68</v>
      </c>
      <c r="AP254" s="90">
        <v>283</v>
      </c>
      <c r="AQ254" s="62">
        <v>964</v>
      </c>
      <c r="AR254" s="90">
        <v>3203</v>
      </c>
      <c r="AS254" s="62">
        <v>1467</v>
      </c>
      <c r="AT254" s="90">
        <v>36</v>
      </c>
      <c r="AU254" s="62">
        <v>530</v>
      </c>
      <c r="AV254" s="90">
        <v>1104</v>
      </c>
      <c r="AW254" s="62">
        <v>1523</v>
      </c>
      <c r="AX254" s="90">
        <v>1754</v>
      </c>
      <c r="AY254" s="62">
        <v>746</v>
      </c>
      <c r="AZ254" s="90">
        <v>3456</v>
      </c>
      <c r="BA254" s="62">
        <v>2999</v>
      </c>
      <c r="BB254" s="90">
        <v>6069</v>
      </c>
      <c r="BC254" s="62">
        <v>526</v>
      </c>
      <c r="BD254" s="90">
        <v>1002</v>
      </c>
      <c r="BE254" s="62">
        <v>591</v>
      </c>
      <c r="BF254" s="90">
        <v>450</v>
      </c>
      <c r="BG254" s="62">
        <v>177</v>
      </c>
      <c r="BH254" s="90">
        <v>68</v>
      </c>
      <c r="BI254" s="62">
        <v>165</v>
      </c>
      <c r="BJ254" s="90">
        <v>162</v>
      </c>
      <c r="BK254" s="62">
        <v>183</v>
      </c>
      <c r="BL254" s="90">
        <v>1109</v>
      </c>
      <c r="BM254" s="62">
        <v>165</v>
      </c>
      <c r="BN254" s="90">
        <v>269</v>
      </c>
      <c r="BO254" s="62">
        <v>316</v>
      </c>
      <c r="BP254" s="90">
        <v>192</v>
      </c>
      <c r="BQ254" s="62">
        <v>117</v>
      </c>
      <c r="BR254" s="90">
        <v>1310</v>
      </c>
      <c r="BS254" s="62">
        <v>385</v>
      </c>
      <c r="BT254" s="90">
        <v>242</v>
      </c>
      <c r="BU254" s="62">
        <v>371</v>
      </c>
      <c r="BV254" s="90">
        <v>191</v>
      </c>
      <c r="BW254" s="62">
        <v>1870</v>
      </c>
      <c r="BX254" s="90">
        <v>2917</v>
      </c>
      <c r="BY254" s="62">
        <v>186</v>
      </c>
      <c r="BZ254" s="90">
        <v>600</v>
      </c>
      <c r="CA254" s="62">
        <v>275</v>
      </c>
      <c r="CB254" s="90">
        <v>176</v>
      </c>
      <c r="CC254" s="62">
        <v>189</v>
      </c>
      <c r="CD254" s="90">
        <v>1099</v>
      </c>
      <c r="CE254" s="62">
        <v>87</v>
      </c>
      <c r="CF254" s="90">
        <v>268</v>
      </c>
      <c r="CG254" s="62">
        <v>254</v>
      </c>
      <c r="CH254" s="90">
        <v>317</v>
      </c>
      <c r="CI254" s="62">
        <v>205</v>
      </c>
      <c r="CJ254" s="90">
        <v>433</v>
      </c>
      <c r="CK254" s="62">
        <v>125</v>
      </c>
      <c r="CL254" s="90">
        <v>191</v>
      </c>
      <c r="CM254" s="62">
        <v>310</v>
      </c>
      <c r="CN254" s="90">
        <v>328</v>
      </c>
      <c r="CO254" s="62">
        <v>232</v>
      </c>
      <c r="CP254" s="90">
        <v>649</v>
      </c>
      <c r="CQ254" s="62">
        <v>382</v>
      </c>
      <c r="CR254" s="90">
        <v>604</v>
      </c>
      <c r="CS254" s="62">
        <v>174</v>
      </c>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c r="KB254" s="65"/>
      <c r="KC254" s="65"/>
      <c r="KD254" s="65"/>
      <c r="KE254" s="65"/>
      <c r="KF254" s="65"/>
      <c r="KG254" s="65"/>
      <c r="KH254" s="65"/>
      <c r="KI254" s="65"/>
      <c r="KJ254" s="65"/>
      <c r="KK254" s="65"/>
      <c r="KL254" s="65"/>
      <c r="KM254" s="65"/>
      <c r="KN254" s="65"/>
      <c r="KO254" s="65"/>
      <c r="KP254" s="65"/>
      <c r="KQ254" s="65"/>
      <c r="KR254" s="65"/>
      <c r="KS254" s="65"/>
      <c r="KT254" s="65"/>
      <c r="KU254" s="65"/>
      <c r="KV254" s="65"/>
      <c r="KW254" s="65"/>
      <c r="KX254" s="65"/>
      <c r="KY254" s="65"/>
      <c r="KZ254" s="65"/>
      <c r="LA254" s="65"/>
      <c r="LB254" s="65"/>
      <c r="LC254" s="65"/>
      <c r="LD254" s="65"/>
      <c r="LE254" s="65"/>
      <c r="LF254" s="65"/>
      <c r="LG254" s="65"/>
      <c r="LH254" s="65"/>
      <c r="LI254" s="65"/>
      <c r="LJ254" s="65"/>
      <c r="LK254" s="65"/>
      <c r="LL254" s="65"/>
      <c r="LM254" s="65"/>
      <c r="LN254" s="65"/>
      <c r="LO254" s="65"/>
      <c r="LP254" s="65"/>
      <c r="LQ254" s="65"/>
      <c r="LR254" s="65"/>
      <c r="LS254" s="65"/>
      <c r="LT254" s="65"/>
      <c r="LU254" s="65"/>
      <c r="LV254" s="65"/>
      <c r="LW254" s="65"/>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row>
    <row r="255" spans="1:479" s="3" customFormat="1" ht="11.25" customHeight="1" x14ac:dyDescent="0.2">
      <c r="A255" s="49" t="s">
        <v>135</v>
      </c>
      <c r="B255" s="36" t="s">
        <v>64</v>
      </c>
      <c r="C255" s="140">
        <v>3822</v>
      </c>
      <c r="D255" s="90">
        <v>300</v>
      </c>
      <c r="E255" s="62">
        <v>188</v>
      </c>
      <c r="F255" s="90">
        <v>569</v>
      </c>
      <c r="G255" s="62">
        <v>154</v>
      </c>
      <c r="H255" s="90">
        <v>769</v>
      </c>
      <c r="I255" s="62">
        <v>1916</v>
      </c>
      <c r="J255" s="90">
        <v>378</v>
      </c>
      <c r="K255" s="62">
        <v>151</v>
      </c>
      <c r="L255" s="90">
        <v>1139</v>
      </c>
      <c r="M255" s="62">
        <v>2374</v>
      </c>
      <c r="N255" s="90">
        <v>873</v>
      </c>
      <c r="O255" s="62">
        <v>105</v>
      </c>
      <c r="P255" s="90">
        <v>263</v>
      </c>
      <c r="Q255" s="62">
        <v>800</v>
      </c>
      <c r="R255" s="90">
        <v>1258</v>
      </c>
      <c r="S255" s="62">
        <v>5457</v>
      </c>
      <c r="T255" s="90">
        <v>6497</v>
      </c>
      <c r="U255" s="62">
        <v>4088</v>
      </c>
      <c r="V255" s="90">
        <v>432</v>
      </c>
      <c r="W255" s="62">
        <v>48</v>
      </c>
      <c r="X255" s="90">
        <v>38</v>
      </c>
      <c r="Y255" s="62">
        <v>314</v>
      </c>
      <c r="Z255" s="90">
        <v>134</v>
      </c>
      <c r="AA255" s="62">
        <v>222</v>
      </c>
      <c r="AB255" s="90">
        <v>131</v>
      </c>
      <c r="AC255" s="62">
        <v>349</v>
      </c>
      <c r="AD255" s="90">
        <v>124</v>
      </c>
      <c r="AE255" s="62">
        <v>362</v>
      </c>
      <c r="AF255" s="90">
        <v>144</v>
      </c>
      <c r="AG255" s="62">
        <v>245</v>
      </c>
      <c r="AH255" s="90">
        <v>3378</v>
      </c>
      <c r="AI255" s="62">
        <v>202</v>
      </c>
      <c r="AJ255" s="90">
        <v>473</v>
      </c>
      <c r="AK255" s="62">
        <v>54</v>
      </c>
      <c r="AL255" s="90">
        <v>156</v>
      </c>
      <c r="AM255" s="62">
        <v>422</v>
      </c>
      <c r="AN255" s="90">
        <v>1533</v>
      </c>
      <c r="AO255" s="62">
        <v>57</v>
      </c>
      <c r="AP255" s="90">
        <v>211</v>
      </c>
      <c r="AQ255" s="62">
        <v>962</v>
      </c>
      <c r="AR255" s="90">
        <v>247</v>
      </c>
      <c r="AS255" s="62">
        <v>555</v>
      </c>
      <c r="AT255" s="90">
        <v>33</v>
      </c>
      <c r="AU255" s="62">
        <v>339</v>
      </c>
      <c r="AV255" s="90">
        <v>729</v>
      </c>
      <c r="AW255" s="62">
        <v>1230</v>
      </c>
      <c r="AX255" s="90">
        <v>778</v>
      </c>
      <c r="AY255" s="62">
        <v>248</v>
      </c>
      <c r="AZ255" s="90">
        <v>2774</v>
      </c>
      <c r="BA255" s="62">
        <v>291</v>
      </c>
      <c r="BB255" s="90">
        <v>6005</v>
      </c>
      <c r="BC255" s="62">
        <v>486</v>
      </c>
      <c r="BD255" s="90">
        <v>283</v>
      </c>
      <c r="BE255" s="62">
        <v>284</v>
      </c>
      <c r="BF255" s="90">
        <v>439</v>
      </c>
      <c r="BG255" s="62">
        <v>160</v>
      </c>
      <c r="BH255" s="90">
        <v>53</v>
      </c>
      <c r="BI255" s="62">
        <v>16</v>
      </c>
      <c r="BJ255" s="90">
        <v>36</v>
      </c>
      <c r="BK255" s="62">
        <v>82</v>
      </c>
      <c r="BL255" s="90">
        <v>119</v>
      </c>
      <c r="BM255" s="62">
        <v>109</v>
      </c>
      <c r="BN255" s="90">
        <v>214</v>
      </c>
      <c r="BO255" s="62">
        <v>108</v>
      </c>
      <c r="BP255" s="90">
        <v>162</v>
      </c>
      <c r="BQ255" s="62">
        <v>95</v>
      </c>
      <c r="BR255" s="90">
        <v>983</v>
      </c>
      <c r="BS255" s="62">
        <v>153</v>
      </c>
      <c r="BT255" s="90">
        <v>237</v>
      </c>
      <c r="BU255" s="62">
        <v>85</v>
      </c>
      <c r="BV255" s="90">
        <v>141</v>
      </c>
      <c r="BW255" s="62">
        <v>282</v>
      </c>
      <c r="BX255" s="90">
        <v>997</v>
      </c>
      <c r="BY255" s="62">
        <v>131</v>
      </c>
      <c r="BZ255" s="90">
        <v>439</v>
      </c>
      <c r="CA255" s="62">
        <v>233</v>
      </c>
      <c r="CB255" s="90">
        <v>100</v>
      </c>
      <c r="CC255" s="62">
        <v>142</v>
      </c>
      <c r="CD255" s="90">
        <v>585</v>
      </c>
      <c r="CE255" s="62">
        <v>86</v>
      </c>
      <c r="CF255" s="90">
        <v>222</v>
      </c>
      <c r="CG255" s="62">
        <v>129</v>
      </c>
      <c r="CH255" s="90">
        <v>229</v>
      </c>
      <c r="CI255" s="62">
        <v>171</v>
      </c>
      <c r="CJ255" s="90">
        <v>340</v>
      </c>
      <c r="CK255" s="62">
        <v>40</v>
      </c>
      <c r="CL255" s="90">
        <v>77</v>
      </c>
      <c r="CM255" s="62">
        <v>59</v>
      </c>
      <c r="CN255" s="90">
        <v>95</v>
      </c>
      <c r="CO255" s="62">
        <v>199</v>
      </c>
      <c r="CP255" s="90">
        <v>565</v>
      </c>
      <c r="CQ255" s="62">
        <v>148</v>
      </c>
      <c r="CR255" s="90">
        <v>317</v>
      </c>
      <c r="CS255" s="62">
        <v>61</v>
      </c>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c r="IW255" s="65"/>
      <c r="IX255" s="65"/>
      <c r="IY255" s="65"/>
      <c r="IZ255" s="65"/>
      <c r="JA255" s="65"/>
      <c r="JB255" s="65"/>
      <c r="JC255" s="65"/>
      <c r="JD255" s="65"/>
      <c r="JE255" s="65"/>
      <c r="JF255" s="65"/>
      <c r="JG255" s="65"/>
      <c r="JH255" s="65"/>
      <c r="JI255" s="65"/>
      <c r="JJ255" s="65"/>
      <c r="JK255" s="65"/>
      <c r="JL255" s="65"/>
      <c r="JM255" s="65"/>
      <c r="JN255" s="65"/>
      <c r="JO255" s="65"/>
      <c r="JP255" s="65"/>
      <c r="JQ255" s="65"/>
      <c r="JR255" s="65"/>
      <c r="JS255" s="65"/>
      <c r="JT255" s="65"/>
      <c r="JU255" s="65"/>
      <c r="JV255" s="65"/>
      <c r="JW255" s="65"/>
      <c r="JX255" s="65"/>
      <c r="JY255" s="65"/>
      <c r="JZ255" s="65"/>
      <c r="KA255" s="65"/>
      <c r="KB255" s="65"/>
      <c r="KC255" s="65"/>
      <c r="KD255" s="65"/>
      <c r="KE255" s="65"/>
      <c r="KF255" s="65"/>
      <c r="KG255" s="65"/>
      <c r="KH255" s="65"/>
      <c r="KI255" s="65"/>
      <c r="KJ255" s="65"/>
      <c r="KK255" s="65"/>
      <c r="KL255" s="65"/>
      <c r="KM255" s="65"/>
      <c r="KN255" s="65"/>
      <c r="KO255" s="65"/>
      <c r="KP255" s="65"/>
      <c r="KQ255" s="65"/>
      <c r="KR255" s="65"/>
      <c r="KS255" s="65"/>
      <c r="KT255" s="65"/>
      <c r="KU255" s="65"/>
      <c r="KV255" s="65"/>
      <c r="KW255" s="65"/>
      <c r="KX255" s="65"/>
      <c r="KY255" s="65"/>
      <c r="KZ255" s="65"/>
      <c r="LA255" s="65"/>
      <c r="LB255" s="65"/>
      <c r="LC255" s="65"/>
      <c r="LD255" s="65"/>
      <c r="LE255" s="65"/>
      <c r="LF255" s="65"/>
      <c r="LG255" s="65"/>
      <c r="LH255" s="65"/>
      <c r="LI255" s="65"/>
      <c r="LJ255" s="65"/>
      <c r="LK255" s="65"/>
      <c r="LL255" s="65"/>
      <c r="LM255" s="65"/>
      <c r="LN255" s="65"/>
      <c r="LO255" s="65"/>
      <c r="LP255" s="65"/>
      <c r="LQ255" s="65"/>
      <c r="LR255" s="65"/>
      <c r="LS255" s="65"/>
      <c r="LT255" s="65"/>
      <c r="LU255" s="65"/>
      <c r="LV255" s="65"/>
      <c r="LW255" s="65"/>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row>
    <row r="256" spans="1:479" s="3" customFormat="1" x14ac:dyDescent="0.2">
      <c r="A256" s="51"/>
      <c r="B256" s="36" t="s">
        <v>65</v>
      </c>
      <c r="C256" s="140">
        <v>7561</v>
      </c>
      <c r="D256" s="90">
        <v>300</v>
      </c>
      <c r="E256" s="62">
        <v>141</v>
      </c>
      <c r="F256" s="90">
        <v>444</v>
      </c>
      <c r="G256" s="62">
        <v>151</v>
      </c>
      <c r="H256" s="90">
        <v>708</v>
      </c>
      <c r="I256" s="62">
        <v>580</v>
      </c>
      <c r="J256" s="90">
        <v>354</v>
      </c>
      <c r="K256" s="62">
        <v>129</v>
      </c>
      <c r="L256" s="90">
        <v>975</v>
      </c>
      <c r="M256" s="62">
        <v>1649</v>
      </c>
      <c r="N256" s="90">
        <v>297</v>
      </c>
      <c r="O256" s="62">
        <v>86</v>
      </c>
      <c r="P256" s="90">
        <v>97</v>
      </c>
      <c r="Q256" s="62">
        <v>538</v>
      </c>
      <c r="R256" s="90">
        <v>1249</v>
      </c>
      <c r="S256" s="62">
        <v>4360</v>
      </c>
      <c r="T256" s="90">
        <v>4416</v>
      </c>
      <c r="U256" s="62">
        <v>2997</v>
      </c>
      <c r="V256" s="90">
        <v>284</v>
      </c>
      <c r="W256" s="62">
        <v>23</v>
      </c>
      <c r="X256" s="90">
        <v>36</v>
      </c>
      <c r="Y256" s="62">
        <v>177</v>
      </c>
      <c r="Z256" s="90">
        <v>131</v>
      </c>
      <c r="AA256" s="62">
        <v>95</v>
      </c>
      <c r="AB256" s="90">
        <v>127</v>
      </c>
      <c r="AC256" s="62">
        <v>200</v>
      </c>
      <c r="AD256" s="90">
        <v>67</v>
      </c>
      <c r="AE256" s="62">
        <v>281</v>
      </c>
      <c r="AF256" s="90">
        <v>101</v>
      </c>
      <c r="AG256" s="62">
        <v>98</v>
      </c>
      <c r="AH256" s="90">
        <v>3279</v>
      </c>
      <c r="AI256" s="62">
        <v>173</v>
      </c>
      <c r="AJ256" s="90">
        <v>264</v>
      </c>
      <c r="AK256" s="62">
        <v>31</v>
      </c>
      <c r="AL256" s="90">
        <v>95</v>
      </c>
      <c r="AM256" s="62">
        <v>144</v>
      </c>
      <c r="AN256" s="90">
        <v>1229</v>
      </c>
      <c r="AO256" s="62">
        <v>41</v>
      </c>
      <c r="AP256" s="90">
        <v>184</v>
      </c>
      <c r="AQ256" s="62">
        <v>704</v>
      </c>
      <c r="AR256" s="90">
        <v>213</v>
      </c>
      <c r="AS256" s="62">
        <v>499</v>
      </c>
      <c r="AT256" s="90">
        <v>22</v>
      </c>
      <c r="AU256" s="62">
        <v>249</v>
      </c>
      <c r="AV256" s="90">
        <v>452</v>
      </c>
      <c r="AW256" s="62">
        <v>727</v>
      </c>
      <c r="AX256" s="90">
        <v>701</v>
      </c>
      <c r="AY256" s="62">
        <v>121</v>
      </c>
      <c r="AZ256" s="90">
        <v>423</v>
      </c>
      <c r="BA256" s="62">
        <v>225</v>
      </c>
      <c r="BB256" s="90">
        <v>1288</v>
      </c>
      <c r="BC256" s="62">
        <v>287</v>
      </c>
      <c r="BD256" s="90">
        <v>81</v>
      </c>
      <c r="BE256" s="62">
        <v>163</v>
      </c>
      <c r="BF256" s="90">
        <v>220</v>
      </c>
      <c r="BG256" s="62">
        <v>132</v>
      </c>
      <c r="BH256" s="90">
        <v>24</v>
      </c>
      <c r="BI256" s="62">
        <v>11</v>
      </c>
      <c r="BJ256" s="90">
        <v>28</v>
      </c>
      <c r="BK256" s="62">
        <v>17</v>
      </c>
      <c r="BL256" s="90">
        <v>33</v>
      </c>
      <c r="BM256" s="62">
        <v>84</v>
      </c>
      <c r="BN256" s="90">
        <v>112</v>
      </c>
      <c r="BO256" s="62">
        <v>105</v>
      </c>
      <c r="BP256" s="90">
        <v>33</v>
      </c>
      <c r="BQ256" s="62">
        <v>37</v>
      </c>
      <c r="BR256" s="90">
        <v>166</v>
      </c>
      <c r="BS256" s="62">
        <v>144</v>
      </c>
      <c r="BT256" s="90">
        <v>107</v>
      </c>
      <c r="BU256" s="62">
        <v>67</v>
      </c>
      <c r="BV256" s="90">
        <v>98</v>
      </c>
      <c r="BW256" s="62">
        <v>53</v>
      </c>
      <c r="BX256" s="90">
        <v>870</v>
      </c>
      <c r="BY256" s="62">
        <v>127</v>
      </c>
      <c r="BZ256" s="90">
        <v>402</v>
      </c>
      <c r="CA256" s="62">
        <v>72</v>
      </c>
      <c r="CB256" s="90">
        <v>53</v>
      </c>
      <c r="CC256" s="62">
        <v>126</v>
      </c>
      <c r="CD256" s="90">
        <v>363</v>
      </c>
      <c r="CE256" s="62">
        <v>63</v>
      </c>
      <c r="CF256" s="90">
        <v>142</v>
      </c>
      <c r="CG256" s="62">
        <v>29</v>
      </c>
      <c r="CH256" s="90">
        <v>158</v>
      </c>
      <c r="CI256" s="62">
        <v>129</v>
      </c>
      <c r="CJ256" s="90">
        <v>308</v>
      </c>
      <c r="CK256" s="62">
        <v>23</v>
      </c>
      <c r="CL256" s="90">
        <v>55</v>
      </c>
      <c r="CM256" s="62">
        <v>36</v>
      </c>
      <c r="CN256" s="90">
        <v>43</v>
      </c>
      <c r="CO256" s="62">
        <v>60</v>
      </c>
      <c r="CP256" s="90">
        <v>538</v>
      </c>
      <c r="CQ256" s="62">
        <v>113</v>
      </c>
      <c r="CR256" s="90">
        <v>306</v>
      </c>
      <c r="CS256" s="62">
        <v>56</v>
      </c>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c r="KB256" s="65"/>
      <c r="KC256" s="65"/>
      <c r="KD256" s="65"/>
      <c r="KE256" s="65"/>
      <c r="KF256" s="65"/>
      <c r="KG256" s="65"/>
      <c r="KH256" s="65"/>
      <c r="KI256" s="65"/>
      <c r="KJ256" s="65"/>
      <c r="KK256" s="65"/>
      <c r="KL256" s="65"/>
      <c r="KM256" s="65"/>
      <c r="KN256" s="65"/>
      <c r="KO256" s="65"/>
      <c r="KP256" s="65"/>
      <c r="KQ256" s="65"/>
      <c r="KR256" s="65"/>
      <c r="KS256" s="65"/>
      <c r="KT256" s="65"/>
      <c r="KU256" s="65"/>
      <c r="KV256" s="65"/>
      <c r="KW256" s="65"/>
      <c r="KX256" s="65"/>
      <c r="KY256" s="65"/>
      <c r="KZ256" s="65"/>
      <c r="LA256" s="65"/>
      <c r="LB256" s="65"/>
      <c r="LC256" s="65"/>
      <c r="LD256" s="65"/>
      <c r="LE256" s="65"/>
      <c r="LF256" s="65"/>
      <c r="LG256" s="65"/>
      <c r="LH256" s="65"/>
      <c r="LI256" s="65"/>
      <c r="LJ256" s="65"/>
      <c r="LK256" s="65"/>
      <c r="LL256" s="65"/>
      <c r="LM256" s="65"/>
      <c r="LN256" s="65"/>
      <c r="LO256" s="65"/>
      <c r="LP256" s="65"/>
      <c r="LQ256" s="65"/>
      <c r="LR256" s="65"/>
      <c r="LS256" s="65"/>
      <c r="LT256" s="65"/>
      <c r="LU256" s="65"/>
      <c r="LV256" s="65"/>
      <c r="LW256" s="65"/>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row>
    <row r="257" spans="1:576" s="3" customFormat="1" x14ac:dyDescent="0.2">
      <c r="A257" s="50"/>
      <c r="B257" s="36" t="s">
        <v>66</v>
      </c>
      <c r="C257" s="140">
        <v>6339</v>
      </c>
      <c r="D257" s="90">
        <v>264</v>
      </c>
      <c r="E257" s="62">
        <v>58</v>
      </c>
      <c r="F257" s="90">
        <v>402</v>
      </c>
      <c r="G257" s="62">
        <v>150</v>
      </c>
      <c r="H257" s="90">
        <v>522</v>
      </c>
      <c r="I257" s="62">
        <v>367</v>
      </c>
      <c r="J257" s="90">
        <v>344</v>
      </c>
      <c r="K257" s="62">
        <v>115</v>
      </c>
      <c r="L257" s="90">
        <v>811</v>
      </c>
      <c r="M257" s="62">
        <v>1571</v>
      </c>
      <c r="N257" s="90">
        <v>226</v>
      </c>
      <c r="O257" s="62">
        <v>80</v>
      </c>
      <c r="P257" s="90">
        <v>74</v>
      </c>
      <c r="Q257" s="62">
        <v>209</v>
      </c>
      <c r="R257" s="90">
        <v>1041</v>
      </c>
      <c r="S257" s="62">
        <v>4189</v>
      </c>
      <c r="T257" s="90">
        <v>2917</v>
      </c>
      <c r="U257" s="62">
        <v>2319</v>
      </c>
      <c r="V257" s="90">
        <v>263</v>
      </c>
      <c r="W257" s="62">
        <v>21</v>
      </c>
      <c r="X257" s="90">
        <v>30</v>
      </c>
      <c r="Y257" s="62">
        <v>175</v>
      </c>
      <c r="Z257" s="90">
        <v>109</v>
      </c>
      <c r="AA257" s="62">
        <v>47</v>
      </c>
      <c r="AB257" s="90">
        <v>123</v>
      </c>
      <c r="AC257" s="62">
        <v>181</v>
      </c>
      <c r="AD257" s="90">
        <v>28</v>
      </c>
      <c r="AE257" s="62">
        <v>126</v>
      </c>
      <c r="AF257" s="90">
        <v>31</v>
      </c>
      <c r="AG257" s="62">
        <v>93</v>
      </c>
      <c r="AH257" s="90">
        <v>2789</v>
      </c>
      <c r="AI257" s="62">
        <v>148</v>
      </c>
      <c r="AJ257" s="90">
        <v>140</v>
      </c>
      <c r="AK257" s="62">
        <v>30</v>
      </c>
      <c r="AL257" s="90">
        <v>73</v>
      </c>
      <c r="AM257" s="62">
        <v>140</v>
      </c>
      <c r="AN257" s="90">
        <v>1174</v>
      </c>
      <c r="AO257" s="62">
        <v>41</v>
      </c>
      <c r="AP257" s="90">
        <v>159</v>
      </c>
      <c r="AQ257" s="62">
        <v>648</v>
      </c>
      <c r="AR257" s="90">
        <v>119</v>
      </c>
      <c r="AS257" s="62">
        <v>462</v>
      </c>
      <c r="AT257" s="90">
        <v>17</v>
      </c>
      <c r="AU257" s="62">
        <v>201</v>
      </c>
      <c r="AV257" s="90">
        <v>360</v>
      </c>
      <c r="AW257" s="62">
        <v>645</v>
      </c>
      <c r="AX257" s="90">
        <v>512</v>
      </c>
      <c r="AY257" s="62">
        <v>90</v>
      </c>
      <c r="AZ257" s="90">
        <v>223</v>
      </c>
      <c r="BA257" s="62">
        <v>208</v>
      </c>
      <c r="BB257" s="90">
        <v>1076</v>
      </c>
      <c r="BC257" s="62">
        <v>238</v>
      </c>
      <c r="BD257" s="90">
        <v>74</v>
      </c>
      <c r="BE257" s="62">
        <v>159</v>
      </c>
      <c r="BF257" s="90">
        <v>103</v>
      </c>
      <c r="BG257" s="62">
        <v>117</v>
      </c>
      <c r="BH257" s="90">
        <v>21</v>
      </c>
      <c r="BI257" s="62">
        <v>10</v>
      </c>
      <c r="BJ257" s="90">
        <v>22</v>
      </c>
      <c r="BK257" s="62">
        <v>15</v>
      </c>
      <c r="BL257" s="90">
        <v>31</v>
      </c>
      <c r="BM257" s="62">
        <v>41</v>
      </c>
      <c r="BN257" s="90">
        <v>94</v>
      </c>
      <c r="BO257" s="62">
        <v>93</v>
      </c>
      <c r="BP257" s="90">
        <v>9</v>
      </c>
      <c r="BQ257" s="62">
        <v>32</v>
      </c>
      <c r="BR257" s="90">
        <v>148</v>
      </c>
      <c r="BS257" s="62">
        <v>134</v>
      </c>
      <c r="BT257" s="90">
        <v>42</v>
      </c>
      <c r="BU257" s="62">
        <v>56</v>
      </c>
      <c r="BV257" s="90">
        <v>80</v>
      </c>
      <c r="BW257" s="62">
        <v>23</v>
      </c>
      <c r="BX257" s="90">
        <v>488</v>
      </c>
      <c r="BY257" s="62">
        <v>108</v>
      </c>
      <c r="BZ257" s="90">
        <v>383</v>
      </c>
      <c r="CA257" s="62">
        <v>53</v>
      </c>
      <c r="CB257" s="90">
        <v>23</v>
      </c>
      <c r="CC257" s="62">
        <v>78</v>
      </c>
      <c r="CD257" s="90">
        <v>301</v>
      </c>
      <c r="CE257" s="62">
        <v>41</v>
      </c>
      <c r="CF257" s="90">
        <v>129</v>
      </c>
      <c r="CG257" s="62">
        <v>22</v>
      </c>
      <c r="CH257" s="90">
        <v>79</v>
      </c>
      <c r="CI257" s="62">
        <v>124</v>
      </c>
      <c r="CJ257" s="90">
        <v>72</v>
      </c>
      <c r="CK257" s="62">
        <v>16</v>
      </c>
      <c r="CL257" s="90">
        <v>50</v>
      </c>
      <c r="CM257" s="62">
        <v>33</v>
      </c>
      <c r="CN257" s="90">
        <v>39</v>
      </c>
      <c r="CO257" s="62">
        <v>57</v>
      </c>
      <c r="CP257" s="90">
        <v>457</v>
      </c>
      <c r="CQ257" s="62">
        <v>74</v>
      </c>
      <c r="CR257" s="90">
        <v>292</v>
      </c>
      <c r="CS257" s="62">
        <v>47</v>
      </c>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c r="KB257" s="65"/>
      <c r="KC257" s="65"/>
      <c r="KD257" s="65"/>
      <c r="KE257" s="65"/>
      <c r="KF257" s="65"/>
      <c r="KG257" s="65"/>
      <c r="KH257" s="65"/>
      <c r="KI257" s="65"/>
      <c r="KJ257" s="65"/>
      <c r="KK257" s="65"/>
      <c r="KL257" s="65"/>
      <c r="KM257" s="65"/>
      <c r="KN257" s="65"/>
      <c r="KO257" s="65"/>
      <c r="KP257" s="65"/>
      <c r="KQ257" s="65"/>
      <c r="KR257" s="65"/>
      <c r="KS257" s="65"/>
      <c r="KT257" s="65"/>
      <c r="KU257" s="65"/>
      <c r="KV257" s="65"/>
      <c r="KW257" s="65"/>
      <c r="KX257" s="65"/>
      <c r="KY257" s="65"/>
      <c r="KZ257" s="65"/>
      <c r="LA257" s="65"/>
      <c r="LB257" s="65"/>
      <c r="LC257" s="65"/>
      <c r="LD257" s="65"/>
      <c r="LE257" s="65"/>
      <c r="LF257" s="65"/>
      <c r="LG257" s="65"/>
      <c r="LH257" s="65"/>
      <c r="LI257" s="65"/>
      <c r="LJ257" s="65"/>
      <c r="LK257" s="65"/>
      <c r="LL257" s="65"/>
      <c r="LM257" s="65"/>
      <c r="LN257" s="65"/>
      <c r="LO257" s="65"/>
      <c r="LP257" s="65"/>
      <c r="LQ257" s="65"/>
      <c r="LR257" s="65"/>
      <c r="LS257" s="65"/>
      <c r="LT257" s="65"/>
      <c r="LU257" s="65"/>
      <c r="LV257" s="65"/>
      <c r="LW257" s="65"/>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row>
    <row r="258" spans="1:576" s="3" customFormat="1" x14ac:dyDescent="0.2">
      <c r="A258" s="50"/>
      <c r="B258" s="36" t="s">
        <v>67</v>
      </c>
      <c r="C258" s="140">
        <v>71353</v>
      </c>
      <c r="D258" s="90">
        <v>245</v>
      </c>
      <c r="E258" s="62">
        <v>47</v>
      </c>
      <c r="F258" s="90">
        <v>359</v>
      </c>
      <c r="G258" s="62">
        <v>149</v>
      </c>
      <c r="H258" s="90">
        <v>486</v>
      </c>
      <c r="I258" s="62">
        <v>357</v>
      </c>
      <c r="J258" s="90">
        <v>249</v>
      </c>
      <c r="K258" s="62">
        <v>100</v>
      </c>
      <c r="L258" s="90">
        <v>743</v>
      </c>
      <c r="M258" s="62">
        <v>957</v>
      </c>
      <c r="N258" s="90">
        <v>198</v>
      </c>
      <c r="O258" s="62">
        <v>65</v>
      </c>
      <c r="P258" s="90">
        <v>60</v>
      </c>
      <c r="Q258" s="62">
        <v>200</v>
      </c>
      <c r="R258" s="90">
        <v>598</v>
      </c>
      <c r="S258" s="62">
        <v>3242</v>
      </c>
      <c r="T258" s="90">
        <v>1623</v>
      </c>
      <c r="U258" s="62">
        <v>1703</v>
      </c>
      <c r="V258" s="90">
        <v>179</v>
      </c>
      <c r="W258" s="62">
        <v>20</v>
      </c>
      <c r="X258" s="90">
        <v>13</v>
      </c>
      <c r="Y258" s="62">
        <v>146</v>
      </c>
      <c r="Z258" s="90">
        <v>48</v>
      </c>
      <c r="AA258" s="62">
        <v>43</v>
      </c>
      <c r="AB258" s="90">
        <v>98</v>
      </c>
      <c r="AC258" s="62">
        <v>135</v>
      </c>
      <c r="AD258" s="90">
        <v>25</v>
      </c>
      <c r="AE258" s="62">
        <v>92</v>
      </c>
      <c r="AF258" s="90">
        <v>20</v>
      </c>
      <c r="AG258" s="62">
        <v>83</v>
      </c>
      <c r="AH258" s="90">
        <v>1288</v>
      </c>
      <c r="AI258" s="62">
        <v>103</v>
      </c>
      <c r="AJ258" s="90">
        <v>118</v>
      </c>
      <c r="AK258" s="62">
        <v>27</v>
      </c>
      <c r="AL258" s="90">
        <v>64</v>
      </c>
      <c r="AM258" s="62">
        <v>101</v>
      </c>
      <c r="AN258" s="90">
        <v>859</v>
      </c>
      <c r="AO258" s="62">
        <v>35</v>
      </c>
      <c r="AP258" s="90">
        <v>118</v>
      </c>
      <c r="AQ258" s="62">
        <v>444</v>
      </c>
      <c r="AR258" s="90">
        <v>106</v>
      </c>
      <c r="AS258" s="62">
        <v>449</v>
      </c>
      <c r="AT258" s="90">
        <v>16</v>
      </c>
      <c r="AU258" s="62">
        <v>51</v>
      </c>
      <c r="AV258" s="90">
        <v>189</v>
      </c>
      <c r="AW258" s="62">
        <v>278</v>
      </c>
      <c r="AX258" s="90">
        <v>495</v>
      </c>
      <c r="AY258" s="62">
        <v>49</v>
      </c>
      <c r="AZ258" s="90">
        <v>184</v>
      </c>
      <c r="BA258" s="62">
        <v>182</v>
      </c>
      <c r="BB258" s="90">
        <v>609</v>
      </c>
      <c r="BC258" s="62">
        <v>184</v>
      </c>
      <c r="BD258" s="90">
        <v>55</v>
      </c>
      <c r="BE258" s="62">
        <v>152</v>
      </c>
      <c r="BF258" s="90">
        <v>80</v>
      </c>
      <c r="BG258" s="62">
        <v>103</v>
      </c>
      <c r="BH258" s="90">
        <v>19</v>
      </c>
      <c r="BI258" s="62">
        <v>10</v>
      </c>
      <c r="BJ258" s="90">
        <v>18</v>
      </c>
      <c r="BK258" s="62">
        <v>15</v>
      </c>
      <c r="BL258" s="90">
        <v>30</v>
      </c>
      <c r="BM258" s="62">
        <v>28</v>
      </c>
      <c r="BN258" s="90">
        <v>78</v>
      </c>
      <c r="BO258" s="62">
        <v>41</v>
      </c>
      <c r="BP258" s="90">
        <v>9</v>
      </c>
      <c r="BQ258" s="62">
        <v>14</v>
      </c>
      <c r="BR258" s="90">
        <v>136</v>
      </c>
      <c r="BS258" s="62">
        <v>103</v>
      </c>
      <c r="BT258" s="90">
        <v>35</v>
      </c>
      <c r="BU258" s="62">
        <v>34</v>
      </c>
      <c r="BV258" s="90">
        <v>63</v>
      </c>
      <c r="BW258" s="62">
        <v>20</v>
      </c>
      <c r="BX258" s="90">
        <v>420</v>
      </c>
      <c r="BY258" s="62">
        <v>51</v>
      </c>
      <c r="BZ258" s="90">
        <v>154</v>
      </c>
      <c r="CA258" s="62">
        <v>44</v>
      </c>
      <c r="CB258" s="90">
        <v>16</v>
      </c>
      <c r="CC258" s="62">
        <v>68</v>
      </c>
      <c r="CD258" s="90">
        <v>175</v>
      </c>
      <c r="CE258" s="62">
        <v>27</v>
      </c>
      <c r="CF258" s="90">
        <v>104</v>
      </c>
      <c r="CG258" s="62">
        <v>17</v>
      </c>
      <c r="CH258" s="90">
        <v>59</v>
      </c>
      <c r="CI258" s="62">
        <v>73</v>
      </c>
      <c r="CJ258" s="90">
        <v>64</v>
      </c>
      <c r="CK258" s="62">
        <v>13</v>
      </c>
      <c r="CL258" s="90">
        <v>32</v>
      </c>
      <c r="CM258" s="62">
        <v>28</v>
      </c>
      <c r="CN258" s="90">
        <v>28</v>
      </c>
      <c r="CO258" s="62">
        <v>43</v>
      </c>
      <c r="CP258" s="90">
        <v>231</v>
      </c>
      <c r="CQ258" s="62">
        <v>49</v>
      </c>
      <c r="CR258" s="90">
        <v>238</v>
      </c>
      <c r="CS258" s="62">
        <v>24</v>
      </c>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c r="KB258" s="65"/>
      <c r="KC258" s="65"/>
      <c r="KD258" s="65"/>
      <c r="KE258" s="65"/>
      <c r="KF258" s="65"/>
      <c r="KG258" s="65"/>
      <c r="KH258" s="65"/>
      <c r="KI258" s="65"/>
      <c r="KJ258" s="65"/>
      <c r="KK258" s="65"/>
      <c r="KL258" s="65"/>
      <c r="KM258" s="65"/>
      <c r="KN258" s="65"/>
      <c r="KO258" s="65"/>
      <c r="KP258" s="65"/>
      <c r="KQ258" s="65"/>
      <c r="KR258" s="65"/>
      <c r="KS258" s="65"/>
      <c r="KT258" s="65"/>
      <c r="KU258" s="65"/>
      <c r="KV258" s="65"/>
      <c r="KW258" s="65"/>
      <c r="KX258" s="65"/>
      <c r="KY258" s="65"/>
      <c r="KZ258" s="65"/>
      <c r="LA258" s="65"/>
      <c r="LB258" s="65"/>
      <c r="LC258" s="65"/>
      <c r="LD258" s="65"/>
      <c r="LE258" s="65"/>
      <c r="LF258" s="65"/>
      <c r="LG258" s="65"/>
      <c r="LH258" s="65"/>
      <c r="LI258" s="65"/>
      <c r="LJ258" s="65"/>
      <c r="LK258" s="65"/>
      <c r="LL258" s="65"/>
      <c r="LM258" s="65"/>
      <c r="LN258" s="65"/>
      <c r="LO258" s="65"/>
      <c r="LP258" s="65"/>
      <c r="LQ258" s="65"/>
      <c r="LR258" s="65"/>
      <c r="LS258" s="65"/>
      <c r="LT258" s="65"/>
      <c r="LU258" s="65"/>
      <c r="LV258" s="65"/>
      <c r="LW258" s="65"/>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row>
    <row r="259" spans="1:576" s="3" customFormat="1" x14ac:dyDescent="0.2">
      <c r="A259" s="50"/>
      <c r="B259" s="36" t="s">
        <v>68</v>
      </c>
      <c r="C259" s="140">
        <v>41859</v>
      </c>
      <c r="D259" s="90">
        <v>225</v>
      </c>
      <c r="E259" s="62">
        <v>39</v>
      </c>
      <c r="F259" s="90">
        <v>316</v>
      </c>
      <c r="G259" s="62">
        <v>147</v>
      </c>
      <c r="H259" s="90">
        <v>426</v>
      </c>
      <c r="I259" s="62">
        <v>108</v>
      </c>
      <c r="J259" s="90">
        <v>215</v>
      </c>
      <c r="K259" s="62">
        <v>78</v>
      </c>
      <c r="L259" s="90">
        <v>406</v>
      </c>
      <c r="M259" s="62">
        <v>918</v>
      </c>
      <c r="N259" s="90">
        <v>177</v>
      </c>
      <c r="O259" s="62">
        <v>57</v>
      </c>
      <c r="P259" s="90">
        <v>52</v>
      </c>
      <c r="Q259" s="62">
        <v>125</v>
      </c>
      <c r="R259" s="90">
        <v>576</v>
      </c>
      <c r="S259" s="62">
        <v>2120</v>
      </c>
      <c r="T259" s="90">
        <v>1570</v>
      </c>
      <c r="U259" s="62">
        <v>1220</v>
      </c>
      <c r="V259" s="90">
        <v>142</v>
      </c>
      <c r="W259" s="62">
        <v>16</v>
      </c>
      <c r="X259" s="90">
        <v>11</v>
      </c>
      <c r="Y259" s="62">
        <v>131</v>
      </c>
      <c r="Z259" s="90">
        <v>45</v>
      </c>
      <c r="AA259" s="62">
        <v>43</v>
      </c>
      <c r="AB259" s="90">
        <v>51</v>
      </c>
      <c r="AC259" s="62">
        <v>118</v>
      </c>
      <c r="AD259" s="90">
        <v>18</v>
      </c>
      <c r="AE259" s="62">
        <v>76</v>
      </c>
      <c r="AF259" s="90">
        <v>19</v>
      </c>
      <c r="AG259" s="62">
        <v>43</v>
      </c>
      <c r="AH259" s="90">
        <v>1195</v>
      </c>
      <c r="AI259" s="62">
        <v>74</v>
      </c>
      <c r="AJ259" s="90">
        <v>97</v>
      </c>
      <c r="AK259" s="62">
        <v>24</v>
      </c>
      <c r="AL259" s="90">
        <v>61</v>
      </c>
      <c r="AM259" s="62">
        <v>85</v>
      </c>
      <c r="AN259" s="90">
        <v>725</v>
      </c>
      <c r="AO259" s="62">
        <v>25</v>
      </c>
      <c r="AP259" s="90">
        <v>70</v>
      </c>
      <c r="AQ259" s="62">
        <v>327</v>
      </c>
      <c r="AR259" s="90">
        <v>96</v>
      </c>
      <c r="AS259" s="62">
        <v>245</v>
      </c>
      <c r="AT259" s="90">
        <v>10</v>
      </c>
      <c r="AU259" s="62">
        <v>50</v>
      </c>
      <c r="AV259" s="90">
        <v>161</v>
      </c>
      <c r="AW259" s="62">
        <v>270</v>
      </c>
      <c r="AX259" s="90">
        <v>387</v>
      </c>
      <c r="AY259" s="62">
        <v>38</v>
      </c>
      <c r="AZ259" s="90">
        <v>166</v>
      </c>
      <c r="BA259" s="62">
        <v>162</v>
      </c>
      <c r="BB259" s="90">
        <v>517</v>
      </c>
      <c r="BC259" s="62">
        <v>184</v>
      </c>
      <c r="BD259" s="90">
        <v>36</v>
      </c>
      <c r="BE259" s="62">
        <v>103</v>
      </c>
      <c r="BF259" s="90">
        <v>35</v>
      </c>
      <c r="BG259" s="62">
        <v>93</v>
      </c>
      <c r="BH259" s="90">
        <v>14</v>
      </c>
      <c r="BI259" s="62">
        <v>3</v>
      </c>
      <c r="BJ259" s="90">
        <v>18</v>
      </c>
      <c r="BK259" s="62">
        <v>13</v>
      </c>
      <c r="BL259" s="90">
        <v>30</v>
      </c>
      <c r="BM259" s="62">
        <v>16</v>
      </c>
      <c r="BN259" s="90">
        <v>30</v>
      </c>
      <c r="BO259" s="62">
        <v>34</v>
      </c>
      <c r="BP259" s="90">
        <v>7</v>
      </c>
      <c r="BQ259" s="62">
        <v>12</v>
      </c>
      <c r="BR259" s="90">
        <v>71</v>
      </c>
      <c r="BS259" s="62">
        <v>88</v>
      </c>
      <c r="BT259" s="90">
        <v>27</v>
      </c>
      <c r="BU259" s="62">
        <v>32</v>
      </c>
      <c r="BV259" s="90">
        <v>55</v>
      </c>
      <c r="BW259" s="62">
        <v>14</v>
      </c>
      <c r="BX259" s="90">
        <v>389</v>
      </c>
      <c r="BY259" s="62">
        <v>40</v>
      </c>
      <c r="BZ259" s="90">
        <v>136</v>
      </c>
      <c r="CA259" s="62">
        <v>39</v>
      </c>
      <c r="CB259" s="90">
        <v>14</v>
      </c>
      <c r="CC259" s="62">
        <v>60</v>
      </c>
      <c r="CD259" s="90">
        <v>82</v>
      </c>
      <c r="CE259" s="62">
        <v>10</v>
      </c>
      <c r="CF259" s="90">
        <v>100</v>
      </c>
      <c r="CG259" s="62">
        <v>9</v>
      </c>
      <c r="CH259" s="90">
        <v>43</v>
      </c>
      <c r="CI259" s="62">
        <v>41</v>
      </c>
      <c r="CJ259" s="90">
        <v>60</v>
      </c>
      <c r="CK259" s="62">
        <v>11</v>
      </c>
      <c r="CL259" s="90">
        <v>18</v>
      </c>
      <c r="CM259" s="62">
        <v>28</v>
      </c>
      <c r="CN259" s="90">
        <v>26</v>
      </c>
      <c r="CO259" s="62">
        <v>28</v>
      </c>
      <c r="CP259" s="90">
        <v>179</v>
      </c>
      <c r="CQ259" s="62">
        <v>47</v>
      </c>
      <c r="CR259" s="90">
        <v>202</v>
      </c>
      <c r="CS259" s="62">
        <v>23</v>
      </c>
      <c r="CT259" s="65"/>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c r="KB259" s="65"/>
      <c r="KC259" s="65"/>
      <c r="KD259" s="65"/>
      <c r="KE259" s="65"/>
      <c r="KF259" s="65"/>
      <c r="KG259" s="65"/>
      <c r="KH259" s="65"/>
      <c r="KI259" s="65"/>
      <c r="KJ259" s="65"/>
      <c r="KK259" s="65"/>
      <c r="KL259" s="65"/>
      <c r="KM259" s="65"/>
      <c r="KN259" s="65"/>
      <c r="KO259" s="65"/>
      <c r="KP259" s="65"/>
      <c r="KQ259" s="65"/>
      <c r="KR259" s="65"/>
      <c r="KS259" s="65"/>
      <c r="KT259" s="65"/>
      <c r="KU259" s="65"/>
      <c r="KV259" s="65"/>
      <c r="KW259" s="65"/>
      <c r="KX259" s="65"/>
      <c r="KY259" s="65"/>
      <c r="KZ259" s="65"/>
      <c r="LA259" s="65"/>
      <c r="LB259" s="65"/>
      <c r="LC259" s="65"/>
      <c r="LD259" s="65"/>
      <c r="LE259" s="65"/>
      <c r="LF259" s="65"/>
      <c r="LG259" s="65"/>
      <c r="LH259" s="65"/>
      <c r="LI259" s="65"/>
      <c r="LJ259" s="65"/>
      <c r="LK259" s="65"/>
      <c r="LL259" s="65"/>
      <c r="LM259" s="65"/>
      <c r="LN259" s="65"/>
      <c r="LO259" s="65"/>
      <c r="LP259" s="65"/>
      <c r="LQ259" s="65"/>
      <c r="LR259" s="65"/>
      <c r="LS259" s="65"/>
      <c r="LT259" s="65"/>
      <c r="LU259" s="65"/>
      <c r="LV259" s="65"/>
      <c r="LW259" s="65"/>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row>
    <row r="260" spans="1:576" s="3" customFormat="1" ht="11.25" customHeight="1" x14ac:dyDescent="0.2">
      <c r="A260" s="50"/>
      <c r="B260" s="36" t="s">
        <v>69</v>
      </c>
      <c r="C260" s="140">
        <v>17754</v>
      </c>
      <c r="D260" s="90">
        <v>168</v>
      </c>
      <c r="E260" s="62">
        <v>36</v>
      </c>
      <c r="F260" s="90">
        <v>287</v>
      </c>
      <c r="G260" s="62">
        <v>143</v>
      </c>
      <c r="H260" s="90">
        <v>369</v>
      </c>
      <c r="I260" s="62">
        <v>86</v>
      </c>
      <c r="J260" s="90">
        <v>74</v>
      </c>
      <c r="K260" s="62">
        <v>63</v>
      </c>
      <c r="L260" s="90">
        <v>295</v>
      </c>
      <c r="M260" s="62">
        <v>679</v>
      </c>
      <c r="N260" s="90">
        <v>147</v>
      </c>
      <c r="O260" s="62">
        <v>28</v>
      </c>
      <c r="P260" s="90">
        <v>34</v>
      </c>
      <c r="Q260" s="62">
        <v>99</v>
      </c>
      <c r="R260" s="90">
        <v>538</v>
      </c>
      <c r="S260" s="62">
        <v>1882</v>
      </c>
      <c r="T260" s="90">
        <v>1255</v>
      </c>
      <c r="U260" s="62">
        <v>1095</v>
      </c>
      <c r="V260" s="90">
        <v>128</v>
      </c>
      <c r="W260" s="62">
        <v>12</v>
      </c>
      <c r="X260" s="90">
        <v>10</v>
      </c>
      <c r="Y260" s="62">
        <v>120</v>
      </c>
      <c r="Z260" s="90">
        <v>39</v>
      </c>
      <c r="AA260" s="62">
        <v>37</v>
      </c>
      <c r="AB260" s="90">
        <v>37</v>
      </c>
      <c r="AC260" s="62">
        <v>92</v>
      </c>
      <c r="AD260" s="90">
        <v>14</v>
      </c>
      <c r="AE260" s="62">
        <v>69</v>
      </c>
      <c r="AF260" s="90">
        <v>18</v>
      </c>
      <c r="AG260" s="62">
        <v>33</v>
      </c>
      <c r="AH260" s="90">
        <v>1109</v>
      </c>
      <c r="AI260" s="62">
        <v>60</v>
      </c>
      <c r="AJ260" s="90">
        <v>96</v>
      </c>
      <c r="AK260" s="62">
        <v>16</v>
      </c>
      <c r="AL260" s="90">
        <v>45</v>
      </c>
      <c r="AM260" s="62">
        <v>62</v>
      </c>
      <c r="AN260" s="90">
        <v>608</v>
      </c>
      <c r="AO260" s="62">
        <v>23</v>
      </c>
      <c r="AP260" s="90">
        <v>51</v>
      </c>
      <c r="AQ260" s="62">
        <v>281</v>
      </c>
      <c r="AR260" s="90">
        <v>90</v>
      </c>
      <c r="AS260" s="62">
        <v>213</v>
      </c>
      <c r="AT260" s="90">
        <v>8</v>
      </c>
      <c r="AU260" s="62">
        <v>43</v>
      </c>
      <c r="AV260" s="90">
        <v>131</v>
      </c>
      <c r="AW260" s="62">
        <v>176</v>
      </c>
      <c r="AX260" s="90">
        <v>366</v>
      </c>
      <c r="AY260" s="62">
        <v>24</v>
      </c>
      <c r="AZ260" s="90">
        <v>160</v>
      </c>
      <c r="BA260" s="62">
        <v>152</v>
      </c>
      <c r="BB260" s="90">
        <v>489</v>
      </c>
      <c r="BC260" s="62">
        <v>139</v>
      </c>
      <c r="BD260" s="90">
        <v>34</v>
      </c>
      <c r="BE260" s="62">
        <v>91</v>
      </c>
      <c r="BF260" s="90">
        <v>30</v>
      </c>
      <c r="BG260" s="62">
        <v>57</v>
      </c>
      <c r="BH260" s="90">
        <v>13</v>
      </c>
      <c r="BI260" s="62" t="s">
        <v>202</v>
      </c>
      <c r="BJ260" s="90">
        <v>12</v>
      </c>
      <c r="BK260" s="62">
        <v>10</v>
      </c>
      <c r="BL260" s="90">
        <v>19</v>
      </c>
      <c r="BM260" s="62">
        <v>15</v>
      </c>
      <c r="BN260" s="90">
        <v>25</v>
      </c>
      <c r="BO260" s="62">
        <v>24</v>
      </c>
      <c r="BP260" s="90">
        <v>4</v>
      </c>
      <c r="BQ260" s="62">
        <v>10</v>
      </c>
      <c r="BR260" s="90">
        <v>70</v>
      </c>
      <c r="BS260" s="62">
        <v>64</v>
      </c>
      <c r="BT260" s="90">
        <v>24</v>
      </c>
      <c r="BU260" s="62">
        <v>30</v>
      </c>
      <c r="BV260" s="90">
        <v>51</v>
      </c>
      <c r="BW260" s="62">
        <v>13</v>
      </c>
      <c r="BX260" s="90">
        <v>308</v>
      </c>
      <c r="BY260" s="62">
        <v>35</v>
      </c>
      <c r="BZ260" s="90">
        <v>122</v>
      </c>
      <c r="CA260" s="62">
        <v>31</v>
      </c>
      <c r="CB260" s="90">
        <v>9</v>
      </c>
      <c r="CC260" s="62">
        <v>38</v>
      </c>
      <c r="CD260" s="90">
        <v>63</v>
      </c>
      <c r="CE260" s="62">
        <v>6</v>
      </c>
      <c r="CF260" s="90">
        <v>75</v>
      </c>
      <c r="CG260" s="62">
        <v>8</v>
      </c>
      <c r="CH260" s="90">
        <v>42</v>
      </c>
      <c r="CI260" s="62">
        <v>39</v>
      </c>
      <c r="CJ260" s="90">
        <v>52</v>
      </c>
      <c r="CK260" s="62">
        <v>10</v>
      </c>
      <c r="CL260" s="90">
        <v>18</v>
      </c>
      <c r="CM260" s="62">
        <v>26</v>
      </c>
      <c r="CN260" s="90">
        <v>22</v>
      </c>
      <c r="CO260" s="62">
        <v>25</v>
      </c>
      <c r="CP260" s="90">
        <v>136</v>
      </c>
      <c r="CQ260" s="62">
        <v>47</v>
      </c>
      <c r="CR260" s="90">
        <v>188</v>
      </c>
      <c r="CS260" s="62">
        <v>20</v>
      </c>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c r="KB260" s="65"/>
      <c r="KC260" s="65"/>
      <c r="KD260" s="65"/>
      <c r="KE260" s="65"/>
      <c r="KF260" s="65"/>
      <c r="KG260" s="65"/>
      <c r="KH260" s="65"/>
      <c r="KI260" s="65"/>
      <c r="KJ260" s="65"/>
      <c r="KK260" s="65"/>
      <c r="KL260" s="65"/>
      <c r="KM260" s="65"/>
      <c r="KN260" s="65"/>
      <c r="KO260" s="65"/>
      <c r="KP260" s="65"/>
      <c r="KQ260" s="65"/>
      <c r="KR260" s="65"/>
      <c r="KS260" s="65"/>
      <c r="KT260" s="65"/>
      <c r="KU260" s="65"/>
      <c r="KV260" s="65"/>
      <c r="KW260" s="65"/>
      <c r="KX260" s="65"/>
      <c r="KY260" s="65"/>
      <c r="KZ260" s="65"/>
      <c r="LA260" s="65"/>
      <c r="LB260" s="65"/>
      <c r="LC260" s="65"/>
      <c r="LD260" s="65"/>
      <c r="LE260" s="65"/>
      <c r="LF260" s="65"/>
      <c r="LG260" s="65"/>
      <c r="LH260" s="65"/>
      <c r="LI260" s="65"/>
      <c r="LJ260" s="65"/>
      <c r="LK260" s="65"/>
      <c r="LL260" s="65"/>
      <c r="LM260" s="65"/>
      <c r="LN260" s="65"/>
      <c r="LO260" s="65"/>
      <c r="LP260" s="65"/>
      <c r="LQ260" s="65"/>
      <c r="LR260" s="65"/>
      <c r="LS260" s="65"/>
      <c r="LT260" s="65"/>
      <c r="LU260" s="65"/>
      <c r="LV260" s="65"/>
      <c r="LW260" s="65"/>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row>
    <row r="261" spans="1:576" s="3" customFormat="1" x14ac:dyDescent="0.2">
      <c r="A261" s="50"/>
      <c r="B261" s="36" t="s">
        <v>70</v>
      </c>
      <c r="C261" s="140">
        <v>28525</v>
      </c>
      <c r="D261" s="90">
        <v>146</v>
      </c>
      <c r="E261" s="62">
        <v>28</v>
      </c>
      <c r="F261" s="90">
        <v>228</v>
      </c>
      <c r="G261" s="62">
        <v>127</v>
      </c>
      <c r="H261" s="90">
        <v>320</v>
      </c>
      <c r="I261" s="62">
        <v>58</v>
      </c>
      <c r="J261" s="90">
        <v>53</v>
      </c>
      <c r="K261" s="62">
        <v>62</v>
      </c>
      <c r="L261" s="90">
        <v>168</v>
      </c>
      <c r="M261" s="62">
        <v>584</v>
      </c>
      <c r="N261" s="90">
        <v>136</v>
      </c>
      <c r="O261" s="62">
        <v>26</v>
      </c>
      <c r="P261" s="90">
        <v>26</v>
      </c>
      <c r="Q261" s="62">
        <v>53</v>
      </c>
      <c r="R261" s="90">
        <v>413</v>
      </c>
      <c r="S261" s="62">
        <v>1716</v>
      </c>
      <c r="T261" s="90">
        <v>1157</v>
      </c>
      <c r="U261" s="62">
        <v>951</v>
      </c>
      <c r="V261" s="90">
        <v>73</v>
      </c>
      <c r="W261" s="62">
        <v>11</v>
      </c>
      <c r="X261" s="90">
        <v>10</v>
      </c>
      <c r="Y261" s="62">
        <v>94</v>
      </c>
      <c r="Z261" s="90">
        <v>34</v>
      </c>
      <c r="AA261" s="62">
        <v>32</v>
      </c>
      <c r="AB261" s="90">
        <v>35</v>
      </c>
      <c r="AC261" s="62">
        <v>48</v>
      </c>
      <c r="AD261" s="90">
        <v>13</v>
      </c>
      <c r="AE261" s="62">
        <v>53</v>
      </c>
      <c r="AF261" s="90">
        <v>17</v>
      </c>
      <c r="AG261" s="62">
        <v>32</v>
      </c>
      <c r="AH261" s="90">
        <v>994</v>
      </c>
      <c r="AI261" s="62">
        <v>23</v>
      </c>
      <c r="AJ261" s="90">
        <v>79</v>
      </c>
      <c r="AK261" s="62">
        <v>16</v>
      </c>
      <c r="AL261" s="90">
        <v>23</v>
      </c>
      <c r="AM261" s="62">
        <v>61</v>
      </c>
      <c r="AN261" s="90">
        <v>315</v>
      </c>
      <c r="AO261" s="62">
        <v>21</v>
      </c>
      <c r="AP261" s="90">
        <v>23</v>
      </c>
      <c r="AQ261" s="62">
        <v>267</v>
      </c>
      <c r="AR261" s="90">
        <v>56</v>
      </c>
      <c r="AS261" s="62">
        <v>104</v>
      </c>
      <c r="AT261" s="90">
        <v>7</v>
      </c>
      <c r="AU261" s="62">
        <v>24</v>
      </c>
      <c r="AV261" s="90">
        <v>109</v>
      </c>
      <c r="AW261" s="62">
        <v>118</v>
      </c>
      <c r="AX261" s="90">
        <v>217</v>
      </c>
      <c r="AY261" s="62">
        <v>22</v>
      </c>
      <c r="AZ261" s="90">
        <v>133</v>
      </c>
      <c r="BA261" s="62">
        <v>82</v>
      </c>
      <c r="BB261" s="90">
        <v>352</v>
      </c>
      <c r="BC261" s="62">
        <v>110</v>
      </c>
      <c r="BD261" s="90">
        <v>27</v>
      </c>
      <c r="BE261" s="62">
        <v>82</v>
      </c>
      <c r="BF261" s="90">
        <v>29</v>
      </c>
      <c r="BG261" s="62">
        <v>44</v>
      </c>
      <c r="BH261" s="90">
        <v>9</v>
      </c>
      <c r="BI261" s="62" t="s">
        <v>202</v>
      </c>
      <c r="BJ261" s="90">
        <v>11</v>
      </c>
      <c r="BK261" s="62">
        <v>8</v>
      </c>
      <c r="BL261" s="90">
        <v>19</v>
      </c>
      <c r="BM261" s="62">
        <v>10</v>
      </c>
      <c r="BN261" s="90">
        <v>18</v>
      </c>
      <c r="BO261" s="62">
        <v>21</v>
      </c>
      <c r="BP261" s="90">
        <v>4</v>
      </c>
      <c r="BQ261" s="62">
        <v>9</v>
      </c>
      <c r="BR261" s="90">
        <v>54</v>
      </c>
      <c r="BS261" s="62">
        <v>45</v>
      </c>
      <c r="BT261" s="90">
        <v>24</v>
      </c>
      <c r="BU261" s="62">
        <v>16</v>
      </c>
      <c r="BV261" s="90">
        <v>47</v>
      </c>
      <c r="BW261" s="62">
        <v>9</v>
      </c>
      <c r="BX261" s="90">
        <v>186</v>
      </c>
      <c r="BY261" s="62">
        <v>34</v>
      </c>
      <c r="BZ261" s="90">
        <v>102</v>
      </c>
      <c r="CA261" s="62">
        <v>27</v>
      </c>
      <c r="CB261" s="90">
        <v>7</v>
      </c>
      <c r="CC261" s="62">
        <v>27</v>
      </c>
      <c r="CD261" s="90">
        <v>63</v>
      </c>
      <c r="CE261" s="62">
        <v>5</v>
      </c>
      <c r="CF261" s="90">
        <v>64</v>
      </c>
      <c r="CG261" s="62">
        <v>4</v>
      </c>
      <c r="CH261" s="90">
        <v>32</v>
      </c>
      <c r="CI261" s="62">
        <v>24</v>
      </c>
      <c r="CJ261" s="90">
        <v>50</v>
      </c>
      <c r="CK261" s="62">
        <v>10</v>
      </c>
      <c r="CL261" s="90">
        <v>17</v>
      </c>
      <c r="CM261" s="62">
        <v>19</v>
      </c>
      <c r="CN261" s="90">
        <v>16</v>
      </c>
      <c r="CO261" s="62">
        <v>17</v>
      </c>
      <c r="CP261" s="90">
        <v>93</v>
      </c>
      <c r="CQ261" s="62">
        <v>45</v>
      </c>
      <c r="CR261" s="90">
        <v>98</v>
      </c>
      <c r="CS261" s="62">
        <v>17</v>
      </c>
      <c r="CT261" s="65"/>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c r="IW261" s="65"/>
      <c r="IX261" s="65"/>
      <c r="IY261" s="65"/>
      <c r="IZ261" s="65"/>
      <c r="JA261" s="65"/>
      <c r="JB261" s="65"/>
      <c r="JC261" s="65"/>
      <c r="JD261" s="65"/>
      <c r="JE261" s="65"/>
      <c r="JF261" s="65"/>
      <c r="JG261" s="65"/>
      <c r="JH261" s="65"/>
      <c r="JI261" s="65"/>
      <c r="JJ261" s="65"/>
      <c r="JK261" s="65"/>
      <c r="JL261" s="65"/>
      <c r="JM261" s="65"/>
      <c r="JN261" s="65"/>
      <c r="JO261" s="65"/>
      <c r="JP261" s="65"/>
      <c r="JQ261" s="65"/>
      <c r="JR261" s="65"/>
      <c r="JS261" s="65"/>
      <c r="JT261" s="65"/>
      <c r="JU261" s="65"/>
      <c r="JV261" s="65"/>
      <c r="JW261" s="65"/>
      <c r="JX261" s="65"/>
      <c r="JY261" s="65"/>
      <c r="JZ261" s="65"/>
      <c r="KA261" s="65"/>
      <c r="KB261" s="65"/>
      <c r="KC261" s="65"/>
      <c r="KD261" s="65"/>
      <c r="KE261" s="65"/>
      <c r="KF261" s="65"/>
      <c r="KG261" s="65"/>
      <c r="KH261" s="65"/>
      <c r="KI261" s="65"/>
      <c r="KJ261" s="65"/>
      <c r="KK261" s="65"/>
      <c r="KL261" s="65"/>
      <c r="KM261" s="65"/>
      <c r="KN261" s="65"/>
      <c r="KO261" s="65"/>
      <c r="KP261" s="65"/>
      <c r="KQ261" s="65"/>
      <c r="KR261" s="65"/>
      <c r="KS261" s="65"/>
      <c r="KT261" s="65"/>
      <c r="KU261" s="65"/>
      <c r="KV261" s="65"/>
      <c r="KW261" s="65"/>
      <c r="KX261" s="65"/>
      <c r="KY261" s="65"/>
      <c r="KZ261" s="65"/>
      <c r="LA261" s="65"/>
      <c r="LB261" s="65"/>
      <c r="LC261" s="65"/>
      <c r="LD261" s="65"/>
      <c r="LE261" s="65"/>
      <c r="LF261" s="65"/>
      <c r="LG261" s="65"/>
      <c r="LH261" s="65"/>
      <c r="LI261" s="65"/>
      <c r="LJ261" s="65"/>
      <c r="LK261" s="65"/>
      <c r="LL261" s="65"/>
      <c r="LM261" s="65"/>
      <c r="LN261" s="65"/>
      <c r="LO261" s="65"/>
      <c r="LP261" s="65"/>
      <c r="LQ261" s="65"/>
      <c r="LR261" s="65"/>
      <c r="LS261" s="65"/>
      <c r="LT261" s="65"/>
      <c r="LU261" s="65"/>
      <c r="LV261" s="65"/>
      <c r="LW261" s="65"/>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c r="RC261" s="7"/>
      <c r="RD261" s="7"/>
      <c r="RE261" s="7"/>
      <c r="RF261" s="7"/>
      <c r="RG261" s="7"/>
      <c r="RH261" s="7"/>
      <c r="RI261" s="7"/>
      <c r="RJ261" s="7"/>
      <c r="RK261" s="7"/>
    </row>
    <row r="262" spans="1:576" s="3" customFormat="1" x14ac:dyDescent="0.2">
      <c r="A262" s="50"/>
      <c r="B262" s="36" t="s">
        <v>71</v>
      </c>
      <c r="C262" s="140">
        <v>569</v>
      </c>
      <c r="D262" s="90">
        <v>85</v>
      </c>
      <c r="E262" s="62">
        <v>22</v>
      </c>
      <c r="F262" s="90">
        <v>200</v>
      </c>
      <c r="G262" s="62">
        <v>32</v>
      </c>
      <c r="H262" s="90">
        <v>225</v>
      </c>
      <c r="I262" s="62">
        <v>15</v>
      </c>
      <c r="J262" s="90">
        <v>50</v>
      </c>
      <c r="K262" s="62">
        <v>20</v>
      </c>
      <c r="L262" s="90">
        <v>118</v>
      </c>
      <c r="M262" s="62">
        <v>478</v>
      </c>
      <c r="N262" s="90">
        <v>59</v>
      </c>
      <c r="O262" s="62">
        <v>17</v>
      </c>
      <c r="P262" s="90">
        <v>21</v>
      </c>
      <c r="Q262" s="62">
        <v>36</v>
      </c>
      <c r="R262" s="90">
        <v>180</v>
      </c>
      <c r="S262" s="62">
        <v>1267</v>
      </c>
      <c r="T262" s="90">
        <v>1135</v>
      </c>
      <c r="U262" s="62">
        <v>835</v>
      </c>
      <c r="V262" s="90">
        <v>72</v>
      </c>
      <c r="W262" s="62">
        <v>11</v>
      </c>
      <c r="X262" s="90">
        <v>7</v>
      </c>
      <c r="Y262" s="62">
        <v>83</v>
      </c>
      <c r="Z262" s="90">
        <v>34</v>
      </c>
      <c r="AA262" s="62">
        <v>20</v>
      </c>
      <c r="AB262" s="90">
        <v>31</v>
      </c>
      <c r="AC262" s="62">
        <v>38</v>
      </c>
      <c r="AD262" s="90">
        <v>6</v>
      </c>
      <c r="AE262" s="62">
        <v>44</v>
      </c>
      <c r="AF262" s="90">
        <v>16</v>
      </c>
      <c r="AG262" s="62">
        <v>19</v>
      </c>
      <c r="AH262" s="90">
        <v>828</v>
      </c>
      <c r="AI262" s="62">
        <v>15</v>
      </c>
      <c r="AJ262" s="90">
        <v>42</v>
      </c>
      <c r="AK262" s="62">
        <v>13</v>
      </c>
      <c r="AL262" s="90">
        <v>20</v>
      </c>
      <c r="AM262" s="62">
        <v>39</v>
      </c>
      <c r="AN262" s="90">
        <v>298</v>
      </c>
      <c r="AO262" s="62">
        <v>10</v>
      </c>
      <c r="AP262" s="90">
        <v>23</v>
      </c>
      <c r="AQ262" s="62">
        <v>262</v>
      </c>
      <c r="AR262" s="90">
        <v>48</v>
      </c>
      <c r="AS262" s="62">
        <v>34</v>
      </c>
      <c r="AT262" s="90">
        <v>6</v>
      </c>
      <c r="AU262" s="62">
        <v>21</v>
      </c>
      <c r="AV262" s="90">
        <v>73</v>
      </c>
      <c r="AW262" s="62">
        <v>89</v>
      </c>
      <c r="AX262" s="90">
        <v>198</v>
      </c>
      <c r="AY262" s="62">
        <v>22</v>
      </c>
      <c r="AZ262" s="90">
        <v>74</v>
      </c>
      <c r="BA262" s="62">
        <v>74</v>
      </c>
      <c r="BB262" s="90">
        <v>299</v>
      </c>
      <c r="BC262" s="62">
        <v>81</v>
      </c>
      <c r="BD262" s="90">
        <v>25</v>
      </c>
      <c r="BE262" s="62">
        <v>73</v>
      </c>
      <c r="BF262" s="90">
        <v>26</v>
      </c>
      <c r="BG262" s="62">
        <v>26</v>
      </c>
      <c r="BH262" s="90">
        <v>8</v>
      </c>
      <c r="BI262" s="62" t="s">
        <v>202</v>
      </c>
      <c r="BJ262" s="90">
        <v>8</v>
      </c>
      <c r="BK262" s="62">
        <v>3</v>
      </c>
      <c r="BL262" s="90">
        <v>17</v>
      </c>
      <c r="BM262" s="62">
        <v>5</v>
      </c>
      <c r="BN262" s="90">
        <v>18</v>
      </c>
      <c r="BO262" s="62">
        <v>17</v>
      </c>
      <c r="BP262" s="90" t="s">
        <v>202</v>
      </c>
      <c r="BQ262" s="62">
        <v>8</v>
      </c>
      <c r="BR262" s="90">
        <v>53</v>
      </c>
      <c r="BS262" s="62">
        <v>40</v>
      </c>
      <c r="BT262" s="90">
        <v>22</v>
      </c>
      <c r="BU262" s="62">
        <v>16</v>
      </c>
      <c r="BV262" s="90">
        <v>25</v>
      </c>
      <c r="BW262" s="62">
        <v>9</v>
      </c>
      <c r="BX262" s="90">
        <v>142</v>
      </c>
      <c r="BY262" s="62">
        <v>11</v>
      </c>
      <c r="BZ262" s="90">
        <v>98</v>
      </c>
      <c r="CA262" s="62">
        <v>22</v>
      </c>
      <c r="CB262" s="90">
        <v>4</v>
      </c>
      <c r="CC262" s="62">
        <v>17</v>
      </c>
      <c r="CD262" s="90">
        <v>52</v>
      </c>
      <c r="CE262" s="62">
        <v>4</v>
      </c>
      <c r="CF262" s="90">
        <v>57</v>
      </c>
      <c r="CG262" s="62" t="s">
        <v>202</v>
      </c>
      <c r="CH262" s="90">
        <v>24</v>
      </c>
      <c r="CI262" s="62">
        <v>19</v>
      </c>
      <c r="CJ262" s="90">
        <v>33</v>
      </c>
      <c r="CK262" s="62">
        <v>5</v>
      </c>
      <c r="CL262" s="90">
        <v>8</v>
      </c>
      <c r="CM262" s="62">
        <v>9</v>
      </c>
      <c r="CN262" s="90">
        <v>13</v>
      </c>
      <c r="CO262" s="62">
        <v>17</v>
      </c>
      <c r="CP262" s="90">
        <v>48</v>
      </c>
      <c r="CQ262" s="62">
        <v>32</v>
      </c>
      <c r="CR262" s="90">
        <v>76</v>
      </c>
      <c r="CS262" s="62">
        <v>15</v>
      </c>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c r="KB262" s="65"/>
      <c r="KC262" s="65"/>
      <c r="KD262" s="65"/>
      <c r="KE262" s="65"/>
      <c r="KF262" s="65"/>
      <c r="KG262" s="65"/>
      <c r="KH262" s="65"/>
      <c r="KI262" s="65"/>
      <c r="KJ262" s="65"/>
      <c r="KK262" s="65"/>
      <c r="KL262" s="65"/>
      <c r="KM262" s="65"/>
      <c r="KN262" s="65"/>
      <c r="KO262" s="65"/>
      <c r="KP262" s="65"/>
      <c r="KQ262" s="65"/>
      <c r="KR262" s="65"/>
      <c r="KS262" s="65"/>
      <c r="KT262" s="65"/>
      <c r="KU262" s="65"/>
      <c r="KV262" s="65"/>
      <c r="KW262" s="65"/>
      <c r="KX262" s="65"/>
      <c r="KY262" s="65"/>
      <c r="KZ262" s="65"/>
      <c r="LA262" s="65"/>
      <c r="LB262" s="65"/>
      <c r="LC262" s="65"/>
      <c r="LD262" s="65"/>
      <c r="LE262" s="65"/>
      <c r="LF262" s="65"/>
      <c r="LG262" s="65"/>
      <c r="LH262" s="65"/>
      <c r="LI262" s="65"/>
      <c r="LJ262" s="65"/>
      <c r="LK262" s="65"/>
      <c r="LL262" s="65"/>
      <c r="LM262" s="65"/>
      <c r="LN262" s="65"/>
      <c r="LO262" s="65"/>
      <c r="LP262" s="65"/>
      <c r="LQ262" s="65"/>
      <c r="LR262" s="65"/>
      <c r="LS262" s="65"/>
      <c r="LT262" s="65"/>
      <c r="LU262" s="65"/>
      <c r="LV262" s="65"/>
      <c r="LW262" s="65"/>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row>
    <row r="263" spans="1:576" s="3" customFormat="1" x14ac:dyDescent="0.2">
      <c r="A263" s="50"/>
      <c r="B263" s="36" t="s">
        <v>72</v>
      </c>
      <c r="C263" s="140">
        <v>17510</v>
      </c>
      <c r="D263" s="90">
        <v>57</v>
      </c>
      <c r="E263" s="62">
        <v>11</v>
      </c>
      <c r="F263" s="90">
        <v>185</v>
      </c>
      <c r="G263" s="62">
        <v>25</v>
      </c>
      <c r="H263" s="90">
        <v>177</v>
      </c>
      <c r="I263" s="62">
        <v>15</v>
      </c>
      <c r="J263" s="90">
        <v>33</v>
      </c>
      <c r="K263" s="62">
        <v>16</v>
      </c>
      <c r="L263" s="90">
        <v>84</v>
      </c>
      <c r="M263" s="62">
        <v>458</v>
      </c>
      <c r="N263" s="90">
        <v>41</v>
      </c>
      <c r="O263" s="62">
        <v>17</v>
      </c>
      <c r="P263" s="90">
        <v>8</v>
      </c>
      <c r="Q263" s="62">
        <v>28</v>
      </c>
      <c r="R263" s="90">
        <v>163</v>
      </c>
      <c r="S263" s="62">
        <v>1162</v>
      </c>
      <c r="T263" s="90">
        <v>926</v>
      </c>
      <c r="U263" s="62">
        <v>816</v>
      </c>
      <c r="V263" s="90">
        <v>40</v>
      </c>
      <c r="W263" s="62">
        <v>10</v>
      </c>
      <c r="X263" s="90" t="s">
        <v>202</v>
      </c>
      <c r="Y263" s="62">
        <v>18</v>
      </c>
      <c r="Z263" s="90">
        <v>26</v>
      </c>
      <c r="AA263" s="62">
        <v>9</v>
      </c>
      <c r="AB263" s="90">
        <v>22</v>
      </c>
      <c r="AC263" s="62">
        <v>22</v>
      </c>
      <c r="AD263" s="90">
        <v>6</v>
      </c>
      <c r="AE263" s="62">
        <v>39</v>
      </c>
      <c r="AF263" s="90">
        <v>15</v>
      </c>
      <c r="AG263" s="62">
        <v>10</v>
      </c>
      <c r="AH263" s="90">
        <v>565</v>
      </c>
      <c r="AI263" s="62">
        <v>14</v>
      </c>
      <c r="AJ263" s="90">
        <v>33</v>
      </c>
      <c r="AK263" s="62">
        <v>11</v>
      </c>
      <c r="AL263" s="90">
        <v>10</v>
      </c>
      <c r="AM263" s="62">
        <v>22</v>
      </c>
      <c r="AN263" s="90">
        <v>279</v>
      </c>
      <c r="AO263" s="62">
        <v>8</v>
      </c>
      <c r="AP263" s="90">
        <v>19</v>
      </c>
      <c r="AQ263" s="62">
        <v>152</v>
      </c>
      <c r="AR263" s="84">
        <v>36</v>
      </c>
      <c r="AS263" s="62">
        <v>30</v>
      </c>
      <c r="AT263" s="90">
        <v>4</v>
      </c>
      <c r="AU263" s="62">
        <v>14</v>
      </c>
      <c r="AV263" s="90">
        <v>72</v>
      </c>
      <c r="AW263" s="62">
        <v>44</v>
      </c>
      <c r="AX263" s="90">
        <v>72</v>
      </c>
      <c r="AY263" s="62">
        <v>12</v>
      </c>
      <c r="AZ263" s="90">
        <v>64</v>
      </c>
      <c r="BA263" s="62">
        <v>34</v>
      </c>
      <c r="BB263" s="90">
        <v>260</v>
      </c>
      <c r="BC263" s="62">
        <v>60</v>
      </c>
      <c r="BD263" s="90">
        <v>17</v>
      </c>
      <c r="BE263" s="62">
        <v>55</v>
      </c>
      <c r="BF263" s="90">
        <v>7</v>
      </c>
      <c r="BG263" s="62">
        <v>23</v>
      </c>
      <c r="BH263" s="90">
        <v>7</v>
      </c>
      <c r="BI263" s="62" t="s">
        <v>202</v>
      </c>
      <c r="BJ263" s="90">
        <v>3</v>
      </c>
      <c r="BK263" s="62" t="s">
        <v>202</v>
      </c>
      <c r="BL263" s="90">
        <v>14</v>
      </c>
      <c r="BM263" s="62" t="s">
        <v>202</v>
      </c>
      <c r="BN263" s="90">
        <v>13</v>
      </c>
      <c r="BO263" s="62">
        <v>11</v>
      </c>
      <c r="BP263" s="90" t="s">
        <v>202</v>
      </c>
      <c r="BQ263" s="62">
        <v>8</v>
      </c>
      <c r="BR263" s="90">
        <v>45</v>
      </c>
      <c r="BS263" s="62">
        <v>31</v>
      </c>
      <c r="BT263" s="90">
        <v>20</v>
      </c>
      <c r="BU263" s="62">
        <v>8</v>
      </c>
      <c r="BV263" s="90">
        <v>15</v>
      </c>
      <c r="BW263" s="62">
        <v>3</v>
      </c>
      <c r="BX263" s="90">
        <v>133</v>
      </c>
      <c r="BY263" s="62">
        <v>9</v>
      </c>
      <c r="BZ263" s="90">
        <v>44</v>
      </c>
      <c r="CA263" s="62">
        <v>21</v>
      </c>
      <c r="CB263" s="90">
        <v>4</v>
      </c>
      <c r="CC263" s="62">
        <v>15</v>
      </c>
      <c r="CD263" s="90">
        <v>45</v>
      </c>
      <c r="CE263" s="62">
        <v>3</v>
      </c>
      <c r="CF263" s="90">
        <v>21</v>
      </c>
      <c r="CG263" s="62" t="s">
        <v>202</v>
      </c>
      <c r="CH263" s="90">
        <v>5</v>
      </c>
      <c r="CI263" s="62">
        <v>18</v>
      </c>
      <c r="CJ263" s="90">
        <v>33</v>
      </c>
      <c r="CK263" s="62" t="s">
        <v>202</v>
      </c>
      <c r="CL263" s="90">
        <v>8</v>
      </c>
      <c r="CM263" s="62">
        <v>8</v>
      </c>
      <c r="CN263" s="90">
        <v>8</v>
      </c>
      <c r="CO263" s="62">
        <v>9</v>
      </c>
      <c r="CP263" s="90">
        <v>45</v>
      </c>
      <c r="CQ263" s="62">
        <v>18</v>
      </c>
      <c r="CR263" s="90">
        <v>55</v>
      </c>
      <c r="CS263" s="62">
        <v>10</v>
      </c>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c r="KB263" s="65"/>
      <c r="KC263" s="65"/>
      <c r="KD263" s="65"/>
      <c r="KE263" s="65"/>
      <c r="KF263" s="65"/>
      <c r="KG263" s="65"/>
      <c r="KH263" s="65"/>
      <c r="KI263" s="65"/>
      <c r="KJ263" s="65"/>
      <c r="KK263" s="65"/>
      <c r="KL263" s="65"/>
      <c r="KM263" s="65"/>
      <c r="KN263" s="65"/>
      <c r="KO263" s="65"/>
      <c r="KP263" s="65"/>
      <c r="KQ263" s="65"/>
      <c r="KR263" s="65"/>
      <c r="KS263" s="65"/>
      <c r="KT263" s="65"/>
      <c r="KU263" s="65"/>
      <c r="KV263" s="65"/>
      <c r="KW263" s="65"/>
      <c r="KX263" s="65"/>
      <c r="KY263" s="65"/>
      <c r="KZ263" s="65"/>
      <c r="LA263" s="65"/>
      <c r="LB263" s="65"/>
      <c r="LC263" s="65"/>
      <c r="LD263" s="65"/>
      <c r="LE263" s="65"/>
      <c r="LF263" s="65"/>
      <c r="LG263" s="65"/>
      <c r="LH263" s="65"/>
      <c r="LI263" s="65"/>
      <c r="LJ263" s="65"/>
      <c r="LK263" s="65"/>
      <c r="LL263" s="65"/>
      <c r="LM263" s="65"/>
      <c r="LN263" s="65"/>
      <c r="LO263" s="65"/>
      <c r="LP263" s="65"/>
      <c r="LQ263" s="65"/>
      <c r="LR263" s="65"/>
      <c r="LS263" s="65"/>
      <c r="LT263" s="65"/>
      <c r="LU263" s="65"/>
      <c r="LV263" s="65"/>
      <c r="LW263" s="65"/>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c r="RC263" s="7"/>
      <c r="RD263" s="7"/>
      <c r="RE263" s="7"/>
      <c r="RF263" s="7"/>
      <c r="RG263" s="7"/>
      <c r="RH263" s="7"/>
      <c r="RI263" s="7"/>
      <c r="RJ263" s="7"/>
    </row>
    <row r="264" spans="1:576" s="3" customFormat="1" x14ac:dyDescent="0.2">
      <c r="A264" s="50"/>
      <c r="B264" s="36" t="s">
        <v>73</v>
      </c>
      <c r="C264" s="140">
        <v>28389</v>
      </c>
      <c r="D264" s="90">
        <v>47</v>
      </c>
      <c r="E264" s="62">
        <v>8</v>
      </c>
      <c r="F264" s="90">
        <v>155</v>
      </c>
      <c r="G264" s="62">
        <v>18</v>
      </c>
      <c r="H264" s="90">
        <v>35</v>
      </c>
      <c r="I264" s="62">
        <v>10</v>
      </c>
      <c r="J264" s="90">
        <v>13</v>
      </c>
      <c r="K264" s="62">
        <v>10</v>
      </c>
      <c r="L264" s="90">
        <v>76</v>
      </c>
      <c r="M264" s="62">
        <v>224</v>
      </c>
      <c r="N264" s="90">
        <v>21</v>
      </c>
      <c r="O264" s="62">
        <v>12</v>
      </c>
      <c r="P264" s="90">
        <v>7</v>
      </c>
      <c r="Q264" s="62">
        <v>19</v>
      </c>
      <c r="R264" s="90">
        <v>118</v>
      </c>
      <c r="S264" s="62">
        <v>948</v>
      </c>
      <c r="T264" s="90">
        <v>713</v>
      </c>
      <c r="U264" s="62">
        <v>668</v>
      </c>
      <c r="V264" s="90">
        <v>38</v>
      </c>
      <c r="W264" s="62">
        <v>5</v>
      </c>
      <c r="X264" s="90" t="s">
        <v>202</v>
      </c>
      <c r="Y264" s="62">
        <v>12</v>
      </c>
      <c r="Z264" s="90">
        <v>26</v>
      </c>
      <c r="AA264" s="62">
        <v>6</v>
      </c>
      <c r="AB264" s="90">
        <v>8</v>
      </c>
      <c r="AC264" s="62">
        <v>14</v>
      </c>
      <c r="AD264" s="90">
        <v>5</v>
      </c>
      <c r="AE264" s="62">
        <v>30</v>
      </c>
      <c r="AF264" s="90">
        <v>14</v>
      </c>
      <c r="AG264" s="62">
        <v>9</v>
      </c>
      <c r="AH264" s="90">
        <v>536</v>
      </c>
      <c r="AI264" s="62">
        <v>13</v>
      </c>
      <c r="AJ264" s="90">
        <v>29</v>
      </c>
      <c r="AK264" s="62">
        <v>10</v>
      </c>
      <c r="AL264" s="90">
        <v>10</v>
      </c>
      <c r="AM264" s="62">
        <v>14</v>
      </c>
      <c r="AN264" s="90">
        <v>173</v>
      </c>
      <c r="AO264" s="62">
        <v>3</v>
      </c>
      <c r="AP264" s="90">
        <v>9</v>
      </c>
      <c r="AQ264" s="62">
        <v>51</v>
      </c>
      <c r="AR264" s="84">
        <v>16</v>
      </c>
      <c r="AS264" s="62">
        <v>18</v>
      </c>
      <c r="AT264" s="90">
        <v>4</v>
      </c>
      <c r="AU264" s="62">
        <v>11</v>
      </c>
      <c r="AV264" s="90">
        <v>58</v>
      </c>
      <c r="AW264" s="62">
        <v>36</v>
      </c>
      <c r="AX264" s="90">
        <v>60</v>
      </c>
      <c r="AY264" s="62">
        <v>9</v>
      </c>
      <c r="AZ264" s="90">
        <v>52</v>
      </c>
      <c r="BA264" s="62">
        <v>28</v>
      </c>
      <c r="BB264" s="90">
        <v>102</v>
      </c>
      <c r="BC264" s="62">
        <v>44</v>
      </c>
      <c r="BD264" s="90">
        <v>13</v>
      </c>
      <c r="BE264" s="62">
        <v>51</v>
      </c>
      <c r="BF264" s="90">
        <v>5</v>
      </c>
      <c r="BG264" s="62">
        <v>14</v>
      </c>
      <c r="BH264" s="90">
        <v>6</v>
      </c>
      <c r="BI264" s="62" t="s">
        <v>202</v>
      </c>
      <c r="BJ264" s="90">
        <v>3</v>
      </c>
      <c r="BK264" s="62" t="s">
        <v>202</v>
      </c>
      <c r="BL264" s="90">
        <v>13</v>
      </c>
      <c r="BM264" s="62" t="s">
        <v>202</v>
      </c>
      <c r="BN264" s="90">
        <v>8</v>
      </c>
      <c r="BO264" s="62">
        <v>9</v>
      </c>
      <c r="BP264" s="90" t="s">
        <v>202</v>
      </c>
      <c r="BQ264" s="62">
        <v>3</v>
      </c>
      <c r="BR264" s="90">
        <v>28</v>
      </c>
      <c r="BS264" s="62">
        <v>17</v>
      </c>
      <c r="BT264" s="90">
        <v>17</v>
      </c>
      <c r="BU264" s="62">
        <v>4</v>
      </c>
      <c r="BV264" s="90">
        <v>11</v>
      </c>
      <c r="BW264" s="62" t="s">
        <v>202</v>
      </c>
      <c r="BX264" s="90">
        <v>130</v>
      </c>
      <c r="BY264" s="62">
        <v>6</v>
      </c>
      <c r="BZ264" s="90">
        <v>33</v>
      </c>
      <c r="CA264" s="62">
        <v>6</v>
      </c>
      <c r="CB264" s="90" t="s">
        <v>202</v>
      </c>
      <c r="CC264" s="62">
        <v>13</v>
      </c>
      <c r="CD264" s="90">
        <v>40</v>
      </c>
      <c r="CE264" s="62" t="s">
        <v>202</v>
      </c>
      <c r="CF264" s="90">
        <v>10</v>
      </c>
      <c r="CG264" s="62" t="s">
        <v>202</v>
      </c>
      <c r="CH264" s="90">
        <v>5</v>
      </c>
      <c r="CI264" s="62">
        <v>16</v>
      </c>
      <c r="CJ264" s="90">
        <v>11</v>
      </c>
      <c r="CK264" s="62" t="s">
        <v>202</v>
      </c>
      <c r="CL264" s="90" t="s">
        <v>202</v>
      </c>
      <c r="CM264" s="62">
        <v>4</v>
      </c>
      <c r="CN264" s="90">
        <v>5</v>
      </c>
      <c r="CO264" s="62">
        <v>8</v>
      </c>
      <c r="CP264" s="90">
        <v>38</v>
      </c>
      <c r="CQ264" s="62">
        <v>12</v>
      </c>
      <c r="CR264" s="90">
        <v>25</v>
      </c>
      <c r="CS264" s="62">
        <v>7</v>
      </c>
      <c r="CT264" s="65"/>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c r="KB264" s="65"/>
      <c r="KC264" s="65"/>
      <c r="KD264" s="65"/>
      <c r="KE264" s="65"/>
      <c r="KF264" s="65"/>
      <c r="KG264" s="65"/>
      <c r="KH264" s="65"/>
      <c r="KI264" s="65"/>
      <c r="KJ264" s="65"/>
      <c r="KK264" s="65"/>
      <c r="KL264" s="65"/>
      <c r="KM264" s="65"/>
      <c r="KN264" s="65"/>
      <c r="KO264" s="65"/>
      <c r="KP264" s="65"/>
      <c r="KQ264" s="65"/>
      <c r="KR264" s="65"/>
      <c r="KS264" s="65"/>
      <c r="KT264" s="65"/>
      <c r="KU264" s="65"/>
      <c r="KV264" s="65"/>
      <c r="KW264" s="65"/>
      <c r="KX264" s="65"/>
      <c r="KY264" s="65"/>
      <c r="KZ264" s="65"/>
      <c r="LA264" s="65"/>
      <c r="LB264" s="65"/>
      <c r="LC264" s="65"/>
      <c r="LD264" s="65"/>
      <c r="LE264" s="65"/>
      <c r="LF264" s="65"/>
      <c r="LG264" s="65"/>
      <c r="LH264" s="65"/>
      <c r="LI264" s="65"/>
      <c r="LJ264" s="65"/>
      <c r="LK264" s="65"/>
      <c r="LL264" s="65"/>
      <c r="LM264" s="65"/>
      <c r="LN264" s="65"/>
      <c r="LO264" s="65"/>
      <c r="LP264" s="65"/>
      <c r="LQ264" s="65"/>
      <c r="LR264" s="65"/>
      <c r="LS264" s="65"/>
      <c r="LT264" s="65"/>
      <c r="LU264" s="65"/>
      <c r="LV264" s="65"/>
      <c r="LW264" s="65"/>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c r="RC264" s="7"/>
      <c r="RD264" s="7"/>
      <c r="RE264" s="7"/>
      <c r="RF264" s="7"/>
      <c r="RG264" s="7"/>
      <c r="RH264" s="7"/>
      <c r="RI264" s="7"/>
      <c r="RJ264" s="7"/>
    </row>
    <row r="265" spans="1:576" s="3" customFormat="1" x14ac:dyDescent="0.2">
      <c r="A265" s="50"/>
      <c r="B265" s="36" t="s">
        <v>74</v>
      </c>
      <c r="C265" s="140">
        <v>2957</v>
      </c>
      <c r="D265" s="84">
        <v>13</v>
      </c>
      <c r="E265" s="55">
        <v>3</v>
      </c>
      <c r="F265" s="84">
        <v>111</v>
      </c>
      <c r="G265" s="55">
        <v>12</v>
      </c>
      <c r="H265" s="84">
        <v>33</v>
      </c>
      <c r="I265" s="55">
        <v>8</v>
      </c>
      <c r="J265" s="84">
        <v>12</v>
      </c>
      <c r="K265" s="55">
        <v>5</v>
      </c>
      <c r="L265" s="84">
        <v>64</v>
      </c>
      <c r="M265" s="55">
        <v>212</v>
      </c>
      <c r="N265" s="84">
        <v>5</v>
      </c>
      <c r="O265" s="55" t="s">
        <v>202</v>
      </c>
      <c r="P265" s="84">
        <v>7</v>
      </c>
      <c r="Q265" s="55">
        <v>14</v>
      </c>
      <c r="R265" s="84">
        <v>79</v>
      </c>
      <c r="S265" s="55">
        <v>555</v>
      </c>
      <c r="T265" s="84">
        <v>680</v>
      </c>
      <c r="U265" s="55">
        <v>384</v>
      </c>
      <c r="V265" s="84">
        <v>37</v>
      </c>
      <c r="W265" s="55" t="s">
        <v>202</v>
      </c>
      <c r="X265" s="84" t="s">
        <v>202</v>
      </c>
      <c r="Y265" s="55">
        <v>11</v>
      </c>
      <c r="Z265" s="84">
        <v>25</v>
      </c>
      <c r="AA265" s="55" t="s">
        <v>202</v>
      </c>
      <c r="AB265" s="84">
        <v>5</v>
      </c>
      <c r="AC265" s="55">
        <v>12</v>
      </c>
      <c r="AD265" s="84">
        <v>4</v>
      </c>
      <c r="AE265" s="55">
        <v>9</v>
      </c>
      <c r="AF265" s="84">
        <v>3</v>
      </c>
      <c r="AG265" s="55">
        <v>8</v>
      </c>
      <c r="AH265" s="84">
        <v>318</v>
      </c>
      <c r="AI265" s="55">
        <v>11</v>
      </c>
      <c r="AJ265" s="84">
        <v>28</v>
      </c>
      <c r="AK265" s="55" t="s">
        <v>202</v>
      </c>
      <c r="AL265" s="84" t="s">
        <v>202</v>
      </c>
      <c r="AM265" s="55">
        <v>12</v>
      </c>
      <c r="AN265" s="84">
        <v>104</v>
      </c>
      <c r="AO265" s="55" t="s">
        <v>202</v>
      </c>
      <c r="AP265" s="84">
        <v>6</v>
      </c>
      <c r="AQ265" s="55">
        <v>31</v>
      </c>
      <c r="AR265" s="84">
        <v>16</v>
      </c>
      <c r="AS265" s="55">
        <v>16</v>
      </c>
      <c r="AT265" s="84" t="s">
        <v>253</v>
      </c>
      <c r="AU265" s="55">
        <v>6</v>
      </c>
      <c r="AV265" s="84">
        <v>44</v>
      </c>
      <c r="AW265" s="55">
        <v>35</v>
      </c>
      <c r="AX265" s="84">
        <v>53</v>
      </c>
      <c r="AY265" s="55">
        <v>7</v>
      </c>
      <c r="AZ265" s="84">
        <v>21</v>
      </c>
      <c r="BA265" s="55">
        <v>25</v>
      </c>
      <c r="BB265" s="84">
        <v>60</v>
      </c>
      <c r="BC265" s="55">
        <v>38</v>
      </c>
      <c r="BD265" s="84">
        <v>3</v>
      </c>
      <c r="BE265" s="55">
        <v>11</v>
      </c>
      <c r="BF265" s="84">
        <v>5</v>
      </c>
      <c r="BG265" s="55">
        <v>11</v>
      </c>
      <c r="BH265" s="84">
        <v>4</v>
      </c>
      <c r="BI265" s="55" t="s">
        <v>202</v>
      </c>
      <c r="BJ265" s="84" t="s">
        <v>202</v>
      </c>
      <c r="BK265" s="55" t="s">
        <v>202</v>
      </c>
      <c r="BL265" s="84">
        <v>7</v>
      </c>
      <c r="BM265" s="55" t="s">
        <v>202</v>
      </c>
      <c r="BN265" s="84" t="s">
        <v>202</v>
      </c>
      <c r="BO265" s="55" t="s">
        <v>202</v>
      </c>
      <c r="BP265" s="84" t="s">
        <v>202</v>
      </c>
      <c r="BQ265" s="55" t="s">
        <v>202</v>
      </c>
      <c r="BR265" s="84">
        <v>17</v>
      </c>
      <c r="BS265" s="55">
        <v>6</v>
      </c>
      <c r="BT265" s="84">
        <v>10</v>
      </c>
      <c r="BU265" s="55">
        <v>3</v>
      </c>
      <c r="BV265" s="84">
        <v>9</v>
      </c>
      <c r="BW265" s="55" t="s">
        <v>202</v>
      </c>
      <c r="BX265" s="84">
        <v>85</v>
      </c>
      <c r="BY265" s="55">
        <v>5</v>
      </c>
      <c r="BZ265" s="84">
        <v>16</v>
      </c>
      <c r="CA265" s="55" t="s">
        <v>202</v>
      </c>
      <c r="CB265" s="84" t="s">
        <v>202</v>
      </c>
      <c r="CC265" s="55">
        <v>10</v>
      </c>
      <c r="CD265" s="84">
        <v>21</v>
      </c>
      <c r="CE265" s="55" t="s">
        <v>202</v>
      </c>
      <c r="CF265" s="84">
        <v>8</v>
      </c>
      <c r="CG265" s="55" t="s">
        <v>202</v>
      </c>
      <c r="CH265" s="84">
        <v>5</v>
      </c>
      <c r="CI265" s="55">
        <v>12</v>
      </c>
      <c r="CJ265" s="84">
        <v>6</v>
      </c>
      <c r="CK265" s="55" t="s">
        <v>202</v>
      </c>
      <c r="CL265" s="84" t="s">
        <v>202</v>
      </c>
      <c r="CM265" s="55" t="s">
        <v>202</v>
      </c>
      <c r="CN265" s="84" t="s">
        <v>202</v>
      </c>
      <c r="CO265" s="65">
        <v>7</v>
      </c>
      <c r="CP265" s="84">
        <v>31</v>
      </c>
      <c r="CQ265" s="55">
        <v>6</v>
      </c>
      <c r="CR265" s="84">
        <v>20</v>
      </c>
      <c r="CS265" s="55">
        <v>4</v>
      </c>
      <c r="CT265" s="65"/>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c r="KB265" s="65"/>
      <c r="KC265" s="65"/>
      <c r="KD265" s="65"/>
      <c r="KE265" s="65"/>
      <c r="KF265" s="65"/>
      <c r="KG265" s="65"/>
      <c r="KH265" s="65"/>
      <c r="KI265" s="65"/>
      <c r="KJ265" s="65"/>
      <c r="KK265" s="65"/>
      <c r="KL265" s="65"/>
      <c r="KM265" s="65"/>
      <c r="KN265" s="65"/>
      <c r="KO265" s="65"/>
      <c r="KP265" s="65"/>
      <c r="KQ265" s="65"/>
      <c r="KR265" s="65"/>
      <c r="KS265" s="65"/>
      <c r="KT265" s="65"/>
      <c r="KU265" s="65"/>
      <c r="KV265" s="65"/>
      <c r="KW265" s="65"/>
      <c r="KX265" s="65"/>
      <c r="KY265" s="65"/>
      <c r="KZ265" s="65"/>
      <c r="LA265" s="65"/>
      <c r="LB265" s="65"/>
      <c r="LC265" s="65"/>
      <c r="LD265" s="65"/>
      <c r="LE265" s="65"/>
      <c r="LF265" s="65"/>
      <c r="LG265" s="65"/>
      <c r="LH265" s="65"/>
      <c r="LI265" s="65"/>
      <c r="LJ265" s="65"/>
      <c r="LK265" s="65"/>
      <c r="LL265" s="65"/>
      <c r="LM265" s="65"/>
      <c r="LN265" s="65"/>
      <c r="LO265" s="65"/>
      <c r="LP265" s="65"/>
      <c r="LQ265" s="65"/>
      <c r="LR265" s="65"/>
      <c r="LS265" s="65"/>
      <c r="LT265" s="65"/>
      <c r="LU265" s="65"/>
      <c r="LV265" s="65"/>
      <c r="LW265" s="65"/>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c r="RZ265" s="7"/>
      <c r="SA265" s="7"/>
      <c r="SB265" s="7"/>
      <c r="SC265" s="7"/>
      <c r="SD265" s="7"/>
      <c r="SE265" s="7"/>
      <c r="SF265" s="7"/>
      <c r="SG265" s="7"/>
      <c r="SH265" s="7"/>
      <c r="SI265" s="7"/>
      <c r="SJ265" s="7"/>
      <c r="SK265" s="7"/>
      <c r="SL265" s="7"/>
      <c r="SM265" s="7"/>
      <c r="SN265" s="7"/>
      <c r="SO265" s="7"/>
      <c r="SP265" s="7"/>
      <c r="SQ265" s="7"/>
      <c r="SR265" s="7"/>
      <c r="SS265" s="7"/>
      <c r="ST265" s="7"/>
      <c r="SU265" s="7"/>
      <c r="SV265" s="7"/>
      <c r="SW265" s="7"/>
      <c r="SX265" s="7"/>
      <c r="SY265" s="7"/>
      <c r="SZ265" s="7"/>
      <c r="TA265" s="7"/>
      <c r="TB265" s="7"/>
      <c r="TC265" s="7"/>
      <c r="TD265" s="7"/>
      <c r="TE265" s="7"/>
      <c r="TF265" s="7"/>
      <c r="TG265" s="7"/>
      <c r="TH265" s="7"/>
      <c r="TI265" s="7"/>
      <c r="TJ265" s="7"/>
      <c r="TK265" s="7"/>
      <c r="TL265" s="7"/>
      <c r="TM265" s="7"/>
      <c r="TN265" s="7"/>
      <c r="TO265" s="7"/>
      <c r="TP265" s="7"/>
      <c r="TQ265" s="7"/>
      <c r="TR265" s="7"/>
      <c r="TS265" s="7"/>
      <c r="TT265" s="7"/>
      <c r="TU265" s="7"/>
      <c r="TV265" s="7"/>
      <c r="TW265" s="7"/>
      <c r="TX265" s="7"/>
      <c r="TY265" s="7"/>
      <c r="TZ265" s="7"/>
      <c r="UA265" s="7"/>
      <c r="UB265" s="7"/>
      <c r="UC265" s="7"/>
      <c r="UD265" s="7"/>
      <c r="UE265" s="7"/>
      <c r="UF265" s="7"/>
      <c r="UG265" s="7"/>
      <c r="UH265" s="7"/>
      <c r="UI265" s="7"/>
      <c r="UJ265" s="7"/>
      <c r="UK265" s="7"/>
      <c r="UL265" s="7"/>
      <c r="UM265" s="7"/>
      <c r="UN265" s="7"/>
      <c r="UO265" s="7"/>
      <c r="UP265" s="7"/>
      <c r="UQ265" s="7"/>
      <c r="UR265" s="7"/>
      <c r="US265" s="7"/>
      <c r="UT265" s="7"/>
      <c r="UU265" s="7"/>
      <c r="UV265" s="7"/>
      <c r="UW265" s="7"/>
      <c r="UX265" s="7"/>
      <c r="UY265" s="7"/>
      <c r="UZ265" s="7"/>
      <c r="VA265" s="7"/>
      <c r="VB265" s="7"/>
      <c r="VC265" s="7"/>
      <c r="VD265" s="7"/>
    </row>
    <row r="266" spans="1:576" s="3" customFormat="1" x14ac:dyDescent="0.2">
      <c r="A266" s="50"/>
      <c r="B266" s="36" t="s">
        <v>75</v>
      </c>
      <c r="C266" s="140">
        <v>43450</v>
      </c>
      <c r="D266" s="84">
        <v>11</v>
      </c>
      <c r="E266" s="55" t="s">
        <v>202</v>
      </c>
      <c r="F266" s="84">
        <v>74</v>
      </c>
      <c r="G266" s="55">
        <v>4</v>
      </c>
      <c r="H266" s="84">
        <v>15</v>
      </c>
      <c r="I266" s="55">
        <v>5</v>
      </c>
      <c r="J266" s="84">
        <v>11</v>
      </c>
      <c r="K266" s="55" t="s">
        <v>202</v>
      </c>
      <c r="L266" s="84">
        <v>26</v>
      </c>
      <c r="M266" s="55">
        <v>210</v>
      </c>
      <c r="N266" s="84">
        <v>5</v>
      </c>
      <c r="O266" s="55" t="s">
        <v>202</v>
      </c>
      <c r="P266" s="84">
        <v>4</v>
      </c>
      <c r="Q266" s="55">
        <v>7</v>
      </c>
      <c r="R266" s="84">
        <v>27</v>
      </c>
      <c r="S266" s="55">
        <v>182</v>
      </c>
      <c r="T266" s="84">
        <v>675</v>
      </c>
      <c r="U266" s="55">
        <v>130</v>
      </c>
      <c r="V266" s="84">
        <v>32</v>
      </c>
      <c r="W266" s="55" t="s">
        <v>202</v>
      </c>
      <c r="X266" s="84" t="s">
        <v>202</v>
      </c>
      <c r="Y266" s="55" t="s">
        <v>202</v>
      </c>
      <c r="Z266" s="84">
        <v>16</v>
      </c>
      <c r="AA266" s="55" t="s">
        <v>202</v>
      </c>
      <c r="AB266" s="84" t="s">
        <v>202</v>
      </c>
      <c r="AC266" s="55">
        <v>11</v>
      </c>
      <c r="AD266" s="84" t="s">
        <v>202</v>
      </c>
      <c r="AE266" s="55">
        <v>4</v>
      </c>
      <c r="AF266" s="84" t="s">
        <v>202</v>
      </c>
      <c r="AG266" s="55">
        <v>7</v>
      </c>
      <c r="AH266" s="84">
        <v>283</v>
      </c>
      <c r="AI266" s="55">
        <v>8</v>
      </c>
      <c r="AJ266" s="84">
        <v>20</v>
      </c>
      <c r="AK266" s="55" t="s">
        <v>202</v>
      </c>
      <c r="AL266" s="84" t="s">
        <v>202</v>
      </c>
      <c r="AM266" s="55" t="s">
        <v>202</v>
      </c>
      <c r="AN266" s="84">
        <v>39</v>
      </c>
      <c r="AO266" s="55" t="s">
        <v>202</v>
      </c>
      <c r="AP266" s="84">
        <v>3</v>
      </c>
      <c r="AQ266" s="55">
        <v>14</v>
      </c>
      <c r="AR266" s="84">
        <v>15</v>
      </c>
      <c r="AS266" s="55">
        <v>15</v>
      </c>
      <c r="AT266" s="84" t="s">
        <v>202</v>
      </c>
      <c r="AU266" s="55">
        <v>3</v>
      </c>
      <c r="AV266" s="84">
        <v>18</v>
      </c>
      <c r="AW266" s="55">
        <v>16</v>
      </c>
      <c r="AX266" s="84">
        <v>43</v>
      </c>
      <c r="AY266" s="55" t="s">
        <v>202</v>
      </c>
      <c r="AZ266" s="84">
        <v>21</v>
      </c>
      <c r="BA266" s="55">
        <v>19</v>
      </c>
      <c r="BB266" s="84">
        <v>31</v>
      </c>
      <c r="BC266" s="55">
        <v>15</v>
      </c>
      <c r="BD266" s="84">
        <v>2</v>
      </c>
      <c r="BE266" s="55">
        <v>8</v>
      </c>
      <c r="BF266" s="84" t="s">
        <v>202</v>
      </c>
      <c r="BG266" s="55">
        <v>9</v>
      </c>
      <c r="BH266" s="84" t="s">
        <v>202</v>
      </c>
      <c r="BI266" s="55" t="s">
        <v>202</v>
      </c>
      <c r="BJ266" s="84" t="s">
        <v>202</v>
      </c>
      <c r="BK266" s="55" t="s">
        <v>202</v>
      </c>
      <c r="BL266" s="84">
        <v>4</v>
      </c>
      <c r="BM266" s="55" t="s">
        <v>202</v>
      </c>
      <c r="BN266" s="84" t="s">
        <v>202</v>
      </c>
      <c r="BO266" s="55" t="s">
        <v>202</v>
      </c>
      <c r="BP266" s="84" t="s">
        <v>202</v>
      </c>
      <c r="BQ266" s="55" t="s">
        <v>202</v>
      </c>
      <c r="BR266" s="84">
        <v>15</v>
      </c>
      <c r="BS266" s="55" t="s">
        <v>202</v>
      </c>
      <c r="BT266" s="84">
        <v>9</v>
      </c>
      <c r="BU266" s="55" t="s">
        <v>202</v>
      </c>
      <c r="BV266" s="84">
        <v>3</v>
      </c>
      <c r="BW266" s="55" t="s">
        <v>202</v>
      </c>
      <c r="BX266" s="84">
        <v>65</v>
      </c>
      <c r="BY266" s="55">
        <v>2</v>
      </c>
      <c r="BZ266" s="84">
        <v>14</v>
      </c>
      <c r="CA266" s="55" t="s">
        <v>202</v>
      </c>
      <c r="CB266" s="84" t="s">
        <v>202</v>
      </c>
      <c r="CC266" s="55" t="s">
        <v>202</v>
      </c>
      <c r="CD266" s="84">
        <v>13</v>
      </c>
      <c r="CE266" s="55" t="s">
        <v>202</v>
      </c>
      <c r="CF266" s="84">
        <v>7</v>
      </c>
      <c r="CG266" s="55" t="s">
        <v>202</v>
      </c>
      <c r="CH266" s="84" t="s">
        <v>202</v>
      </c>
      <c r="CI266" s="55">
        <v>3</v>
      </c>
      <c r="CJ266" s="84" t="s">
        <v>202</v>
      </c>
      <c r="CK266" s="55" t="s">
        <v>202</v>
      </c>
      <c r="CL266" s="84" t="s">
        <v>202</v>
      </c>
      <c r="CM266" s="55" t="s">
        <v>202</v>
      </c>
      <c r="CN266" s="84" t="s">
        <v>202</v>
      </c>
      <c r="CO266" s="65">
        <v>7</v>
      </c>
      <c r="CP266" s="84">
        <v>24</v>
      </c>
      <c r="CQ266" s="55">
        <v>6</v>
      </c>
      <c r="CR266" s="84">
        <v>8</v>
      </c>
      <c r="CS266" s="55">
        <v>4</v>
      </c>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c r="KB266" s="65"/>
      <c r="KC266" s="65"/>
      <c r="KD266" s="65"/>
      <c r="KE266" s="65"/>
      <c r="KF266" s="65"/>
      <c r="KG266" s="65"/>
      <c r="KH266" s="65"/>
      <c r="KI266" s="65"/>
      <c r="KJ266" s="65"/>
      <c r="KK266" s="65"/>
      <c r="KL266" s="65"/>
      <c r="KM266" s="65"/>
      <c r="KN266" s="65"/>
      <c r="KO266" s="65"/>
      <c r="KP266" s="65"/>
      <c r="KQ266" s="65"/>
      <c r="KR266" s="65"/>
      <c r="KS266" s="65"/>
      <c r="KT266" s="65"/>
      <c r="KU266" s="65"/>
      <c r="KV266" s="65"/>
      <c r="KW266" s="65"/>
      <c r="KX266" s="65"/>
      <c r="KY266" s="65"/>
      <c r="KZ266" s="65"/>
      <c r="LA266" s="65"/>
      <c r="LB266" s="65"/>
      <c r="LC266" s="65"/>
      <c r="LD266" s="65"/>
      <c r="LE266" s="65"/>
      <c r="LF266" s="65"/>
      <c r="LG266" s="65"/>
      <c r="LH266" s="65"/>
      <c r="LI266" s="65"/>
      <c r="LJ266" s="65"/>
      <c r="LK266" s="65"/>
      <c r="LL266" s="65"/>
      <c r="LM266" s="65"/>
      <c r="LN266" s="65"/>
      <c r="LO266" s="65"/>
      <c r="LP266" s="65"/>
      <c r="LQ266" s="65"/>
      <c r="LR266" s="65"/>
      <c r="LS266" s="65"/>
      <c r="LT266" s="65"/>
      <c r="LU266" s="65"/>
      <c r="LV266" s="65"/>
      <c r="LW266" s="65"/>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c r="RZ266" s="7"/>
      <c r="SA266" s="7"/>
      <c r="SB266" s="7"/>
      <c r="SC266" s="7"/>
      <c r="SD266" s="7"/>
      <c r="SE266" s="7"/>
      <c r="SF266" s="7"/>
      <c r="SG266" s="7"/>
      <c r="SH266" s="7"/>
      <c r="SI266" s="7"/>
      <c r="SJ266" s="7"/>
      <c r="SK266" s="7"/>
      <c r="SL266" s="7"/>
      <c r="SM266" s="7"/>
      <c r="SN266" s="7"/>
      <c r="SO266" s="7"/>
      <c r="SP266" s="7"/>
      <c r="SQ266" s="7"/>
      <c r="SR266" s="7"/>
      <c r="SS266" s="7"/>
      <c r="ST266" s="7"/>
      <c r="SU266" s="7"/>
      <c r="SV266" s="7"/>
      <c r="SW266" s="7"/>
      <c r="SX266" s="7"/>
      <c r="SY266" s="7"/>
      <c r="SZ266" s="7"/>
      <c r="TA266" s="7"/>
      <c r="TB266" s="7"/>
      <c r="TC266" s="7"/>
      <c r="TD266" s="7"/>
      <c r="TE266" s="7"/>
      <c r="TF266" s="7"/>
      <c r="TG266" s="7"/>
      <c r="TH266" s="7"/>
      <c r="TI266" s="7"/>
      <c r="TJ266" s="7"/>
      <c r="TK266" s="7"/>
      <c r="TL266" s="7"/>
      <c r="TM266" s="7"/>
      <c r="TN266" s="7"/>
      <c r="TO266" s="7"/>
      <c r="TP266" s="7"/>
      <c r="TQ266" s="7"/>
      <c r="TR266" s="7"/>
      <c r="TS266" s="7"/>
      <c r="TT266" s="7"/>
      <c r="TU266" s="7"/>
      <c r="TV266" s="7"/>
      <c r="TW266" s="7"/>
      <c r="TX266" s="7"/>
      <c r="TY266" s="7"/>
      <c r="TZ266" s="7"/>
      <c r="UA266" s="7"/>
      <c r="UB266" s="7"/>
      <c r="UC266" s="7"/>
      <c r="UD266" s="7"/>
      <c r="UE266" s="7"/>
      <c r="UF266" s="7"/>
      <c r="UG266" s="7"/>
      <c r="UH266" s="7"/>
      <c r="UI266" s="7"/>
      <c r="UJ266" s="7"/>
      <c r="UK266" s="7"/>
      <c r="UL266" s="7"/>
      <c r="UM266" s="7"/>
      <c r="UN266" s="7"/>
      <c r="UO266" s="7"/>
      <c r="UP266" s="7"/>
      <c r="UQ266" s="7"/>
      <c r="UR266" s="7"/>
      <c r="US266" s="7"/>
      <c r="UT266" s="7"/>
      <c r="UU266" s="7"/>
      <c r="UV266" s="7"/>
      <c r="UW266" s="7"/>
      <c r="UX266" s="7"/>
      <c r="UY266" s="7"/>
      <c r="UZ266" s="7"/>
      <c r="VA266" s="7"/>
      <c r="VB266" s="7"/>
      <c r="VC266" s="7"/>
      <c r="VD266" s="7"/>
    </row>
    <row r="267" spans="1:576" s="3" customFormat="1" x14ac:dyDescent="0.2">
      <c r="A267" s="50"/>
      <c r="B267" s="36" t="s">
        <v>76</v>
      </c>
      <c r="C267" s="140">
        <v>20012</v>
      </c>
      <c r="D267" s="84">
        <v>8</v>
      </c>
      <c r="E267" s="55" t="s">
        <v>202</v>
      </c>
      <c r="F267" s="84">
        <v>17</v>
      </c>
      <c r="G267" s="55" t="s">
        <v>202</v>
      </c>
      <c r="H267" s="84">
        <v>12</v>
      </c>
      <c r="I267" s="55" t="s">
        <v>202</v>
      </c>
      <c r="J267" s="84">
        <v>10</v>
      </c>
      <c r="K267" s="55" t="s">
        <v>202</v>
      </c>
      <c r="L267" s="84">
        <v>17</v>
      </c>
      <c r="M267" s="55">
        <v>47</v>
      </c>
      <c r="N267" s="84" t="s">
        <v>202</v>
      </c>
      <c r="O267" s="55" t="s">
        <v>202</v>
      </c>
      <c r="P267" s="84" t="s">
        <v>202</v>
      </c>
      <c r="Q267" s="55">
        <v>4</v>
      </c>
      <c r="R267" s="84">
        <v>10</v>
      </c>
      <c r="S267" s="55">
        <v>38</v>
      </c>
      <c r="T267" s="84">
        <v>406</v>
      </c>
      <c r="U267" s="55">
        <v>115</v>
      </c>
      <c r="V267" s="84">
        <v>29</v>
      </c>
      <c r="W267" s="55" t="s">
        <v>202</v>
      </c>
      <c r="X267" s="84" t="s">
        <v>202</v>
      </c>
      <c r="Y267" s="55" t="s">
        <v>202</v>
      </c>
      <c r="Z267" s="84">
        <v>11</v>
      </c>
      <c r="AA267" s="55" t="s">
        <v>202</v>
      </c>
      <c r="AB267" s="84" t="s">
        <v>202</v>
      </c>
      <c r="AC267" s="55">
        <v>9</v>
      </c>
      <c r="AD267" s="84" t="s">
        <v>202</v>
      </c>
      <c r="AE267" s="55" t="s">
        <v>202</v>
      </c>
      <c r="AF267" s="84" t="s">
        <v>202</v>
      </c>
      <c r="AG267" s="55" t="s">
        <v>202</v>
      </c>
      <c r="AH267" s="84">
        <v>28</v>
      </c>
      <c r="AI267" s="55">
        <v>7</v>
      </c>
      <c r="AJ267" s="84" t="s">
        <v>202</v>
      </c>
      <c r="AK267" s="55" t="s">
        <v>202</v>
      </c>
      <c r="AL267" s="84" t="s">
        <v>202</v>
      </c>
      <c r="AM267" s="55" t="s">
        <v>202</v>
      </c>
      <c r="AN267" s="84">
        <v>28</v>
      </c>
      <c r="AO267" s="55" t="s">
        <v>202</v>
      </c>
      <c r="AP267" s="84" t="s">
        <v>202</v>
      </c>
      <c r="AQ267" s="55">
        <v>12</v>
      </c>
      <c r="AR267" s="84">
        <v>9</v>
      </c>
      <c r="AS267" s="55" t="s">
        <v>202</v>
      </c>
      <c r="AT267" s="84" t="s">
        <v>202</v>
      </c>
      <c r="AU267" s="55" t="s">
        <v>202</v>
      </c>
      <c r="AV267" s="84">
        <v>4</v>
      </c>
      <c r="AW267" s="55" t="s">
        <v>202</v>
      </c>
      <c r="AX267" s="84">
        <v>24</v>
      </c>
      <c r="AY267" s="55" t="s">
        <v>202</v>
      </c>
      <c r="AZ267" s="84" t="s">
        <v>202</v>
      </c>
      <c r="BA267" s="55">
        <v>14</v>
      </c>
      <c r="BB267" s="84">
        <v>20</v>
      </c>
      <c r="BC267" s="55">
        <v>11</v>
      </c>
      <c r="BD267" s="84" t="s">
        <v>202</v>
      </c>
      <c r="BE267" s="55">
        <v>3</v>
      </c>
      <c r="BF267" s="84" t="s">
        <v>202</v>
      </c>
      <c r="BG267" s="55" t="s">
        <v>202</v>
      </c>
      <c r="BH267" s="84" t="s">
        <v>202</v>
      </c>
      <c r="BI267" s="55" t="s">
        <v>202</v>
      </c>
      <c r="BJ267" s="84" t="s">
        <v>202</v>
      </c>
      <c r="BK267" s="55" t="s">
        <v>202</v>
      </c>
      <c r="BL267" s="84" t="s">
        <v>202</v>
      </c>
      <c r="BM267" s="55" t="s">
        <v>202</v>
      </c>
      <c r="BN267" s="84" t="s">
        <v>202</v>
      </c>
      <c r="BO267" s="55" t="s">
        <v>202</v>
      </c>
      <c r="BP267" s="84" t="s">
        <v>202</v>
      </c>
      <c r="BQ267" s="55" t="s">
        <v>202</v>
      </c>
      <c r="BR267" s="84">
        <v>7</v>
      </c>
      <c r="BS267" s="55" t="s">
        <v>202</v>
      </c>
      <c r="BT267" s="84" t="s">
        <v>202</v>
      </c>
      <c r="BU267" s="55" t="s">
        <v>202</v>
      </c>
      <c r="BV267" s="84" t="s">
        <v>202</v>
      </c>
      <c r="BW267" s="55" t="s">
        <v>202</v>
      </c>
      <c r="BX267" s="84">
        <v>22</v>
      </c>
      <c r="BY267" s="55" t="s">
        <v>202</v>
      </c>
      <c r="BZ267" s="84" t="s">
        <v>202</v>
      </c>
      <c r="CA267" s="55" t="s">
        <v>202</v>
      </c>
      <c r="CB267" s="84" t="s">
        <v>202</v>
      </c>
      <c r="CC267" s="55" t="s">
        <v>202</v>
      </c>
      <c r="CD267" s="84">
        <v>5</v>
      </c>
      <c r="CE267" s="55" t="s">
        <v>202</v>
      </c>
      <c r="CF267" s="84" t="s">
        <v>202</v>
      </c>
      <c r="CG267" s="55" t="s">
        <v>202</v>
      </c>
      <c r="CH267" s="84" t="s">
        <v>202</v>
      </c>
      <c r="CI267" s="55" t="s">
        <v>202</v>
      </c>
      <c r="CJ267" s="84" t="s">
        <v>202</v>
      </c>
      <c r="CK267" s="55" t="s">
        <v>202</v>
      </c>
      <c r="CL267" s="84" t="s">
        <v>202</v>
      </c>
      <c r="CM267" s="55" t="s">
        <v>202</v>
      </c>
      <c r="CN267" s="84" t="s">
        <v>202</v>
      </c>
      <c r="CO267" s="65" t="s">
        <v>202</v>
      </c>
      <c r="CP267" s="84">
        <v>18</v>
      </c>
      <c r="CQ267" s="55" t="s">
        <v>202</v>
      </c>
      <c r="CR267" s="84" t="s">
        <v>202</v>
      </c>
      <c r="CS267" s="55" t="s">
        <v>202</v>
      </c>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c r="KB267" s="65"/>
      <c r="KC267" s="65"/>
      <c r="KD267" s="65"/>
      <c r="KE267" s="65"/>
      <c r="KF267" s="65"/>
      <c r="KG267" s="65"/>
      <c r="KH267" s="65"/>
      <c r="KI267" s="65"/>
      <c r="KJ267" s="65"/>
      <c r="KK267" s="65"/>
      <c r="KL267" s="65"/>
      <c r="KM267" s="65"/>
      <c r="KN267" s="65"/>
      <c r="KO267" s="65"/>
      <c r="KP267" s="65"/>
      <c r="KQ267" s="65"/>
      <c r="KR267" s="65"/>
      <c r="KS267" s="65"/>
      <c r="KT267" s="65"/>
      <c r="KU267" s="65"/>
      <c r="KV267" s="65"/>
      <c r="KW267" s="65"/>
      <c r="KX267" s="65"/>
      <c r="KY267" s="65"/>
      <c r="KZ267" s="65"/>
      <c r="LA267" s="65"/>
      <c r="LB267" s="65"/>
      <c r="LC267" s="65"/>
      <c r="LD267" s="65"/>
      <c r="LE267" s="65"/>
      <c r="LF267" s="65"/>
      <c r="LG267" s="65"/>
      <c r="LH267" s="65"/>
      <c r="LI267" s="65"/>
      <c r="LJ267" s="65"/>
      <c r="LK267" s="65"/>
      <c r="LL267" s="65"/>
      <c r="LM267" s="65"/>
      <c r="LN267" s="65"/>
      <c r="LO267" s="65"/>
      <c r="LP267" s="65"/>
      <c r="LQ267" s="65"/>
      <c r="LR267" s="65"/>
      <c r="LS267" s="65"/>
      <c r="LT267" s="65"/>
      <c r="LU267" s="65"/>
      <c r="LV267" s="65"/>
      <c r="LW267" s="65"/>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row>
    <row r="268" spans="1:576" s="3" customFormat="1" x14ac:dyDescent="0.2">
      <c r="A268" s="50"/>
      <c r="B268" s="41" t="s">
        <v>77</v>
      </c>
      <c r="C268" s="147">
        <v>34886</v>
      </c>
      <c r="D268" s="84" t="s">
        <v>202</v>
      </c>
      <c r="E268" s="55" t="s">
        <v>202</v>
      </c>
      <c r="F268" s="84" t="s">
        <v>202</v>
      </c>
      <c r="G268" s="55" t="s">
        <v>202</v>
      </c>
      <c r="H268" s="84" t="s">
        <v>202</v>
      </c>
      <c r="I268" s="55" t="s">
        <v>202</v>
      </c>
      <c r="J268" s="84" t="s">
        <v>202</v>
      </c>
      <c r="K268" s="55" t="s">
        <v>202</v>
      </c>
      <c r="L268" s="84" t="s">
        <v>202</v>
      </c>
      <c r="M268" s="55">
        <v>23</v>
      </c>
      <c r="N268" s="84" t="s">
        <v>202</v>
      </c>
      <c r="O268" s="55" t="s">
        <v>202</v>
      </c>
      <c r="P268" s="84" t="s">
        <v>202</v>
      </c>
      <c r="Q268" s="55" t="s">
        <v>202</v>
      </c>
      <c r="R268" s="84">
        <v>8</v>
      </c>
      <c r="S268" s="55">
        <v>13</v>
      </c>
      <c r="T268" s="84">
        <v>38</v>
      </c>
      <c r="U268" s="55">
        <v>9</v>
      </c>
      <c r="V268" s="84" t="s">
        <v>202</v>
      </c>
      <c r="W268" s="55" t="s">
        <v>202</v>
      </c>
      <c r="X268" s="84" t="s">
        <v>202</v>
      </c>
      <c r="Y268" s="55" t="s">
        <v>202</v>
      </c>
      <c r="Z268" s="84" t="s">
        <v>202</v>
      </c>
      <c r="AA268" s="55" t="s">
        <v>202</v>
      </c>
      <c r="AB268" s="84" t="s">
        <v>202</v>
      </c>
      <c r="AC268" s="55" t="s">
        <v>202</v>
      </c>
      <c r="AD268" s="84" t="s">
        <v>202</v>
      </c>
      <c r="AE268" s="55" t="s">
        <v>202</v>
      </c>
      <c r="AF268" s="84" t="s">
        <v>202</v>
      </c>
      <c r="AG268" s="55" t="s">
        <v>202</v>
      </c>
      <c r="AH268" s="84">
        <v>25</v>
      </c>
      <c r="AI268" s="55" t="s">
        <v>202</v>
      </c>
      <c r="AJ268" s="84" t="s">
        <v>202</v>
      </c>
      <c r="AK268" s="55" t="s">
        <v>202</v>
      </c>
      <c r="AL268" s="84" t="s">
        <v>202</v>
      </c>
      <c r="AM268" s="55" t="s">
        <v>202</v>
      </c>
      <c r="AN268" s="84">
        <v>26</v>
      </c>
      <c r="AO268" s="55" t="s">
        <v>202</v>
      </c>
      <c r="AP268" s="84" t="s">
        <v>202</v>
      </c>
      <c r="AQ268" s="55" t="s">
        <v>202</v>
      </c>
      <c r="AR268" s="84" t="s">
        <v>202</v>
      </c>
      <c r="AS268" s="55" t="s">
        <v>202</v>
      </c>
      <c r="AT268" s="84" t="s">
        <v>202</v>
      </c>
      <c r="AU268" s="55" t="s">
        <v>202</v>
      </c>
      <c r="AV268" s="84" t="s">
        <v>202</v>
      </c>
      <c r="AW268" s="55" t="s">
        <v>202</v>
      </c>
      <c r="AX268" s="84" t="s">
        <v>202</v>
      </c>
      <c r="AY268" s="55" t="s">
        <v>202</v>
      </c>
      <c r="AZ268" s="84" t="s">
        <v>202</v>
      </c>
      <c r="BA268" s="55" t="s">
        <v>202</v>
      </c>
      <c r="BB268" s="84" t="s">
        <v>202</v>
      </c>
      <c r="BC268" s="55" t="s">
        <v>202</v>
      </c>
      <c r="BD268" s="84" t="s">
        <v>202</v>
      </c>
      <c r="BE268" s="55" t="s">
        <v>202</v>
      </c>
      <c r="BF268" s="84" t="s">
        <v>202</v>
      </c>
      <c r="BG268" s="55" t="s">
        <v>202</v>
      </c>
      <c r="BH268" s="84" t="s">
        <v>202</v>
      </c>
      <c r="BI268" s="55" t="s">
        <v>202</v>
      </c>
      <c r="BJ268" s="84" t="s">
        <v>202</v>
      </c>
      <c r="BK268" s="55" t="s">
        <v>202</v>
      </c>
      <c r="BL268" s="84" t="s">
        <v>202</v>
      </c>
      <c r="BM268" s="55" t="s">
        <v>202</v>
      </c>
      <c r="BN268" s="84" t="s">
        <v>202</v>
      </c>
      <c r="BO268" s="55" t="s">
        <v>202</v>
      </c>
      <c r="BP268" s="84" t="s">
        <v>202</v>
      </c>
      <c r="BQ268" s="55" t="s">
        <v>202</v>
      </c>
      <c r="BR268" s="84" t="s">
        <v>202</v>
      </c>
      <c r="BS268" s="55" t="s">
        <v>202</v>
      </c>
      <c r="BT268" s="84" t="s">
        <v>202</v>
      </c>
      <c r="BU268" s="55" t="s">
        <v>202</v>
      </c>
      <c r="BV268" s="84" t="s">
        <v>202</v>
      </c>
      <c r="BW268" s="55" t="s">
        <v>202</v>
      </c>
      <c r="BX268" s="84" t="s">
        <v>202</v>
      </c>
      <c r="BY268" s="55" t="s">
        <v>202</v>
      </c>
      <c r="BZ268" s="84" t="s">
        <v>202</v>
      </c>
      <c r="CA268" s="55" t="s">
        <v>202</v>
      </c>
      <c r="CB268" s="84" t="s">
        <v>202</v>
      </c>
      <c r="CC268" s="55" t="s">
        <v>202</v>
      </c>
      <c r="CD268" s="84" t="s">
        <v>202</v>
      </c>
      <c r="CE268" s="55" t="s">
        <v>202</v>
      </c>
      <c r="CF268" s="84" t="s">
        <v>202</v>
      </c>
      <c r="CG268" s="55" t="s">
        <v>202</v>
      </c>
      <c r="CH268" s="84" t="s">
        <v>202</v>
      </c>
      <c r="CI268" s="55" t="s">
        <v>202</v>
      </c>
      <c r="CJ268" s="84" t="s">
        <v>202</v>
      </c>
      <c r="CK268" s="55" t="s">
        <v>202</v>
      </c>
      <c r="CL268" s="84" t="s">
        <v>202</v>
      </c>
      <c r="CM268" s="55" t="s">
        <v>202</v>
      </c>
      <c r="CN268" s="84" t="s">
        <v>202</v>
      </c>
      <c r="CO268" s="65" t="s">
        <v>202</v>
      </c>
      <c r="CP268" s="84" t="s">
        <v>202</v>
      </c>
      <c r="CQ268" s="55" t="s">
        <v>202</v>
      </c>
      <c r="CR268" s="84" t="s">
        <v>202</v>
      </c>
      <c r="CS268" s="55" t="s">
        <v>202</v>
      </c>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c r="IW268" s="65"/>
      <c r="IX268" s="65"/>
      <c r="IY268" s="65"/>
      <c r="IZ268" s="65"/>
      <c r="JA268" s="65"/>
      <c r="JB268" s="65"/>
      <c r="JC268" s="65"/>
      <c r="JD268" s="65"/>
      <c r="JE268" s="65"/>
      <c r="JF268" s="65"/>
      <c r="JG268" s="65"/>
      <c r="JH268" s="65"/>
      <c r="JI268" s="65"/>
      <c r="JJ268" s="65"/>
      <c r="JK268" s="65"/>
      <c r="JL268" s="65"/>
      <c r="JM268" s="65"/>
      <c r="JN268" s="65"/>
      <c r="JO268" s="65"/>
      <c r="JP268" s="65"/>
      <c r="JQ268" s="65"/>
      <c r="JR268" s="65"/>
      <c r="JS268" s="65"/>
      <c r="JT268" s="65"/>
      <c r="JU268" s="65"/>
      <c r="JV268" s="65"/>
      <c r="JW268" s="65"/>
      <c r="JX268" s="65"/>
      <c r="JY268" s="65"/>
      <c r="JZ268" s="65"/>
      <c r="KA268" s="65"/>
      <c r="KB268" s="65"/>
      <c r="KC268" s="65"/>
      <c r="KD268" s="65"/>
      <c r="KE268" s="65"/>
      <c r="KF268" s="65"/>
      <c r="KG268" s="65"/>
      <c r="KH268" s="65"/>
      <c r="KI268" s="65"/>
      <c r="KJ268" s="65"/>
      <c r="KK268" s="65"/>
      <c r="KL268" s="65"/>
      <c r="KM268" s="65"/>
      <c r="KN268" s="65"/>
      <c r="KO268" s="65"/>
      <c r="KP268" s="65"/>
      <c r="KQ268" s="65"/>
      <c r="KR268" s="65"/>
      <c r="KS268" s="65"/>
      <c r="KT268" s="65"/>
      <c r="KU268" s="65"/>
      <c r="KV268" s="65"/>
      <c r="KW268" s="65"/>
      <c r="KX268" s="65"/>
      <c r="KY268" s="65"/>
      <c r="KZ268" s="65"/>
      <c r="LA268" s="65"/>
      <c r="LB268" s="65"/>
      <c r="LC268" s="65"/>
      <c r="LD268" s="65"/>
      <c r="LE268" s="65"/>
      <c r="LF268" s="65"/>
      <c r="LG268" s="65"/>
      <c r="LH268" s="65"/>
      <c r="LI268" s="65"/>
      <c r="LJ268" s="65"/>
      <c r="LK268" s="65"/>
      <c r="LL268" s="65"/>
      <c r="LM268" s="65"/>
      <c r="LN268" s="65"/>
      <c r="LO268" s="65"/>
      <c r="LP268" s="65"/>
      <c r="LQ268" s="65"/>
      <c r="LR268" s="65"/>
      <c r="LS268" s="65"/>
      <c r="LT268" s="65"/>
      <c r="LU268" s="65"/>
      <c r="LV268" s="65"/>
      <c r="LW268" s="65"/>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row>
    <row r="269" spans="1:576" s="3" customFormat="1" x14ac:dyDescent="0.2">
      <c r="A269" s="50"/>
      <c r="B269" s="36" t="s">
        <v>78</v>
      </c>
      <c r="C269" s="140">
        <v>51145</v>
      </c>
      <c r="D269" s="84" t="s">
        <v>202</v>
      </c>
      <c r="E269" s="55" t="s">
        <v>202</v>
      </c>
      <c r="F269" s="84" t="s">
        <v>202</v>
      </c>
      <c r="G269" s="55" t="s">
        <v>202</v>
      </c>
      <c r="H269" s="84" t="s">
        <v>202</v>
      </c>
      <c r="I269" s="55" t="s">
        <v>202</v>
      </c>
      <c r="J269" s="84" t="s">
        <v>202</v>
      </c>
      <c r="K269" s="55" t="s">
        <v>202</v>
      </c>
      <c r="L269" s="84" t="s">
        <v>202</v>
      </c>
      <c r="M269" s="55">
        <v>10</v>
      </c>
      <c r="N269" s="84" t="s">
        <v>202</v>
      </c>
      <c r="O269" s="55" t="s">
        <v>202</v>
      </c>
      <c r="P269" s="84" t="s">
        <v>202</v>
      </c>
      <c r="Q269" s="55" t="s">
        <v>202</v>
      </c>
      <c r="R269" s="84">
        <v>3</v>
      </c>
      <c r="S269" s="55">
        <v>3</v>
      </c>
      <c r="T269" s="84">
        <v>4</v>
      </c>
      <c r="U269" s="55">
        <v>5</v>
      </c>
      <c r="V269" s="84" t="s">
        <v>202</v>
      </c>
      <c r="W269" s="55" t="s">
        <v>202</v>
      </c>
      <c r="X269" s="84" t="s">
        <v>202</v>
      </c>
      <c r="Y269" s="55" t="s">
        <v>202</v>
      </c>
      <c r="Z269" s="84" t="s">
        <v>202</v>
      </c>
      <c r="AA269" s="55" t="s">
        <v>202</v>
      </c>
      <c r="AB269" s="84" t="s">
        <v>202</v>
      </c>
      <c r="AC269" s="55" t="s">
        <v>202</v>
      </c>
      <c r="AD269" s="84" t="s">
        <v>202</v>
      </c>
      <c r="AE269" s="55" t="s">
        <v>202</v>
      </c>
      <c r="AF269" s="84" t="s">
        <v>202</v>
      </c>
      <c r="AG269" s="55" t="s">
        <v>202</v>
      </c>
      <c r="AH269" s="84">
        <v>6</v>
      </c>
      <c r="AI269" s="55" t="s">
        <v>202</v>
      </c>
      <c r="AJ269" s="84" t="s">
        <v>202</v>
      </c>
      <c r="AK269" s="55" t="s">
        <v>202</v>
      </c>
      <c r="AL269" s="84" t="s">
        <v>202</v>
      </c>
      <c r="AM269" s="55" t="s">
        <v>202</v>
      </c>
      <c r="AN269" s="84">
        <v>7</v>
      </c>
      <c r="AO269" s="55" t="s">
        <v>202</v>
      </c>
      <c r="AP269" s="84" t="s">
        <v>202</v>
      </c>
      <c r="AQ269" s="55" t="s">
        <v>202</v>
      </c>
      <c r="AR269" s="84" t="s">
        <v>202</v>
      </c>
      <c r="AS269" s="55" t="s">
        <v>202</v>
      </c>
      <c r="AT269" s="84" t="s">
        <v>202</v>
      </c>
      <c r="AU269" s="55" t="s">
        <v>202</v>
      </c>
      <c r="AV269" s="84" t="s">
        <v>202</v>
      </c>
      <c r="AW269" s="55" t="s">
        <v>202</v>
      </c>
      <c r="AX269" s="84" t="s">
        <v>202</v>
      </c>
      <c r="AY269" s="55" t="s">
        <v>253</v>
      </c>
      <c r="AZ269" s="84" t="s">
        <v>202</v>
      </c>
      <c r="BA269" s="55" t="s">
        <v>202</v>
      </c>
      <c r="BB269" s="84" t="s">
        <v>202</v>
      </c>
      <c r="BC269" s="55" t="s">
        <v>202</v>
      </c>
      <c r="BD269" s="84" t="s">
        <v>202</v>
      </c>
      <c r="BE269" s="55" t="s">
        <v>202</v>
      </c>
      <c r="BF269" s="84" t="s">
        <v>202</v>
      </c>
      <c r="BG269" s="55" t="s">
        <v>202</v>
      </c>
      <c r="BH269" s="84" t="s">
        <v>202</v>
      </c>
      <c r="BI269" s="55" t="s">
        <v>202</v>
      </c>
      <c r="BJ269" s="84" t="s">
        <v>202</v>
      </c>
      <c r="BK269" s="55" t="s">
        <v>202</v>
      </c>
      <c r="BL269" s="84" t="s">
        <v>202</v>
      </c>
      <c r="BM269" s="55" t="s">
        <v>202</v>
      </c>
      <c r="BN269" s="84" t="s">
        <v>202</v>
      </c>
      <c r="BO269" s="55" t="s">
        <v>202</v>
      </c>
      <c r="BP269" s="84" t="s">
        <v>202</v>
      </c>
      <c r="BQ269" s="55" t="s">
        <v>202</v>
      </c>
      <c r="BR269" s="84" t="s">
        <v>202</v>
      </c>
      <c r="BS269" s="55" t="s">
        <v>202</v>
      </c>
      <c r="BT269" s="84" t="s">
        <v>202</v>
      </c>
      <c r="BU269" s="55" t="s">
        <v>202</v>
      </c>
      <c r="BV269" s="84" t="s">
        <v>202</v>
      </c>
      <c r="BW269" s="55" t="s">
        <v>202</v>
      </c>
      <c r="BX269" s="84" t="s">
        <v>202</v>
      </c>
      <c r="BY269" s="55" t="s">
        <v>202</v>
      </c>
      <c r="BZ269" s="84" t="s">
        <v>202</v>
      </c>
      <c r="CA269" s="55" t="s">
        <v>202</v>
      </c>
      <c r="CB269" s="84" t="s">
        <v>202</v>
      </c>
      <c r="CC269" s="55" t="s">
        <v>202</v>
      </c>
      <c r="CD269" s="84" t="s">
        <v>202</v>
      </c>
      <c r="CE269" s="55" t="s">
        <v>202</v>
      </c>
      <c r="CF269" s="84" t="s">
        <v>202</v>
      </c>
      <c r="CG269" s="55" t="s">
        <v>202</v>
      </c>
      <c r="CH269" s="84" t="s">
        <v>202</v>
      </c>
      <c r="CI269" s="55" t="s">
        <v>202</v>
      </c>
      <c r="CJ269" s="84" t="s">
        <v>202</v>
      </c>
      <c r="CK269" s="55" t="s">
        <v>202</v>
      </c>
      <c r="CL269" s="84" t="s">
        <v>202</v>
      </c>
      <c r="CM269" s="55" t="s">
        <v>202</v>
      </c>
      <c r="CN269" s="84" t="s">
        <v>202</v>
      </c>
      <c r="CO269" s="65" t="s">
        <v>202</v>
      </c>
      <c r="CP269" s="84" t="s">
        <v>202</v>
      </c>
      <c r="CQ269" s="55" t="s">
        <v>202</v>
      </c>
      <c r="CR269" s="84" t="s">
        <v>202</v>
      </c>
      <c r="CS269" s="55" t="s">
        <v>202</v>
      </c>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c r="IW269" s="65"/>
      <c r="IX269" s="65"/>
      <c r="IY269" s="65"/>
      <c r="IZ269" s="65"/>
      <c r="JA269" s="65"/>
      <c r="JB269" s="65"/>
      <c r="JC269" s="65"/>
      <c r="JD269" s="65"/>
      <c r="JE269" s="65"/>
      <c r="JF269" s="65"/>
      <c r="JG269" s="65"/>
      <c r="JH269" s="65"/>
      <c r="JI269" s="65"/>
      <c r="JJ269" s="65"/>
      <c r="JK269" s="65"/>
      <c r="JL269" s="65"/>
      <c r="JM269" s="65"/>
      <c r="JN269" s="65"/>
      <c r="JO269" s="65"/>
      <c r="JP269" s="65"/>
      <c r="JQ269" s="65"/>
      <c r="JR269" s="65"/>
      <c r="JS269" s="65"/>
      <c r="JT269" s="65"/>
      <c r="JU269" s="65"/>
      <c r="JV269" s="65"/>
      <c r="JW269" s="65"/>
      <c r="JX269" s="65"/>
      <c r="JY269" s="65"/>
      <c r="JZ269" s="65"/>
      <c r="KA269" s="65"/>
      <c r="KB269" s="65"/>
      <c r="KC269" s="65"/>
      <c r="KD269" s="65"/>
      <c r="KE269" s="65"/>
      <c r="KF269" s="65"/>
      <c r="KG269" s="65"/>
      <c r="KH269" s="65"/>
      <c r="KI269" s="65"/>
      <c r="KJ269" s="65"/>
      <c r="KK269" s="65"/>
      <c r="KL269" s="65"/>
      <c r="KM269" s="65"/>
      <c r="KN269" s="65"/>
      <c r="KO269" s="65"/>
      <c r="KP269" s="65"/>
      <c r="KQ269" s="65"/>
      <c r="KR269" s="65"/>
      <c r="KS269" s="65"/>
      <c r="KT269" s="65"/>
      <c r="KU269" s="65"/>
      <c r="KV269" s="65"/>
      <c r="KW269" s="65"/>
      <c r="KX269" s="65"/>
      <c r="KY269" s="65"/>
      <c r="KZ269" s="65"/>
      <c r="LA269" s="65"/>
      <c r="LB269" s="65"/>
      <c r="LC269" s="65"/>
      <c r="LD269" s="65"/>
      <c r="LE269" s="65"/>
      <c r="LF269" s="65"/>
      <c r="LG269" s="65"/>
      <c r="LH269" s="65"/>
      <c r="LI269" s="65"/>
      <c r="LJ269" s="65"/>
      <c r="LK269" s="65"/>
      <c r="LL269" s="65"/>
      <c r="LM269" s="65"/>
      <c r="LN269" s="65"/>
      <c r="LO269" s="65"/>
      <c r="LP269" s="65"/>
      <c r="LQ269" s="65"/>
      <c r="LR269" s="65"/>
      <c r="LS269" s="65"/>
      <c r="LT269" s="65"/>
      <c r="LU269" s="65"/>
      <c r="LV269" s="65"/>
      <c r="LW269" s="65"/>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row>
    <row r="270" spans="1:576" s="3" customFormat="1" ht="21.6" thickBot="1" x14ac:dyDescent="0.45">
      <c r="A270" s="30" t="str">
        <f>GBG!A270</f>
        <v>Nattbefolkning 2023</v>
      </c>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c r="IW270" s="65"/>
      <c r="IX270" s="65"/>
      <c r="IY270" s="65"/>
      <c r="IZ270" s="65"/>
      <c r="JA270" s="65"/>
      <c r="JB270" s="65"/>
      <c r="JC270" s="65"/>
      <c r="JD270" s="65"/>
      <c r="JE270" s="65"/>
      <c r="JF270" s="65"/>
      <c r="JG270" s="65"/>
      <c r="JH270" s="65"/>
      <c r="JI270" s="65"/>
      <c r="JJ270" s="65"/>
      <c r="JK270" s="65"/>
      <c r="JL270" s="65"/>
      <c r="JM270" s="65"/>
      <c r="JN270" s="65"/>
      <c r="JO270" s="65"/>
      <c r="JP270" s="65"/>
      <c r="JQ270" s="65"/>
      <c r="JR270" s="65"/>
      <c r="JS270" s="65"/>
      <c r="JT270" s="65"/>
      <c r="JU270" s="65"/>
      <c r="JV270" s="65"/>
      <c r="JW270" s="65"/>
      <c r="JX270" s="65"/>
      <c r="JY270" s="65"/>
      <c r="JZ270" s="65"/>
      <c r="KA270" s="65"/>
      <c r="KB270" s="65"/>
      <c r="KC270" s="65"/>
      <c r="KD270" s="65"/>
      <c r="KE270" s="65"/>
      <c r="KF270" s="65"/>
      <c r="KG270" s="65"/>
      <c r="KH270" s="65"/>
      <c r="KI270" s="65"/>
      <c r="KJ270" s="65"/>
      <c r="KK270" s="65"/>
      <c r="KL270" s="65"/>
      <c r="KM270" s="65"/>
      <c r="KN270" s="65"/>
      <c r="KO270" s="65"/>
      <c r="KP270" s="65"/>
      <c r="KQ270" s="65"/>
      <c r="KR270" s="65"/>
      <c r="KS270" s="65"/>
      <c r="KT270" s="65"/>
      <c r="KU270" s="65"/>
      <c r="KV270" s="65"/>
      <c r="KW270" s="65"/>
      <c r="KX270" s="65"/>
      <c r="KY270" s="65"/>
      <c r="KZ270" s="65"/>
      <c r="LA270" s="65"/>
      <c r="LB270" s="65"/>
      <c r="LC270" s="65"/>
      <c r="LD270" s="65"/>
      <c r="LE270" s="65"/>
      <c r="LF270" s="65"/>
      <c r="LG270" s="65"/>
      <c r="LH270" s="65"/>
      <c r="LI270" s="65"/>
      <c r="LJ270" s="65"/>
      <c r="LK270" s="65"/>
      <c r="LL270" s="65"/>
      <c r="LM270" s="65"/>
      <c r="LN270" s="65"/>
      <c r="LO270" s="65"/>
      <c r="LP270" s="65"/>
      <c r="LQ270" s="65"/>
      <c r="LR270" s="65"/>
      <c r="LS270" s="65"/>
      <c r="LT270" s="65"/>
      <c r="LU270" s="65"/>
      <c r="LV270" s="65"/>
      <c r="LW270" s="65"/>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row>
    <row r="271" spans="1:576" s="3" customFormat="1" x14ac:dyDescent="0.2">
      <c r="A271" s="50" t="s">
        <v>136</v>
      </c>
      <c r="B271" s="41" t="s">
        <v>63</v>
      </c>
      <c r="C271" s="140">
        <v>14650</v>
      </c>
      <c r="D271" s="84">
        <v>942</v>
      </c>
      <c r="E271" s="55">
        <v>224</v>
      </c>
      <c r="F271" s="84">
        <v>969</v>
      </c>
      <c r="G271" s="55">
        <v>158</v>
      </c>
      <c r="H271" s="84">
        <v>1224</v>
      </c>
      <c r="I271" s="55">
        <v>106</v>
      </c>
      <c r="J271" s="84">
        <v>284</v>
      </c>
      <c r="K271" s="55">
        <v>233</v>
      </c>
      <c r="L271" s="84">
        <v>1338</v>
      </c>
      <c r="M271" s="55">
        <v>1905</v>
      </c>
      <c r="N271" s="84">
        <v>525</v>
      </c>
      <c r="O271" s="55">
        <v>369</v>
      </c>
      <c r="P271" s="84">
        <v>808</v>
      </c>
      <c r="Q271" s="55">
        <v>81</v>
      </c>
      <c r="R271" s="84">
        <v>882</v>
      </c>
      <c r="S271" s="55">
        <v>497</v>
      </c>
      <c r="T271" s="84">
        <v>348</v>
      </c>
      <c r="U271" s="55">
        <v>603</v>
      </c>
      <c r="V271" s="84">
        <v>579</v>
      </c>
      <c r="W271" s="55">
        <v>209</v>
      </c>
      <c r="X271" s="84">
        <v>290</v>
      </c>
      <c r="Y271" s="55">
        <v>347</v>
      </c>
      <c r="Z271" s="84">
        <v>134</v>
      </c>
      <c r="AA271" s="55">
        <v>154</v>
      </c>
      <c r="AB271" s="84">
        <v>107</v>
      </c>
      <c r="AC271" s="55">
        <v>722</v>
      </c>
      <c r="AD271" s="84">
        <v>118</v>
      </c>
      <c r="AE271" s="55">
        <v>882</v>
      </c>
      <c r="AF271" s="84">
        <v>369</v>
      </c>
      <c r="AG271" s="55">
        <v>900</v>
      </c>
      <c r="AH271" s="84">
        <v>530</v>
      </c>
      <c r="AI271" s="55">
        <v>189</v>
      </c>
      <c r="AJ271" s="84">
        <v>309</v>
      </c>
      <c r="AK271" s="55">
        <v>346</v>
      </c>
      <c r="AL271" s="84">
        <v>589</v>
      </c>
      <c r="AM271" s="55">
        <v>817</v>
      </c>
      <c r="AN271" s="84">
        <v>1485</v>
      </c>
      <c r="AO271" s="55">
        <v>422</v>
      </c>
      <c r="AP271" s="84">
        <v>299</v>
      </c>
      <c r="AQ271" s="55">
        <v>299</v>
      </c>
      <c r="AR271" s="84">
        <v>211</v>
      </c>
      <c r="AS271" s="55">
        <v>813</v>
      </c>
      <c r="AT271" s="84">
        <v>67</v>
      </c>
      <c r="AU271" s="55">
        <v>33</v>
      </c>
      <c r="AV271" s="84">
        <v>380</v>
      </c>
      <c r="AW271" s="55">
        <v>414</v>
      </c>
      <c r="AX271" s="84">
        <v>585</v>
      </c>
      <c r="AY271" s="55">
        <v>572</v>
      </c>
      <c r="AZ271" s="84">
        <v>1179</v>
      </c>
      <c r="BA271" s="55">
        <v>1047</v>
      </c>
      <c r="BB271" s="84">
        <v>755</v>
      </c>
      <c r="BC271" s="55">
        <v>413</v>
      </c>
      <c r="BD271" s="84">
        <v>42</v>
      </c>
      <c r="BE271" s="55">
        <v>542</v>
      </c>
      <c r="BF271" s="84">
        <v>64</v>
      </c>
      <c r="BG271" s="55">
        <v>323</v>
      </c>
      <c r="BH271" s="84">
        <v>108</v>
      </c>
      <c r="BI271" s="55">
        <v>143</v>
      </c>
      <c r="BJ271" s="84">
        <v>260</v>
      </c>
      <c r="BK271" s="55">
        <v>405</v>
      </c>
      <c r="BL271" s="84">
        <v>437</v>
      </c>
      <c r="BM271" s="55">
        <v>465</v>
      </c>
      <c r="BN271" s="84">
        <v>776</v>
      </c>
      <c r="BO271" s="55">
        <v>263</v>
      </c>
      <c r="BP271" s="84">
        <v>90</v>
      </c>
      <c r="BQ271" s="55">
        <v>229</v>
      </c>
      <c r="BR271" s="84">
        <v>668</v>
      </c>
      <c r="BS271" s="55">
        <v>353</v>
      </c>
      <c r="BT271" s="84">
        <v>237</v>
      </c>
      <c r="BU271" s="55">
        <v>384</v>
      </c>
      <c r="BV271" s="84">
        <v>245</v>
      </c>
      <c r="BW271" s="55">
        <v>111</v>
      </c>
      <c r="BX271" s="84">
        <v>953</v>
      </c>
      <c r="BY271" s="55">
        <v>200</v>
      </c>
      <c r="BZ271" s="84">
        <v>889</v>
      </c>
      <c r="CA271" s="55">
        <v>277</v>
      </c>
      <c r="CB271" s="84">
        <v>209</v>
      </c>
      <c r="CC271" s="55">
        <v>391</v>
      </c>
      <c r="CD271" s="84">
        <v>402</v>
      </c>
      <c r="CE271" s="55">
        <v>38</v>
      </c>
      <c r="CF271" s="84">
        <v>306</v>
      </c>
      <c r="CG271" s="55">
        <v>21</v>
      </c>
      <c r="CH271" s="84">
        <v>122</v>
      </c>
      <c r="CI271" s="55">
        <v>287</v>
      </c>
      <c r="CJ271" s="84">
        <v>616</v>
      </c>
      <c r="CK271" s="55">
        <v>94</v>
      </c>
      <c r="CL271" s="84">
        <v>195</v>
      </c>
      <c r="CM271" s="55">
        <v>250</v>
      </c>
      <c r="CN271" s="84">
        <v>331</v>
      </c>
      <c r="CO271" s="65">
        <v>264</v>
      </c>
      <c r="CP271" s="84">
        <v>587</v>
      </c>
      <c r="CQ271" s="55">
        <v>353</v>
      </c>
      <c r="CR271" s="84">
        <v>728</v>
      </c>
      <c r="CS271" s="55">
        <v>398</v>
      </c>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c r="IW271" s="65"/>
      <c r="IX271" s="65"/>
      <c r="IY271" s="65"/>
      <c r="IZ271" s="65"/>
      <c r="JA271" s="65"/>
      <c r="JB271" s="65"/>
      <c r="JC271" s="65"/>
      <c r="JD271" s="65"/>
      <c r="JE271" s="65"/>
      <c r="JF271" s="65"/>
      <c r="JG271" s="65"/>
      <c r="JH271" s="65"/>
      <c r="JI271" s="65"/>
      <c r="JJ271" s="65"/>
      <c r="JK271" s="65"/>
      <c r="JL271" s="65"/>
      <c r="JM271" s="65"/>
      <c r="JN271" s="65"/>
      <c r="JO271" s="65"/>
      <c r="JP271" s="65"/>
      <c r="JQ271" s="65"/>
      <c r="JR271" s="65"/>
      <c r="JS271" s="65"/>
      <c r="JT271" s="65"/>
      <c r="JU271" s="65"/>
      <c r="JV271" s="65"/>
      <c r="JW271" s="65"/>
      <c r="JX271" s="65"/>
      <c r="JY271" s="65"/>
      <c r="JZ271" s="65"/>
      <c r="KA271" s="65"/>
      <c r="KB271" s="65"/>
      <c r="KC271" s="65"/>
      <c r="KD271" s="65"/>
      <c r="KE271" s="65"/>
      <c r="KF271" s="65"/>
      <c r="KG271" s="65"/>
      <c r="KH271" s="65"/>
      <c r="KI271" s="65"/>
      <c r="KJ271" s="65"/>
      <c r="KK271" s="65"/>
      <c r="KL271" s="65"/>
      <c r="KM271" s="65"/>
      <c r="KN271" s="65"/>
      <c r="KO271" s="65"/>
      <c r="KP271" s="65"/>
      <c r="KQ271" s="65"/>
      <c r="KR271" s="65"/>
      <c r="KS271" s="65"/>
      <c r="KT271" s="65"/>
      <c r="KU271" s="65"/>
      <c r="KV271" s="65"/>
      <c r="KW271" s="65"/>
      <c r="KX271" s="65"/>
      <c r="KY271" s="65"/>
      <c r="KZ271" s="65"/>
      <c r="LA271" s="65"/>
      <c r="LB271" s="65"/>
      <c r="LC271" s="65"/>
      <c r="LD271" s="65"/>
      <c r="LE271" s="65"/>
      <c r="LF271" s="65"/>
      <c r="LG271" s="65"/>
      <c r="LH271" s="65"/>
      <c r="LI271" s="65"/>
      <c r="LJ271" s="65"/>
      <c r="LK271" s="65"/>
      <c r="LL271" s="65"/>
      <c r="LM271" s="65"/>
      <c r="LN271" s="65"/>
      <c r="LO271" s="65"/>
      <c r="LP271" s="65"/>
      <c r="LQ271" s="65"/>
      <c r="LR271" s="65"/>
      <c r="LS271" s="65"/>
      <c r="LT271" s="65"/>
      <c r="LU271" s="65"/>
      <c r="LV271" s="65"/>
      <c r="LW271" s="65"/>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row>
    <row r="272" spans="1:576" s="3" customFormat="1" x14ac:dyDescent="0.2">
      <c r="A272" s="50" t="s">
        <v>135</v>
      </c>
      <c r="B272" s="41" t="s">
        <v>64</v>
      </c>
      <c r="C272" s="140">
        <v>2491</v>
      </c>
      <c r="D272" s="84">
        <v>605</v>
      </c>
      <c r="E272" s="55">
        <v>278</v>
      </c>
      <c r="F272" s="84">
        <v>657</v>
      </c>
      <c r="G272" s="55">
        <v>726</v>
      </c>
      <c r="H272" s="84">
        <v>910</v>
      </c>
      <c r="I272" s="55">
        <v>49</v>
      </c>
      <c r="J272" s="84">
        <v>216</v>
      </c>
      <c r="K272" s="55">
        <v>336</v>
      </c>
      <c r="L272" s="84">
        <v>282</v>
      </c>
      <c r="M272" s="55">
        <v>1006</v>
      </c>
      <c r="N272" s="84">
        <v>913</v>
      </c>
      <c r="O272" s="55">
        <v>301</v>
      </c>
      <c r="P272" s="84">
        <v>958</v>
      </c>
      <c r="Q272" s="55">
        <v>54</v>
      </c>
      <c r="R272" s="84">
        <v>336</v>
      </c>
      <c r="S272" s="55">
        <v>232</v>
      </c>
      <c r="T272" s="84">
        <v>746</v>
      </c>
      <c r="U272" s="55">
        <v>224</v>
      </c>
      <c r="V272" s="84">
        <v>486</v>
      </c>
      <c r="W272" s="55">
        <v>333</v>
      </c>
      <c r="X272" s="84">
        <v>261</v>
      </c>
      <c r="Y272" s="55">
        <v>167</v>
      </c>
      <c r="Z272" s="84">
        <v>68</v>
      </c>
      <c r="AA272" s="55">
        <v>117</v>
      </c>
      <c r="AB272" s="84">
        <v>182</v>
      </c>
      <c r="AC272" s="55">
        <v>990</v>
      </c>
      <c r="AD272" s="84">
        <v>42</v>
      </c>
      <c r="AE272" s="55">
        <v>715</v>
      </c>
      <c r="AF272" s="84">
        <v>222</v>
      </c>
      <c r="AG272" s="55">
        <v>598</v>
      </c>
      <c r="AH272" s="84">
        <v>718</v>
      </c>
      <c r="AI272" s="55">
        <v>532</v>
      </c>
      <c r="AJ272" s="84">
        <v>881</v>
      </c>
      <c r="AK272" s="55">
        <v>622</v>
      </c>
      <c r="AL272" s="84">
        <v>292</v>
      </c>
      <c r="AM272" s="55">
        <v>373</v>
      </c>
      <c r="AN272" s="84">
        <v>875</v>
      </c>
      <c r="AO272" s="55">
        <v>236</v>
      </c>
      <c r="AP272" s="84">
        <v>126</v>
      </c>
      <c r="AQ272" s="55">
        <v>324</v>
      </c>
      <c r="AR272" s="84">
        <v>77</v>
      </c>
      <c r="AS272" s="55">
        <v>371</v>
      </c>
      <c r="AT272" s="84">
        <v>68</v>
      </c>
      <c r="AU272" s="55">
        <v>229</v>
      </c>
      <c r="AV272" s="84">
        <v>201</v>
      </c>
      <c r="AW272" s="55">
        <v>624</v>
      </c>
      <c r="AX272" s="84">
        <v>346</v>
      </c>
      <c r="AY272" s="55">
        <v>395</v>
      </c>
      <c r="AZ272" s="84">
        <v>752</v>
      </c>
      <c r="BA272" s="55">
        <v>539</v>
      </c>
      <c r="BB272" s="84">
        <v>419</v>
      </c>
      <c r="BC272" s="55">
        <v>308</v>
      </c>
      <c r="BD272" s="84">
        <v>22</v>
      </c>
      <c r="BE272" s="55">
        <v>267</v>
      </c>
      <c r="BF272" s="84">
        <v>234</v>
      </c>
      <c r="BG272" s="55">
        <v>277</v>
      </c>
      <c r="BH272" s="84">
        <v>145</v>
      </c>
      <c r="BI272" s="55">
        <v>189</v>
      </c>
      <c r="BJ272" s="84">
        <v>143</v>
      </c>
      <c r="BK272" s="55">
        <v>320</v>
      </c>
      <c r="BL272" s="84">
        <v>291</v>
      </c>
      <c r="BM272" s="55">
        <v>423</v>
      </c>
      <c r="BN272" s="84">
        <v>520</v>
      </c>
      <c r="BO272" s="55">
        <v>115</v>
      </c>
      <c r="BP272" s="84">
        <v>186</v>
      </c>
      <c r="BQ272" s="55">
        <v>431</v>
      </c>
      <c r="BR272" s="84">
        <v>425</v>
      </c>
      <c r="BS272" s="55">
        <v>69</v>
      </c>
      <c r="BT272" s="84">
        <v>190</v>
      </c>
      <c r="BU272" s="55">
        <v>214</v>
      </c>
      <c r="BV272" s="84">
        <v>301</v>
      </c>
      <c r="BW272" s="55">
        <v>206</v>
      </c>
      <c r="BX272" s="84">
        <v>1183</v>
      </c>
      <c r="BY272" s="55">
        <v>149</v>
      </c>
      <c r="BZ272" s="84">
        <v>669</v>
      </c>
      <c r="CA272" s="55">
        <v>563</v>
      </c>
      <c r="CB272" s="84">
        <v>221</v>
      </c>
      <c r="CC272" s="55">
        <v>457</v>
      </c>
      <c r="CD272" s="84">
        <v>234</v>
      </c>
      <c r="CE272" s="55">
        <v>54</v>
      </c>
      <c r="CF272" s="84">
        <v>265</v>
      </c>
      <c r="CG272" s="55">
        <v>39</v>
      </c>
      <c r="CH272" s="84">
        <v>85</v>
      </c>
      <c r="CI272" s="55">
        <v>280</v>
      </c>
      <c r="CJ272" s="84">
        <v>327</v>
      </c>
      <c r="CK272" s="55">
        <v>179</v>
      </c>
      <c r="CL272" s="84">
        <v>399</v>
      </c>
      <c r="CM272" s="55">
        <v>463</v>
      </c>
      <c r="CN272" s="84">
        <v>209</v>
      </c>
      <c r="CO272" s="65">
        <v>817</v>
      </c>
      <c r="CP272" s="84">
        <v>664</v>
      </c>
      <c r="CQ272" s="55">
        <v>853</v>
      </c>
      <c r="CR272" s="84">
        <v>490</v>
      </c>
      <c r="CS272" s="55">
        <v>706</v>
      </c>
      <c r="CT272" s="65"/>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c r="IW272" s="65"/>
      <c r="IX272" s="65"/>
      <c r="IY272" s="65"/>
      <c r="IZ272" s="65"/>
      <c r="JA272" s="65"/>
      <c r="JB272" s="65"/>
      <c r="JC272" s="65"/>
      <c r="JD272" s="65"/>
      <c r="JE272" s="65"/>
      <c r="JF272" s="65"/>
      <c r="JG272" s="65"/>
      <c r="JH272" s="65"/>
      <c r="JI272" s="65"/>
      <c r="JJ272" s="65"/>
      <c r="JK272" s="65"/>
      <c r="JL272" s="65"/>
      <c r="JM272" s="65"/>
      <c r="JN272" s="65"/>
      <c r="JO272" s="65"/>
      <c r="JP272" s="65"/>
      <c r="JQ272" s="65"/>
      <c r="JR272" s="65"/>
      <c r="JS272" s="65"/>
      <c r="JT272" s="65"/>
      <c r="JU272" s="65"/>
      <c r="JV272" s="65"/>
      <c r="JW272" s="65"/>
      <c r="JX272" s="65"/>
      <c r="JY272" s="65"/>
      <c r="JZ272" s="65"/>
      <c r="KA272" s="65"/>
      <c r="KB272" s="65"/>
      <c r="KC272" s="65"/>
      <c r="KD272" s="65"/>
      <c r="KE272" s="65"/>
      <c r="KF272" s="65"/>
      <c r="KG272" s="65"/>
      <c r="KH272" s="65"/>
      <c r="KI272" s="65"/>
      <c r="KJ272" s="65"/>
      <c r="KK272" s="65"/>
      <c r="KL272" s="65"/>
      <c r="KM272" s="65"/>
      <c r="KN272" s="65"/>
      <c r="KO272" s="65"/>
      <c r="KP272" s="65"/>
      <c r="KQ272" s="65"/>
      <c r="KR272" s="65"/>
      <c r="KS272" s="65"/>
      <c r="KT272" s="65"/>
      <c r="KU272" s="65"/>
      <c r="KV272" s="65"/>
      <c r="KW272" s="65"/>
      <c r="KX272" s="65"/>
      <c r="KY272" s="65"/>
      <c r="KZ272" s="65"/>
      <c r="LA272" s="65"/>
      <c r="LB272" s="65"/>
      <c r="LC272" s="65"/>
      <c r="LD272" s="65"/>
      <c r="LE272" s="65"/>
      <c r="LF272" s="65"/>
      <c r="LG272" s="65"/>
      <c r="LH272" s="65"/>
      <c r="LI272" s="65"/>
      <c r="LJ272" s="65"/>
      <c r="LK272" s="65"/>
      <c r="LL272" s="65"/>
      <c r="LM272" s="65"/>
      <c r="LN272" s="65"/>
      <c r="LO272" s="65"/>
      <c r="LP272" s="65"/>
      <c r="LQ272" s="65"/>
      <c r="LR272" s="65"/>
      <c r="LS272" s="65"/>
      <c r="LT272" s="65"/>
      <c r="LU272" s="65"/>
      <c r="LV272" s="65"/>
      <c r="LW272" s="65"/>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row>
    <row r="273" spans="1:576" s="3" customFormat="1" x14ac:dyDescent="0.2">
      <c r="A273" s="50"/>
      <c r="B273" s="41" t="s">
        <v>65</v>
      </c>
      <c r="C273" s="140">
        <v>5445</v>
      </c>
      <c r="D273" s="84">
        <v>789</v>
      </c>
      <c r="E273" s="55">
        <v>122</v>
      </c>
      <c r="F273" s="84">
        <v>993</v>
      </c>
      <c r="G273" s="55">
        <v>757</v>
      </c>
      <c r="H273" s="84">
        <v>234</v>
      </c>
      <c r="I273" s="55">
        <v>145</v>
      </c>
      <c r="J273" s="84">
        <v>102</v>
      </c>
      <c r="K273" s="55">
        <v>297</v>
      </c>
      <c r="L273" s="84">
        <v>555</v>
      </c>
      <c r="M273" s="55">
        <v>875</v>
      </c>
      <c r="N273" s="84">
        <v>225</v>
      </c>
      <c r="O273" s="55">
        <v>165</v>
      </c>
      <c r="P273" s="84">
        <v>1074</v>
      </c>
      <c r="Q273" s="55">
        <v>56</v>
      </c>
      <c r="R273" s="84">
        <v>253</v>
      </c>
      <c r="S273" s="55">
        <v>175</v>
      </c>
      <c r="T273" s="84">
        <v>387</v>
      </c>
      <c r="U273" s="55">
        <v>200</v>
      </c>
      <c r="V273" s="84">
        <v>423</v>
      </c>
      <c r="W273" s="55">
        <v>188</v>
      </c>
      <c r="X273" s="84">
        <v>362</v>
      </c>
      <c r="Y273" s="55">
        <v>294</v>
      </c>
      <c r="Z273" s="84">
        <v>548</v>
      </c>
      <c r="AA273" s="55">
        <v>242</v>
      </c>
      <c r="AB273" s="84">
        <v>383</v>
      </c>
      <c r="AC273" s="55">
        <v>1369</v>
      </c>
      <c r="AD273" s="84">
        <v>93</v>
      </c>
      <c r="AE273" s="55">
        <v>606</v>
      </c>
      <c r="AF273" s="84">
        <v>307</v>
      </c>
      <c r="AG273" s="55">
        <v>570</v>
      </c>
      <c r="AH273" s="84">
        <v>1098</v>
      </c>
      <c r="AI273" s="55">
        <v>482</v>
      </c>
      <c r="AJ273" s="84">
        <v>469</v>
      </c>
      <c r="AK273" s="55">
        <v>273</v>
      </c>
      <c r="AL273" s="84">
        <v>361</v>
      </c>
      <c r="AM273" s="55">
        <v>426</v>
      </c>
      <c r="AN273" s="84">
        <v>407</v>
      </c>
      <c r="AO273" s="55">
        <v>223</v>
      </c>
      <c r="AP273" s="84">
        <v>284</v>
      </c>
      <c r="AQ273" s="55">
        <v>545</v>
      </c>
      <c r="AR273" s="84">
        <v>147</v>
      </c>
      <c r="AS273" s="55">
        <v>622</v>
      </c>
      <c r="AT273" s="84">
        <v>70</v>
      </c>
      <c r="AU273" s="55">
        <v>147</v>
      </c>
      <c r="AV273" s="84">
        <v>427</v>
      </c>
      <c r="AW273" s="55">
        <v>174</v>
      </c>
      <c r="AX273" s="84">
        <v>710</v>
      </c>
      <c r="AY273" s="55">
        <v>190</v>
      </c>
      <c r="AZ273" s="84">
        <v>831</v>
      </c>
      <c r="BA273" s="55">
        <v>150</v>
      </c>
      <c r="BB273" s="84">
        <v>299</v>
      </c>
      <c r="BC273" s="55">
        <v>154</v>
      </c>
      <c r="BD273" s="84">
        <v>231</v>
      </c>
      <c r="BE273" s="55">
        <v>352</v>
      </c>
      <c r="BF273" s="84">
        <v>450</v>
      </c>
      <c r="BG273" s="55">
        <v>255</v>
      </c>
      <c r="BH273" s="84">
        <v>39</v>
      </c>
      <c r="BI273" s="55">
        <v>65</v>
      </c>
      <c r="BJ273" s="84">
        <v>76</v>
      </c>
      <c r="BK273" s="55">
        <v>339</v>
      </c>
      <c r="BL273" s="84">
        <v>378</v>
      </c>
      <c r="BM273" s="55">
        <v>336</v>
      </c>
      <c r="BN273" s="84">
        <v>467</v>
      </c>
      <c r="BO273" s="55">
        <v>140</v>
      </c>
      <c r="BP273" s="84">
        <v>38</v>
      </c>
      <c r="BQ273" s="55">
        <v>302</v>
      </c>
      <c r="BR273" s="84">
        <v>278</v>
      </c>
      <c r="BS273" s="55">
        <v>209</v>
      </c>
      <c r="BT273" s="84">
        <v>268</v>
      </c>
      <c r="BU273" s="55">
        <v>209</v>
      </c>
      <c r="BV273" s="84">
        <v>562</v>
      </c>
      <c r="BW273" s="55">
        <v>302</v>
      </c>
      <c r="BX273" s="84">
        <v>316</v>
      </c>
      <c r="BY273" s="55">
        <v>378</v>
      </c>
      <c r="BZ273" s="84">
        <v>1180</v>
      </c>
      <c r="CA273" s="55">
        <v>306</v>
      </c>
      <c r="CB273" s="84">
        <v>436</v>
      </c>
      <c r="CC273" s="55">
        <v>775</v>
      </c>
      <c r="CD273" s="84">
        <v>101</v>
      </c>
      <c r="CE273" s="55">
        <v>60</v>
      </c>
      <c r="CF273" s="84">
        <v>268</v>
      </c>
      <c r="CG273" s="55">
        <v>44</v>
      </c>
      <c r="CH273" s="84">
        <v>118</v>
      </c>
      <c r="CI273" s="55">
        <v>370</v>
      </c>
      <c r="CJ273" s="84">
        <v>163</v>
      </c>
      <c r="CK273" s="55">
        <v>225</v>
      </c>
      <c r="CL273" s="84">
        <v>222</v>
      </c>
      <c r="CM273" s="55">
        <v>236</v>
      </c>
      <c r="CN273" s="84">
        <v>167</v>
      </c>
      <c r="CO273" s="65">
        <v>222</v>
      </c>
      <c r="CP273" s="84">
        <v>519</v>
      </c>
      <c r="CQ273" s="55">
        <v>366</v>
      </c>
      <c r="CR273" s="84">
        <v>465</v>
      </c>
      <c r="CS273" s="55">
        <v>510</v>
      </c>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c r="IW273" s="65"/>
      <c r="IX273" s="65"/>
      <c r="IY273" s="65"/>
      <c r="IZ273" s="65"/>
      <c r="JA273" s="65"/>
      <c r="JB273" s="65"/>
      <c r="JC273" s="65"/>
      <c r="JD273" s="65"/>
      <c r="JE273" s="65"/>
      <c r="JF273" s="65"/>
      <c r="JG273" s="65"/>
      <c r="JH273" s="65"/>
      <c r="JI273" s="65"/>
      <c r="JJ273" s="65"/>
      <c r="JK273" s="65"/>
      <c r="JL273" s="65"/>
      <c r="JM273" s="65"/>
      <c r="JN273" s="65"/>
      <c r="JO273" s="65"/>
      <c r="JP273" s="65"/>
      <c r="JQ273" s="65"/>
      <c r="JR273" s="65"/>
      <c r="JS273" s="65"/>
      <c r="JT273" s="65"/>
      <c r="JU273" s="65"/>
      <c r="JV273" s="65"/>
      <c r="JW273" s="65"/>
      <c r="JX273" s="65"/>
      <c r="JY273" s="65"/>
      <c r="JZ273" s="65"/>
      <c r="KA273" s="65"/>
      <c r="KB273" s="65"/>
      <c r="KC273" s="65"/>
      <c r="KD273" s="65"/>
      <c r="KE273" s="65"/>
      <c r="KF273" s="65"/>
      <c r="KG273" s="65"/>
      <c r="KH273" s="65"/>
      <c r="KI273" s="65"/>
      <c r="KJ273" s="65"/>
      <c r="KK273" s="65"/>
      <c r="KL273" s="65"/>
      <c r="KM273" s="65"/>
      <c r="KN273" s="65"/>
      <c r="KO273" s="65"/>
      <c r="KP273" s="65"/>
      <c r="KQ273" s="65"/>
      <c r="KR273" s="65"/>
      <c r="KS273" s="65"/>
      <c r="KT273" s="65"/>
      <c r="KU273" s="65"/>
      <c r="KV273" s="65"/>
      <c r="KW273" s="65"/>
      <c r="KX273" s="65"/>
      <c r="KY273" s="65"/>
      <c r="KZ273" s="65"/>
      <c r="LA273" s="65"/>
      <c r="LB273" s="65"/>
      <c r="LC273" s="65"/>
      <c r="LD273" s="65"/>
      <c r="LE273" s="65"/>
      <c r="LF273" s="65"/>
      <c r="LG273" s="65"/>
      <c r="LH273" s="65"/>
      <c r="LI273" s="65"/>
      <c r="LJ273" s="65"/>
      <c r="LK273" s="65"/>
      <c r="LL273" s="65"/>
      <c r="LM273" s="65"/>
      <c r="LN273" s="65"/>
      <c r="LO273" s="65"/>
      <c r="LP273" s="65"/>
      <c r="LQ273" s="65"/>
      <c r="LR273" s="65"/>
      <c r="LS273" s="65"/>
      <c r="LT273" s="65"/>
      <c r="LU273" s="65"/>
      <c r="LV273" s="65"/>
      <c r="LW273" s="65"/>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row>
    <row r="274" spans="1:576" s="3" customFormat="1" x14ac:dyDescent="0.2">
      <c r="A274" s="50"/>
      <c r="B274" s="41" t="s">
        <v>66</v>
      </c>
      <c r="C274" s="140">
        <v>4844</v>
      </c>
      <c r="D274" s="84">
        <v>383</v>
      </c>
      <c r="E274" s="55">
        <v>111</v>
      </c>
      <c r="F274" s="84">
        <v>35</v>
      </c>
      <c r="G274" s="55">
        <v>619</v>
      </c>
      <c r="H274" s="84">
        <v>587</v>
      </c>
      <c r="I274" s="55">
        <v>43</v>
      </c>
      <c r="J274" s="84">
        <v>168</v>
      </c>
      <c r="K274" s="55">
        <v>117</v>
      </c>
      <c r="L274" s="84">
        <v>356</v>
      </c>
      <c r="M274" s="55">
        <v>1276</v>
      </c>
      <c r="N274" s="84">
        <v>93</v>
      </c>
      <c r="O274" s="55">
        <v>282</v>
      </c>
      <c r="P274" s="84">
        <v>354</v>
      </c>
      <c r="Q274" s="55">
        <v>128</v>
      </c>
      <c r="R274" s="84">
        <v>343</v>
      </c>
      <c r="S274" s="55">
        <v>304</v>
      </c>
      <c r="T274" s="84">
        <v>216</v>
      </c>
      <c r="U274" s="55">
        <v>181</v>
      </c>
      <c r="V274" s="84">
        <v>329</v>
      </c>
      <c r="W274" s="55">
        <v>40</v>
      </c>
      <c r="X274" s="84">
        <v>179</v>
      </c>
      <c r="Y274" s="55">
        <v>703</v>
      </c>
      <c r="Z274" s="84">
        <v>194</v>
      </c>
      <c r="AA274" s="55">
        <v>62</v>
      </c>
      <c r="AB274" s="84">
        <v>260</v>
      </c>
      <c r="AC274" s="55">
        <v>355</v>
      </c>
      <c r="AD274" s="84">
        <v>77</v>
      </c>
      <c r="AE274" s="55">
        <v>342</v>
      </c>
      <c r="AF274" s="84">
        <v>82</v>
      </c>
      <c r="AG274" s="55">
        <v>281</v>
      </c>
      <c r="AH274" s="84">
        <v>831</v>
      </c>
      <c r="AI274" s="55">
        <v>347</v>
      </c>
      <c r="AJ274" s="84">
        <v>353</v>
      </c>
      <c r="AK274" s="55">
        <v>285</v>
      </c>
      <c r="AL274" s="84">
        <v>201</v>
      </c>
      <c r="AM274" s="55">
        <v>265</v>
      </c>
      <c r="AN274" s="84">
        <v>907</v>
      </c>
      <c r="AO274" s="55">
        <v>307</v>
      </c>
      <c r="AP274" s="84">
        <v>163</v>
      </c>
      <c r="AQ274" s="55">
        <v>861</v>
      </c>
      <c r="AR274" s="84">
        <v>95</v>
      </c>
      <c r="AS274" s="55">
        <v>847</v>
      </c>
      <c r="AT274" s="84">
        <v>72</v>
      </c>
      <c r="AU274" s="55">
        <v>194</v>
      </c>
      <c r="AV274" s="84">
        <v>628</v>
      </c>
      <c r="AW274" s="55">
        <v>346</v>
      </c>
      <c r="AX274" s="84">
        <v>320</v>
      </c>
      <c r="AY274" s="55">
        <v>731</v>
      </c>
      <c r="AZ274" s="84">
        <v>355</v>
      </c>
      <c r="BA274" s="55">
        <v>595</v>
      </c>
      <c r="BB274" s="84">
        <v>357</v>
      </c>
      <c r="BC274" s="55">
        <v>655</v>
      </c>
      <c r="BD274" s="84">
        <v>34</v>
      </c>
      <c r="BE274" s="55">
        <v>373</v>
      </c>
      <c r="BF274" s="84">
        <v>227</v>
      </c>
      <c r="BG274" s="55">
        <v>165</v>
      </c>
      <c r="BH274" s="84">
        <v>187</v>
      </c>
      <c r="BI274" s="55">
        <v>74</v>
      </c>
      <c r="BJ274" s="84">
        <v>82</v>
      </c>
      <c r="BK274" s="55">
        <v>267</v>
      </c>
      <c r="BL274" s="84">
        <v>210</v>
      </c>
      <c r="BM274" s="55">
        <v>271</v>
      </c>
      <c r="BN274" s="84">
        <v>238</v>
      </c>
      <c r="BO274" s="55">
        <v>46</v>
      </c>
      <c r="BP274" s="84">
        <v>192</v>
      </c>
      <c r="BQ274" s="55">
        <v>103</v>
      </c>
      <c r="BR274" s="84">
        <v>163</v>
      </c>
      <c r="BS274" s="55">
        <v>306</v>
      </c>
      <c r="BT274" s="84">
        <v>62</v>
      </c>
      <c r="BU274" s="55">
        <v>86</v>
      </c>
      <c r="BV274" s="84">
        <v>107</v>
      </c>
      <c r="BW274" s="55">
        <v>68</v>
      </c>
      <c r="BX274" s="84">
        <v>852</v>
      </c>
      <c r="BY274" s="55">
        <v>73</v>
      </c>
      <c r="BZ274" s="84">
        <v>1473</v>
      </c>
      <c r="CA274" s="55">
        <v>229</v>
      </c>
      <c r="CB274" s="84">
        <v>25</v>
      </c>
      <c r="CC274" s="55">
        <v>454</v>
      </c>
      <c r="CD274" s="84">
        <v>111</v>
      </c>
      <c r="CE274" s="55">
        <v>6</v>
      </c>
      <c r="CF274" s="84">
        <v>329</v>
      </c>
      <c r="CG274" s="55">
        <v>49</v>
      </c>
      <c r="CH274" s="84">
        <v>13</v>
      </c>
      <c r="CI274" s="55">
        <v>413</v>
      </c>
      <c r="CJ274" s="84">
        <v>44</v>
      </c>
      <c r="CK274" s="55">
        <v>43</v>
      </c>
      <c r="CL274" s="84">
        <v>29</v>
      </c>
      <c r="CM274" s="55">
        <v>123</v>
      </c>
      <c r="CN274" s="84">
        <v>27</v>
      </c>
      <c r="CO274" s="65">
        <v>296</v>
      </c>
      <c r="CP274" s="84">
        <v>1031</v>
      </c>
      <c r="CQ274" s="55">
        <v>621</v>
      </c>
      <c r="CR274" s="84">
        <v>294</v>
      </c>
      <c r="CS274" s="55">
        <v>393</v>
      </c>
      <c r="CT274" s="65"/>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c r="IW274" s="65"/>
      <c r="IX274" s="65"/>
      <c r="IY274" s="65"/>
      <c r="IZ274" s="65"/>
      <c r="JA274" s="65"/>
      <c r="JB274" s="65"/>
      <c r="JC274" s="65"/>
      <c r="JD274" s="65"/>
      <c r="JE274" s="65"/>
      <c r="JF274" s="65"/>
      <c r="JG274" s="65"/>
      <c r="JH274" s="65"/>
      <c r="JI274" s="65"/>
      <c r="JJ274" s="65"/>
      <c r="JK274" s="65"/>
      <c r="JL274" s="65"/>
      <c r="JM274" s="65"/>
      <c r="JN274" s="65"/>
      <c r="JO274" s="65"/>
      <c r="JP274" s="65"/>
      <c r="JQ274" s="65"/>
      <c r="JR274" s="65"/>
      <c r="JS274" s="65"/>
      <c r="JT274" s="65"/>
      <c r="JU274" s="65"/>
      <c r="JV274" s="65"/>
      <c r="JW274" s="65"/>
      <c r="JX274" s="65"/>
      <c r="JY274" s="65"/>
      <c r="JZ274" s="65"/>
      <c r="KA274" s="65"/>
      <c r="KB274" s="65"/>
      <c r="KC274" s="65"/>
      <c r="KD274" s="65"/>
      <c r="KE274" s="65"/>
      <c r="KF274" s="65"/>
      <c r="KG274" s="65"/>
      <c r="KH274" s="65"/>
      <c r="KI274" s="65"/>
      <c r="KJ274" s="65"/>
      <c r="KK274" s="65"/>
      <c r="KL274" s="65"/>
      <c r="KM274" s="65"/>
      <c r="KN274" s="65"/>
      <c r="KO274" s="65"/>
      <c r="KP274" s="65"/>
      <c r="KQ274" s="65"/>
      <c r="KR274" s="65"/>
      <c r="KS274" s="65"/>
      <c r="KT274" s="65"/>
      <c r="KU274" s="65"/>
      <c r="KV274" s="65"/>
      <c r="KW274" s="65"/>
      <c r="KX274" s="65"/>
      <c r="KY274" s="65"/>
      <c r="KZ274" s="65"/>
      <c r="LA274" s="65"/>
      <c r="LB274" s="65"/>
      <c r="LC274" s="65"/>
      <c r="LD274" s="65"/>
      <c r="LE274" s="65"/>
      <c r="LF274" s="65"/>
      <c r="LG274" s="65"/>
      <c r="LH274" s="65"/>
      <c r="LI274" s="65"/>
      <c r="LJ274" s="65"/>
      <c r="LK274" s="65"/>
      <c r="LL274" s="65"/>
      <c r="LM274" s="65"/>
      <c r="LN274" s="65"/>
      <c r="LO274" s="65"/>
      <c r="LP274" s="65"/>
      <c r="LQ274" s="65"/>
      <c r="LR274" s="65"/>
      <c r="LS274" s="65"/>
      <c r="LT274" s="65"/>
      <c r="LU274" s="65"/>
      <c r="LV274" s="65"/>
      <c r="LW274" s="65"/>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row>
    <row r="275" spans="1:576" s="3" customFormat="1" x14ac:dyDescent="0.2">
      <c r="A275" s="50"/>
      <c r="B275" s="41" t="s">
        <v>67</v>
      </c>
      <c r="C275" s="140">
        <v>54883</v>
      </c>
      <c r="D275" s="84">
        <v>240</v>
      </c>
      <c r="E275" s="55">
        <v>226</v>
      </c>
      <c r="F275" s="84">
        <v>798</v>
      </c>
      <c r="G275" s="55">
        <v>329</v>
      </c>
      <c r="H275" s="84">
        <v>456</v>
      </c>
      <c r="I275" s="55">
        <v>48</v>
      </c>
      <c r="J275" s="84">
        <v>369</v>
      </c>
      <c r="K275" s="55">
        <v>522</v>
      </c>
      <c r="L275" s="84">
        <v>866</v>
      </c>
      <c r="M275" s="55">
        <v>338</v>
      </c>
      <c r="N275" s="84">
        <v>393</v>
      </c>
      <c r="O275" s="55">
        <v>481</v>
      </c>
      <c r="P275" s="84">
        <v>474</v>
      </c>
      <c r="Q275" s="55">
        <v>176</v>
      </c>
      <c r="R275" s="84">
        <v>549</v>
      </c>
      <c r="S275" s="55">
        <v>108</v>
      </c>
      <c r="T275" s="84">
        <v>543</v>
      </c>
      <c r="U275" s="55">
        <v>228</v>
      </c>
      <c r="V275" s="84">
        <v>178</v>
      </c>
      <c r="W275" s="55">
        <v>95</v>
      </c>
      <c r="X275" s="84">
        <v>115</v>
      </c>
      <c r="Y275" s="55">
        <v>164</v>
      </c>
      <c r="Z275" s="84">
        <v>111</v>
      </c>
      <c r="AA275" s="55">
        <v>45</v>
      </c>
      <c r="AB275" s="84">
        <v>59</v>
      </c>
      <c r="AC275" s="55">
        <v>976</v>
      </c>
      <c r="AD275" s="84">
        <v>173</v>
      </c>
      <c r="AE275" s="55">
        <v>973</v>
      </c>
      <c r="AF275" s="84">
        <v>225</v>
      </c>
      <c r="AG275" s="55">
        <v>895</v>
      </c>
      <c r="AH275" s="84">
        <v>293</v>
      </c>
      <c r="AI275" s="55">
        <v>492</v>
      </c>
      <c r="AJ275" s="84">
        <v>191</v>
      </c>
      <c r="AK275" s="55">
        <v>510</v>
      </c>
      <c r="AL275" s="84">
        <v>166</v>
      </c>
      <c r="AM275" s="55">
        <v>451</v>
      </c>
      <c r="AN275" s="84">
        <v>341</v>
      </c>
      <c r="AO275" s="55">
        <v>97</v>
      </c>
      <c r="AP275" s="84">
        <v>430</v>
      </c>
      <c r="AQ275" s="55">
        <v>527</v>
      </c>
      <c r="AR275" s="84">
        <v>139</v>
      </c>
      <c r="AS275" s="55">
        <v>537</v>
      </c>
      <c r="AT275" s="84">
        <v>27</v>
      </c>
      <c r="AU275" s="55">
        <v>111</v>
      </c>
      <c r="AV275" s="84">
        <v>327</v>
      </c>
      <c r="AW275" s="55">
        <v>637</v>
      </c>
      <c r="AX275" s="84">
        <v>277</v>
      </c>
      <c r="AY275" s="55">
        <v>226</v>
      </c>
      <c r="AZ275" s="84">
        <v>623</v>
      </c>
      <c r="BA275" s="55">
        <v>274</v>
      </c>
      <c r="BB275" s="84">
        <v>439</v>
      </c>
      <c r="BC275" s="55">
        <v>497</v>
      </c>
      <c r="BD275" s="84">
        <v>62</v>
      </c>
      <c r="BE275" s="55">
        <v>85</v>
      </c>
      <c r="BF275" s="84">
        <v>67</v>
      </c>
      <c r="BG275" s="55">
        <v>227</v>
      </c>
      <c r="BH275" s="84">
        <v>60</v>
      </c>
      <c r="BI275" s="55">
        <v>181</v>
      </c>
      <c r="BJ275" s="84">
        <v>84</v>
      </c>
      <c r="BK275" s="55">
        <v>138</v>
      </c>
      <c r="BL275" s="84">
        <v>423</v>
      </c>
      <c r="BM275" s="55">
        <v>129</v>
      </c>
      <c r="BN275" s="84">
        <v>713</v>
      </c>
      <c r="BO275" s="55">
        <v>25</v>
      </c>
      <c r="BP275" s="84">
        <v>97</v>
      </c>
      <c r="BQ275" s="55">
        <v>121</v>
      </c>
      <c r="BR275" s="84">
        <v>323</v>
      </c>
      <c r="BS275" s="55">
        <v>108</v>
      </c>
      <c r="BT275" s="84">
        <v>73</v>
      </c>
      <c r="BU275" s="55">
        <v>314</v>
      </c>
      <c r="BV275" s="84">
        <v>430</v>
      </c>
      <c r="BW275" s="55">
        <v>84</v>
      </c>
      <c r="BX275" s="84">
        <v>771</v>
      </c>
      <c r="BY275" s="55">
        <v>317</v>
      </c>
      <c r="BZ275" s="84">
        <v>335</v>
      </c>
      <c r="CA275" s="55">
        <v>308</v>
      </c>
      <c r="CB275" s="84">
        <v>334</v>
      </c>
      <c r="CC275" s="55">
        <v>894</v>
      </c>
      <c r="CD275" s="84">
        <v>202</v>
      </c>
      <c r="CE275" s="55">
        <v>39</v>
      </c>
      <c r="CF275" s="84">
        <v>110</v>
      </c>
      <c r="CG275" s="55">
        <v>16</v>
      </c>
      <c r="CH275" s="84">
        <v>83</v>
      </c>
      <c r="CI275" s="55">
        <v>102</v>
      </c>
      <c r="CJ275" s="84">
        <v>126</v>
      </c>
      <c r="CK275" s="55">
        <v>98</v>
      </c>
      <c r="CL275" s="84">
        <v>166</v>
      </c>
      <c r="CM275" s="55">
        <v>270</v>
      </c>
      <c r="CN275" s="84">
        <v>178</v>
      </c>
      <c r="CO275" s="65">
        <v>312</v>
      </c>
      <c r="CP275" s="84">
        <v>853</v>
      </c>
      <c r="CQ275" s="55">
        <v>145</v>
      </c>
      <c r="CR275" s="84">
        <v>283</v>
      </c>
      <c r="CS275" s="55">
        <v>248</v>
      </c>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c r="IW275" s="65"/>
      <c r="IX275" s="65"/>
      <c r="IY275" s="65"/>
      <c r="IZ275" s="65"/>
      <c r="JA275" s="65"/>
      <c r="JB275" s="65"/>
      <c r="JC275" s="65"/>
      <c r="JD275" s="65"/>
      <c r="JE275" s="65"/>
      <c r="JF275" s="65"/>
      <c r="JG275" s="65"/>
      <c r="JH275" s="65"/>
      <c r="JI275" s="65"/>
      <c r="JJ275" s="65"/>
      <c r="JK275" s="65"/>
      <c r="JL275" s="65"/>
      <c r="JM275" s="65"/>
      <c r="JN275" s="65"/>
      <c r="JO275" s="65"/>
      <c r="JP275" s="65"/>
      <c r="JQ275" s="65"/>
      <c r="JR275" s="65"/>
      <c r="JS275" s="65"/>
      <c r="JT275" s="65"/>
      <c r="JU275" s="65"/>
      <c r="JV275" s="65"/>
      <c r="JW275" s="65"/>
      <c r="JX275" s="65"/>
      <c r="JY275" s="65"/>
      <c r="JZ275" s="65"/>
      <c r="KA275" s="65"/>
      <c r="KB275" s="65"/>
      <c r="KC275" s="65"/>
      <c r="KD275" s="65"/>
      <c r="KE275" s="65"/>
      <c r="KF275" s="65"/>
      <c r="KG275" s="65"/>
      <c r="KH275" s="65"/>
      <c r="KI275" s="65"/>
      <c r="KJ275" s="65"/>
      <c r="KK275" s="65"/>
      <c r="KL275" s="65"/>
      <c r="KM275" s="65"/>
      <c r="KN275" s="65"/>
      <c r="KO275" s="65"/>
      <c r="KP275" s="65"/>
      <c r="KQ275" s="65"/>
      <c r="KR275" s="65"/>
      <c r="KS275" s="65"/>
      <c r="KT275" s="65"/>
      <c r="KU275" s="65"/>
      <c r="KV275" s="65"/>
      <c r="KW275" s="65"/>
      <c r="KX275" s="65"/>
      <c r="KY275" s="65"/>
      <c r="KZ275" s="65"/>
      <c r="LA275" s="65"/>
      <c r="LB275" s="65"/>
      <c r="LC275" s="65"/>
      <c r="LD275" s="65"/>
      <c r="LE275" s="65"/>
      <c r="LF275" s="65"/>
      <c r="LG275" s="65"/>
      <c r="LH275" s="65"/>
      <c r="LI275" s="65"/>
      <c r="LJ275" s="65"/>
      <c r="LK275" s="65"/>
      <c r="LL275" s="65"/>
      <c r="LM275" s="65"/>
      <c r="LN275" s="65"/>
      <c r="LO275" s="65"/>
      <c r="LP275" s="65"/>
      <c r="LQ275" s="65"/>
      <c r="LR275" s="65"/>
      <c r="LS275" s="65"/>
      <c r="LT275" s="65"/>
      <c r="LU275" s="65"/>
      <c r="LV275" s="65"/>
      <c r="LW275" s="65"/>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row>
    <row r="276" spans="1:576" s="3" customFormat="1" x14ac:dyDescent="0.2">
      <c r="A276" s="50"/>
      <c r="B276" s="36" t="s">
        <v>68</v>
      </c>
      <c r="C276" s="140">
        <v>36211</v>
      </c>
      <c r="D276" s="84">
        <v>289</v>
      </c>
      <c r="E276" s="55">
        <v>306</v>
      </c>
      <c r="F276" s="84">
        <v>421</v>
      </c>
      <c r="G276" s="55">
        <v>378</v>
      </c>
      <c r="H276" s="84">
        <v>766</v>
      </c>
      <c r="I276" s="55">
        <v>33</v>
      </c>
      <c r="J276" s="84">
        <v>303</v>
      </c>
      <c r="K276" s="55">
        <v>121</v>
      </c>
      <c r="L276" s="84">
        <v>806</v>
      </c>
      <c r="M276" s="55">
        <v>625</v>
      </c>
      <c r="N276" s="84">
        <v>505</v>
      </c>
      <c r="O276" s="55">
        <v>52</v>
      </c>
      <c r="P276" s="84">
        <v>513</v>
      </c>
      <c r="Q276" s="55">
        <v>24</v>
      </c>
      <c r="R276" s="84">
        <v>406</v>
      </c>
      <c r="S276" s="55">
        <v>82</v>
      </c>
      <c r="T276" s="84">
        <v>111</v>
      </c>
      <c r="U276" s="55">
        <v>267</v>
      </c>
      <c r="V276" s="84">
        <v>189</v>
      </c>
      <c r="W276" s="55">
        <v>64</v>
      </c>
      <c r="X276" s="84">
        <v>158</v>
      </c>
      <c r="Y276" s="55">
        <v>146</v>
      </c>
      <c r="Z276" s="84">
        <v>336</v>
      </c>
      <c r="AA276" s="55">
        <v>111</v>
      </c>
      <c r="AB276" s="84">
        <v>62</v>
      </c>
      <c r="AC276" s="55">
        <v>405</v>
      </c>
      <c r="AD276" s="84">
        <v>38</v>
      </c>
      <c r="AE276" s="55">
        <v>237</v>
      </c>
      <c r="AF276" s="84">
        <v>107</v>
      </c>
      <c r="AG276" s="55">
        <v>224</v>
      </c>
      <c r="AH276" s="84">
        <v>71</v>
      </c>
      <c r="AI276" s="55">
        <v>426</v>
      </c>
      <c r="AJ276" s="84">
        <v>710</v>
      </c>
      <c r="AK276" s="55">
        <v>156</v>
      </c>
      <c r="AL276" s="84">
        <v>336</v>
      </c>
      <c r="AM276" s="55">
        <v>185</v>
      </c>
      <c r="AN276" s="84">
        <v>488</v>
      </c>
      <c r="AO276" s="55">
        <v>107</v>
      </c>
      <c r="AP276" s="84">
        <v>469</v>
      </c>
      <c r="AQ276" s="55">
        <v>714</v>
      </c>
      <c r="AR276" s="84">
        <v>186</v>
      </c>
      <c r="AS276" s="55">
        <v>715</v>
      </c>
      <c r="AT276" s="84">
        <v>32</v>
      </c>
      <c r="AU276" s="55">
        <v>118</v>
      </c>
      <c r="AV276" s="84">
        <v>236</v>
      </c>
      <c r="AW276" s="55">
        <v>516</v>
      </c>
      <c r="AX276" s="84">
        <v>486</v>
      </c>
      <c r="AY276" s="55">
        <v>237</v>
      </c>
      <c r="AZ276" s="84">
        <v>303</v>
      </c>
      <c r="BA276" s="55">
        <v>456</v>
      </c>
      <c r="BB276" s="84">
        <v>132</v>
      </c>
      <c r="BC276" s="55">
        <v>362</v>
      </c>
      <c r="BD276" s="84">
        <v>51</v>
      </c>
      <c r="BE276" s="55">
        <v>233</v>
      </c>
      <c r="BF276" s="84">
        <v>252</v>
      </c>
      <c r="BG276" s="55">
        <v>274</v>
      </c>
      <c r="BH276" s="84">
        <v>48</v>
      </c>
      <c r="BI276" s="55">
        <v>61</v>
      </c>
      <c r="BJ276" s="84">
        <v>150</v>
      </c>
      <c r="BK276" s="55">
        <v>112</v>
      </c>
      <c r="BL276" s="84">
        <v>152</v>
      </c>
      <c r="BM276" s="55">
        <v>197</v>
      </c>
      <c r="BN276" s="84">
        <v>182</v>
      </c>
      <c r="BO276" s="55">
        <v>157</v>
      </c>
      <c r="BP276" s="84">
        <v>23</v>
      </c>
      <c r="BQ276" s="55">
        <v>279</v>
      </c>
      <c r="BR276" s="84">
        <v>32</v>
      </c>
      <c r="BS276" s="55">
        <v>203</v>
      </c>
      <c r="BT276" s="84">
        <v>242</v>
      </c>
      <c r="BU276" s="55">
        <v>28</v>
      </c>
      <c r="BV276" s="84">
        <v>209</v>
      </c>
      <c r="BW276" s="55">
        <v>110</v>
      </c>
      <c r="BX276" s="84">
        <v>622</v>
      </c>
      <c r="BY276" s="55">
        <v>104</v>
      </c>
      <c r="BZ276" s="84">
        <v>753</v>
      </c>
      <c r="CA276" s="55">
        <v>140</v>
      </c>
      <c r="CB276" s="84">
        <v>91</v>
      </c>
      <c r="CC276" s="55">
        <v>478</v>
      </c>
      <c r="CD276" s="84">
        <v>144</v>
      </c>
      <c r="CE276" s="55">
        <v>83</v>
      </c>
      <c r="CF276" s="84">
        <v>181</v>
      </c>
      <c r="CG276" s="55">
        <v>15</v>
      </c>
      <c r="CH276" s="84">
        <v>132</v>
      </c>
      <c r="CI276" s="55">
        <v>164</v>
      </c>
      <c r="CJ276" s="84">
        <v>286</v>
      </c>
      <c r="CK276" s="55">
        <v>95</v>
      </c>
      <c r="CL276" s="84">
        <v>371</v>
      </c>
      <c r="CM276" s="55">
        <v>82</v>
      </c>
      <c r="CN276" s="84">
        <v>333</v>
      </c>
      <c r="CO276" s="65">
        <v>149</v>
      </c>
      <c r="CP276" s="84">
        <v>389</v>
      </c>
      <c r="CQ276" s="55">
        <v>337</v>
      </c>
      <c r="CR276" s="84">
        <v>320</v>
      </c>
      <c r="CS276" s="55">
        <v>144</v>
      </c>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c r="IW276" s="65"/>
      <c r="IX276" s="65"/>
      <c r="IY276" s="65"/>
      <c r="IZ276" s="65"/>
      <c r="JA276" s="65"/>
      <c r="JB276" s="65"/>
      <c r="JC276" s="65"/>
      <c r="JD276" s="65"/>
      <c r="JE276" s="65"/>
      <c r="JF276" s="65"/>
      <c r="JG276" s="65"/>
      <c r="JH276" s="65"/>
      <c r="JI276" s="65"/>
      <c r="JJ276" s="65"/>
      <c r="JK276" s="65"/>
      <c r="JL276" s="65"/>
      <c r="JM276" s="65"/>
      <c r="JN276" s="65"/>
      <c r="JO276" s="65"/>
      <c r="JP276" s="65"/>
      <c r="JQ276" s="65"/>
      <c r="JR276" s="65"/>
      <c r="JS276" s="65"/>
      <c r="JT276" s="65"/>
      <c r="JU276" s="65"/>
      <c r="JV276" s="65"/>
      <c r="JW276" s="65"/>
      <c r="JX276" s="65"/>
      <c r="JY276" s="65"/>
      <c r="JZ276" s="65"/>
      <c r="KA276" s="65"/>
      <c r="KB276" s="65"/>
      <c r="KC276" s="65"/>
      <c r="KD276" s="65"/>
      <c r="KE276" s="65"/>
      <c r="KF276" s="65"/>
      <c r="KG276" s="65"/>
      <c r="KH276" s="65"/>
      <c r="KI276" s="65"/>
      <c r="KJ276" s="65"/>
      <c r="KK276" s="65"/>
      <c r="KL276" s="65"/>
      <c r="KM276" s="65"/>
      <c r="KN276" s="65"/>
      <c r="KO276" s="65"/>
      <c r="KP276" s="65"/>
      <c r="KQ276" s="65"/>
      <c r="KR276" s="65"/>
      <c r="KS276" s="65"/>
      <c r="KT276" s="65"/>
      <c r="KU276" s="65"/>
      <c r="KV276" s="65"/>
      <c r="KW276" s="65"/>
      <c r="KX276" s="65"/>
      <c r="KY276" s="65"/>
      <c r="KZ276" s="65"/>
      <c r="LA276" s="65"/>
      <c r="LB276" s="65"/>
      <c r="LC276" s="65"/>
      <c r="LD276" s="65"/>
      <c r="LE276" s="65"/>
      <c r="LF276" s="65"/>
      <c r="LG276" s="65"/>
      <c r="LH276" s="65"/>
      <c r="LI276" s="65"/>
      <c r="LJ276" s="65"/>
      <c r="LK276" s="65"/>
      <c r="LL276" s="65"/>
      <c r="LM276" s="65"/>
      <c r="LN276" s="65"/>
      <c r="LO276" s="65"/>
      <c r="LP276" s="65"/>
      <c r="LQ276" s="65"/>
      <c r="LR276" s="65"/>
      <c r="LS276" s="65"/>
      <c r="LT276" s="65"/>
      <c r="LU276" s="65"/>
      <c r="LV276" s="65"/>
      <c r="LW276" s="65"/>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c r="SK276" s="7"/>
      <c r="SL276" s="7"/>
      <c r="SM276" s="7"/>
      <c r="SN276" s="7"/>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row>
    <row r="277" spans="1:576" s="3" customFormat="1" x14ac:dyDescent="0.2">
      <c r="A277" s="50"/>
      <c r="B277" s="36" t="s">
        <v>69</v>
      </c>
      <c r="C277" s="140">
        <v>15700</v>
      </c>
      <c r="D277" s="84">
        <v>497</v>
      </c>
      <c r="E277" s="55">
        <v>133</v>
      </c>
      <c r="F277" s="84">
        <v>538</v>
      </c>
      <c r="G277" s="55">
        <v>231</v>
      </c>
      <c r="H277" s="84">
        <v>581</v>
      </c>
      <c r="I277" s="55">
        <v>67</v>
      </c>
      <c r="J277" s="84">
        <v>134</v>
      </c>
      <c r="K277" s="55">
        <v>218</v>
      </c>
      <c r="L277" s="84">
        <v>623</v>
      </c>
      <c r="M277" s="55">
        <v>352</v>
      </c>
      <c r="N277" s="84">
        <v>589</v>
      </c>
      <c r="O277" s="55">
        <v>74</v>
      </c>
      <c r="P277" s="84">
        <v>141</v>
      </c>
      <c r="Q277" s="55">
        <v>123</v>
      </c>
      <c r="R277" s="84">
        <v>109</v>
      </c>
      <c r="S277" s="55">
        <v>118</v>
      </c>
      <c r="T277" s="84">
        <v>206</v>
      </c>
      <c r="U277" s="55">
        <v>360</v>
      </c>
      <c r="V277" s="84">
        <v>302</v>
      </c>
      <c r="W277" s="55">
        <v>120</v>
      </c>
      <c r="X277" s="84">
        <v>95</v>
      </c>
      <c r="Y277" s="55">
        <v>373</v>
      </c>
      <c r="Z277" s="84">
        <v>165</v>
      </c>
      <c r="AA277" s="55">
        <v>32</v>
      </c>
      <c r="AB277" s="84">
        <v>216</v>
      </c>
      <c r="AC277" s="55">
        <v>332</v>
      </c>
      <c r="AD277" s="84">
        <v>119</v>
      </c>
      <c r="AE277" s="55">
        <v>516</v>
      </c>
      <c r="AF277" s="84">
        <v>84</v>
      </c>
      <c r="AG277" s="55">
        <v>69</v>
      </c>
      <c r="AH277" s="84">
        <v>997</v>
      </c>
      <c r="AI277" s="55">
        <v>184</v>
      </c>
      <c r="AJ277" s="84">
        <v>441</v>
      </c>
      <c r="AK277" s="55">
        <v>163</v>
      </c>
      <c r="AL277" s="84">
        <v>646</v>
      </c>
      <c r="AM277" s="55">
        <v>361</v>
      </c>
      <c r="AN277" s="84">
        <v>341</v>
      </c>
      <c r="AO277" s="55">
        <v>132</v>
      </c>
      <c r="AP277" s="84">
        <v>308</v>
      </c>
      <c r="AQ277" s="55">
        <v>870</v>
      </c>
      <c r="AR277" s="84">
        <v>170</v>
      </c>
      <c r="AS277" s="55">
        <v>342</v>
      </c>
      <c r="AT277" s="84">
        <v>5</v>
      </c>
      <c r="AU277" s="55">
        <v>324</v>
      </c>
      <c r="AV277" s="84">
        <v>28</v>
      </c>
      <c r="AW277" s="55">
        <v>401</v>
      </c>
      <c r="AX277" s="84">
        <v>831</v>
      </c>
      <c r="AY277" s="55">
        <v>66</v>
      </c>
      <c r="AZ277" s="84">
        <v>578</v>
      </c>
      <c r="BA277" s="55">
        <v>618</v>
      </c>
      <c r="BB277" s="84">
        <v>72</v>
      </c>
      <c r="BC277" s="55">
        <v>137</v>
      </c>
      <c r="BD277" s="84">
        <v>166</v>
      </c>
      <c r="BE277" s="55">
        <v>94</v>
      </c>
      <c r="BF277" s="84">
        <v>218</v>
      </c>
      <c r="BG277" s="55">
        <v>121</v>
      </c>
      <c r="BH277" s="84">
        <v>87</v>
      </c>
      <c r="BI277" s="55">
        <v>200</v>
      </c>
      <c r="BJ277" s="84">
        <v>56</v>
      </c>
      <c r="BK277" s="55">
        <v>27</v>
      </c>
      <c r="BL277" s="84">
        <v>202</v>
      </c>
      <c r="BM277" s="55">
        <v>125</v>
      </c>
      <c r="BN277" s="84">
        <v>87</v>
      </c>
      <c r="BO277" s="55">
        <v>8</v>
      </c>
      <c r="BP277" s="84">
        <v>57</v>
      </c>
      <c r="BQ277" s="55">
        <v>109</v>
      </c>
      <c r="BR277" s="84">
        <v>157</v>
      </c>
      <c r="BS277" s="55">
        <v>222</v>
      </c>
      <c r="BT277" s="84">
        <v>115</v>
      </c>
      <c r="BU277" s="55">
        <v>94</v>
      </c>
      <c r="BV277" s="84">
        <v>144</v>
      </c>
      <c r="BW277" s="55">
        <v>243</v>
      </c>
      <c r="BX277" s="84">
        <v>485</v>
      </c>
      <c r="BY277" s="55">
        <v>68</v>
      </c>
      <c r="BZ277" s="84">
        <v>360</v>
      </c>
      <c r="CA277" s="55">
        <v>543</v>
      </c>
      <c r="CB277" s="84">
        <v>52</v>
      </c>
      <c r="CC277" s="55">
        <v>61</v>
      </c>
      <c r="CD277" s="84">
        <v>29</v>
      </c>
      <c r="CE277" s="55">
        <v>13</v>
      </c>
      <c r="CF277" s="84">
        <v>56</v>
      </c>
      <c r="CG277" s="55">
        <v>4</v>
      </c>
      <c r="CH277" s="84">
        <v>77</v>
      </c>
      <c r="CI277" s="55">
        <v>355</v>
      </c>
      <c r="CJ277" s="84">
        <v>252</v>
      </c>
      <c r="CK277" s="55">
        <v>43</v>
      </c>
      <c r="CL277" s="84">
        <v>304</v>
      </c>
      <c r="CM277" s="55">
        <v>231</v>
      </c>
      <c r="CN277" s="84">
        <v>224</v>
      </c>
      <c r="CO277" s="65">
        <v>546</v>
      </c>
      <c r="CP277" s="84">
        <v>179</v>
      </c>
      <c r="CQ277" s="55">
        <v>461</v>
      </c>
      <c r="CR277" s="84">
        <v>316</v>
      </c>
      <c r="CS277" s="55">
        <v>290</v>
      </c>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c r="IW277" s="65"/>
      <c r="IX277" s="65"/>
      <c r="IY277" s="65"/>
      <c r="IZ277" s="65"/>
      <c r="JA277" s="65"/>
      <c r="JB277" s="65"/>
      <c r="JC277" s="65"/>
      <c r="JD277" s="65"/>
      <c r="JE277" s="65"/>
      <c r="JF277" s="65"/>
      <c r="JG277" s="65"/>
      <c r="JH277" s="65"/>
      <c r="JI277" s="65"/>
      <c r="JJ277" s="65"/>
      <c r="JK277" s="65"/>
      <c r="JL277" s="65"/>
      <c r="JM277" s="65"/>
      <c r="JN277" s="65"/>
      <c r="JO277" s="65"/>
      <c r="JP277" s="65"/>
      <c r="JQ277" s="65"/>
      <c r="JR277" s="65"/>
      <c r="JS277" s="65"/>
      <c r="JT277" s="65"/>
      <c r="JU277" s="65"/>
      <c r="JV277" s="65"/>
      <c r="JW277" s="65"/>
      <c r="JX277" s="65"/>
      <c r="JY277" s="65"/>
      <c r="JZ277" s="65"/>
      <c r="KA277" s="65"/>
      <c r="KB277" s="65"/>
      <c r="KC277" s="65"/>
      <c r="KD277" s="65"/>
      <c r="KE277" s="65"/>
      <c r="KF277" s="65"/>
      <c r="KG277" s="65"/>
      <c r="KH277" s="65"/>
      <c r="KI277" s="65"/>
      <c r="KJ277" s="65"/>
      <c r="KK277" s="65"/>
      <c r="KL277" s="65"/>
      <c r="KM277" s="65"/>
      <c r="KN277" s="65"/>
      <c r="KO277" s="65"/>
      <c r="KP277" s="65"/>
      <c r="KQ277" s="65"/>
      <c r="KR277" s="65"/>
      <c r="KS277" s="65"/>
      <c r="KT277" s="65"/>
      <c r="KU277" s="65"/>
      <c r="KV277" s="65"/>
      <c r="KW277" s="65"/>
      <c r="KX277" s="65"/>
      <c r="KY277" s="65"/>
      <c r="KZ277" s="65"/>
      <c r="LA277" s="65"/>
      <c r="LB277" s="65"/>
      <c r="LC277" s="65"/>
      <c r="LD277" s="65"/>
      <c r="LE277" s="65"/>
      <c r="LF277" s="65"/>
      <c r="LG277" s="65"/>
      <c r="LH277" s="65"/>
      <c r="LI277" s="65"/>
      <c r="LJ277" s="65"/>
      <c r="LK277" s="65"/>
      <c r="LL277" s="65"/>
      <c r="LM277" s="65"/>
      <c r="LN277" s="65"/>
      <c r="LO277" s="65"/>
      <c r="LP277" s="65"/>
      <c r="LQ277" s="65"/>
      <c r="LR277" s="65"/>
      <c r="LS277" s="65"/>
      <c r="LT277" s="65"/>
      <c r="LU277" s="65"/>
      <c r="LV277" s="65"/>
      <c r="LW277" s="65"/>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c r="RZ277" s="7"/>
      <c r="SA277" s="7"/>
      <c r="SB277" s="7"/>
      <c r="SC277" s="7"/>
      <c r="SD277" s="7"/>
      <c r="SE277" s="7"/>
      <c r="SF277" s="7"/>
      <c r="SG277" s="7"/>
      <c r="SH277" s="7"/>
      <c r="SI277" s="7"/>
      <c r="SJ277" s="7"/>
      <c r="SK277" s="7"/>
      <c r="SL277" s="7"/>
      <c r="SM277" s="7"/>
      <c r="SN277" s="7"/>
      <c r="SO277" s="7"/>
      <c r="SP277" s="7"/>
      <c r="SQ277" s="7"/>
      <c r="SR277" s="7"/>
      <c r="SS277" s="7"/>
      <c r="ST277" s="7"/>
      <c r="SU277" s="7"/>
      <c r="SV277" s="7"/>
      <c r="SW277" s="7"/>
      <c r="SX277" s="7"/>
      <c r="SY277" s="7"/>
      <c r="SZ277" s="7"/>
      <c r="TA277" s="7"/>
      <c r="TB277" s="7"/>
      <c r="TC277" s="7"/>
      <c r="TD277" s="7"/>
      <c r="TE277" s="7"/>
      <c r="TF277" s="7"/>
      <c r="TG277" s="7"/>
      <c r="TH277" s="7"/>
      <c r="TI277" s="7"/>
      <c r="TJ277" s="7"/>
      <c r="TK277" s="7"/>
      <c r="TL277" s="7"/>
      <c r="TM277" s="7"/>
      <c r="TN277" s="7"/>
      <c r="TO277" s="7"/>
      <c r="TP277" s="7"/>
      <c r="TQ277" s="7"/>
      <c r="TR277" s="7"/>
      <c r="TS277" s="7"/>
      <c r="TT277" s="7"/>
      <c r="TU277" s="7"/>
      <c r="TV277" s="7"/>
      <c r="TW277" s="7"/>
      <c r="TX277" s="7"/>
      <c r="TY277" s="7"/>
      <c r="TZ277" s="7"/>
      <c r="UA277" s="7"/>
      <c r="UB277" s="7"/>
      <c r="UC277" s="7"/>
      <c r="UD277" s="7"/>
      <c r="UE277" s="7"/>
      <c r="UF277" s="7"/>
      <c r="UG277" s="7"/>
      <c r="UH277" s="7"/>
      <c r="UI277" s="7"/>
      <c r="UJ277" s="7"/>
      <c r="UK277" s="7"/>
      <c r="UL277" s="7"/>
      <c r="UM277" s="7"/>
      <c r="UN277" s="7"/>
      <c r="UO277" s="7"/>
      <c r="UP277" s="7"/>
      <c r="UQ277" s="7"/>
      <c r="UR277" s="7"/>
      <c r="US277" s="7"/>
      <c r="UT277" s="7"/>
      <c r="UU277" s="7"/>
      <c r="UV277" s="7"/>
      <c r="UW277" s="7"/>
      <c r="UX277" s="7"/>
      <c r="UY277" s="7"/>
      <c r="UZ277" s="7"/>
      <c r="VA277" s="7"/>
      <c r="VB277" s="7"/>
      <c r="VC277" s="7"/>
      <c r="VD277" s="7"/>
    </row>
    <row r="278" spans="1:576" s="3" customFormat="1" x14ac:dyDescent="0.2">
      <c r="A278" s="50"/>
      <c r="B278" s="36" t="s">
        <v>70</v>
      </c>
      <c r="C278" s="140">
        <v>20480</v>
      </c>
      <c r="D278" s="84">
        <v>1062</v>
      </c>
      <c r="E278" s="55">
        <v>102</v>
      </c>
      <c r="F278" s="84">
        <v>415</v>
      </c>
      <c r="G278" s="55">
        <v>452</v>
      </c>
      <c r="H278" s="84">
        <v>616</v>
      </c>
      <c r="I278" s="55">
        <v>42</v>
      </c>
      <c r="J278" s="84">
        <v>79</v>
      </c>
      <c r="K278" s="55">
        <v>211</v>
      </c>
      <c r="L278" s="84">
        <v>193</v>
      </c>
      <c r="M278" s="55">
        <v>1159</v>
      </c>
      <c r="N278" s="84">
        <v>264</v>
      </c>
      <c r="O278" s="55">
        <v>191</v>
      </c>
      <c r="P278" s="84">
        <v>79</v>
      </c>
      <c r="Q278" s="55">
        <v>63</v>
      </c>
      <c r="R278" s="84">
        <v>254</v>
      </c>
      <c r="S278" s="55">
        <v>286</v>
      </c>
      <c r="T278" s="84">
        <v>37</v>
      </c>
      <c r="U278" s="55">
        <v>441</v>
      </c>
      <c r="V278" s="84">
        <v>167</v>
      </c>
      <c r="W278" s="55">
        <v>80</v>
      </c>
      <c r="X278" s="84">
        <v>100</v>
      </c>
      <c r="Y278" s="55">
        <v>476</v>
      </c>
      <c r="Z278" s="84">
        <v>88</v>
      </c>
      <c r="AA278" s="55">
        <v>177</v>
      </c>
      <c r="AB278" s="84">
        <v>179</v>
      </c>
      <c r="AC278" s="55">
        <v>558</v>
      </c>
      <c r="AD278" s="84">
        <v>48</v>
      </c>
      <c r="AE278" s="55">
        <v>283</v>
      </c>
      <c r="AF278" s="84">
        <v>36</v>
      </c>
      <c r="AG278" s="55">
        <v>334</v>
      </c>
      <c r="AH278" s="84">
        <v>825</v>
      </c>
      <c r="AI278" s="55">
        <v>123</v>
      </c>
      <c r="AJ278" s="84">
        <v>260</v>
      </c>
      <c r="AK278" s="55">
        <v>271</v>
      </c>
      <c r="AL278" s="84">
        <v>294</v>
      </c>
      <c r="AM278" s="55">
        <v>750</v>
      </c>
      <c r="AN278" s="84">
        <v>668</v>
      </c>
      <c r="AO278" s="55">
        <v>379</v>
      </c>
      <c r="AP278" s="84">
        <v>199</v>
      </c>
      <c r="AQ278" s="55">
        <v>263</v>
      </c>
      <c r="AR278" s="84">
        <v>75</v>
      </c>
      <c r="AS278" s="55">
        <v>220</v>
      </c>
      <c r="AT278" s="84">
        <v>84</v>
      </c>
      <c r="AU278" s="55">
        <v>84</v>
      </c>
      <c r="AV278" s="84">
        <v>40</v>
      </c>
      <c r="AW278" s="55">
        <v>166</v>
      </c>
      <c r="AX278" s="84">
        <v>320</v>
      </c>
      <c r="AY278" s="55">
        <v>505</v>
      </c>
      <c r="AZ278" s="84">
        <v>678</v>
      </c>
      <c r="BA278" s="55">
        <v>188</v>
      </c>
      <c r="BB278" s="84">
        <v>301</v>
      </c>
      <c r="BC278" s="55">
        <v>161</v>
      </c>
      <c r="BD278" s="84">
        <v>46</v>
      </c>
      <c r="BE278" s="55">
        <v>289</v>
      </c>
      <c r="BF278" s="84">
        <v>190</v>
      </c>
      <c r="BG278" s="55">
        <v>46</v>
      </c>
      <c r="BH278" s="84">
        <v>16</v>
      </c>
      <c r="BI278" s="55">
        <v>29</v>
      </c>
      <c r="BJ278" s="84">
        <v>193</v>
      </c>
      <c r="BK278" s="55">
        <v>90</v>
      </c>
      <c r="BL278" s="84">
        <v>115</v>
      </c>
      <c r="BM278" s="55">
        <v>127</v>
      </c>
      <c r="BN278" s="84">
        <v>186</v>
      </c>
      <c r="BO278" s="55">
        <v>104</v>
      </c>
      <c r="BP278" s="84">
        <v>44</v>
      </c>
      <c r="BQ278" s="55">
        <v>35</v>
      </c>
      <c r="BR278" s="84">
        <v>216</v>
      </c>
      <c r="BS278" s="55">
        <v>26</v>
      </c>
      <c r="BT278" s="84">
        <v>90</v>
      </c>
      <c r="BU278" s="55">
        <v>152</v>
      </c>
      <c r="BV278" s="84">
        <v>120</v>
      </c>
      <c r="BW278" s="55">
        <v>194</v>
      </c>
      <c r="BX278" s="84">
        <v>252</v>
      </c>
      <c r="BY278" s="55">
        <v>65</v>
      </c>
      <c r="BZ278" s="84">
        <v>555</v>
      </c>
      <c r="CA278" s="55">
        <v>287</v>
      </c>
      <c r="CB278" s="84">
        <v>170</v>
      </c>
      <c r="CC278" s="55">
        <v>333</v>
      </c>
      <c r="CD278" s="84">
        <v>247</v>
      </c>
      <c r="CE278" s="55">
        <v>70</v>
      </c>
      <c r="CF278" s="84">
        <v>509</v>
      </c>
      <c r="CG278" s="55">
        <v>54</v>
      </c>
      <c r="CH278" s="84">
        <v>43</v>
      </c>
      <c r="CI278" s="55">
        <v>20</v>
      </c>
      <c r="CJ278" s="84">
        <v>289</v>
      </c>
      <c r="CK278" s="55">
        <v>41</v>
      </c>
      <c r="CL278" s="84">
        <v>62</v>
      </c>
      <c r="CM278" s="55">
        <v>424</v>
      </c>
      <c r="CN278" s="84">
        <v>56</v>
      </c>
      <c r="CO278" s="65">
        <v>117</v>
      </c>
      <c r="CP278" s="84">
        <v>131</v>
      </c>
      <c r="CQ278" s="55">
        <v>236</v>
      </c>
      <c r="CR278" s="84">
        <v>129</v>
      </c>
      <c r="CS278" s="55">
        <v>198</v>
      </c>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c r="IW278" s="65"/>
      <c r="IX278" s="65"/>
      <c r="IY278" s="65"/>
      <c r="IZ278" s="65"/>
      <c r="JA278" s="65"/>
      <c r="JB278" s="65"/>
      <c r="JC278" s="65"/>
      <c r="JD278" s="65"/>
      <c r="JE278" s="65"/>
      <c r="JF278" s="65"/>
      <c r="JG278" s="65"/>
      <c r="JH278" s="65"/>
      <c r="JI278" s="65"/>
      <c r="JJ278" s="65"/>
      <c r="JK278" s="65"/>
      <c r="JL278" s="65"/>
      <c r="JM278" s="65"/>
      <c r="JN278" s="65"/>
      <c r="JO278" s="65"/>
      <c r="JP278" s="65"/>
      <c r="JQ278" s="65"/>
      <c r="JR278" s="65"/>
      <c r="JS278" s="65"/>
      <c r="JT278" s="65"/>
      <c r="JU278" s="65"/>
      <c r="JV278" s="65"/>
      <c r="JW278" s="65"/>
      <c r="JX278" s="65"/>
      <c r="JY278" s="65"/>
      <c r="JZ278" s="65"/>
      <c r="KA278" s="65"/>
      <c r="KB278" s="65"/>
      <c r="KC278" s="65"/>
      <c r="KD278" s="65"/>
      <c r="KE278" s="65"/>
      <c r="KF278" s="65"/>
      <c r="KG278" s="65"/>
      <c r="KH278" s="65"/>
      <c r="KI278" s="65"/>
      <c r="KJ278" s="65"/>
      <c r="KK278" s="65"/>
      <c r="KL278" s="65"/>
      <c r="KM278" s="65"/>
      <c r="KN278" s="65"/>
      <c r="KO278" s="65"/>
      <c r="KP278" s="65"/>
      <c r="KQ278" s="65"/>
      <c r="KR278" s="65"/>
      <c r="KS278" s="65"/>
      <c r="KT278" s="65"/>
      <c r="KU278" s="65"/>
      <c r="KV278" s="65"/>
      <c r="KW278" s="65"/>
      <c r="KX278" s="65"/>
      <c r="KY278" s="65"/>
      <c r="KZ278" s="65"/>
      <c r="LA278" s="65"/>
      <c r="LB278" s="65"/>
      <c r="LC278" s="65"/>
      <c r="LD278" s="65"/>
      <c r="LE278" s="65"/>
      <c r="LF278" s="65"/>
      <c r="LG278" s="65"/>
      <c r="LH278" s="65"/>
      <c r="LI278" s="65"/>
      <c r="LJ278" s="65"/>
      <c r="LK278" s="65"/>
      <c r="LL278" s="65"/>
      <c r="LM278" s="65"/>
      <c r="LN278" s="65"/>
      <c r="LO278" s="65"/>
      <c r="LP278" s="65"/>
      <c r="LQ278" s="65"/>
      <c r="LR278" s="65"/>
      <c r="LS278" s="65"/>
      <c r="LT278" s="65"/>
      <c r="LU278" s="65"/>
      <c r="LV278" s="65"/>
      <c r="LW278" s="65"/>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c r="RZ278" s="7"/>
      <c r="SA278" s="7"/>
      <c r="SB278" s="7"/>
      <c r="SC278" s="7"/>
      <c r="SD278" s="7"/>
      <c r="SE278" s="7"/>
      <c r="SF278" s="7"/>
      <c r="SG278" s="7"/>
      <c r="SH278" s="7"/>
      <c r="SI278" s="7"/>
      <c r="SJ278" s="7"/>
      <c r="SK278" s="7"/>
      <c r="SL278" s="7"/>
      <c r="SM278" s="7"/>
      <c r="SN278" s="7"/>
      <c r="SO278" s="7"/>
      <c r="SP278" s="7"/>
      <c r="SQ278" s="7"/>
      <c r="SR278" s="7"/>
      <c r="SS278" s="7"/>
      <c r="ST278" s="7"/>
      <c r="SU278" s="7"/>
      <c r="SV278" s="7"/>
      <c r="SW278" s="7"/>
      <c r="SX278" s="7"/>
      <c r="SY278" s="7"/>
      <c r="SZ278" s="7"/>
      <c r="TA278" s="7"/>
      <c r="TB278" s="7"/>
      <c r="TC278" s="7"/>
      <c r="TD278" s="7"/>
      <c r="TE278" s="7"/>
      <c r="TF278" s="7"/>
      <c r="TG278" s="7"/>
      <c r="TH278" s="7"/>
      <c r="TI278" s="7"/>
      <c r="TJ278" s="7"/>
      <c r="TK278" s="7"/>
      <c r="TL278" s="7"/>
      <c r="TM278" s="7"/>
      <c r="TN278" s="7"/>
      <c r="TO278" s="7"/>
      <c r="TP278" s="7"/>
      <c r="TQ278" s="7"/>
      <c r="TR278" s="7"/>
      <c r="TS278" s="7"/>
      <c r="TT278" s="7"/>
      <c r="TU278" s="7"/>
      <c r="TV278" s="7"/>
      <c r="TW278" s="7"/>
      <c r="TX278" s="7"/>
      <c r="TY278" s="7"/>
      <c r="TZ278" s="7"/>
      <c r="UA278" s="7"/>
      <c r="UB278" s="7"/>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c r="VD278" s="7"/>
    </row>
    <row r="279" spans="1:576" s="3" customFormat="1" x14ac:dyDescent="0.2">
      <c r="A279" s="50"/>
      <c r="B279" s="36" t="s">
        <v>71</v>
      </c>
      <c r="C279" s="140">
        <v>555</v>
      </c>
      <c r="D279" s="84">
        <v>350</v>
      </c>
      <c r="E279" s="55">
        <v>70</v>
      </c>
      <c r="F279" s="84">
        <v>265</v>
      </c>
      <c r="G279" s="55">
        <v>393</v>
      </c>
      <c r="H279" s="84">
        <v>280</v>
      </c>
      <c r="I279" s="55">
        <v>47</v>
      </c>
      <c r="J279" s="84">
        <v>34</v>
      </c>
      <c r="K279" s="55">
        <v>85</v>
      </c>
      <c r="L279" s="84">
        <v>458</v>
      </c>
      <c r="M279" s="55">
        <v>179</v>
      </c>
      <c r="N279" s="84">
        <v>343</v>
      </c>
      <c r="O279" s="55">
        <v>147</v>
      </c>
      <c r="P279" s="84">
        <v>216</v>
      </c>
      <c r="Q279" s="55">
        <v>39</v>
      </c>
      <c r="R279" s="84">
        <v>132</v>
      </c>
      <c r="S279" s="55">
        <v>220</v>
      </c>
      <c r="T279" s="84">
        <v>519</v>
      </c>
      <c r="U279" s="55">
        <v>116</v>
      </c>
      <c r="V279" s="84">
        <v>212</v>
      </c>
      <c r="W279" s="55">
        <v>13</v>
      </c>
      <c r="X279" s="84">
        <v>24</v>
      </c>
      <c r="Y279" s="55">
        <v>208</v>
      </c>
      <c r="Z279" s="84">
        <v>281</v>
      </c>
      <c r="AA279" s="55">
        <v>31</v>
      </c>
      <c r="AB279" s="84">
        <v>54</v>
      </c>
      <c r="AC279" s="55">
        <v>161</v>
      </c>
      <c r="AD279" s="84">
        <v>38</v>
      </c>
      <c r="AE279" s="55">
        <v>457</v>
      </c>
      <c r="AF279" s="84">
        <v>33</v>
      </c>
      <c r="AG279" s="55">
        <v>196</v>
      </c>
      <c r="AH279" s="84">
        <v>346</v>
      </c>
      <c r="AI279" s="55">
        <v>204</v>
      </c>
      <c r="AJ279" s="84">
        <v>58</v>
      </c>
      <c r="AK279" s="55">
        <v>55</v>
      </c>
      <c r="AL279" s="84">
        <v>35</v>
      </c>
      <c r="AM279" s="55">
        <v>55</v>
      </c>
      <c r="AN279" s="84">
        <v>1037</v>
      </c>
      <c r="AO279" s="55">
        <v>166</v>
      </c>
      <c r="AP279" s="84">
        <v>126</v>
      </c>
      <c r="AQ279" s="55">
        <v>189</v>
      </c>
      <c r="AR279" s="84">
        <v>19</v>
      </c>
      <c r="AS279" s="55">
        <v>175</v>
      </c>
      <c r="AT279" s="84">
        <v>16</v>
      </c>
      <c r="AU279" s="55">
        <v>120</v>
      </c>
      <c r="AV279" s="84">
        <v>176</v>
      </c>
      <c r="AW279" s="55">
        <v>247</v>
      </c>
      <c r="AX279" s="84">
        <v>709</v>
      </c>
      <c r="AY279" s="55">
        <v>324</v>
      </c>
      <c r="AZ279" s="84">
        <v>318</v>
      </c>
      <c r="BA279" s="55">
        <v>217</v>
      </c>
      <c r="BB279" s="84">
        <v>50</v>
      </c>
      <c r="BC279" s="55">
        <v>242</v>
      </c>
      <c r="BD279" s="84">
        <v>111</v>
      </c>
      <c r="BE279" s="55">
        <v>99</v>
      </c>
      <c r="BF279" s="84">
        <v>91</v>
      </c>
      <c r="BG279" s="55">
        <v>136</v>
      </c>
      <c r="BH279" s="84">
        <v>55</v>
      </c>
      <c r="BI279" s="55">
        <v>4</v>
      </c>
      <c r="BJ279" s="84">
        <v>102</v>
      </c>
      <c r="BK279" s="55">
        <v>33</v>
      </c>
      <c r="BL279" s="84">
        <v>284</v>
      </c>
      <c r="BM279" s="55">
        <v>110</v>
      </c>
      <c r="BN279" s="84">
        <v>50</v>
      </c>
      <c r="BO279" s="55">
        <v>36</v>
      </c>
      <c r="BP279" s="84">
        <v>19</v>
      </c>
      <c r="BQ279" s="55">
        <v>87</v>
      </c>
      <c r="BR279" s="84">
        <v>640</v>
      </c>
      <c r="BS279" s="55">
        <v>15</v>
      </c>
      <c r="BT279" s="84">
        <v>103</v>
      </c>
      <c r="BU279" s="55">
        <v>38</v>
      </c>
      <c r="BV279" s="84">
        <v>348</v>
      </c>
      <c r="BW279" s="55">
        <v>87</v>
      </c>
      <c r="BX279" s="84">
        <v>260</v>
      </c>
      <c r="BY279" s="55">
        <v>60</v>
      </c>
      <c r="BZ279" s="84">
        <v>219</v>
      </c>
      <c r="CA279" s="55">
        <v>37</v>
      </c>
      <c r="CB279" s="84">
        <v>119</v>
      </c>
      <c r="CC279" s="55">
        <v>104</v>
      </c>
      <c r="CD279" s="84">
        <v>295</v>
      </c>
      <c r="CE279" s="55">
        <v>64</v>
      </c>
      <c r="CF279" s="84">
        <v>659</v>
      </c>
      <c r="CG279" s="55">
        <v>10</v>
      </c>
      <c r="CH279" s="84">
        <v>40</v>
      </c>
      <c r="CI279" s="55">
        <v>388</v>
      </c>
      <c r="CJ279" s="84">
        <v>479</v>
      </c>
      <c r="CK279" s="55">
        <v>82</v>
      </c>
      <c r="CL279" s="84">
        <v>70</v>
      </c>
      <c r="CM279" s="55">
        <v>29</v>
      </c>
      <c r="CN279" s="84">
        <v>36</v>
      </c>
      <c r="CO279" s="65">
        <v>696</v>
      </c>
      <c r="CP279" s="84">
        <v>107</v>
      </c>
      <c r="CQ279" s="55">
        <v>1015</v>
      </c>
      <c r="CR279" s="84">
        <v>144</v>
      </c>
      <c r="CS279" s="55">
        <v>232</v>
      </c>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c r="IW279" s="65"/>
      <c r="IX279" s="65"/>
      <c r="IY279" s="65"/>
      <c r="IZ279" s="65"/>
      <c r="JA279" s="65"/>
      <c r="JB279" s="65"/>
      <c r="JC279" s="65"/>
      <c r="JD279" s="65"/>
      <c r="JE279" s="65"/>
      <c r="JF279" s="65"/>
      <c r="JG279" s="65"/>
      <c r="JH279" s="65"/>
      <c r="JI279" s="65"/>
      <c r="JJ279" s="65"/>
      <c r="JK279" s="65"/>
      <c r="JL279" s="65"/>
      <c r="JM279" s="65"/>
      <c r="JN279" s="65"/>
      <c r="JO279" s="65"/>
      <c r="JP279" s="65"/>
      <c r="JQ279" s="65"/>
      <c r="JR279" s="65"/>
      <c r="JS279" s="65"/>
      <c r="JT279" s="65"/>
      <c r="JU279" s="65"/>
      <c r="JV279" s="65"/>
      <c r="JW279" s="65"/>
      <c r="JX279" s="65"/>
      <c r="JY279" s="65"/>
      <c r="JZ279" s="65"/>
      <c r="KA279" s="65"/>
      <c r="KB279" s="65"/>
      <c r="KC279" s="65"/>
      <c r="KD279" s="65"/>
      <c r="KE279" s="65"/>
      <c r="KF279" s="65"/>
      <c r="KG279" s="65"/>
      <c r="KH279" s="65"/>
      <c r="KI279" s="65"/>
      <c r="KJ279" s="65"/>
      <c r="KK279" s="65"/>
      <c r="KL279" s="65"/>
      <c r="KM279" s="65"/>
      <c r="KN279" s="65"/>
      <c r="KO279" s="65"/>
      <c r="KP279" s="65"/>
      <c r="KQ279" s="65"/>
      <c r="KR279" s="65"/>
      <c r="KS279" s="65"/>
      <c r="KT279" s="65"/>
      <c r="KU279" s="65"/>
      <c r="KV279" s="65"/>
      <c r="KW279" s="65"/>
      <c r="KX279" s="65"/>
      <c r="KY279" s="65"/>
      <c r="KZ279" s="65"/>
      <c r="LA279" s="65"/>
      <c r="LB279" s="65"/>
      <c r="LC279" s="65"/>
      <c r="LD279" s="65"/>
      <c r="LE279" s="65"/>
      <c r="LF279" s="65"/>
      <c r="LG279" s="65"/>
      <c r="LH279" s="65"/>
      <c r="LI279" s="65"/>
      <c r="LJ279" s="65"/>
      <c r="LK279" s="65"/>
      <c r="LL279" s="65"/>
      <c r="LM279" s="65"/>
      <c r="LN279" s="65"/>
      <c r="LO279" s="65"/>
      <c r="LP279" s="65"/>
      <c r="LQ279" s="65"/>
      <c r="LR279" s="65"/>
      <c r="LS279" s="65"/>
      <c r="LT279" s="65"/>
      <c r="LU279" s="65"/>
      <c r="LV279" s="65"/>
      <c r="LW279" s="65"/>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c r="RZ279" s="7"/>
      <c r="SA279" s="7"/>
      <c r="SB279" s="7"/>
      <c r="SC279" s="7"/>
      <c r="SD279" s="7"/>
      <c r="SE279" s="7"/>
      <c r="SF279" s="7"/>
      <c r="SG279" s="7"/>
      <c r="SH279" s="7"/>
      <c r="SI279" s="7"/>
      <c r="SJ279" s="7"/>
      <c r="SK279" s="7"/>
      <c r="SL279" s="7"/>
      <c r="SM279" s="7"/>
      <c r="SN279" s="7"/>
      <c r="SO279" s="7"/>
      <c r="SP279" s="7"/>
      <c r="SQ279" s="7"/>
      <c r="SR279" s="7"/>
      <c r="SS279" s="7"/>
      <c r="ST279" s="7"/>
      <c r="SU279" s="7"/>
      <c r="SV279" s="7"/>
      <c r="SW279" s="7"/>
      <c r="SX279" s="7"/>
      <c r="SY279" s="7"/>
      <c r="SZ279" s="7"/>
      <c r="TA279" s="7"/>
      <c r="TB279" s="7"/>
      <c r="TC279" s="7"/>
      <c r="TD279" s="7"/>
      <c r="TE279" s="7"/>
      <c r="TF279" s="7"/>
      <c r="TG279" s="7"/>
      <c r="TH279" s="7"/>
      <c r="TI279" s="7"/>
      <c r="TJ279" s="7"/>
      <c r="TK279" s="7"/>
      <c r="TL279" s="7"/>
      <c r="TM279" s="7"/>
      <c r="TN279" s="7"/>
      <c r="TO279" s="7"/>
      <c r="TP279" s="7"/>
      <c r="TQ279" s="7"/>
      <c r="TR279" s="7"/>
      <c r="TS279" s="7"/>
      <c r="TT279" s="7"/>
      <c r="TU279" s="7"/>
      <c r="TV279" s="7"/>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row>
    <row r="280" spans="1:576" s="3" customFormat="1" x14ac:dyDescent="0.2">
      <c r="A280" s="50"/>
      <c r="B280" s="36" t="s">
        <v>72</v>
      </c>
      <c r="C280" s="140">
        <v>15313</v>
      </c>
      <c r="D280" s="84">
        <v>170</v>
      </c>
      <c r="E280" s="55">
        <v>91</v>
      </c>
      <c r="F280" s="84">
        <v>229</v>
      </c>
      <c r="G280" s="55">
        <v>132</v>
      </c>
      <c r="H280" s="84">
        <v>114</v>
      </c>
      <c r="I280" s="55">
        <v>18</v>
      </c>
      <c r="J280" s="84">
        <v>192</v>
      </c>
      <c r="K280" s="55">
        <v>89</v>
      </c>
      <c r="L280" s="84">
        <v>134</v>
      </c>
      <c r="M280" s="55">
        <v>731</v>
      </c>
      <c r="N280" s="84">
        <v>164</v>
      </c>
      <c r="O280" s="55">
        <v>171</v>
      </c>
      <c r="P280" s="84">
        <v>210</v>
      </c>
      <c r="Q280" s="55">
        <v>80</v>
      </c>
      <c r="R280" s="84">
        <v>147</v>
      </c>
      <c r="S280" s="55">
        <v>85</v>
      </c>
      <c r="T280" s="84">
        <v>306</v>
      </c>
      <c r="U280" s="55">
        <v>93</v>
      </c>
      <c r="V280" s="84">
        <v>287</v>
      </c>
      <c r="W280" s="55">
        <v>215</v>
      </c>
      <c r="X280" s="84">
        <v>191</v>
      </c>
      <c r="Y280" s="55">
        <v>56</v>
      </c>
      <c r="Z280" s="84">
        <v>117</v>
      </c>
      <c r="AA280" s="55">
        <v>51</v>
      </c>
      <c r="AB280" s="84">
        <v>172</v>
      </c>
      <c r="AC280" s="55">
        <v>591</v>
      </c>
      <c r="AD280" s="84">
        <v>10</v>
      </c>
      <c r="AE280" s="55">
        <v>451</v>
      </c>
      <c r="AF280" s="84">
        <v>92</v>
      </c>
      <c r="AG280" s="55">
        <v>32</v>
      </c>
      <c r="AH280" s="84">
        <v>345</v>
      </c>
      <c r="AI280" s="55">
        <v>139</v>
      </c>
      <c r="AJ280" s="84">
        <v>312</v>
      </c>
      <c r="AK280" s="55">
        <v>239</v>
      </c>
      <c r="AL280" s="84">
        <v>80</v>
      </c>
      <c r="AM280" s="55">
        <v>96</v>
      </c>
      <c r="AN280" s="84">
        <v>364</v>
      </c>
      <c r="AO280" s="55">
        <v>123</v>
      </c>
      <c r="AP280" s="84">
        <v>113</v>
      </c>
      <c r="AQ280" s="55">
        <v>191</v>
      </c>
      <c r="AR280" s="84">
        <v>24</v>
      </c>
      <c r="AS280" s="55">
        <v>274</v>
      </c>
      <c r="AT280" s="84">
        <v>30</v>
      </c>
      <c r="AU280" s="55">
        <v>22</v>
      </c>
      <c r="AV280" s="84">
        <v>509</v>
      </c>
      <c r="AW280" s="55">
        <v>21</v>
      </c>
      <c r="AX280" s="84">
        <v>26</v>
      </c>
      <c r="AY280" s="55">
        <v>76</v>
      </c>
      <c r="AZ280" s="84">
        <v>283</v>
      </c>
      <c r="BA280" s="55">
        <v>103</v>
      </c>
      <c r="BB280" s="84">
        <v>137</v>
      </c>
      <c r="BC280" s="55">
        <v>23</v>
      </c>
      <c r="BD280" s="84">
        <v>77</v>
      </c>
      <c r="BE280" s="55">
        <v>145</v>
      </c>
      <c r="BF280" s="84">
        <v>175</v>
      </c>
      <c r="BG280" s="55">
        <v>51</v>
      </c>
      <c r="BH280" s="84">
        <v>173</v>
      </c>
      <c r="BI280" s="55">
        <v>14</v>
      </c>
      <c r="BJ280" s="84">
        <v>80</v>
      </c>
      <c r="BK280" s="55" t="s">
        <v>202</v>
      </c>
      <c r="BL280" s="84">
        <v>28</v>
      </c>
      <c r="BM280" s="55">
        <v>24</v>
      </c>
      <c r="BN280" s="84">
        <v>304</v>
      </c>
      <c r="BO280" s="55">
        <v>17</v>
      </c>
      <c r="BP280" s="84">
        <v>126</v>
      </c>
      <c r="BQ280" s="55">
        <v>19</v>
      </c>
      <c r="BR280" s="84">
        <v>163</v>
      </c>
      <c r="BS280" s="55">
        <v>77</v>
      </c>
      <c r="BT280" s="84">
        <v>209</v>
      </c>
      <c r="BU280" s="55">
        <v>132</v>
      </c>
      <c r="BV280" s="84">
        <v>93</v>
      </c>
      <c r="BW280" s="55">
        <v>20</v>
      </c>
      <c r="BX280" s="84">
        <v>240</v>
      </c>
      <c r="BY280" s="55">
        <v>41</v>
      </c>
      <c r="BZ280" s="84">
        <v>269</v>
      </c>
      <c r="CA280" s="55">
        <v>66</v>
      </c>
      <c r="CB280" s="84">
        <v>30</v>
      </c>
      <c r="CC280" s="55">
        <v>178</v>
      </c>
      <c r="CD280" s="84">
        <v>110</v>
      </c>
      <c r="CE280" s="55">
        <v>17</v>
      </c>
      <c r="CF280" s="84">
        <v>291</v>
      </c>
      <c r="CG280" s="55">
        <v>5</v>
      </c>
      <c r="CH280" s="84">
        <v>20</v>
      </c>
      <c r="CI280" s="55">
        <v>48</v>
      </c>
      <c r="CJ280" s="84">
        <v>269</v>
      </c>
      <c r="CK280" s="55">
        <v>13</v>
      </c>
      <c r="CL280" s="84">
        <v>55</v>
      </c>
      <c r="CM280" s="55">
        <v>85</v>
      </c>
      <c r="CN280" s="84">
        <v>96</v>
      </c>
      <c r="CO280" s="65">
        <v>170</v>
      </c>
      <c r="CP280" s="84">
        <v>254</v>
      </c>
      <c r="CQ280" s="55">
        <v>87</v>
      </c>
      <c r="CR280" s="84">
        <v>34</v>
      </c>
      <c r="CS280" s="55">
        <v>29</v>
      </c>
      <c r="CT280" s="65"/>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c r="IW280" s="65"/>
      <c r="IX280" s="65"/>
      <c r="IY280" s="65"/>
      <c r="IZ280" s="65"/>
      <c r="JA280" s="65"/>
      <c r="JB280" s="65"/>
      <c r="JC280" s="65"/>
      <c r="JD280" s="65"/>
      <c r="JE280" s="65"/>
      <c r="JF280" s="65"/>
      <c r="JG280" s="65"/>
      <c r="JH280" s="65"/>
      <c r="JI280" s="65"/>
      <c r="JJ280" s="65"/>
      <c r="JK280" s="65"/>
      <c r="JL280" s="65"/>
      <c r="JM280" s="65"/>
      <c r="JN280" s="65"/>
      <c r="JO280" s="65"/>
      <c r="JP280" s="65"/>
      <c r="JQ280" s="65"/>
      <c r="JR280" s="65"/>
      <c r="JS280" s="65"/>
      <c r="JT280" s="65"/>
      <c r="JU280" s="65"/>
      <c r="JV280" s="65"/>
      <c r="JW280" s="65"/>
      <c r="JX280" s="65"/>
      <c r="JY280" s="65"/>
      <c r="JZ280" s="65"/>
      <c r="KA280" s="65"/>
      <c r="KB280" s="65"/>
      <c r="KC280" s="65"/>
      <c r="KD280" s="65"/>
      <c r="KE280" s="65"/>
      <c r="KF280" s="65"/>
      <c r="KG280" s="65"/>
      <c r="KH280" s="65"/>
      <c r="KI280" s="65"/>
      <c r="KJ280" s="65"/>
      <c r="KK280" s="65"/>
      <c r="KL280" s="65"/>
      <c r="KM280" s="65"/>
      <c r="KN280" s="65"/>
      <c r="KO280" s="65"/>
      <c r="KP280" s="65"/>
      <c r="KQ280" s="65"/>
      <c r="KR280" s="65"/>
      <c r="KS280" s="65"/>
      <c r="KT280" s="65"/>
      <c r="KU280" s="65"/>
      <c r="KV280" s="65"/>
      <c r="KW280" s="65"/>
      <c r="KX280" s="65"/>
      <c r="KY280" s="65"/>
      <c r="KZ280" s="65"/>
      <c r="LA280" s="65"/>
      <c r="LB280" s="65"/>
      <c r="LC280" s="65"/>
      <c r="LD280" s="65"/>
      <c r="LE280" s="65"/>
      <c r="LF280" s="65"/>
      <c r="LG280" s="65"/>
      <c r="LH280" s="65"/>
      <c r="LI280" s="65"/>
      <c r="LJ280" s="65"/>
      <c r="LK280" s="65"/>
      <c r="LL280" s="65"/>
      <c r="LM280" s="65"/>
      <c r="LN280" s="65"/>
      <c r="LO280" s="65"/>
      <c r="LP280" s="65"/>
      <c r="LQ280" s="65"/>
      <c r="LR280" s="65"/>
      <c r="LS280" s="65"/>
      <c r="LT280" s="65"/>
      <c r="LU280" s="65"/>
      <c r="LV280" s="65"/>
      <c r="LW280" s="65"/>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c r="RZ280" s="7"/>
      <c r="SA280" s="7"/>
      <c r="SB280" s="7"/>
      <c r="SC280" s="7"/>
      <c r="SD280" s="7"/>
      <c r="SE280" s="7"/>
      <c r="SF280" s="7"/>
      <c r="SG280" s="7"/>
      <c r="SH280" s="7"/>
      <c r="SI280" s="7"/>
      <c r="SJ280" s="7"/>
      <c r="SK280" s="7"/>
      <c r="SL280" s="7"/>
      <c r="SM280" s="7"/>
      <c r="SN280" s="7"/>
      <c r="SO280" s="7"/>
      <c r="SP280" s="7"/>
      <c r="SQ280" s="7"/>
      <c r="SR280" s="7"/>
      <c r="SS280" s="7"/>
      <c r="ST280" s="7"/>
      <c r="SU280" s="7"/>
      <c r="SV280" s="7"/>
      <c r="SW280" s="7"/>
      <c r="SX280" s="7"/>
      <c r="SY280" s="7"/>
      <c r="SZ280" s="7"/>
      <c r="TA280" s="7"/>
      <c r="TB280" s="7"/>
      <c r="TC280" s="7"/>
      <c r="TD280" s="7"/>
      <c r="TE280" s="7"/>
      <c r="TF280" s="7"/>
      <c r="TG280" s="7"/>
      <c r="TH280" s="7"/>
      <c r="TI280" s="7"/>
      <c r="TJ280" s="7"/>
      <c r="TK280" s="7"/>
      <c r="TL280" s="7"/>
      <c r="TM280" s="7"/>
      <c r="TN280" s="7"/>
      <c r="TO280" s="7"/>
      <c r="TP280" s="7"/>
      <c r="TQ280" s="7"/>
      <c r="TR280" s="7"/>
      <c r="TS280" s="7"/>
      <c r="TT280" s="7"/>
      <c r="TU280" s="7"/>
      <c r="TV280" s="7"/>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row>
    <row r="281" spans="1:576" s="3" customFormat="1" x14ac:dyDescent="0.2">
      <c r="A281" s="50"/>
      <c r="B281" s="36" t="s">
        <v>73</v>
      </c>
      <c r="C281" s="140">
        <v>21227</v>
      </c>
      <c r="D281" s="84">
        <v>117</v>
      </c>
      <c r="E281" s="55">
        <v>26</v>
      </c>
      <c r="F281" s="84">
        <v>270</v>
      </c>
      <c r="G281" s="55">
        <v>49</v>
      </c>
      <c r="H281" s="84">
        <v>111</v>
      </c>
      <c r="I281" s="55">
        <v>13</v>
      </c>
      <c r="J281" s="84">
        <v>30</v>
      </c>
      <c r="K281" s="55">
        <v>64</v>
      </c>
      <c r="L281" s="84">
        <v>200</v>
      </c>
      <c r="M281" s="55">
        <v>454</v>
      </c>
      <c r="N281" s="84">
        <v>128</v>
      </c>
      <c r="O281" s="55">
        <v>33</v>
      </c>
      <c r="P281" s="84">
        <v>43</v>
      </c>
      <c r="Q281" s="55">
        <v>28</v>
      </c>
      <c r="R281" s="84">
        <v>143</v>
      </c>
      <c r="S281" s="55">
        <v>50</v>
      </c>
      <c r="T281" s="84">
        <v>369</v>
      </c>
      <c r="U281" s="55">
        <v>119</v>
      </c>
      <c r="V281" s="84">
        <v>61</v>
      </c>
      <c r="W281" s="55" t="s">
        <v>202</v>
      </c>
      <c r="X281" s="84">
        <v>30</v>
      </c>
      <c r="Y281" s="55">
        <v>25</v>
      </c>
      <c r="Z281" s="84">
        <v>72</v>
      </c>
      <c r="AA281" s="55">
        <v>124</v>
      </c>
      <c r="AB281" s="84">
        <v>47</v>
      </c>
      <c r="AC281" s="55">
        <v>159</v>
      </c>
      <c r="AD281" s="84">
        <v>76</v>
      </c>
      <c r="AE281" s="55">
        <v>113</v>
      </c>
      <c r="AF281" s="84">
        <v>105</v>
      </c>
      <c r="AG281" s="55">
        <v>232</v>
      </c>
      <c r="AH281" s="84">
        <v>480</v>
      </c>
      <c r="AI281" s="55">
        <v>40</v>
      </c>
      <c r="AJ281" s="84">
        <v>94</v>
      </c>
      <c r="AK281" s="55">
        <v>92</v>
      </c>
      <c r="AL281" s="84">
        <v>64</v>
      </c>
      <c r="AM281" s="55">
        <v>395</v>
      </c>
      <c r="AN281" s="84">
        <v>113</v>
      </c>
      <c r="AO281" s="55" t="s">
        <v>202</v>
      </c>
      <c r="AP281" s="84">
        <v>42</v>
      </c>
      <c r="AQ281" s="55">
        <v>81</v>
      </c>
      <c r="AR281" s="84">
        <v>31</v>
      </c>
      <c r="AS281" s="55">
        <v>48</v>
      </c>
      <c r="AT281" s="84">
        <v>51</v>
      </c>
      <c r="AU281" s="55">
        <v>5</v>
      </c>
      <c r="AV281" s="84">
        <v>143</v>
      </c>
      <c r="AW281" s="55">
        <v>42</v>
      </c>
      <c r="AX281" s="84">
        <v>196</v>
      </c>
      <c r="AY281" s="55">
        <v>271</v>
      </c>
      <c r="AZ281" s="84">
        <v>381</v>
      </c>
      <c r="BA281" s="55">
        <v>847</v>
      </c>
      <c r="BB281" s="84">
        <v>93</v>
      </c>
      <c r="BC281" s="55">
        <v>77</v>
      </c>
      <c r="BD281" s="84">
        <v>115</v>
      </c>
      <c r="BE281" s="55">
        <v>215</v>
      </c>
      <c r="BF281" s="84">
        <v>36</v>
      </c>
      <c r="BG281" s="55">
        <v>37</v>
      </c>
      <c r="BH281" s="84">
        <v>7</v>
      </c>
      <c r="BI281" s="55">
        <v>133</v>
      </c>
      <c r="BJ281" s="84">
        <v>20</v>
      </c>
      <c r="BK281" s="55">
        <v>192</v>
      </c>
      <c r="BL281" s="84">
        <v>204</v>
      </c>
      <c r="BM281" s="55">
        <v>1</v>
      </c>
      <c r="BN281" s="84">
        <v>180</v>
      </c>
      <c r="BO281" s="55">
        <v>82</v>
      </c>
      <c r="BP281" s="84">
        <v>50</v>
      </c>
      <c r="BQ281" s="55">
        <v>103</v>
      </c>
      <c r="BR281" s="84">
        <v>387</v>
      </c>
      <c r="BS281" s="55">
        <v>134</v>
      </c>
      <c r="BT281" s="84">
        <v>36</v>
      </c>
      <c r="BU281" s="55">
        <v>62</v>
      </c>
      <c r="BV281" s="84">
        <v>36</v>
      </c>
      <c r="BW281" s="55">
        <v>165</v>
      </c>
      <c r="BX281" s="84">
        <v>123</v>
      </c>
      <c r="BY281" s="55">
        <v>10</v>
      </c>
      <c r="BZ281" s="84">
        <v>184</v>
      </c>
      <c r="CA281" s="55">
        <v>257</v>
      </c>
      <c r="CB281" s="84">
        <v>77</v>
      </c>
      <c r="CC281" s="55">
        <v>488</v>
      </c>
      <c r="CD281" s="84">
        <v>17</v>
      </c>
      <c r="CE281" s="55">
        <v>9</v>
      </c>
      <c r="CF281" s="84">
        <v>89</v>
      </c>
      <c r="CG281" s="55">
        <v>44</v>
      </c>
      <c r="CH281" s="84">
        <v>31</v>
      </c>
      <c r="CI281" s="55">
        <v>106</v>
      </c>
      <c r="CJ281" s="84">
        <v>84</v>
      </c>
      <c r="CK281" s="55">
        <v>7</v>
      </c>
      <c r="CL281" s="84">
        <v>43</v>
      </c>
      <c r="CM281" s="55">
        <v>54</v>
      </c>
      <c r="CN281" s="84">
        <v>63</v>
      </c>
      <c r="CO281" s="65">
        <v>31</v>
      </c>
      <c r="CP281" s="84">
        <v>304</v>
      </c>
      <c r="CQ281" s="55">
        <v>94</v>
      </c>
      <c r="CR281" s="84">
        <v>278</v>
      </c>
      <c r="CS281" s="55">
        <v>39</v>
      </c>
      <c r="CT281" s="65"/>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c r="KB281" s="65"/>
      <c r="KC281" s="65"/>
      <c r="KD281" s="65"/>
      <c r="KE281" s="65"/>
      <c r="KF281" s="65"/>
      <c r="KG281" s="65"/>
      <c r="KH281" s="65"/>
      <c r="KI281" s="65"/>
      <c r="KJ281" s="65"/>
      <c r="KK281" s="65"/>
      <c r="KL281" s="65"/>
      <c r="KM281" s="65"/>
      <c r="KN281" s="65"/>
      <c r="KO281" s="65"/>
      <c r="KP281" s="65"/>
      <c r="KQ281" s="65"/>
      <c r="KR281" s="65"/>
      <c r="KS281" s="65"/>
      <c r="KT281" s="65"/>
      <c r="KU281" s="65"/>
      <c r="KV281" s="65"/>
      <c r="KW281" s="65"/>
      <c r="KX281" s="65"/>
      <c r="KY281" s="65"/>
      <c r="KZ281" s="65"/>
      <c r="LA281" s="65"/>
      <c r="LB281" s="65"/>
      <c r="LC281" s="65"/>
      <c r="LD281" s="65"/>
      <c r="LE281" s="65"/>
      <c r="LF281" s="65"/>
      <c r="LG281" s="65"/>
      <c r="LH281" s="65"/>
      <c r="LI281" s="65"/>
      <c r="LJ281" s="65"/>
      <c r="LK281" s="65"/>
      <c r="LL281" s="65"/>
      <c r="LM281" s="65"/>
      <c r="LN281" s="65"/>
      <c r="LO281" s="65"/>
      <c r="LP281" s="65"/>
      <c r="LQ281" s="65"/>
      <c r="LR281" s="65"/>
      <c r="LS281" s="65"/>
      <c r="LT281" s="65"/>
      <c r="LU281" s="65"/>
      <c r="LV281" s="65"/>
      <c r="LW281" s="65"/>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c r="RZ281" s="7"/>
      <c r="SA281" s="7"/>
      <c r="SB281" s="7"/>
      <c r="SC281" s="7"/>
      <c r="SD281" s="7"/>
      <c r="SE281" s="7"/>
      <c r="SF281" s="7"/>
      <c r="SG281" s="7"/>
      <c r="SH281" s="7"/>
      <c r="SI281" s="7"/>
      <c r="SJ281" s="7"/>
      <c r="SK281" s="7"/>
      <c r="SL281" s="7"/>
      <c r="SM281" s="7"/>
      <c r="SN281" s="7"/>
      <c r="SO281" s="7"/>
      <c r="SP281" s="7"/>
      <c r="SQ281" s="7"/>
      <c r="SR281" s="7"/>
      <c r="SS281" s="7"/>
      <c r="ST281" s="7"/>
      <c r="SU281" s="7"/>
      <c r="SV281" s="7"/>
      <c r="SW281" s="7"/>
      <c r="SX281" s="7"/>
      <c r="SY281" s="7"/>
      <c r="SZ281" s="7"/>
      <c r="TA281" s="7"/>
      <c r="TB281" s="7"/>
      <c r="TC281" s="7"/>
      <c r="TD281" s="7"/>
      <c r="TE281" s="7"/>
      <c r="TF281" s="7"/>
      <c r="TG281" s="7"/>
      <c r="TH281" s="7"/>
      <c r="TI281" s="7"/>
      <c r="TJ281" s="7"/>
      <c r="TK281" s="7"/>
      <c r="TL281" s="7"/>
      <c r="TM281" s="7"/>
      <c r="TN281" s="7"/>
      <c r="TO281" s="7"/>
      <c r="TP281" s="7"/>
      <c r="TQ281" s="7"/>
      <c r="TR281" s="7"/>
      <c r="TS281" s="7"/>
      <c r="TT281" s="7"/>
      <c r="TU281" s="7"/>
      <c r="TV281" s="7"/>
      <c r="TW281" s="7"/>
      <c r="TX281" s="7"/>
      <c r="TY281" s="7"/>
      <c r="TZ281" s="7"/>
      <c r="UA281" s="7"/>
      <c r="UB281" s="7"/>
      <c r="UC281" s="7"/>
      <c r="UD281" s="7"/>
      <c r="UE281" s="7"/>
      <c r="UF281" s="7"/>
      <c r="UG281" s="7"/>
      <c r="UH281" s="7"/>
      <c r="UI281" s="7"/>
      <c r="UJ281" s="7"/>
      <c r="UK281" s="7"/>
      <c r="UL281" s="7"/>
      <c r="UM281" s="7"/>
      <c r="UN281" s="7"/>
      <c r="UO281" s="7"/>
      <c r="UP281" s="7"/>
      <c r="UQ281" s="7"/>
      <c r="UR281" s="7"/>
      <c r="US281" s="7"/>
      <c r="UT281" s="7"/>
      <c r="UU281" s="7"/>
      <c r="UV281" s="7"/>
      <c r="UW281" s="7"/>
      <c r="UX281" s="7"/>
      <c r="UY281" s="7"/>
      <c r="UZ281" s="7"/>
      <c r="VA281" s="7"/>
      <c r="VB281" s="7"/>
      <c r="VC281" s="7"/>
      <c r="VD281" s="7"/>
    </row>
    <row r="282" spans="1:576" s="3" customFormat="1" x14ac:dyDescent="0.2">
      <c r="A282" s="50"/>
      <c r="B282" s="36" t="s">
        <v>74</v>
      </c>
      <c r="C282" s="140">
        <v>3798</v>
      </c>
      <c r="D282" s="84">
        <v>503</v>
      </c>
      <c r="E282" s="55">
        <v>21</v>
      </c>
      <c r="F282" s="84">
        <v>441</v>
      </c>
      <c r="G282" s="55">
        <v>294</v>
      </c>
      <c r="H282" s="84">
        <v>177</v>
      </c>
      <c r="I282" s="55">
        <v>13</v>
      </c>
      <c r="J282" s="84">
        <v>126</v>
      </c>
      <c r="K282" s="55">
        <v>17</v>
      </c>
      <c r="L282" s="84">
        <v>195</v>
      </c>
      <c r="M282" s="55">
        <v>490</v>
      </c>
      <c r="N282" s="84">
        <v>7</v>
      </c>
      <c r="O282" s="55">
        <v>94</v>
      </c>
      <c r="P282" s="84">
        <v>408</v>
      </c>
      <c r="Q282" s="55">
        <v>43</v>
      </c>
      <c r="R282" s="84">
        <v>323</v>
      </c>
      <c r="S282" s="55">
        <v>72</v>
      </c>
      <c r="T282" s="84">
        <v>237</v>
      </c>
      <c r="U282" s="55">
        <v>134</v>
      </c>
      <c r="V282" s="84">
        <v>70</v>
      </c>
      <c r="W282" s="55" t="s">
        <v>202</v>
      </c>
      <c r="X282" s="84">
        <v>3</v>
      </c>
      <c r="Y282" s="55">
        <v>306</v>
      </c>
      <c r="Z282" s="84">
        <v>72</v>
      </c>
      <c r="AA282" s="55">
        <v>36</v>
      </c>
      <c r="AB282" s="84">
        <v>165</v>
      </c>
      <c r="AC282" s="55">
        <v>565</v>
      </c>
      <c r="AD282" s="84">
        <v>23</v>
      </c>
      <c r="AE282" s="55">
        <v>54</v>
      </c>
      <c r="AF282" s="84">
        <v>146</v>
      </c>
      <c r="AG282" s="55">
        <v>13</v>
      </c>
      <c r="AH282" s="84">
        <v>390</v>
      </c>
      <c r="AI282" s="55">
        <v>31</v>
      </c>
      <c r="AJ282" s="84">
        <v>430</v>
      </c>
      <c r="AK282" s="55">
        <v>3</v>
      </c>
      <c r="AL282" s="84">
        <v>2</v>
      </c>
      <c r="AM282" s="55">
        <v>107</v>
      </c>
      <c r="AN282" s="84">
        <v>796</v>
      </c>
      <c r="AO282" s="55">
        <v>25</v>
      </c>
      <c r="AP282" s="84">
        <v>32</v>
      </c>
      <c r="AQ282" s="55">
        <v>359</v>
      </c>
      <c r="AR282" s="84">
        <v>58</v>
      </c>
      <c r="AS282" s="55">
        <v>115</v>
      </c>
      <c r="AT282" s="84">
        <v>6</v>
      </c>
      <c r="AU282" s="55">
        <v>70</v>
      </c>
      <c r="AV282" s="84">
        <v>222</v>
      </c>
      <c r="AW282" s="55">
        <v>180</v>
      </c>
      <c r="AX282" s="84">
        <v>305</v>
      </c>
      <c r="AY282" s="55">
        <v>587</v>
      </c>
      <c r="AZ282" s="84">
        <v>70</v>
      </c>
      <c r="BA282" s="55">
        <v>134</v>
      </c>
      <c r="BB282" s="84">
        <v>194</v>
      </c>
      <c r="BC282" s="55">
        <v>113</v>
      </c>
      <c r="BD282" s="84">
        <v>30</v>
      </c>
      <c r="BE282" s="55">
        <v>12</v>
      </c>
      <c r="BF282" s="84">
        <v>6</v>
      </c>
      <c r="BG282" s="55">
        <v>66</v>
      </c>
      <c r="BH282" s="84">
        <v>28</v>
      </c>
      <c r="BI282" s="55">
        <v>74</v>
      </c>
      <c r="BJ282" s="84" t="s">
        <v>202</v>
      </c>
      <c r="BK282" s="55">
        <v>102</v>
      </c>
      <c r="BL282" s="84">
        <v>20</v>
      </c>
      <c r="BM282" s="55">
        <v>20</v>
      </c>
      <c r="BN282" s="84">
        <v>3</v>
      </c>
      <c r="BO282" s="55">
        <v>46</v>
      </c>
      <c r="BP282" s="84">
        <v>6</v>
      </c>
      <c r="BQ282" s="55">
        <v>206</v>
      </c>
      <c r="BR282" s="84">
        <v>56</v>
      </c>
      <c r="BS282" s="55">
        <v>22</v>
      </c>
      <c r="BT282" s="84">
        <v>33</v>
      </c>
      <c r="BU282" s="55">
        <v>12</v>
      </c>
      <c r="BV282" s="84">
        <v>8</v>
      </c>
      <c r="BW282" s="55">
        <v>34</v>
      </c>
      <c r="BX282" s="84">
        <v>376</v>
      </c>
      <c r="BY282" s="55">
        <v>15</v>
      </c>
      <c r="BZ282" s="84">
        <v>64</v>
      </c>
      <c r="CA282" s="55">
        <v>38</v>
      </c>
      <c r="CB282" s="84">
        <v>204</v>
      </c>
      <c r="CC282" s="55">
        <v>68</v>
      </c>
      <c r="CD282" s="84">
        <v>92</v>
      </c>
      <c r="CE282" s="55">
        <v>7</v>
      </c>
      <c r="CF282" s="84">
        <v>43</v>
      </c>
      <c r="CG282" s="55" t="s">
        <v>202</v>
      </c>
      <c r="CH282" s="84">
        <v>5</v>
      </c>
      <c r="CI282" s="55">
        <v>81</v>
      </c>
      <c r="CJ282" s="84">
        <v>83</v>
      </c>
      <c r="CK282" s="55" t="s">
        <v>202</v>
      </c>
      <c r="CL282" s="84">
        <v>8</v>
      </c>
      <c r="CM282" s="55">
        <v>318</v>
      </c>
      <c r="CN282" s="84">
        <v>311</v>
      </c>
      <c r="CO282" s="65">
        <v>98</v>
      </c>
      <c r="CP282" s="84">
        <v>371</v>
      </c>
      <c r="CQ282" s="55">
        <v>12</v>
      </c>
      <c r="CR282" s="84">
        <v>398</v>
      </c>
      <c r="CS282" s="55">
        <v>70</v>
      </c>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c r="KB282" s="65"/>
      <c r="KC282" s="65"/>
      <c r="KD282" s="65"/>
      <c r="KE282" s="65"/>
      <c r="KF282" s="65"/>
      <c r="KG282" s="65"/>
      <c r="KH282" s="65"/>
      <c r="KI282" s="65"/>
      <c r="KJ282" s="65"/>
      <c r="KK282" s="65"/>
      <c r="KL282" s="65"/>
      <c r="KM282" s="65"/>
      <c r="KN282" s="65"/>
      <c r="KO282" s="65"/>
      <c r="KP282" s="65"/>
      <c r="KQ282" s="65"/>
      <c r="KR282" s="65"/>
      <c r="KS282" s="65"/>
      <c r="KT282" s="65"/>
      <c r="KU282" s="65"/>
      <c r="KV282" s="65"/>
      <c r="KW282" s="65"/>
      <c r="KX282" s="65"/>
      <c r="KY282" s="65"/>
      <c r="KZ282" s="65"/>
      <c r="LA282" s="65"/>
      <c r="LB282" s="65"/>
      <c r="LC282" s="65"/>
      <c r="LD282" s="65"/>
      <c r="LE282" s="65"/>
      <c r="LF282" s="65"/>
      <c r="LG282" s="65"/>
      <c r="LH282" s="65"/>
      <c r="LI282" s="65"/>
      <c r="LJ282" s="65"/>
      <c r="LK282" s="65"/>
      <c r="LL282" s="65"/>
      <c r="LM282" s="65"/>
      <c r="LN282" s="65"/>
      <c r="LO282" s="65"/>
      <c r="LP282" s="65"/>
      <c r="LQ282" s="65"/>
      <c r="LR282" s="65"/>
      <c r="LS282" s="65"/>
      <c r="LT282" s="65"/>
      <c r="LU282" s="65"/>
      <c r="LV282" s="65"/>
      <c r="LW282" s="65"/>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c r="RZ282" s="7"/>
      <c r="SA282" s="7"/>
      <c r="SB282" s="7"/>
      <c r="SC282" s="7"/>
      <c r="SD282" s="7"/>
      <c r="SE282" s="7"/>
      <c r="SF282" s="7"/>
      <c r="SG282" s="7"/>
      <c r="SH282" s="7"/>
      <c r="SI282" s="7"/>
      <c r="SJ282" s="7"/>
      <c r="SK282" s="7"/>
      <c r="SL282" s="7"/>
      <c r="SM282" s="7"/>
      <c r="SN282" s="7"/>
      <c r="SO282" s="7"/>
      <c r="SP282" s="7"/>
      <c r="SQ282" s="7"/>
      <c r="SR282" s="7"/>
      <c r="SS282" s="7"/>
      <c r="ST282" s="7"/>
      <c r="SU282" s="7"/>
      <c r="SV282" s="7"/>
      <c r="SW282" s="7"/>
      <c r="SX282" s="7"/>
      <c r="SY282" s="7"/>
      <c r="SZ282" s="7"/>
      <c r="TA282" s="7"/>
      <c r="TB282" s="7"/>
      <c r="TC282" s="7"/>
      <c r="TD282" s="7"/>
      <c r="TE282" s="7"/>
      <c r="TF282" s="7"/>
      <c r="TG282" s="7"/>
      <c r="TH282" s="7"/>
      <c r="TI282" s="7"/>
      <c r="TJ282" s="7"/>
      <c r="TK282" s="7"/>
      <c r="TL282" s="7"/>
      <c r="TM282" s="7"/>
      <c r="TN282" s="7"/>
      <c r="TO282" s="7"/>
      <c r="TP282" s="7"/>
      <c r="TQ282" s="7"/>
      <c r="TR282" s="7"/>
      <c r="TS282" s="7"/>
      <c r="TT282" s="7"/>
      <c r="TU282" s="7"/>
      <c r="TV282" s="7"/>
      <c r="TW282" s="7"/>
      <c r="TX282" s="7"/>
      <c r="TY282" s="7"/>
      <c r="TZ282" s="7"/>
      <c r="UA282" s="7"/>
      <c r="UB282" s="7"/>
      <c r="UC282" s="7"/>
      <c r="UD282" s="7"/>
      <c r="UE282" s="7"/>
      <c r="UF282" s="7"/>
      <c r="UG282" s="7"/>
      <c r="UH282" s="7"/>
      <c r="UI282" s="7"/>
      <c r="UJ282" s="7"/>
      <c r="UK282" s="7"/>
      <c r="UL282" s="7"/>
      <c r="UM282" s="7"/>
      <c r="UN282" s="7"/>
      <c r="UO282" s="7"/>
      <c r="UP282" s="7"/>
      <c r="UQ282" s="7"/>
      <c r="UR282" s="7"/>
      <c r="US282" s="7"/>
      <c r="UT282" s="7"/>
      <c r="UU282" s="7"/>
      <c r="UV282" s="7"/>
      <c r="UW282" s="7"/>
      <c r="UX282" s="7"/>
      <c r="UY282" s="7"/>
      <c r="UZ282" s="7"/>
      <c r="VA282" s="7"/>
      <c r="VB282" s="7"/>
      <c r="VC282" s="7"/>
      <c r="VD282" s="7"/>
    </row>
    <row r="283" spans="1:576" s="3" customFormat="1" x14ac:dyDescent="0.2">
      <c r="A283" s="50"/>
      <c r="B283" s="36" t="s">
        <v>75</v>
      </c>
      <c r="C283" s="140">
        <v>32684</v>
      </c>
      <c r="D283" s="84">
        <v>63</v>
      </c>
      <c r="E283" s="55">
        <v>4</v>
      </c>
      <c r="F283" s="84">
        <v>78</v>
      </c>
      <c r="G283" s="55">
        <v>66</v>
      </c>
      <c r="H283" s="84">
        <v>488</v>
      </c>
      <c r="I283" s="55">
        <v>14</v>
      </c>
      <c r="J283" s="84">
        <v>55</v>
      </c>
      <c r="K283" s="55">
        <v>5</v>
      </c>
      <c r="L283" s="84">
        <v>457</v>
      </c>
      <c r="M283" s="55">
        <v>205</v>
      </c>
      <c r="N283" s="84">
        <v>25</v>
      </c>
      <c r="O283" s="55">
        <v>4</v>
      </c>
      <c r="P283" s="84">
        <v>7</v>
      </c>
      <c r="Q283" s="55" t="s">
        <v>202</v>
      </c>
      <c r="R283" s="84">
        <v>262</v>
      </c>
      <c r="S283" s="55">
        <v>204</v>
      </c>
      <c r="T283" s="84">
        <v>176</v>
      </c>
      <c r="U283" s="55">
        <v>272</v>
      </c>
      <c r="V283" s="84">
        <v>177</v>
      </c>
      <c r="W283" s="55">
        <v>124</v>
      </c>
      <c r="X283" s="84">
        <v>79</v>
      </c>
      <c r="Y283" s="55">
        <v>5</v>
      </c>
      <c r="Z283" s="84">
        <v>214</v>
      </c>
      <c r="AA283" s="55" t="s">
        <v>202</v>
      </c>
      <c r="AB283" s="84" t="s">
        <v>202</v>
      </c>
      <c r="AC283" s="55">
        <v>15</v>
      </c>
      <c r="AD283" s="84">
        <v>75</v>
      </c>
      <c r="AE283" s="55">
        <v>9</v>
      </c>
      <c r="AF283" s="84">
        <v>22</v>
      </c>
      <c r="AG283" s="55">
        <v>361</v>
      </c>
      <c r="AH283" s="84">
        <v>97</v>
      </c>
      <c r="AI283" s="55">
        <v>7</v>
      </c>
      <c r="AJ283" s="84">
        <v>143</v>
      </c>
      <c r="AK283" s="55">
        <v>46</v>
      </c>
      <c r="AL283" s="84">
        <v>32</v>
      </c>
      <c r="AM283" s="55">
        <v>211</v>
      </c>
      <c r="AN283" s="84">
        <v>50</v>
      </c>
      <c r="AO283" s="55" t="s">
        <v>202</v>
      </c>
      <c r="AP283" s="84">
        <v>5</v>
      </c>
      <c r="AQ283" s="55">
        <v>44</v>
      </c>
      <c r="AR283" s="84">
        <v>69</v>
      </c>
      <c r="AS283" s="55">
        <v>37</v>
      </c>
      <c r="AT283" s="84">
        <v>13</v>
      </c>
      <c r="AU283" s="55">
        <v>208</v>
      </c>
      <c r="AV283" s="84">
        <v>47</v>
      </c>
      <c r="AW283" s="55">
        <v>242</v>
      </c>
      <c r="AX283" s="84">
        <v>71</v>
      </c>
      <c r="AY283" s="55" t="s">
        <v>202</v>
      </c>
      <c r="AZ283" s="84">
        <v>63</v>
      </c>
      <c r="BA283" s="55">
        <v>48</v>
      </c>
      <c r="BB283" s="84">
        <v>157</v>
      </c>
      <c r="BC283" s="55">
        <v>36</v>
      </c>
      <c r="BD283" s="84">
        <v>42</v>
      </c>
      <c r="BE283" s="55">
        <v>59</v>
      </c>
      <c r="BF283" s="84">
        <v>21</v>
      </c>
      <c r="BG283" s="55">
        <v>48</v>
      </c>
      <c r="BH283" s="84">
        <v>118</v>
      </c>
      <c r="BI283" s="55">
        <v>10</v>
      </c>
      <c r="BJ283" s="84">
        <v>18</v>
      </c>
      <c r="BK283" s="55">
        <v>88</v>
      </c>
      <c r="BL283" s="84">
        <v>133</v>
      </c>
      <c r="BM283" s="55">
        <v>226</v>
      </c>
      <c r="BN283" s="84">
        <v>357</v>
      </c>
      <c r="BO283" s="55">
        <v>2</v>
      </c>
      <c r="BP283" s="84">
        <v>19</v>
      </c>
      <c r="BQ283" s="55">
        <v>1</v>
      </c>
      <c r="BR283" s="84">
        <v>24</v>
      </c>
      <c r="BS283" s="55">
        <v>60</v>
      </c>
      <c r="BT283" s="84">
        <v>55</v>
      </c>
      <c r="BU283" s="55">
        <v>220</v>
      </c>
      <c r="BV283" s="84">
        <v>107</v>
      </c>
      <c r="BW283" s="55">
        <v>14</v>
      </c>
      <c r="BX283" s="84">
        <v>109</v>
      </c>
      <c r="BY283" s="55">
        <v>63</v>
      </c>
      <c r="BZ283" s="84">
        <v>17</v>
      </c>
      <c r="CA283" s="55">
        <v>1</v>
      </c>
      <c r="CB283" s="84">
        <v>12</v>
      </c>
      <c r="CC283" s="55">
        <v>2</v>
      </c>
      <c r="CD283" s="84">
        <v>59</v>
      </c>
      <c r="CE283" s="55" t="s">
        <v>202</v>
      </c>
      <c r="CF283" s="84">
        <v>213</v>
      </c>
      <c r="CG283" s="55">
        <v>10</v>
      </c>
      <c r="CH283" s="84">
        <v>18</v>
      </c>
      <c r="CI283" s="55">
        <v>39</v>
      </c>
      <c r="CJ283" s="84">
        <v>35</v>
      </c>
      <c r="CK283" s="55">
        <v>11</v>
      </c>
      <c r="CL283" s="84">
        <v>4</v>
      </c>
      <c r="CM283" s="55">
        <v>18</v>
      </c>
      <c r="CN283" s="84">
        <v>16</v>
      </c>
      <c r="CO283" s="65">
        <v>8</v>
      </c>
      <c r="CP283" s="84">
        <v>101</v>
      </c>
      <c r="CQ283" s="55">
        <v>42</v>
      </c>
      <c r="CR283" s="84">
        <v>55</v>
      </c>
      <c r="CS283" s="55">
        <v>4</v>
      </c>
      <c r="CT283" s="65"/>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c r="KB283" s="65"/>
      <c r="KC283" s="65"/>
      <c r="KD283" s="65"/>
      <c r="KE283" s="65"/>
      <c r="KF283" s="65"/>
      <c r="KG283" s="65"/>
      <c r="KH283" s="65"/>
      <c r="KI283" s="65"/>
      <c r="KJ283" s="65"/>
      <c r="KK283" s="65"/>
      <c r="KL283" s="65"/>
      <c r="KM283" s="65"/>
      <c r="KN283" s="65"/>
      <c r="KO283" s="65"/>
      <c r="KP283" s="65"/>
      <c r="KQ283" s="65"/>
      <c r="KR283" s="65"/>
      <c r="KS283" s="65"/>
      <c r="KT283" s="65"/>
      <c r="KU283" s="65"/>
      <c r="KV283" s="65"/>
      <c r="KW283" s="65"/>
      <c r="KX283" s="65"/>
      <c r="KY283" s="65"/>
      <c r="KZ283" s="65"/>
      <c r="LA283" s="65"/>
      <c r="LB283" s="65"/>
      <c r="LC283" s="65"/>
      <c r="LD283" s="65"/>
      <c r="LE283" s="65"/>
      <c r="LF283" s="65"/>
      <c r="LG283" s="65"/>
      <c r="LH283" s="65"/>
      <c r="LI283" s="65"/>
      <c r="LJ283" s="65"/>
      <c r="LK283" s="65"/>
      <c r="LL283" s="65"/>
      <c r="LM283" s="65"/>
      <c r="LN283" s="65"/>
      <c r="LO283" s="65"/>
      <c r="LP283" s="65"/>
      <c r="LQ283" s="65"/>
      <c r="LR283" s="65"/>
      <c r="LS283" s="65"/>
      <c r="LT283" s="65"/>
      <c r="LU283" s="65"/>
      <c r="LV283" s="65"/>
      <c r="LW283" s="65"/>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c r="RZ283" s="7"/>
      <c r="SA283" s="7"/>
      <c r="SB283" s="7"/>
      <c r="SC283" s="7"/>
      <c r="SD283" s="7"/>
      <c r="SE283" s="7"/>
      <c r="SF283" s="7"/>
      <c r="SG283" s="7"/>
      <c r="SH283" s="7"/>
      <c r="SI283" s="7"/>
      <c r="SJ283" s="7"/>
      <c r="SK283" s="7"/>
      <c r="SL283" s="7"/>
      <c r="SM283" s="7"/>
      <c r="SN283" s="7"/>
      <c r="SO283" s="7"/>
      <c r="SP283" s="7"/>
      <c r="SQ283" s="7"/>
      <c r="SR283" s="7"/>
      <c r="SS283" s="7"/>
      <c r="ST283" s="7"/>
      <c r="SU283" s="7"/>
      <c r="SV283" s="7"/>
      <c r="SW283" s="7"/>
      <c r="SX283" s="7"/>
      <c r="SY283" s="7"/>
      <c r="SZ283" s="7"/>
      <c r="TA283" s="7"/>
      <c r="TB283" s="7"/>
      <c r="TC283" s="7"/>
      <c r="TD283" s="7"/>
      <c r="TE283" s="7"/>
      <c r="TF283" s="7"/>
      <c r="TG283" s="7"/>
      <c r="TH283" s="7"/>
      <c r="TI283" s="7"/>
      <c r="TJ283" s="7"/>
      <c r="TK283" s="7"/>
      <c r="TL283" s="7"/>
      <c r="TM283" s="7"/>
      <c r="TN283" s="7"/>
      <c r="TO283" s="7"/>
      <c r="TP283" s="7"/>
      <c r="TQ283" s="7"/>
      <c r="TR283" s="7"/>
      <c r="TS283" s="7"/>
      <c r="TT283" s="7"/>
      <c r="TU283" s="7"/>
      <c r="TV283" s="7"/>
      <c r="TW283" s="7"/>
      <c r="TX283" s="7"/>
      <c r="TY283" s="7"/>
      <c r="TZ283" s="7"/>
      <c r="UA283" s="7"/>
      <c r="UB283" s="7"/>
      <c r="UC283" s="7"/>
      <c r="UD283" s="7"/>
      <c r="UE283" s="7"/>
      <c r="UF283" s="7"/>
      <c r="UG283" s="7"/>
      <c r="UH283" s="7"/>
      <c r="UI283" s="7"/>
      <c r="UJ283" s="7"/>
      <c r="UK283" s="7"/>
      <c r="UL283" s="7"/>
      <c r="UM283" s="7"/>
      <c r="UN283" s="7"/>
      <c r="UO283" s="7"/>
      <c r="UP283" s="7"/>
      <c r="UQ283" s="7"/>
      <c r="UR283" s="7"/>
      <c r="US283" s="7"/>
      <c r="UT283" s="7"/>
      <c r="UU283" s="7"/>
      <c r="UV283" s="7"/>
      <c r="UW283" s="7"/>
      <c r="UX283" s="7"/>
      <c r="UY283" s="7"/>
      <c r="UZ283" s="7"/>
      <c r="VA283" s="7"/>
      <c r="VB283" s="7"/>
      <c r="VC283" s="7"/>
      <c r="VD283" s="7"/>
    </row>
    <row r="284" spans="1:576" s="3" customFormat="1" x14ac:dyDescent="0.2">
      <c r="A284" s="50"/>
      <c r="B284" s="36" t="s">
        <v>76</v>
      </c>
      <c r="C284" s="140">
        <v>16715</v>
      </c>
      <c r="D284" s="84">
        <v>44</v>
      </c>
      <c r="E284" s="55">
        <v>18</v>
      </c>
      <c r="F284" s="84">
        <v>65</v>
      </c>
      <c r="G284" s="55">
        <v>49</v>
      </c>
      <c r="H284" s="84">
        <v>60</v>
      </c>
      <c r="I284" s="55" t="s">
        <v>202</v>
      </c>
      <c r="J284" s="84">
        <v>29</v>
      </c>
      <c r="K284" s="55">
        <v>162</v>
      </c>
      <c r="L284" s="84">
        <v>18</v>
      </c>
      <c r="M284" s="55">
        <v>68</v>
      </c>
      <c r="N284" s="84">
        <v>140</v>
      </c>
      <c r="O284" s="55">
        <v>18</v>
      </c>
      <c r="P284" s="84">
        <v>76</v>
      </c>
      <c r="Q284" s="55">
        <v>56</v>
      </c>
      <c r="R284" s="84">
        <v>2</v>
      </c>
      <c r="S284" s="55">
        <v>19</v>
      </c>
      <c r="T284" s="84">
        <v>80</v>
      </c>
      <c r="U284" s="55">
        <v>21</v>
      </c>
      <c r="V284" s="84">
        <v>35</v>
      </c>
      <c r="W284" s="55">
        <v>66</v>
      </c>
      <c r="X284" s="84">
        <v>23</v>
      </c>
      <c r="Y284" s="55">
        <v>32</v>
      </c>
      <c r="Z284" s="84">
        <v>13</v>
      </c>
      <c r="AA284" s="55" t="s">
        <v>202</v>
      </c>
      <c r="AB284" s="84" t="s">
        <v>202</v>
      </c>
      <c r="AC284" s="55">
        <v>60</v>
      </c>
      <c r="AD284" s="84">
        <v>24</v>
      </c>
      <c r="AE284" s="55">
        <v>118</v>
      </c>
      <c r="AF284" s="84">
        <v>22</v>
      </c>
      <c r="AG284" s="55">
        <v>42</v>
      </c>
      <c r="AH284" s="84">
        <v>67</v>
      </c>
      <c r="AI284" s="55">
        <v>49</v>
      </c>
      <c r="AJ284" s="84">
        <v>1</v>
      </c>
      <c r="AK284" s="55">
        <v>24</v>
      </c>
      <c r="AL284" s="84">
        <v>18</v>
      </c>
      <c r="AM284" s="55">
        <v>1</v>
      </c>
      <c r="AN284" s="84">
        <v>94</v>
      </c>
      <c r="AO284" s="55">
        <v>19</v>
      </c>
      <c r="AP284" s="84">
        <v>38</v>
      </c>
      <c r="AQ284" s="55">
        <v>52</v>
      </c>
      <c r="AR284" s="84">
        <v>13</v>
      </c>
      <c r="AS284" s="55">
        <v>6</v>
      </c>
      <c r="AT284" s="84">
        <v>5</v>
      </c>
      <c r="AU284" s="55">
        <v>16</v>
      </c>
      <c r="AV284" s="84">
        <v>5</v>
      </c>
      <c r="AW284" s="55">
        <v>48</v>
      </c>
      <c r="AX284" s="84">
        <v>53</v>
      </c>
      <c r="AY284" s="55">
        <v>40</v>
      </c>
      <c r="AZ284" s="84">
        <v>4</v>
      </c>
      <c r="BA284" s="55">
        <v>45</v>
      </c>
      <c r="BB284" s="84">
        <v>25</v>
      </c>
      <c r="BC284" s="55">
        <v>104</v>
      </c>
      <c r="BD284" s="84">
        <v>3</v>
      </c>
      <c r="BE284" s="55">
        <v>58</v>
      </c>
      <c r="BF284" s="84">
        <v>38</v>
      </c>
      <c r="BG284" s="55">
        <v>27</v>
      </c>
      <c r="BH284" s="84">
        <v>15</v>
      </c>
      <c r="BI284" s="55">
        <v>19</v>
      </c>
      <c r="BJ284" s="84" t="s">
        <v>202</v>
      </c>
      <c r="BK284" s="55" t="s">
        <v>202</v>
      </c>
      <c r="BL284" s="84">
        <v>43</v>
      </c>
      <c r="BM284" s="55">
        <v>10</v>
      </c>
      <c r="BN284" s="84">
        <v>28</v>
      </c>
      <c r="BO284" s="55">
        <v>63</v>
      </c>
      <c r="BP284" s="84">
        <v>0</v>
      </c>
      <c r="BQ284" s="55">
        <v>19</v>
      </c>
      <c r="BR284" s="84">
        <v>250</v>
      </c>
      <c r="BS284" s="55">
        <v>14</v>
      </c>
      <c r="BT284" s="84">
        <v>37</v>
      </c>
      <c r="BU284" s="55" t="s">
        <v>202</v>
      </c>
      <c r="BV284" s="84">
        <v>82</v>
      </c>
      <c r="BW284" s="55" t="s">
        <v>202</v>
      </c>
      <c r="BX284" s="84">
        <v>84</v>
      </c>
      <c r="BY284" s="55">
        <v>8</v>
      </c>
      <c r="BZ284" s="84">
        <v>237</v>
      </c>
      <c r="CA284" s="55">
        <v>31</v>
      </c>
      <c r="CB284" s="84">
        <v>8</v>
      </c>
      <c r="CC284" s="55">
        <v>28</v>
      </c>
      <c r="CD284" s="84" t="s">
        <v>202</v>
      </c>
      <c r="CE284" s="55">
        <v>18</v>
      </c>
      <c r="CF284" s="84" t="s">
        <v>202</v>
      </c>
      <c r="CG284" s="55">
        <v>5</v>
      </c>
      <c r="CH284" s="84">
        <v>14</v>
      </c>
      <c r="CI284" s="55">
        <v>52</v>
      </c>
      <c r="CJ284" s="84">
        <v>8</v>
      </c>
      <c r="CK284" s="55" t="s">
        <v>202</v>
      </c>
      <c r="CL284" s="84">
        <v>0</v>
      </c>
      <c r="CM284" s="55">
        <v>9</v>
      </c>
      <c r="CN284" s="84">
        <v>13</v>
      </c>
      <c r="CO284" s="65">
        <v>94</v>
      </c>
      <c r="CP284" s="84">
        <v>60</v>
      </c>
      <c r="CQ284" s="55">
        <v>64</v>
      </c>
      <c r="CR284" s="84" t="s">
        <v>202</v>
      </c>
      <c r="CS284" s="55">
        <v>594</v>
      </c>
      <c r="CT284" s="65"/>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c r="IW284" s="65"/>
      <c r="IX284" s="65"/>
      <c r="IY284" s="65"/>
      <c r="IZ284" s="65"/>
      <c r="JA284" s="65"/>
      <c r="JB284" s="65"/>
      <c r="JC284" s="65"/>
      <c r="JD284" s="65"/>
      <c r="JE284" s="65"/>
      <c r="JF284" s="65"/>
      <c r="JG284" s="65"/>
      <c r="JH284" s="65"/>
      <c r="JI284" s="65"/>
      <c r="JJ284" s="65"/>
      <c r="JK284" s="65"/>
      <c r="JL284" s="65"/>
      <c r="JM284" s="65"/>
      <c r="JN284" s="65"/>
      <c r="JO284" s="65"/>
      <c r="JP284" s="65"/>
      <c r="JQ284" s="65"/>
      <c r="JR284" s="65"/>
      <c r="JS284" s="65"/>
      <c r="JT284" s="65"/>
      <c r="JU284" s="65"/>
      <c r="JV284" s="65"/>
      <c r="JW284" s="65"/>
      <c r="JX284" s="65"/>
      <c r="JY284" s="65"/>
      <c r="JZ284" s="65"/>
      <c r="KA284" s="65"/>
      <c r="KB284" s="65"/>
      <c r="KC284" s="65"/>
      <c r="KD284" s="65"/>
      <c r="KE284" s="65"/>
      <c r="KF284" s="65"/>
      <c r="KG284" s="65"/>
      <c r="KH284" s="65"/>
      <c r="KI284" s="65"/>
      <c r="KJ284" s="65"/>
      <c r="KK284" s="65"/>
      <c r="KL284" s="65"/>
      <c r="KM284" s="65"/>
      <c r="KN284" s="65"/>
      <c r="KO284" s="65"/>
      <c r="KP284" s="65"/>
      <c r="KQ284" s="65"/>
      <c r="KR284" s="65"/>
      <c r="KS284" s="65"/>
      <c r="KT284" s="65"/>
      <c r="KU284" s="65"/>
      <c r="KV284" s="65"/>
      <c r="KW284" s="65"/>
      <c r="KX284" s="65"/>
      <c r="KY284" s="65"/>
      <c r="KZ284" s="65"/>
      <c r="LA284" s="65"/>
      <c r="LB284" s="65"/>
      <c r="LC284" s="65"/>
      <c r="LD284" s="65"/>
      <c r="LE284" s="65"/>
      <c r="LF284" s="65"/>
      <c r="LG284" s="65"/>
      <c r="LH284" s="65"/>
      <c r="LI284" s="65"/>
      <c r="LJ284" s="65"/>
      <c r="LK284" s="65"/>
      <c r="LL284" s="65"/>
      <c r="LM284" s="65"/>
      <c r="LN284" s="65"/>
      <c r="LO284" s="65"/>
      <c r="LP284" s="65"/>
      <c r="LQ284" s="65"/>
      <c r="LR284" s="65"/>
      <c r="LS284" s="65"/>
      <c r="LT284" s="65"/>
      <c r="LU284" s="65"/>
      <c r="LV284" s="65"/>
      <c r="LW284" s="65"/>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c r="RZ284" s="7"/>
      <c r="SA284" s="7"/>
      <c r="SB284" s="7"/>
      <c r="SC284" s="7"/>
      <c r="SD284" s="7"/>
      <c r="SE284" s="7"/>
      <c r="SF284" s="7"/>
      <c r="SG284" s="7"/>
      <c r="SH284" s="7"/>
      <c r="SI284" s="7"/>
      <c r="SJ284" s="7"/>
      <c r="SK284" s="7"/>
      <c r="SL284" s="7"/>
      <c r="SM284" s="7"/>
      <c r="SN284" s="7"/>
      <c r="SO284" s="7"/>
      <c r="SP284" s="7"/>
      <c r="SQ284" s="7"/>
      <c r="SR284" s="7"/>
      <c r="SS284" s="7"/>
      <c r="ST284" s="7"/>
      <c r="SU284" s="7"/>
      <c r="SV284" s="7"/>
      <c r="SW284" s="7"/>
      <c r="SX284" s="7"/>
      <c r="SY284" s="7"/>
      <c r="SZ284" s="7"/>
      <c r="TA284" s="7"/>
      <c r="TB284" s="7"/>
      <c r="TC284" s="7"/>
      <c r="TD284" s="7"/>
      <c r="TE284" s="7"/>
      <c r="TF284" s="7"/>
      <c r="TG284" s="7"/>
      <c r="TH284" s="7"/>
      <c r="TI284" s="7"/>
      <c r="TJ284" s="7"/>
      <c r="TK284" s="7"/>
      <c r="TL284" s="7"/>
      <c r="TM284" s="7"/>
      <c r="TN284" s="7"/>
      <c r="TO284" s="7"/>
      <c r="TP284" s="7"/>
      <c r="TQ284" s="7"/>
      <c r="TR284" s="7"/>
      <c r="TS284" s="7"/>
      <c r="TT284" s="7"/>
      <c r="TU284" s="7"/>
      <c r="TV284" s="7"/>
      <c r="TW284" s="7"/>
      <c r="TX284" s="7"/>
      <c r="TY284" s="7"/>
      <c r="TZ284" s="7"/>
      <c r="UA284" s="7"/>
      <c r="UB284" s="7"/>
      <c r="UC284" s="7"/>
      <c r="UD284" s="7"/>
      <c r="UE284" s="7"/>
      <c r="UF284" s="7"/>
      <c r="UG284" s="7"/>
      <c r="UH284" s="7"/>
      <c r="UI284" s="7"/>
      <c r="UJ284" s="7"/>
      <c r="UK284" s="7"/>
      <c r="UL284" s="7"/>
      <c r="UM284" s="7"/>
      <c r="UN284" s="7"/>
      <c r="UO284" s="7"/>
      <c r="UP284" s="7"/>
      <c r="UQ284" s="7"/>
      <c r="UR284" s="7"/>
      <c r="US284" s="7"/>
      <c r="UT284" s="7"/>
      <c r="UU284" s="7"/>
      <c r="UV284" s="7"/>
      <c r="UW284" s="7"/>
      <c r="UX284" s="7"/>
      <c r="UY284" s="7"/>
      <c r="UZ284" s="7"/>
      <c r="VA284" s="7"/>
      <c r="VB284" s="7"/>
      <c r="VC284" s="7"/>
      <c r="VD284" s="7"/>
    </row>
    <row r="285" spans="1:576" s="3" customFormat="1" x14ac:dyDescent="0.2">
      <c r="A285" s="50"/>
      <c r="B285" s="41" t="s">
        <v>77</v>
      </c>
      <c r="C285" s="147">
        <v>31554</v>
      </c>
      <c r="D285" s="84">
        <v>9</v>
      </c>
      <c r="E285" s="55">
        <v>16</v>
      </c>
      <c r="F285" s="84">
        <v>8</v>
      </c>
      <c r="G285" s="55">
        <v>6</v>
      </c>
      <c r="H285" s="84">
        <v>11</v>
      </c>
      <c r="I285" s="55">
        <v>13</v>
      </c>
      <c r="J285" s="84">
        <v>5</v>
      </c>
      <c r="K285" s="55">
        <v>13</v>
      </c>
      <c r="L285" s="84">
        <v>50</v>
      </c>
      <c r="M285" s="55">
        <v>61</v>
      </c>
      <c r="N285" s="84">
        <v>28</v>
      </c>
      <c r="O285" s="55">
        <v>39</v>
      </c>
      <c r="P285" s="84">
        <v>433</v>
      </c>
      <c r="Q285" s="55">
        <v>17</v>
      </c>
      <c r="R285" s="84">
        <v>37</v>
      </c>
      <c r="S285" s="55">
        <v>27</v>
      </c>
      <c r="T285" s="84">
        <v>5</v>
      </c>
      <c r="U285" s="55">
        <v>35</v>
      </c>
      <c r="V285" s="84" t="s">
        <v>202</v>
      </c>
      <c r="W285" s="55">
        <v>30</v>
      </c>
      <c r="X285" s="84">
        <v>55</v>
      </c>
      <c r="Y285" s="55">
        <v>64</v>
      </c>
      <c r="Z285" s="84">
        <v>17</v>
      </c>
      <c r="AA285" s="55">
        <v>85</v>
      </c>
      <c r="AB285" s="84">
        <v>60</v>
      </c>
      <c r="AC285" s="55">
        <v>316</v>
      </c>
      <c r="AD285" s="84" t="s">
        <v>202</v>
      </c>
      <c r="AE285" s="55">
        <v>237</v>
      </c>
      <c r="AF285" s="84">
        <v>2</v>
      </c>
      <c r="AG285" s="55">
        <v>63</v>
      </c>
      <c r="AH285" s="84">
        <v>84</v>
      </c>
      <c r="AI285" s="55">
        <v>49</v>
      </c>
      <c r="AJ285" s="84">
        <v>45</v>
      </c>
      <c r="AK285" s="55">
        <v>24</v>
      </c>
      <c r="AL285" s="84">
        <v>167</v>
      </c>
      <c r="AM285" s="55">
        <v>26</v>
      </c>
      <c r="AN285" s="84">
        <v>86</v>
      </c>
      <c r="AO285" s="55">
        <v>33</v>
      </c>
      <c r="AP285" s="84">
        <v>188</v>
      </c>
      <c r="AQ285" s="55">
        <v>7</v>
      </c>
      <c r="AR285" s="84">
        <v>29</v>
      </c>
      <c r="AS285" s="55">
        <v>76</v>
      </c>
      <c r="AT285" s="84">
        <v>34</v>
      </c>
      <c r="AU285" s="55">
        <v>29</v>
      </c>
      <c r="AV285" s="84">
        <v>38</v>
      </c>
      <c r="AW285" s="55">
        <v>26</v>
      </c>
      <c r="AX285" s="84">
        <v>48</v>
      </c>
      <c r="AY285" s="55" t="s">
        <v>202</v>
      </c>
      <c r="AZ285" s="84">
        <v>41</v>
      </c>
      <c r="BA285" s="55">
        <v>7</v>
      </c>
      <c r="BB285" s="84">
        <v>24</v>
      </c>
      <c r="BC285" s="55">
        <v>27</v>
      </c>
      <c r="BD285" s="84">
        <v>18</v>
      </c>
      <c r="BE285" s="55">
        <v>32</v>
      </c>
      <c r="BF285" s="84">
        <v>18</v>
      </c>
      <c r="BG285" s="55">
        <v>154</v>
      </c>
      <c r="BH285" s="84">
        <v>22</v>
      </c>
      <c r="BI285" s="55">
        <v>73</v>
      </c>
      <c r="BJ285" s="84">
        <v>14</v>
      </c>
      <c r="BK285" s="55">
        <v>22</v>
      </c>
      <c r="BL285" s="84" t="s">
        <v>202</v>
      </c>
      <c r="BM285" s="55">
        <v>43</v>
      </c>
      <c r="BN285" s="84">
        <v>43</v>
      </c>
      <c r="BO285" s="55">
        <v>0</v>
      </c>
      <c r="BP285" s="84">
        <v>95</v>
      </c>
      <c r="BQ285" s="55">
        <v>30</v>
      </c>
      <c r="BR285" s="84">
        <v>4</v>
      </c>
      <c r="BS285" s="55">
        <v>2</v>
      </c>
      <c r="BT285" s="84">
        <v>28</v>
      </c>
      <c r="BU285" s="55" t="s">
        <v>202</v>
      </c>
      <c r="BV285" s="84">
        <v>22</v>
      </c>
      <c r="BW285" s="55">
        <v>102</v>
      </c>
      <c r="BX285" s="84">
        <v>4</v>
      </c>
      <c r="BY285" s="55">
        <v>188</v>
      </c>
      <c r="BZ285" s="84">
        <v>76</v>
      </c>
      <c r="CA285" s="55">
        <v>11</v>
      </c>
      <c r="CB285" s="84">
        <v>0</v>
      </c>
      <c r="CC285" s="55">
        <v>10</v>
      </c>
      <c r="CD285" s="84">
        <v>28</v>
      </c>
      <c r="CE285" s="55" t="s">
        <v>202</v>
      </c>
      <c r="CF285" s="84">
        <v>19</v>
      </c>
      <c r="CG285" s="55" t="s">
        <v>202</v>
      </c>
      <c r="CH285" s="84">
        <v>12</v>
      </c>
      <c r="CI285" s="55">
        <v>31</v>
      </c>
      <c r="CJ285" s="84" t="s">
        <v>202</v>
      </c>
      <c r="CK285" s="55">
        <v>51</v>
      </c>
      <c r="CL285" s="84">
        <v>134</v>
      </c>
      <c r="CM285" s="55">
        <v>2</v>
      </c>
      <c r="CN285" s="84">
        <v>0</v>
      </c>
      <c r="CO285" s="65">
        <v>35</v>
      </c>
      <c r="CP285" s="84">
        <v>14</v>
      </c>
      <c r="CQ285" s="55">
        <v>318</v>
      </c>
      <c r="CR285" s="84">
        <v>15</v>
      </c>
      <c r="CS285" s="55">
        <v>25</v>
      </c>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c r="IW285" s="65"/>
      <c r="IX285" s="65"/>
      <c r="IY285" s="65"/>
      <c r="IZ285" s="65"/>
      <c r="JA285" s="65"/>
      <c r="JB285" s="65"/>
      <c r="JC285" s="65"/>
      <c r="JD285" s="65"/>
      <c r="JE285" s="65"/>
      <c r="JF285" s="65"/>
      <c r="JG285" s="65"/>
      <c r="JH285" s="65"/>
      <c r="JI285" s="65"/>
      <c r="JJ285" s="65"/>
      <c r="JK285" s="65"/>
      <c r="JL285" s="65"/>
      <c r="JM285" s="65"/>
      <c r="JN285" s="65"/>
      <c r="JO285" s="65"/>
      <c r="JP285" s="65"/>
      <c r="JQ285" s="65"/>
      <c r="JR285" s="65"/>
      <c r="JS285" s="65"/>
      <c r="JT285" s="65"/>
      <c r="JU285" s="65"/>
      <c r="JV285" s="65"/>
      <c r="JW285" s="65"/>
      <c r="JX285" s="65"/>
      <c r="JY285" s="65"/>
      <c r="JZ285" s="65"/>
      <c r="KA285" s="65"/>
      <c r="KB285" s="65"/>
      <c r="KC285" s="65"/>
      <c r="KD285" s="65"/>
      <c r="KE285" s="65"/>
      <c r="KF285" s="65"/>
      <c r="KG285" s="65"/>
      <c r="KH285" s="65"/>
      <c r="KI285" s="65"/>
      <c r="KJ285" s="65"/>
      <c r="KK285" s="65"/>
      <c r="KL285" s="65"/>
      <c r="KM285" s="65"/>
      <c r="KN285" s="65"/>
      <c r="KO285" s="65"/>
      <c r="KP285" s="65"/>
      <c r="KQ285" s="65"/>
      <c r="KR285" s="65"/>
      <c r="KS285" s="65"/>
      <c r="KT285" s="65"/>
      <c r="KU285" s="65"/>
      <c r="KV285" s="65"/>
      <c r="KW285" s="65"/>
      <c r="KX285" s="65"/>
      <c r="KY285" s="65"/>
      <c r="KZ285" s="65"/>
      <c r="LA285" s="65"/>
      <c r="LB285" s="65"/>
      <c r="LC285" s="65"/>
      <c r="LD285" s="65"/>
      <c r="LE285" s="65"/>
      <c r="LF285" s="65"/>
      <c r="LG285" s="65"/>
      <c r="LH285" s="65"/>
      <c r="LI285" s="65"/>
      <c r="LJ285" s="65"/>
      <c r="LK285" s="65"/>
      <c r="LL285" s="65"/>
      <c r="LM285" s="65"/>
      <c r="LN285" s="65"/>
      <c r="LO285" s="65"/>
      <c r="LP285" s="65"/>
      <c r="LQ285" s="65"/>
      <c r="LR285" s="65"/>
      <c r="LS285" s="65"/>
      <c r="LT285" s="65"/>
      <c r="LU285" s="65"/>
      <c r="LV285" s="65"/>
      <c r="LW285" s="65"/>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c r="RZ285" s="7"/>
      <c r="SA285" s="7"/>
      <c r="SB285" s="7"/>
      <c r="SC285" s="7"/>
      <c r="SD285" s="7"/>
      <c r="SE285" s="7"/>
      <c r="SF285" s="7"/>
      <c r="SG285" s="7"/>
      <c r="SH285" s="7"/>
      <c r="SI285" s="7"/>
      <c r="SJ285" s="7"/>
      <c r="SK285" s="7"/>
      <c r="SL285" s="7"/>
      <c r="SM285" s="7"/>
      <c r="SN285" s="7"/>
      <c r="SO285" s="7"/>
      <c r="SP285" s="7"/>
      <c r="SQ285" s="7"/>
      <c r="SR285" s="7"/>
      <c r="SS285" s="7"/>
      <c r="ST285" s="7"/>
      <c r="SU285" s="7"/>
      <c r="SV285" s="7"/>
      <c r="SW285" s="7"/>
      <c r="SX285" s="7"/>
      <c r="SY285" s="7"/>
      <c r="SZ285" s="7"/>
      <c r="TA285" s="7"/>
      <c r="TB285" s="7"/>
      <c r="TC285" s="7"/>
      <c r="TD285" s="7"/>
      <c r="TE285" s="7"/>
      <c r="TF285" s="7"/>
      <c r="TG285" s="7"/>
      <c r="TH285" s="7"/>
      <c r="TI285" s="7"/>
      <c r="TJ285" s="7"/>
      <c r="TK285" s="7"/>
      <c r="TL285" s="7"/>
      <c r="TM285" s="7"/>
      <c r="TN285" s="7"/>
      <c r="TO285" s="7"/>
      <c r="TP285" s="7"/>
      <c r="TQ285" s="7"/>
      <c r="TR285" s="7"/>
      <c r="TS285" s="7"/>
      <c r="TT285" s="7"/>
      <c r="TU285" s="7"/>
      <c r="TV285" s="7"/>
      <c r="TW285" s="7"/>
      <c r="TX285" s="7"/>
      <c r="TY285" s="7"/>
      <c r="TZ285" s="7"/>
      <c r="UA285" s="7"/>
      <c r="UB285" s="7"/>
      <c r="UC285" s="7"/>
      <c r="UD285" s="7"/>
      <c r="UE285" s="7"/>
      <c r="UF285" s="7"/>
      <c r="UG285" s="7"/>
      <c r="UH285" s="7"/>
      <c r="UI285" s="7"/>
      <c r="UJ285" s="7"/>
      <c r="UK285" s="7"/>
      <c r="UL285" s="7"/>
      <c r="UM285" s="7"/>
      <c r="UN285" s="7"/>
      <c r="UO285" s="7"/>
      <c r="UP285" s="7"/>
      <c r="UQ285" s="7"/>
      <c r="UR285" s="7"/>
      <c r="US285" s="7"/>
      <c r="UT285" s="7"/>
      <c r="UU285" s="7"/>
      <c r="UV285" s="7"/>
      <c r="UW285" s="7"/>
      <c r="UX285" s="7"/>
      <c r="UY285" s="7"/>
      <c r="UZ285" s="7"/>
      <c r="VA285" s="7"/>
      <c r="VB285" s="7"/>
      <c r="VC285" s="7"/>
      <c r="VD285" s="7"/>
    </row>
    <row r="286" spans="1:576" s="3" customFormat="1" x14ac:dyDescent="0.2">
      <c r="A286" s="50"/>
      <c r="B286" s="36" t="s">
        <v>78</v>
      </c>
      <c r="C286" s="140">
        <v>44525</v>
      </c>
      <c r="D286" s="84">
        <v>39</v>
      </c>
      <c r="E286" s="55">
        <v>163</v>
      </c>
      <c r="F286" s="84">
        <v>69</v>
      </c>
      <c r="G286" s="55">
        <v>31</v>
      </c>
      <c r="H286" s="84">
        <v>42</v>
      </c>
      <c r="I286" s="55" t="s">
        <v>202</v>
      </c>
      <c r="J286" s="84">
        <v>12</v>
      </c>
      <c r="K286" s="55">
        <v>55</v>
      </c>
      <c r="L286" s="84">
        <v>51</v>
      </c>
      <c r="M286" s="55">
        <v>12</v>
      </c>
      <c r="N286" s="84">
        <v>284</v>
      </c>
      <c r="O286" s="55">
        <v>231</v>
      </c>
      <c r="P286" s="84">
        <v>52</v>
      </c>
      <c r="Q286" s="55" t="s">
        <v>202</v>
      </c>
      <c r="R286" s="84">
        <v>31</v>
      </c>
      <c r="S286" s="55">
        <v>5</v>
      </c>
      <c r="T286" s="84">
        <v>38</v>
      </c>
      <c r="U286" s="55">
        <v>6</v>
      </c>
      <c r="V286" s="84" t="s">
        <v>202</v>
      </c>
      <c r="W286" s="55">
        <v>149</v>
      </c>
      <c r="X286" s="84">
        <v>176</v>
      </c>
      <c r="Y286" s="55">
        <v>252</v>
      </c>
      <c r="Z286" s="84">
        <v>18</v>
      </c>
      <c r="AA286" s="55">
        <v>26</v>
      </c>
      <c r="AB286" s="84">
        <v>22</v>
      </c>
      <c r="AC286" s="55">
        <v>70</v>
      </c>
      <c r="AD286" s="84" t="s">
        <v>202</v>
      </c>
      <c r="AE286" s="55">
        <v>45</v>
      </c>
      <c r="AF286" s="84">
        <v>167</v>
      </c>
      <c r="AG286" s="55">
        <v>443</v>
      </c>
      <c r="AH286" s="84">
        <v>6</v>
      </c>
      <c r="AI286" s="55">
        <v>310</v>
      </c>
      <c r="AJ286" s="84">
        <v>29</v>
      </c>
      <c r="AK286" s="55">
        <v>213</v>
      </c>
      <c r="AL286" s="84">
        <v>287</v>
      </c>
      <c r="AM286" s="55">
        <v>15</v>
      </c>
      <c r="AN286" s="84">
        <v>7</v>
      </c>
      <c r="AO286" s="55">
        <v>187</v>
      </c>
      <c r="AP286" s="84">
        <v>21</v>
      </c>
      <c r="AQ286" s="55">
        <v>59</v>
      </c>
      <c r="AR286" s="84">
        <v>8</v>
      </c>
      <c r="AS286" s="55">
        <v>322</v>
      </c>
      <c r="AT286" s="84">
        <v>6</v>
      </c>
      <c r="AU286" s="55">
        <v>284</v>
      </c>
      <c r="AV286" s="84">
        <v>205</v>
      </c>
      <c r="AW286" s="55">
        <v>1</v>
      </c>
      <c r="AX286" s="84">
        <v>3</v>
      </c>
      <c r="AY286" s="55">
        <v>309</v>
      </c>
      <c r="AZ286" s="84">
        <v>59</v>
      </c>
      <c r="BA286" s="55">
        <v>368</v>
      </c>
      <c r="BB286" s="84">
        <v>2</v>
      </c>
      <c r="BC286" s="55">
        <v>248</v>
      </c>
      <c r="BD286" s="84">
        <v>9</v>
      </c>
      <c r="BE286" s="55">
        <v>21</v>
      </c>
      <c r="BF286" s="84">
        <v>57</v>
      </c>
      <c r="BG286" s="55">
        <v>19</v>
      </c>
      <c r="BH286" s="84">
        <v>82</v>
      </c>
      <c r="BI286" s="55">
        <v>66</v>
      </c>
      <c r="BJ286" s="84">
        <v>144</v>
      </c>
      <c r="BK286" s="55">
        <v>189</v>
      </c>
      <c r="BL286" s="84" t="s">
        <v>202</v>
      </c>
      <c r="BM286" s="55">
        <v>197</v>
      </c>
      <c r="BN286" s="84">
        <v>341</v>
      </c>
      <c r="BO286" s="55">
        <v>61</v>
      </c>
      <c r="BP286" s="84">
        <v>123</v>
      </c>
      <c r="BQ286" s="55">
        <v>151</v>
      </c>
      <c r="BR286" s="84">
        <v>15</v>
      </c>
      <c r="BS286" s="55">
        <v>116</v>
      </c>
      <c r="BT286" s="84">
        <v>121</v>
      </c>
      <c r="BU286" s="55">
        <v>112</v>
      </c>
      <c r="BV286" s="84">
        <v>146</v>
      </c>
      <c r="BW286" s="55" t="s">
        <v>202</v>
      </c>
      <c r="BX286" s="84">
        <v>60</v>
      </c>
      <c r="BY286" s="55">
        <v>94</v>
      </c>
      <c r="BZ286" s="84">
        <v>435</v>
      </c>
      <c r="CA286" s="55">
        <v>146</v>
      </c>
      <c r="CB286" s="84">
        <v>120</v>
      </c>
      <c r="CC286" s="55">
        <v>203</v>
      </c>
      <c r="CD286" s="84" t="s">
        <v>202</v>
      </c>
      <c r="CE286" s="55">
        <v>21</v>
      </c>
      <c r="CF286" s="84" t="s">
        <v>202</v>
      </c>
      <c r="CG286" s="55">
        <v>21</v>
      </c>
      <c r="CH286" s="84">
        <v>70</v>
      </c>
      <c r="CI286" s="55">
        <v>170</v>
      </c>
      <c r="CJ286" s="84" t="s">
        <v>202</v>
      </c>
      <c r="CK286" s="55">
        <v>110</v>
      </c>
      <c r="CL286" s="84">
        <v>206</v>
      </c>
      <c r="CM286" s="55">
        <v>143</v>
      </c>
      <c r="CN286" s="84">
        <v>99</v>
      </c>
      <c r="CO286" s="65">
        <v>224</v>
      </c>
      <c r="CP286" s="84">
        <v>50</v>
      </c>
      <c r="CQ286" s="55">
        <v>93</v>
      </c>
      <c r="CR286" s="84" t="s">
        <v>202</v>
      </c>
      <c r="CS286" s="55">
        <v>222</v>
      </c>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c r="KB286" s="65"/>
      <c r="KC286" s="65"/>
      <c r="KD286" s="65"/>
      <c r="KE286" s="65"/>
      <c r="KF286" s="65"/>
      <c r="KG286" s="65"/>
      <c r="KH286" s="65"/>
      <c r="KI286" s="65"/>
      <c r="KJ286" s="65"/>
      <c r="KK286" s="65"/>
      <c r="KL286" s="65"/>
      <c r="KM286" s="65"/>
      <c r="KN286" s="65"/>
      <c r="KO286" s="65"/>
      <c r="KP286" s="65"/>
      <c r="KQ286" s="65"/>
      <c r="KR286" s="65"/>
      <c r="KS286" s="65"/>
      <c r="KT286" s="65"/>
      <c r="KU286" s="65"/>
      <c r="KV286" s="65"/>
      <c r="KW286" s="65"/>
      <c r="KX286" s="65"/>
      <c r="KY286" s="65"/>
      <c r="KZ286" s="65"/>
      <c r="LA286" s="65"/>
      <c r="LB286" s="65"/>
      <c r="LC286" s="65"/>
      <c r="LD286" s="65"/>
      <c r="LE286" s="65"/>
      <c r="LF286" s="65"/>
      <c r="LG286" s="65"/>
      <c r="LH286" s="65"/>
      <c r="LI286" s="65"/>
      <c r="LJ286" s="65"/>
      <c r="LK286" s="65"/>
      <c r="LL286" s="65"/>
      <c r="LM286" s="65"/>
      <c r="LN286" s="65"/>
      <c r="LO286" s="65"/>
      <c r="LP286" s="65"/>
      <c r="LQ286" s="65"/>
      <c r="LR286" s="65"/>
      <c r="LS286" s="65"/>
      <c r="LT286" s="65"/>
      <c r="LU286" s="65"/>
      <c r="LV286" s="65"/>
      <c r="LW286" s="65"/>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c r="RZ286" s="7"/>
      <c r="SA286" s="7"/>
      <c r="SB286" s="7"/>
      <c r="SC286" s="7"/>
      <c r="SD286" s="7"/>
      <c r="SE286" s="7"/>
      <c r="SF286" s="7"/>
      <c r="SG286" s="7"/>
      <c r="SH286" s="7"/>
      <c r="SI286" s="7"/>
      <c r="SJ286" s="7"/>
      <c r="SK286" s="7"/>
      <c r="SL286" s="7"/>
      <c r="SM286" s="7"/>
      <c r="SN286" s="7"/>
      <c r="SO286" s="7"/>
      <c r="SP286" s="7"/>
      <c r="SQ286" s="7"/>
      <c r="SR286" s="7"/>
      <c r="SS286" s="7"/>
      <c r="ST286" s="7"/>
      <c r="SU286" s="7"/>
      <c r="SV286" s="7"/>
      <c r="SW286" s="7"/>
      <c r="SX286" s="7"/>
      <c r="SY286" s="7"/>
      <c r="SZ286" s="7"/>
      <c r="TA286" s="7"/>
      <c r="TB286" s="7"/>
      <c r="TC286" s="7"/>
      <c r="TD286" s="7"/>
      <c r="TE286" s="7"/>
      <c r="TF286" s="7"/>
      <c r="TG286" s="7"/>
      <c r="TH286" s="7"/>
      <c r="TI286" s="7"/>
      <c r="TJ286" s="7"/>
      <c r="TK286" s="7"/>
      <c r="TL286" s="7"/>
      <c r="TM286" s="7"/>
      <c r="TN286" s="7"/>
      <c r="TO286" s="7"/>
      <c r="TP286" s="7"/>
      <c r="TQ286" s="7"/>
      <c r="TR286" s="7"/>
      <c r="TS286" s="7"/>
      <c r="TT286" s="7"/>
      <c r="TU286" s="7"/>
      <c r="TV286" s="7"/>
      <c r="TW286" s="7"/>
      <c r="TX286" s="7"/>
      <c r="TY286" s="7"/>
      <c r="TZ286" s="7"/>
      <c r="UA286" s="7"/>
      <c r="UB286" s="7"/>
      <c r="UC286" s="7"/>
      <c r="UD286" s="7"/>
      <c r="UE286" s="7"/>
      <c r="UF286" s="7"/>
      <c r="UG286" s="7"/>
      <c r="UH286" s="7"/>
      <c r="UI286" s="7"/>
      <c r="UJ286" s="7"/>
      <c r="UK286" s="7"/>
      <c r="UL286" s="7"/>
      <c r="UM286" s="7"/>
      <c r="UN286" s="7"/>
      <c r="UO286" s="7"/>
      <c r="UP286" s="7"/>
      <c r="UQ286" s="7"/>
      <c r="UR286" s="7"/>
      <c r="US286" s="7"/>
      <c r="UT286" s="7"/>
      <c r="UU286" s="7"/>
      <c r="UV286" s="7"/>
      <c r="UW286" s="7"/>
      <c r="UX286" s="7"/>
      <c r="UY286" s="7"/>
      <c r="UZ286" s="7"/>
      <c r="VA286" s="7"/>
      <c r="VB286" s="7"/>
      <c r="VC286" s="7"/>
      <c r="VD286" s="7"/>
    </row>
    <row r="287" spans="1:576" s="3" customFormat="1" ht="15.75" customHeight="1" x14ac:dyDescent="0.2">
      <c r="A287" s="49" t="s">
        <v>137</v>
      </c>
      <c r="B287" s="36" t="s">
        <v>63</v>
      </c>
      <c r="C287" s="142">
        <v>4.5627968543175275</v>
      </c>
      <c r="D287" s="92">
        <v>15.437561455260571</v>
      </c>
      <c r="E287" s="63">
        <v>11.721611721611721</v>
      </c>
      <c r="F287" s="92">
        <v>15.501519756838904</v>
      </c>
      <c r="G287" s="63">
        <v>3.3832976445396143</v>
      </c>
      <c r="H287" s="92">
        <v>18.386660657954032</v>
      </c>
      <c r="I287" s="63">
        <v>16.133942161339419</v>
      </c>
      <c r="J287" s="92">
        <v>13.283442469597755</v>
      </c>
      <c r="K287" s="63">
        <v>9.1552062868369344</v>
      </c>
      <c r="L287" s="92">
        <v>20.328167730173199</v>
      </c>
      <c r="M287" s="63">
        <v>19.566557107641742</v>
      </c>
      <c r="N287" s="92">
        <v>11.348897535667964</v>
      </c>
      <c r="O287" s="63">
        <v>13.914027149321267</v>
      </c>
      <c r="P287" s="92">
        <v>13.821416353061922</v>
      </c>
      <c r="Q287" s="63">
        <v>8.2991803278688518</v>
      </c>
      <c r="R287" s="92">
        <v>20.955096222380611</v>
      </c>
      <c r="S287" s="63">
        <v>20.008051529790659</v>
      </c>
      <c r="T287" s="92">
        <v>8.0481036077705834</v>
      </c>
      <c r="U287" s="63">
        <v>18.272727272727273</v>
      </c>
      <c r="V287" s="92">
        <v>16.430192962542563</v>
      </c>
      <c r="W287" s="63">
        <v>11.977077363896848</v>
      </c>
      <c r="X287" s="92">
        <v>13.545072396076598</v>
      </c>
      <c r="Y287" s="63">
        <v>9.5909342177998891</v>
      </c>
      <c r="Z287" s="92">
        <v>5.4738562091503269</v>
      </c>
      <c r="AA287" s="63">
        <v>11.782708492731446</v>
      </c>
      <c r="AB287" s="92">
        <v>5.385002516356316</v>
      </c>
      <c r="AC287" s="63">
        <v>9.445316588173732</v>
      </c>
      <c r="AD287" s="92">
        <v>12.278876170655566</v>
      </c>
      <c r="AE287" s="63">
        <v>14.60748592249089</v>
      </c>
      <c r="AF287" s="92">
        <v>18.258287976249381</v>
      </c>
      <c r="AG287" s="63">
        <v>17.133066818960593</v>
      </c>
      <c r="AH287" s="92">
        <v>7.3836723321259399</v>
      </c>
      <c r="AI287" s="63">
        <v>5.2441731409544952</v>
      </c>
      <c r="AJ287" s="92">
        <v>6.5382987727465096</v>
      </c>
      <c r="AK287" s="63">
        <v>10.41541240216737</v>
      </c>
      <c r="AL287" s="92">
        <v>16.498599439775909</v>
      </c>
      <c r="AM287" s="63">
        <v>18.019408910454345</v>
      </c>
      <c r="AN287" s="92">
        <v>18.426603796997146</v>
      </c>
      <c r="AO287" s="63">
        <v>17.050505050505048</v>
      </c>
      <c r="AP287" s="92">
        <v>10.517059444249032</v>
      </c>
      <c r="AQ287" s="63">
        <v>5.5524605385329622</v>
      </c>
      <c r="AR287" s="92">
        <v>15.618060695780903</v>
      </c>
      <c r="AS287" s="63">
        <v>14.728260869565219</v>
      </c>
      <c r="AT287" s="92">
        <v>11.433447098976108</v>
      </c>
      <c r="AU287" s="63">
        <v>1.6549648946840523</v>
      </c>
      <c r="AV287" s="92">
        <v>10.520487264673312</v>
      </c>
      <c r="AW287" s="63">
        <v>10.134638922888616</v>
      </c>
      <c r="AX287" s="92">
        <v>11.066969353007945</v>
      </c>
      <c r="AY287" s="63">
        <v>12.524633238449749</v>
      </c>
      <c r="AZ287" s="92">
        <v>18.088370665848419</v>
      </c>
      <c r="BA287" s="63">
        <v>18.577004968062454</v>
      </c>
      <c r="BB287" s="92">
        <v>21.846064814814813</v>
      </c>
      <c r="BC287" s="63">
        <v>11.610908068597132</v>
      </c>
      <c r="BD287" s="92">
        <v>3.9660056657223794</v>
      </c>
      <c r="BE287" s="63">
        <v>18.845618915159946</v>
      </c>
      <c r="BF287" s="92">
        <v>2.9850746268656714</v>
      </c>
      <c r="BG287" s="63">
        <v>14.510332434860738</v>
      </c>
      <c r="BH287" s="92">
        <v>9.0756302521008401</v>
      </c>
      <c r="BI287" s="63">
        <v>10.711610486891386</v>
      </c>
      <c r="BJ287" s="92">
        <v>18.105849582172702</v>
      </c>
      <c r="BK287" s="63">
        <v>17.278156996587029</v>
      </c>
      <c r="BL287" s="92">
        <v>14.828639294197487</v>
      </c>
      <c r="BM287" s="63">
        <v>17.196745562130179</v>
      </c>
      <c r="BN287" s="92">
        <v>17.340782122905026</v>
      </c>
      <c r="BO287" s="63">
        <v>22.57510729613734</v>
      </c>
      <c r="BP287" s="92">
        <v>7.7253218884120178</v>
      </c>
      <c r="BQ287" s="63">
        <v>10.292134831460674</v>
      </c>
      <c r="BR287" s="92">
        <v>17.574322546698237</v>
      </c>
      <c r="BS287" s="63">
        <v>18.233471074380166</v>
      </c>
      <c r="BT287" s="92">
        <v>12.480252764612953</v>
      </c>
      <c r="BU287" s="63">
        <v>18.595641646489103</v>
      </c>
      <c r="BV287" s="92">
        <v>8.2770270270270263</v>
      </c>
      <c r="BW287" s="63">
        <v>6.3356164383561646</v>
      </c>
      <c r="BX287" s="92">
        <v>14.245142002989535</v>
      </c>
      <c r="BY287" s="63">
        <v>10.911074740861974</v>
      </c>
      <c r="BZ287" s="92">
        <v>11.523007128969539</v>
      </c>
      <c r="CA287" s="63">
        <v>8.5493827160493829</v>
      </c>
      <c r="CB287" s="92">
        <v>9.9146110056926009</v>
      </c>
      <c r="CC287" s="63">
        <v>7.9406986190089359</v>
      </c>
      <c r="CD287" s="92">
        <v>19.262098706276952</v>
      </c>
      <c r="CE287" s="63">
        <v>7.569721115537849</v>
      </c>
      <c r="CF287" s="92">
        <v>9.1370558375634516</v>
      </c>
      <c r="CG287" s="63">
        <v>6.2130177514792901</v>
      </c>
      <c r="CH287" s="92">
        <v>13.816534541336353</v>
      </c>
      <c r="CI287" s="63">
        <v>9.8761183757742614</v>
      </c>
      <c r="CJ287" s="92">
        <v>20.078226857887874</v>
      </c>
      <c r="CK287" s="63">
        <v>8.5844748858447488</v>
      </c>
      <c r="CL287" s="92">
        <v>8.5978835978835981</v>
      </c>
      <c r="CM287" s="63">
        <v>9.1340884179758852</v>
      </c>
      <c r="CN287" s="92">
        <v>15.331171838814267</v>
      </c>
      <c r="CO287" s="74">
        <v>6.4721745525864183</v>
      </c>
      <c r="CP287" s="92">
        <v>10.456002850017812</v>
      </c>
      <c r="CQ287" s="63">
        <v>6.9256425348244068</v>
      </c>
      <c r="CR287" s="92">
        <v>18.397776092999749</v>
      </c>
      <c r="CS287" s="63">
        <v>9.7025841053144806</v>
      </c>
      <c r="CT287" s="65"/>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c r="KB287" s="65"/>
      <c r="KC287" s="65"/>
      <c r="KD287" s="65"/>
      <c r="KE287" s="65"/>
      <c r="KF287" s="65"/>
      <c r="KG287" s="65"/>
      <c r="KH287" s="65"/>
      <c r="KI287" s="65"/>
      <c r="KJ287" s="65"/>
      <c r="KK287" s="65"/>
      <c r="KL287" s="65"/>
      <c r="KM287" s="65"/>
      <c r="KN287" s="65"/>
      <c r="KO287" s="65"/>
      <c r="KP287" s="65"/>
      <c r="KQ287" s="65"/>
      <c r="KR287" s="65"/>
      <c r="KS287" s="65"/>
      <c r="KT287" s="65"/>
      <c r="KU287" s="65"/>
      <c r="KV287" s="65"/>
      <c r="KW287" s="65"/>
      <c r="KX287" s="65"/>
      <c r="KY287" s="65"/>
      <c r="KZ287" s="65"/>
      <c r="LA287" s="65"/>
      <c r="LB287" s="65"/>
      <c r="LC287" s="65"/>
      <c r="LD287" s="65"/>
      <c r="LE287" s="65"/>
      <c r="LF287" s="65"/>
      <c r="LG287" s="65"/>
      <c r="LH287" s="65"/>
      <c r="LI287" s="65"/>
      <c r="LJ287" s="65"/>
      <c r="LK287" s="65"/>
      <c r="LL287" s="65"/>
      <c r="LM287" s="65"/>
      <c r="LN287" s="65"/>
      <c r="LO287" s="65"/>
      <c r="LP287" s="65"/>
      <c r="LQ287" s="65"/>
      <c r="LR287" s="65"/>
      <c r="LS287" s="65"/>
      <c r="LT287" s="65"/>
      <c r="LU287" s="65"/>
      <c r="LV287" s="65"/>
      <c r="LW287" s="65"/>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c r="RZ287" s="7"/>
      <c r="SA287" s="7"/>
      <c r="SB287" s="7"/>
      <c r="SC287" s="7"/>
      <c r="SD287" s="7"/>
      <c r="SE287" s="7"/>
      <c r="SF287" s="7"/>
      <c r="SG287" s="7"/>
      <c r="SH287" s="7"/>
      <c r="SI287" s="7"/>
      <c r="SJ287" s="7"/>
      <c r="SK287" s="7"/>
      <c r="SL287" s="7"/>
      <c r="SM287" s="7"/>
      <c r="SN287" s="7"/>
      <c r="SO287" s="7"/>
      <c r="SP287" s="7"/>
      <c r="SQ287" s="7"/>
      <c r="SR287" s="7"/>
      <c r="SS287" s="7"/>
      <c r="ST287" s="7"/>
      <c r="SU287" s="7"/>
      <c r="SV287" s="7"/>
      <c r="SW287" s="7"/>
      <c r="SX287" s="7"/>
      <c r="SY287" s="7"/>
      <c r="SZ287" s="7"/>
      <c r="TA287" s="7"/>
      <c r="TB287" s="7"/>
      <c r="TC287" s="7"/>
      <c r="TD287" s="7"/>
      <c r="TE287" s="7"/>
      <c r="TF287" s="7"/>
      <c r="TG287" s="7"/>
      <c r="TH287" s="7"/>
      <c r="TI287" s="7"/>
      <c r="TJ287" s="7"/>
      <c r="TK287" s="7"/>
      <c r="TL287" s="7"/>
      <c r="TM287" s="7"/>
      <c r="TN287" s="7"/>
      <c r="TO287" s="7"/>
      <c r="TP287" s="7"/>
      <c r="TQ287" s="7"/>
      <c r="TR287" s="7"/>
      <c r="TS287" s="7"/>
      <c r="TT287" s="7"/>
      <c r="TU287" s="7"/>
      <c r="TV287" s="7"/>
      <c r="TW287" s="7"/>
      <c r="TX287" s="7"/>
      <c r="TY287" s="7"/>
      <c r="TZ287" s="7"/>
      <c r="UA287" s="7"/>
      <c r="UB287" s="7"/>
      <c r="UC287" s="7"/>
      <c r="UD287" s="7"/>
      <c r="UE287" s="7"/>
      <c r="UF287" s="7"/>
      <c r="UG287" s="7"/>
      <c r="UH287" s="7"/>
      <c r="UI287" s="7"/>
      <c r="UJ287" s="7"/>
      <c r="UK287" s="7"/>
      <c r="UL287" s="7"/>
      <c r="UM287" s="7"/>
      <c r="UN287" s="7"/>
      <c r="UO287" s="7"/>
      <c r="UP287" s="7"/>
      <c r="UQ287" s="7"/>
      <c r="UR287" s="7"/>
      <c r="US287" s="7"/>
      <c r="UT287" s="7"/>
      <c r="UU287" s="7"/>
      <c r="UV287" s="7"/>
      <c r="UW287" s="7"/>
      <c r="UX287" s="7"/>
      <c r="UY287" s="7"/>
      <c r="UZ287" s="7"/>
      <c r="VA287" s="7"/>
      <c r="VB287" s="7"/>
      <c r="VC287" s="7"/>
      <c r="VD287" s="7"/>
    </row>
    <row r="288" spans="1:576" s="3" customFormat="1" x14ac:dyDescent="0.2">
      <c r="A288" s="51"/>
      <c r="B288" s="36" t="s">
        <v>64</v>
      </c>
      <c r="C288" s="142">
        <v>0.77583119208907569</v>
      </c>
      <c r="D288" s="92">
        <v>9.9147820386758436</v>
      </c>
      <c r="E288" s="63">
        <v>14.547357404500261</v>
      </c>
      <c r="F288" s="92">
        <v>10.51031834906415</v>
      </c>
      <c r="G288" s="63">
        <v>15.546038543897216</v>
      </c>
      <c r="H288" s="92">
        <v>13.669821240799159</v>
      </c>
      <c r="I288" s="63">
        <v>7.4581430745814306</v>
      </c>
      <c r="J288" s="92">
        <v>10.102899906454631</v>
      </c>
      <c r="K288" s="63">
        <v>13.202357563850686</v>
      </c>
      <c r="L288" s="92">
        <v>4.284412032816773</v>
      </c>
      <c r="M288" s="63">
        <v>10.332785538208709</v>
      </c>
      <c r="N288" s="92">
        <v>19.736273238218764</v>
      </c>
      <c r="O288" s="63">
        <v>11.349924585218703</v>
      </c>
      <c r="P288" s="92">
        <v>16.387273349298663</v>
      </c>
      <c r="Q288" s="63">
        <v>5.5327868852459012</v>
      </c>
      <c r="R288" s="92">
        <v>7.9828937990021389</v>
      </c>
      <c r="S288" s="63">
        <v>9.3397745571658621</v>
      </c>
      <c r="T288" s="92">
        <v>17.252543940795558</v>
      </c>
      <c r="U288" s="63">
        <v>6.787878787878789</v>
      </c>
      <c r="V288" s="92">
        <v>13.791146424517594</v>
      </c>
      <c r="W288" s="63">
        <v>19.083094555873924</v>
      </c>
      <c r="X288" s="92">
        <v>12.19056515646894</v>
      </c>
      <c r="Y288" s="63">
        <v>4.6158098396904368</v>
      </c>
      <c r="Z288" s="92">
        <v>2.7777777777777777</v>
      </c>
      <c r="AA288" s="63">
        <v>8.9517980107115527</v>
      </c>
      <c r="AB288" s="92">
        <v>9.1595369904378465</v>
      </c>
      <c r="AC288" s="63">
        <v>12.951334379905807</v>
      </c>
      <c r="AD288" s="92">
        <v>4.3704474505723203</v>
      </c>
      <c r="AE288" s="63">
        <v>11.84166942696257</v>
      </c>
      <c r="AF288" s="92">
        <v>10.984661058881743</v>
      </c>
      <c r="AG288" s="63">
        <v>11.383971064153817</v>
      </c>
      <c r="AH288" s="92">
        <v>10.002786291446085</v>
      </c>
      <c r="AI288" s="63">
        <v>14.761376248612654</v>
      </c>
      <c r="AJ288" s="92">
        <v>18.641557342361406</v>
      </c>
      <c r="AK288" s="63">
        <v>18.723660445514749</v>
      </c>
      <c r="AL288" s="92">
        <v>8.1792717086834728</v>
      </c>
      <c r="AM288" s="63">
        <v>8.2267313630348475</v>
      </c>
      <c r="AN288" s="92">
        <v>10.857426479712123</v>
      </c>
      <c r="AO288" s="63">
        <v>9.5353535353535364</v>
      </c>
      <c r="AP288" s="92">
        <v>4.4319380935631374</v>
      </c>
      <c r="AQ288" s="63">
        <v>6.0167130919220053</v>
      </c>
      <c r="AR288" s="92">
        <v>5.6994818652849739</v>
      </c>
      <c r="AS288" s="63">
        <v>6.7210144927536231</v>
      </c>
      <c r="AT288" s="92">
        <v>11.604095563139932</v>
      </c>
      <c r="AU288" s="63">
        <v>11.484453360080241</v>
      </c>
      <c r="AV288" s="92">
        <v>5.5647840531561457</v>
      </c>
      <c r="AW288" s="63">
        <v>15.275397796817625</v>
      </c>
      <c r="AX288" s="92">
        <v>6.5455921301551268</v>
      </c>
      <c r="AY288" s="63">
        <v>8.6490037223560332</v>
      </c>
      <c r="AZ288" s="92">
        <v>11.537281374654802</v>
      </c>
      <c r="BA288" s="63">
        <v>9.5635202271114252</v>
      </c>
      <c r="BB288" s="92">
        <v>12.123842592592593</v>
      </c>
      <c r="BC288" s="63">
        <v>8.6589822884453191</v>
      </c>
      <c r="BD288" s="92">
        <v>2.0774315391879132</v>
      </c>
      <c r="BE288" s="63">
        <v>9.2837273991655067</v>
      </c>
      <c r="BF288" s="92">
        <v>10.914179104477611</v>
      </c>
      <c r="BG288" s="63">
        <v>12.443845462713387</v>
      </c>
      <c r="BH288" s="92">
        <v>12.184873949579831</v>
      </c>
      <c r="BI288" s="63">
        <v>14.157303370786517</v>
      </c>
      <c r="BJ288" s="92">
        <v>9.9582172701949858</v>
      </c>
      <c r="BK288" s="63">
        <v>13.651877133105803</v>
      </c>
      <c r="BL288" s="92">
        <v>9.8744485917882603</v>
      </c>
      <c r="BM288" s="63">
        <v>15.643491124260356</v>
      </c>
      <c r="BN288" s="92">
        <v>11.620111731843576</v>
      </c>
      <c r="BO288" s="63">
        <v>9.8712446351931327</v>
      </c>
      <c r="BP288" s="92">
        <v>15.965665236051501</v>
      </c>
      <c r="BQ288" s="63">
        <v>19.370786516853933</v>
      </c>
      <c r="BR288" s="92">
        <v>11.181268087345435</v>
      </c>
      <c r="BS288" s="63">
        <v>3.5640495867768593</v>
      </c>
      <c r="BT288" s="92">
        <v>10.005265929436545</v>
      </c>
      <c r="BU288" s="63">
        <v>10.36319612590799</v>
      </c>
      <c r="BV288" s="92">
        <v>10.168918918918919</v>
      </c>
      <c r="BW288" s="63">
        <v>11.757990867579908</v>
      </c>
      <c r="BX288" s="92">
        <v>17.683109118086694</v>
      </c>
      <c r="BY288" s="63">
        <v>8.1287506819421704</v>
      </c>
      <c r="BZ288" s="92">
        <v>8.6714193130265702</v>
      </c>
      <c r="CA288" s="63">
        <v>17.376543209876544</v>
      </c>
      <c r="CB288" s="92">
        <v>10.483870967741936</v>
      </c>
      <c r="CC288" s="63">
        <v>9.2810722989439487</v>
      </c>
      <c r="CD288" s="92">
        <v>11.212266411116435</v>
      </c>
      <c r="CE288" s="63">
        <v>10.756972111553784</v>
      </c>
      <c r="CF288" s="92">
        <v>7.912809793968349</v>
      </c>
      <c r="CG288" s="63">
        <v>11.538461538461538</v>
      </c>
      <c r="CH288" s="92">
        <v>9.6262740656851644</v>
      </c>
      <c r="CI288" s="63">
        <v>9.6352374397797664</v>
      </c>
      <c r="CJ288" s="92">
        <v>10.658409387222946</v>
      </c>
      <c r="CK288" s="63">
        <v>16.347031963470322</v>
      </c>
      <c r="CL288" s="92">
        <v>17.592592592592592</v>
      </c>
      <c r="CM288" s="63">
        <v>16.916331750091341</v>
      </c>
      <c r="CN288" s="92">
        <v>9.6804075961093101</v>
      </c>
      <c r="CO288" s="74">
        <v>20.029418975239029</v>
      </c>
      <c r="CP288" s="92">
        <v>11.827573922337015</v>
      </c>
      <c r="CQ288" s="63">
        <v>16.735334510496369</v>
      </c>
      <c r="CR288" s="92">
        <v>12.383118524134446</v>
      </c>
      <c r="CS288" s="63">
        <v>17.21111652852267</v>
      </c>
      <c r="CT288" s="65"/>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c r="KB288" s="65"/>
      <c r="KC288" s="65"/>
      <c r="KD288" s="65"/>
      <c r="KE288" s="65"/>
      <c r="KF288" s="65"/>
      <c r="KG288" s="65"/>
      <c r="KH288" s="65"/>
      <c r="KI288" s="65"/>
      <c r="KJ288" s="65"/>
      <c r="KK288" s="65"/>
      <c r="KL288" s="65"/>
      <c r="KM288" s="65"/>
      <c r="KN288" s="65"/>
      <c r="KO288" s="65"/>
      <c r="KP288" s="65"/>
      <c r="KQ288" s="65"/>
      <c r="KR288" s="65"/>
      <c r="KS288" s="65"/>
      <c r="KT288" s="65"/>
      <c r="KU288" s="65"/>
      <c r="KV288" s="65"/>
      <c r="KW288" s="65"/>
      <c r="KX288" s="65"/>
      <c r="KY288" s="65"/>
      <c r="KZ288" s="65"/>
      <c r="LA288" s="65"/>
      <c r="LB288" s="65"/>
      <c r="LC288" s="65"/>
      <c r="LD288" s="65"/>
      <c r="LE288" s="65"/>
      <c r="LF288" s="65"/>
      <c r="LG288" s="65"/>
      <c r="LH288" s="65"/>
      <c r="LI288" s="65"/>
      <c r="LJ288" s="65"/>
      <c r="LK288" s="65"/>
      <c r="LL288" s="65"/>
      <c r="LM288" s="65"/>
      <c r="LN288" s="65"/>
      <c r="LO288" s="65"/>
      <c r="LP288" s="65"/>
      <c r="LQ288" s="65"/>
      <c r="LR288" s="65"/>
      <c r="LS288" s="65"/>
      <c r="LT288" s="65"/>
      <c r="LU288" s="65"/>
      <c r="LV288" s="65"/>
      <c r="LW288" s="65"/>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c r="RZ288" s="7"/>
      <c r="SA288" s="7"/>
      <c r="SB288" s="7"/>
      <c r="SC288" s="7"/>
      <c r="SD288" s="7"/>
      <c r="SE288" s="7"/>
      <c r="SF288" s="7"/>
      <c r="SG288" s="7"/>
      <c r="SH288" s="7"/>
      <c r="SI288" s="7"/>
      <c r="SJ288" s="7"/>
      <c r="SK288" s="7"/>
      <c r="SL288" s="7"/>
      <c r="SM288" s="7"/>
      <c r="SN288" s="7"/>
      <c r="SO288" s="7"/>
      <c r="SP288" s="7"/>
      <c r="SQ288" s="7"/>
      <c r="SR288" s="7"/>
      <c r="SS288" s="7"/>
      <c r="ST288" s="7"/>
      <c r="SU288" s="7"/>
      <c r="SV288" s="7"/>
      <c r="SW288" s="7"/>
      <c r="SX288" s="7"/>
      <c r="SY288" s="7"/>
      <c r="SZ288" s="7"/>
      <c r="TA288" s="7"/>
      <c r="TB288" s="7"/>
      <c r="TC288" s="7"/>
      <c r="TD288" s="7"/>
      <c r="TE288" s="7"/>
      <c r="TF288" s="7"/>
      <c r="TG288" s="7"/>
      <c r="TH288" s="7"/>
      <c r="TI288" s="7"/>
      <c r="TJ288" s="7"/>
      <c r="TK288" s="7"/>
      <c r="TL288" s="7"/>
      <c r="TM288" s="7"/>
      <c r="TN288" s="7"/>
      <c r="TO288" s="7"/>
      <c r="TP288" s="7"/>
      <c r="TQ288" s="7"/>
      <c r="TR288" s="7"/>
      <c r="TS288" s="7"/>
      <c r="TT288" s="7"/>
      <c r="TU288" s="7"/>
      <c r="TV288" s="7"/>
      <c r="TW288" s="7"/>
      <c r="TX288" s="7"/>
      <c r="TY288" s="7"/>
      <c r="TZ288" s="7"/>
      <c r="UA288" s="7"/>
      <c r="UB288" s="7"/>
      <c r="UC288" s="7"/>
      <c r="UD288" s="7"/>
      <c r="UE288" s="7"/>
      <c r="UF288" s="7"/>
      <c r="UG288" s="7"/>
      <c r="UH288" s="7"/>
      <c r="UI288" s="7"/>
      <c r="UJ288" s="7"/>
      <c r="UK288" s="7"/>
      <c r="UL288" s="7"/>
      <c r="UM288" s="7"/>
      <c r="UN288" s="7"/>
      <c r="UO288" s="7"/>
      <c r="UP288" s="7"/>
      <c r="UQ288" s="7"/>
      <c r="UR288" s="7"/>
      <c r="US288" s="7"/>
      <c r="UT288" s="7"/>
      <c r="UU288" s="7"/>
      <c r="UV288" s="7"/>
      <c r="UW288" s="7"/>
      <c r="UX288" s="7"/>
      <c r="UY288" s="7"/>
      <c r="UZ288" s="7"/>
      <c r="VA288" s="7"/>
      <c r="VB288" s="7"/>
      <c r="VC288" s="7"/>
      <c r="VD288" s="7"/>
    </row>
    <row r="289" spans="1:576" s="3" customFormat="1" x14ac:dyDescent="0.2">
      <c r="A289" s="50"/>
      <c r="B289" s="36" t="s">
        <v>65</v>
      </c>
      <c r="C289" s="142">
        <v>1.6958654519971967</v>
      </c>
      <c r="D289" s="92">
        <v>12.930186823992134</v>
      </c>
      <c r="E289" s="63">
        <v>6.3840920983778124</v>
      </c>
      <c r="F289" s="92">
        <v>15.885458326667734</v>
      </c>
      <c r="G289" s="63">
        <v>16.20985010706638</v>
      </c>
      <c r="H289" s="92">
        <v>3.5150968904912121</v>
      </c>
      <c r="I289" s="63">
        <v>22.070015220700149</v>
      </c>
      <c r="J289" s="92">
        <v>4.7708138447146862</v>
      </c>
      <c r="K289" s="63">
        <v>11.669941060903732</v>
      </c>
      <c r="L289" s="92">
        <v>8.4320875113947125</v>
      </c>
      <c r="M289" s="63">
        <v>8.9872637633525052</v>
      </c>
      <c r="N289" s="92">
        <v>4.8638132295719849</v>
      </c>
      <c r="O289" s="63">
        <v>6.2217194570135748</v>
      </c>
      <c r="P289" s="92">
        <v>18.371536093055081</v>
      </c>
      <c r="Q289" s="63">
        <v>5.7377049180327866</v>
      </c>
      <c r="R289" s="92">
        <v>6.0109289617486334</v>
      </c>
      <c r="S289" s="63">
        <v>7.0450885668276966</v>
      </c>
      <c r="T289" s="92">
        <v>8.9500462534690097</v>
      </c>
      <c r="U289" s="63">
        <v>6.0606060606060606</v>
      </c>
      <c r="V289" s="92">
        <v>12.003405221339387</v>
      </c>
      <c r="W289" s="63">
        <v>10.773638968481375</v>
      </c>
      <c r="X289" s="92">
        <v>16.907986921999065</v>
      </c>
      <c r="Y289" s="63">
        <v>8.1260364842454393</v>
      </c>
      <c r="Z289" s="92">
        <v>22.385620915032682</v>
      </c>
      <c r="AA289" s="63">
        <v>18.515684774292275</v>
      </c>
      <c r="AB289" s="92">
        <v>19.275289380976346</v>
      </c>
      <c r="AC289" s="63">
        <v>17.909471480900052</v>
      </c>
      <c r="AD289" s="92">
        <v>9.67741935483871</v>
      </c>
      <c r="AE289" s="63">
        <v>10.036435905929116</v>
      </c>
      <c r="AF289" s="92">
        <v>15.190499752597725</v>
      </c>
      <c r="AG289" s="63">
        <v>10.850942318675044</v>
      </c>
      <c r="AH289" s="92">
        <v>15.29674003900808</v>
      </c>
      <c r="AI289" s="63">
        <v>13.374028856825749</v>
      </c>
      <c r="AJ289" s="92">
        <v>9.92382564536606</v>
      </c>
      <c r="AK289" s="63">
        <v>8.2179409993979533</v>
      </c>
      <c r="AL289" s="92">
        <v>10.11204481792717</v>
      </c>
      <c r="AM289" s="63">
        <v>9.395677106307895</v>
      </c>
      <c r="AN289" s="92">
        <v>5.0502543739918107</v>
      </c>
      <c r="AO289" s="63">
        <v>9.0101010101010104</v>
      </c>
      <c r="AP289" s="92">
        <v>9.989447766443897</v>
      </c>
      <c r="AQ289" s="63">
        <v>10.12070566388115</v>
      </c>
      <c r="AR289" s="92">
        <v>10.880829015544041</v>
      </c>
      <c r="AS289" s="63">
        <v>11.268115942028986</v>
      </c>
      <c r="AT289" s="92">
        <v>11.945392491467576</v>
      </c>
      <c r="AU289" s="63">
        <v>7.3721163490471415</v>
      </c>
      <c r="AV289" s="92">
        <v>11.821705426356589</v>
      </c>
      <c r="AW289" s="63">
        <v>4.2594859241126066</v>
      </c>
      <c r="AX289" s="92">
        <v>13.431706394248961</v>
      </c>
      <c r="AY289" s="63">
        <v>4.1602802715130283</v>
      </c>
      <c r="AZ289" s="92">
        <v>12.749309604173058</v>
      </c>
      <c r="BA289" s="63">
        <v>2.6614620298083747</v>
      </c>
      <c r="BB289" s="92">
        <v>8.6516203703703702</v>
      </c>
      <c r="BC289" s="63">
        <v>4.3294911442226596</v>
      </c>
      <c r="BD289" s="92">
        <v>21.813031161473088</v>
      </c>
      <c r="BE289" s="63">
        <v>12.23922114047288</v>
      </c>
      <c r="BF289" s="92">
        <v>20.988805970149254</v>
      </c>
      <c r="BG289" s="63">
        <v>11.455525606469003</v>
      </c>
      <c r="BH289" s="92">
        <v>3.2773109243697482</v>
      </c>
      <c r="BI289" s="63">
        <v>4.868913857677903</v>
      </c>
      <c r="BJ289" s="92">
        <v>5.2924791086350975</v>
      </c>
      <c r="BK289" s="63">
        <v>14.462457337883958</v>
      </c>
      <c r="BL289" s="92">
        <v>12.826603325415679</v>
      </c>
      <c r="BM289" s="63">
        <v>12.42603550295858</v>
      </c>
      <c r="BN289" s="92">
        <v>10.435754189944134</v>
      </c>
      <c r="BO289" s="63">
        <v>12.017167381974248</v>
      </c>
      <c r="BP289" s="92">
        <v>3.2618025751072963</v>
      </c>
      <c r="BQ289" s="63">
        <v>13.573033707865168</v>
      </c>
      <c r="BR289" s="92">
        <v>7.3138647724283077</v>
      </c>
      <c r="BS289" s="63">
        <v>10.795454545454545</v>
      </c>
      <c r="BT289" s="92">
        <v>14.112690889942076</v>
      </c>
      <c r="BU289" s="63">
        <v>10.121065375302663</v>
      </c>
      <c r="BV289" s="92">
        <v>18.986486486486488</v>
      </c>
      <c r="BW289" s="63">
        <v>17.237442922374431</v>
      </c>
      <c r="BX289" s="92">
        <v>4.7234678624813151</v>
      </c>
      <c r="BY289" s="63">
        <v>20.621931260229132</v>
      </c>
      <c r="BZ289" s="92">
        <v>15.294880103694103</v>
      </c>
      <c r="CA289" s="63">
        <v>9.4444444444444446</v>
      </c>
      <c r="CB289" s="92">
        <v>20.683111954459203</v>
      </c>
      <c r="CC289" s="63">
        <v>15.739236393176279</v>
      </c>
      <c r="CD289" s="92">
        <v>4.8394825107810258</v>
      </c>
      <c r="CE289" s="63">
        <v>11.952191235059761</v>
      </c>
      <c r="CF289" s="92">
        <v>8.0023887727679899</v>
      </c>
      <c r="CG289" s="63">
        <v>13.017751479289942</v>
      </c>
      <c r="CH289" s="92">
        <v>13.363533408833522</v>
      </c>
      <c r="CI289" s="63">
        <v>12.732278045423262</v>
      </c>
      <c r="CJ289" s="92">
        <v>5.3129074315514995</v>
      </c>
      <c r="CK289" s="63">
        <v>20.547945205479451</v>
      </c>
      <c r="CL289" s="92">
        <v>9.7883597883597879</v>
      </c>
      <c r="CM289" s="63">
        <v>8.6225794665692366</v>
      </c>
      <c r="CN289" s="92">
        <v>7.7350625289485873</v>
      </c>
      <c r="CO289" s="74">
        <v>5.4425104192203966</v>
      </c>
      <c r="CP289" s="92">
        <v>9.2447452796579981</v>
      </c>
      <c r="CQ289" s="63">
        <v>7.1806945261918775</v>
      </c>
      <c r="CR289" s="92">
        <v>11.751326762699014</v>
      </c>
      <c r="CS289" s="63">
        <v>12.432959531935643</v>
      </c>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c r="IW289" s="65"/>
      <c r="IX289" s="65"/>
      <c r="IY289" s="65"/>
      <c r="IZ289" s="65"/>
      <c r="JA289" s="65"/>
      <c r="JB289" s="65"/>
      <c r="JC289" s="65"/>
      <c r="JD289" s="65"/>
      <c r="JE289" s="65"/>
      <c r="JF289" s="65"/>
      <c r="JG289" s="65"/>
      <c r="JH289" s="65"/>
      <c r="JI289" s="65"/>
      <c r="JJ289" s="65"/>
      <c r="JK289" s="65"/>
      <c r="JL289" s="65"/>
      <c r="JM289" s="65"/>
      <c r="JN289" s="65"/>
      <c r="JO289" s="65"/>
      <c r="JP289" s="65"/>
      <c r="JQ289" s="65"/>
      <c r="JR289" s="65"/>
      <c r="JS289" s="65"/>
      <c r="JT289" s="65"/>
      <c r="JU289" s="65"/>
      <c r="JV289" s="65"/>
      <c r="JW289" s="65"/>
      <c r="JX289" s="65"/>
      <c r="JY289" s="65"/>
      <c r="JZ289" s="65"/>
      <c r="KA289" s="65"/>
      <c r="KB289" s="65"/>
      <c r="KC289" s="65"/>
      <c r="KD289" s="65"/>
      <c r="KE289" s="65"/>
      <c r="KF289" s="65"/>
      <c r="KG289" s="65"/>
      <c r="KH289" s="65"/>
      <c r="KI289" s="65"/>
      <c r="KJ289" s="65"/>
      <c r="KK289" s="65"/>
      <c r="KL289" s="65"/>
      <c r="KM289" s="65"/>
      <c r="KN289" s="65"/>
      <c r="KO289" s="65"/>
      <c r="KP289" s="65"/>
      <c r="KQ289" s="65"/>
      <c r="KR289" s="65"/>
      <c r="KS289" s="65"/>
      <c r="KT289" s="65"/>
      <c r="KU289" s="65"/>
      <c r="KV289" s="65"/>
      <c r="KW289" s="65"/>
      <c r="KX289" s="65"/>
      <c r="KY289" s="65"/>
      <c r="KZ289" s="65"/>
      <c r="LA289" s="65"/>
      <c r="LB289" s="65"/>
      <c r="LC289" s="65"/>
      <c r="LD289" s="65"/>
      <c r="LE289" s="65"/>
      <c r="LF289" s="65"/>
      <c r="LG289" s="65"/>
      <c r="LH289" s="65"/>
      <c r="LI289" s="65"/>
      <c r="LJ289" s="65"/>
      <c r="LK289" s="65"/>
      <c r="LL289" s="65"/>
      <c r="LM289" s="65"/>
      <c r="LN289" s="65"/>
      <c r="LO289" s="65"/>
      <c r="LP289" s="65"/>
      <c r="LQ289" s="65"/>
      <c r="LR289" s="65"/>
      <c r="LS289" s="65"/>
      <c r="LT289" s="65"/>
      <c r="LU289" s="65"/>
      <c r="LV289" s="65"/>
      <c r="LW289" s="65"/>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c r="RZ289" s="7"/>
      <c r="SA289" s="7"/>
      <c r="SB289" s="7"/>
      <c r="SC289" s="7"/>
      <c r="SD289" s="7"/>
      <c r="SE289" s="7"/>
      <c r="SF289" s="7"/>
      <c r="SG289" s="7"/>
      <c r="SH289" s="7"/>
      <c r="SI289" s="7"/>
      <c r="SJ289" s="7"/>
      <c r="SK289" s="7"/>
      <c r="SL289" s="7"/>
      <c r="SM289" s="7"/>
      <c r="SN289" s="7"/>
      <c r="SO289" s="7"/>
      <c r="SP289" s="7"/>
      <c r="SQ289" s="7"/>
      <c r="SR289" s="7"/>
      <c r="SS289" s="7"/>
      <c r="ST289" s="7"/>
      <c r="SU289" s="7"/>
      <c r="SV289" s="7"/>
      <c r="SW289" s="7"/>
      <c r="SX289" s="7"/>
      <c r="SY289" s="7"/>
      <c r="SZ289" s="7"/>
      <c r="TA289" s="7"/>
      <c r="TB289" s="7"/>
      <c r="TC289" s="7"/>
      <c r="TD289" s="7"/>
      <c r="TE289" s="7"/>
      <c r="TF289" s="7"/>
      <c r="TG289" s="7"/>
      <c r="TH289" s="7"/>
      <c r="TI289" s="7"/>
      <c r="TJ289" s="7"/>
      <c r="TK289" s="7"/>
      <c r="TL289" s="7"/>
      <c r="TM289" s="7"/>
      <c r="TN289" s="7"/>
      <c r="TO289" s="7"/>
      <c r="TP289" s="7"/>
      <c r="TQ289" s="7"/>
      <c r="TR289" s="7"/>
      <c r="TS289" s="7"/>
      <c r="TT289" s="7"/>
      <c r="TU289" s="7"/>
      <c r="TV289" s="7"/>
      <c r="TW289" s="7"/>
      <c r="TX289" s="7"/>
      <c r="TY289" s="7"/>
      <c r="TZ289" s="7"/>
      <c r="UA289" s="7"/>
      <c r="UB289" s="7"/>
      <c r="UC289" s="7"/>
      <c r="UD289" s="7"/>
      <c r="UE289" s="7"/>
      <c r="UF289" s="7"/>
      <c r="UG289" s="7"/>
      <c r="UH289" s="7"/>
      <c r="UI289" s="7"/>
      <c r="UJ289" s="7"/>
      <c r="UK289" s="7"/>
      <c r="UL289" s="7"/>
      <c r="UM289" s="7"/>
      <c r="UN289" s="7"/>
      <c r="UO289" s="7"/>
      <c r="UP289" s="7"/>
      <c r="UQ289" s="7"/>
      <c r="UR289" s="7"/>
      <c r="US289" s="7"/>
      <c r="UT289" s="7"/>
      <c r="UU289" s="7"/>
      <c r="UV289" s="7"/>
      <c r="UW289" s="7"/>
      <c r="UX289" s="7"/>
      <c r="UY289" s="7"/>
      <c r="UZ289" s="7"/>
      <c r="VA289" s="7"/>
      <c r="VB289" s="7"/>
      <c r="VC289" s="7"/>
      <c r="VD289" s="7"/>
    </row>
    <row r="290" spans="1:576" s="3" customFormat="1" x14ac:dyDescent="0.2">
      <c r="A290" s="50"/>
      <c r="B290" s="36" t="s">
        <v>66</v>
      </c>
      <c r="C290" s="142">
        <v>1.508681772171611</v>
      </c>
      <c r="D290" s="92">
        <v>6.2766306129137988</v>
      </c>
      <c r="E290" s="63">
        <v>5.8084772370486659</v>
      </c>
      <c r="F290" s="92">
        <v>0.55991041433370659</v>
      </c>
      <c r="G290" s="63">
        <v>13.254817987152034</v>
      </c>
      <c r="H290" s="92">
        <v>8.8177857893946214</v>
      </c>
      <c r="I290" s="63">
        <v>6.5449010654490101</v>
      </c>
      <c r="J290" s="92">
        <v>7.8578110383536011</v>
      </c>
      <c r="K290" s="63">
        <v>4.5972495088408643</v>
      </c>
      <c r="L290" s="92">
        <v>5.4086903676694016</v>
      </c>
      <c r="M290" s="63">
        <v>13.105998356614625</v>
      </c>
      <c r="N290" s="92">
        <v>2.0103761348897535</v>
      </c>
      <c r="O290" s="63">
        <v>10.633484162895927</v>
      </c>
      <c r="P290" s="92">
        <v>6.0554225111187137</v>
      </c>
      <c r="Q290" s="63">
        <v>13.114754098360656</v>
      </c>
      <c r="R290" s="92">
        <v>8.1492040864813493</v>
      </c>
      <c r="S290" s="63">
        <v>12.238325281803544</v>
      </c>
      <c r="T290" s="92">
        <v>4.995374653098982</v>
      </c>
      <c r="U290" s="63">
        <v>5.4848484848484844</v>
      </c>
      <c r="V290" s="92">
        <v>9.3359818388195244</v>
      </c>
      <c r="W290" s="63">
        <v>2.2922636103151861</v>
      </c>
      <c r="X290" s="92">
        <v>8.3605791686127979</v>
      </c>
      <c r="Y290" s="63">
        <v>19.430624654505252</v>
      </c>
      <c r="Z290" s="92">
        <v>7.9248366013071889</v>
      </c>
      <c r="AA290" s="63">
        <v>4.7436878347360363</v>
      </c>
      <c r="AB290" s="92">
        <v>13.085052843482636</v>
      </c>
      <c r="AC290" s="63">
        <v>4.6441653584510725</v>
      </c>
      <c r="AD290" s="92">
        <v>8.012486992715921</v>
      </c>
      <c r="AE290" s="63">
        <v>5.6641271944352436</v>
      </c>
      <c r="AF290" s="92">
        <v>4.0573973280554183</v>
      </c>
      <c r="AG290" s="63">
        <v>5.3493241956976965</v>
      </c>
      <c r="AH290" s="92">
        <v>11.577040958484258</v>
      </c>
      <c r="AI290" s="63">
        <v>9.62819089900111</v>
      </c>
      <c r="AJ290" s="92">
        <v>7.4693186627168853</v>
      </c>
      <c r="AK290" s="63">
        <v>8.5791691751956645</v>
      </c>
      <c r="AL290" s="92">
        <v>5.6302521008403366</v>
      </c>
      <c r="AM290" s="63">
        <v>5.8447287163652408</v>
      </c>
      <c r="AN290" s="92">
        <v>11.254498076684452</v>
      </c>
      <c r="AO290" s="63">
        <v>12.404040404040403</v>
      </c>
      <c r="AP290" s="92">
        <v>5.7333802321491385</v>
      </c>
      <c r="AQ290" s="63">
        <v>15.988857938718661</v>
      </c>
      <c r="AR290" s="92">
        <v>7.0318282753515913</v>
      </c>
      <c r="AS290" s="63">
        <v>15.344202898550725</v>
      </c>
      <c r="AT290" s="92">
        <v>12.286689419795222</v>
      </c>
      <c r="AU290" s="63">
        <v>9.7291875626880646</v>
      </c>
      <c r="AV290" s="92">
        <v>17.386489479512733</v>
      </c>
      <c r="AW290" s="63">
        <v>8.470012239902081</v>
      </c>
      <c r="AX290" s="92">
        <v>6.0537268255769963</v>
      </c>
      <c r="AY290" s="63">
        <v>16.006130939347493</v>
      </c>
      <c r="AZ290" s="92">
        <v>5.4464559680883706</v>
      </c>
      <c r="BA290" s="63">
        <v>10.557132718239886</v>
      </c>
      <c r="BB290" s="92">
        <v>10.329861111111111</v>
      </c>
      <c r="BC290" s="63">
        <v>18.414394152375596</v>
      </c>
      <c r="BD290" s="92">
        <v>3.2105760151085931</v>
      </c>
      <c r="BE290" s="63">
        <v>12.969401947148818</v>
      </c>
      <c r="BF290" s="92">
        <v>10.587686567164178</v>
      </c>
      <c r="BG290" s="63">
        <v>7.4123989218328843</v>
      </c>
      <c r="BH290" s="92">
        <v>15.714285714285714</v>
      </c>
      <c r="BI290" s="63">
        <v>5.5430711610486894</v>
      </c>
      <c r="BJ290" s="92">
        <v>5.7103064066852367</v>
      </c>
      <c r="BK290" s="63">
        <v>11.390784982935154</v>
      </c>
      <c r="BL290" s="92">
        <v>7.1258907363420425</v>
      </c>
      <c r="BM290" s="63">
        <v>10.022189349112425</v>
      </c>
      <c r="BN290" s="92">
        <v>5.3184357541899443</v>
      </c>
      <c r="BO290" s="63">
        <v>3.9484978540772535</v>
      </c>
      <c r="BP290" s="92">
        <v>16.480686695278969</v>
      </c>
      <c r="BQ290" s="63">
        <v>4.6292134831460681</v>
      </c>
      <c r="BR290" s="92">
        <v>4.2883451723230728</v>
      </c>
      <c r="BS290" s="63">
        <v>15.805785123966942</v>
      </c>
      <c r="BT290" s="92">
        <v>3.2648762506582414</v>
      </c>
      <c r="BU290" s="63">
        <v>4.1646489104116222</v>
      </c>
      <c r="BV290" s="92">
        <v>3.6148648648648649</v>
      </c>
      <c r="BW290" s="63">
        <v>3.8812785388127851</v>
      </c>
      <c r="BX290" s="92">
        <v>12.735426008968609</v>
      </c>
      <c r="BY290" s="63">
        <v>3.9825422804146209</v>
      </c>
      <c r="BZ290" s="92">
        <v>19.092676604018148</v>
      </c>
      <c r="CA290" s="63">
        <v>7.0679012345679011</v>
      </c>
      <c r="CB290" s="92">
        <v>1.1859582542694498</v>
      </c>
      <c r="CC290" s="63">
        <v>9.2201462225832653</v>
      </c>
      <c r="CD290" s="92">
        <v>5.3186391950167708</v>
      </c>
      <c r="CE290" s="63">
        <v>1.1952191235059761</v>
      </c>
      <c r="CF290" s="92">
        <v>9.8238280083607048</v>
      </c>
      <c r="CG290" s="63">
        <v>14.497041420118343</v>
      </c>
      <c r="CH290" s="92">
        <v>1.4722536806342015</v>
      </c>
      <c r="CI290" s="63">
        <v>14.211975223675156</v>
      </c>
      <c r="CJ290" s="92">
        <v>1.4341590612777053</v>
      </c>
      <c r="CK290" s="63">
        <v>3.9269406392694064</v>
      </c>
      <c r="CL290" s="92">
        <v>1.2786596119929452</v>
      </c>
      <c r="CM290" s="63">
        <v>4.4939715016441362</v>
      </c>
      <c r="CN290" s="92">
        <v>1.2505789717461788</v>
      </c>
      <c r="CO290" s="74">
        <v>7.2566805589605297</v>
      </c>
      <c r="CP290" s="92">
        <v>18.364802280014249</v>
      </c>
      <c r="CQ290" s="63">
        <v>12.183637433784579</v>
      </c>
      <c r="CR290" s="92">
        <v>7.4298711144806671</v>
      </c>
      <c r="CS290" s="63">
        <v>9.5806923451974644</v>
      </c>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c r="KB290" s="65"/>
      <c r="KC290" s="65"/>
      <c r="KD290" s="65"/>
      <c r="KE290" s="65"/>
      <c r="KF290" s="65"/>
      <c r="KG290" s="65"/>
      <c r="KH290" s="65"/>
      <c r="KI290" s="65"/>
      <c r="KJ290" s="65"/>
      <c r="KK290" s="65"/>
      <c r="KL290" s="65"/>
      <c r="KM290" s="65"/>
      <c r="KN290" s="65"/>
      <c r="KO290" s="65"/>
      <c r="KP290" s="65"/>
      <c r="KQ290" s="65"/>
      <c r="KR290" s="65"/>
      <c r="KS290" s="65"/>
      <c r="KT290" s="65"/>
      <c r="KU290" s="65"/>
      <c r="KV290" s="65"/>
      <c r="KW290" s="65"/>
      <c r="KX290" s="65"/>
      <c r="KY290" s="65"/>
      <c r="KZ290" s="65"/>
      <c r="LA290" s="65"/>
      <c r="LB290" s="65"/>
      <c r="LC290" s="65"/>
      <c r="LD290" s="65"/>
      <c r="LE290" s="65"/>
      <c r="LF290" s="65"/>
      <c r="LG290" s="65"/>
      <c r="LH290" s="65"/>
      <c r="LI290" s="65"/>
      <c r="LJ290" s="65"/>
      <c r="LK290" s="65"/>
      <c r="LL290" s="65"/>
      <c r="LM290" s="65"/>
      <c r="LN290" s="65"/>
      <c r="LO290" s="65"/>
      <c r="LP290" s="65"/>
      <c r="LQ290" s="65"/>
      <c r="LR290" s="65"/>
      <c r="LS290" s="65"/>
      <c r="LT290" s="65"/>
      <c r="LU290" s="65"/>
      <c r="LV290" s="65"/>
      <c r="LW290" s="65"/>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c r="RZ290" s="7"/>
      <c r="SA290" s="7"/>
      <c r="SB290" s="7"/>
      <c r="SC290" s="7"/>
      <c r="SD290" s="7"/>
      <c r="SE290" s="7"/>
      <c r="SF290" s="7"/>
      <c r="SG290" s="7"/>
      <c r="SH290" s="7"/>
      <c r="SI290" s="7"/>
      <c r="SJ290" s="7"/>
      <c r="SK290" s="7"/>
      <c r="SL290" s="7"/>
      <c r="SM290" s="7"/>
      <c r="SN290" s="7"/>
      <c r="SO290" s="7"/>
      <c r="SP290" s="7"/>
      <c r="SQ290" s="7"/>
      <c r="SR290" s="7"/>
      <c r="SS290" s="7"/>
      <c r="ST290" s="7"/>
      <c r="SU290" s="7"/>
      <c r="SV290" s="7"/>
      <c r="SW290" s="7"/>
      <c r="SX290" s="7"/>
      <c r="SY290" s="7"/>
      <c r="SZ290" s="7"/>
      <c r="TA290" s="7"/>
      <c r="TB290" s="7"/>
      <c r="TC290" s="7"/>
      <c r="TD290" s="7"/>
      <c r="TE290" s="7"/>
      <c r="TF290" s="7"/>
      <c r="TG290" s="7"/>
      <c r="TH290" s="7"/>
      <c r="TI290" s="7"/>
      <c r="TJ290" s="7"/>
      <c r="TK290" s="7"/>
      <c r="TL290" s="7"/>
      <c r="TM290" s="7"/>
      <c r="TN290" s="7"/>
      <c r="TO290" s="7"/>
      <c r="TP290" s="7"/>
      <c r="TQ290" s="7"/>
      <c r="TR290" s="7"/>
      <c r="TS290" s="7"/>
      <c r="TT290" s="7"/>
      <c r="TU290" s="7"/>
      <c r="TV290" s="7"/>
      <c r="TW290" s="7"/>
      <c r="TX290" s="7"/>
      <c r="TY290" s="7"/>
      <c r="TZ290" s="7"/>
      <c r="UA290" s="7"/>
      <c r="UB290" s="7"/>
      <c r="UC290" s="7"/>
      <c r="UD290" s="7"/>
      <c r="UE290" s="7"/>
      <c r="UF290" s="7"/>
      <c r="UG290" s="7"/>
      <c r="UH290" s="7"/>
      <c r="UI290" s="7"/>
      <c r="UJ290" s="7"/>
      <c r="UK290" s="7"/>
      <c r="UL290" s="7"/>
      <c r="UM290" s="7"/>
      <c r="UN290" s="7"/>
      <c r="UO290" s="7"/>
      <c r="UP290" s="7"/>
      <c r="UQ290" s="7"/>
      <c r="UR290" s="7"/>
      <c r="US290" s="7"/>
      <c r="UT290" s="7"/>
      <c r="UU290" s="7"/>
      <c r="UV290" s="7"/>
      <c r="UW290" s="7"/>
      <c r="UX290" s="7"/>
      <c r="UY290" s="7"/>
      <c r="UZ290" s="7"/>
      <c r="VA290" s="7"/>
      <c r="VB290" s="7"/>
      <c r="VC290" s="7"/>
      <c r="VD290" s="7"/>
    </row>
    <row r="291" spans="1:576" s="3" customFormat="1" x14ac:dyDescent="0.2">
      <c r="A291" s="50"/>
      <c r="B291" s="36" t="s">
        <v>67</v>
      </c>
      <c r="C291" s="142">
        <v>17.093513976485244</v>
      </c>
      <c r="D291" s="92">
        <v>3.9331366764995082</v>
      </c>
      <c r="E291" s="63">
        <v>11.826268969126112</v>
      </c>
      <c r="F291" s="92">
        <v>12.76595744680851</v>
      </c>
      <c r="G291" s="63">
        <v>7.0449678800856539</v>
      </c>
      <c r="H291" s="92">
        <v>6.8499324019828753</v>
      </c>
      <c r="I291" s="63">
        <v>7.3059360730593603</v>
      </c>
      <c r="J291" s="92">
        <v>17.25912067352666</v>
      </c>
      <c r="K291" s="63">
        <v>20.510805500982318</v>
      </c>
      <c r="L291" s="92">
        <v>13.157095107869948</v>
      </c>
      <c r="M291" s="63">
        <v>3.4716516023007395</v>
      </c>
      <c r="N291" s="92">
        <v>8.4954604409857328</v>
      </c>
      <c r="O291" s="63">
        <v>18.137254901960784</v>
      </c>
      <c r="P291" s="92">
        <v>8.1081081081081088</v>
      </c>
      <c r="Q291" s="63">
        <v>18.032786885245901</v>
      </c>
      <c r="R291" s="92">
        <v>13.043478260869565</v>
      </c>
      <c r="S291" s="63">
        <v>4.3478260869565215</v>
      </c>
      <c r="T291" s="92">
        <v>12.55781683626272</v>
      </c>
      <c r="U291" s="63">
        <v>6.9090909090909092</v>
      </c>
      <c r="V291" s="92">
        <v>5.0510783200908058</v>
      </c>
      <c r="W291" s="63">
        <v>5.444126074498568</v>
      </c>
      <c r="X291" s="92">
        <v>5.3713218122372721</v>
      </c>
      <c r="Y291" s="63">
        <v>4.532891100055279</v>
      </c>
      <c r="Z291" s="92">
        <v>4.534313725490196</v>
      </c>
      <c r="AA291" s="63">
        <v>3.4429992348890588</v>
      </c>
      <c r="AB291" s="92">
        <v>2.9693004529441369</v>
      </c>
      <c r="AC291" s="63">
        <v>12.768184196755625</v>
      </c>
      <c r="AD291" s="92">
        <v>18.002081165452655</v>
      </c>
      <c r="AE291" s="63">
        <v>16.114607485922491</v>
      </c>
      <c r="AF291" s="92">
        <v>11.133102424542306</v>
      </c>
      <c r="AG291" s="63">
        <v>17.03788311441081</v>
      </c>
      <c r="AH291" s="92">
        <v>4.0819169685149062</v>
      </c>
      <c r="AI291" s="63">
        <v>13.651498335183129</v>
      </c>
      <c r="AJ291" s="92">
        <v>4.041472704189589</v>
      </c>
      <c r="AK291" s="63">
        <v>15.35219747140277</v>
      </c>
      <c r="AL291" s="92">
        <v>4.6498599439775914</v>
      </c>
      <c r="AM291" s="63">
        <v>9.9470666078517862</v>
      </c>
      <c r="AN291" s="92">
        <v>4.2312942052363818</v>
      </c>
      <c r="AO291" s="63">
        <v>3.9191919191919196</v>
      </c>
      <c r="AP291" s="92">
        <v>15.124868097080549</v>
      </c>
      <c r="AQ291" s="63">
        <v>9.7864438254410402</v>
      </c>
      <c r="AR291" s="92">
        <v>10.288675055514434</v>
      </c>
      <c r="AS291" s="63">
        <v>9.7282608695652169</v>
      </c>
      <c r="AT291" s="92">
        <v>4.6075085324232079</v>
      </c>
      <c r="AU291" s="63">
        <v>5.5667001003009027</v>
      </c>
      <c r="AV291" s="92">
        <v>9.0531561461794023</v>
      </c>
      <c r="AW291" s="63">
        <v>15.593635250917991</v>
      </c>
      <c r="AX291" s="92">
        <v>5.2402572833900871</v>
      </c>
      <c r="AY291" s="63">
        <v>4.9485439019049702</v>
      </c>
      <c r="AZ291" s="92">
        <v>9.5581466707579015</v>
      </c>
      <c r="BA291" s="63">
        <v>4.8616039744499639</v>
      </c>
      <c r="BB291" s="92">
        <v>12.702546296296296</v>
      </c>
      <c r="BC291" s="63">
        <v>13.972448692718583</v>
      </c>
      <c r="BD291" s="92">
        <v>5.8545797922568461</v>
      </c>
      <c r="BE291" s="63">
        <v>2.9554937413073712</v>
      </c>
      <c r="BF291" s="92">
        <v>3.125</v>
      </c>
      <c r="BG291" s="63">
        <v>10.197663971248877</v>
      </c>
      <c r="BH291" s="92">
        <v>5.0420168067226889</v>
      </c>
      <c r="BI291" s="63">
        <v>13.558052434456929</v>
      </c>
      <c r="BJ291" s="92">
        <v>5.8495821727019495</v>
      </c>
      <c r="BK291" s="63">
        <v>5.887372013651877</v>
      </c>
      <c r="BL291" s="92">
        <v>14.353579911774686</v>
      </c>
      <c r="BM291" s="63">
        <v>4.7707100591715976</v>
      </c>
      <c r="BN291" s="92">
        <v>15.932960893854748</v>
      </c>
      <c r="BO291" s="63">
        <v>2.1459227467811157</v>
      </c>
      <c r="BP291" s="92">
        <v>8.3261802575107282</v>
      </c>
      <c r="BQ291" s="63">
        <v>5.4382022471910112</v>
      </c>
      <c r="BR291" s="92">
        <v>8.49776374638253</v>
      </c>
      <c r="BS291" s="63">
        <v>5.5785123966942152</v>
      </c>
      <c r="BT291" s="92">
        <v>3.8441284886782516</v>
      </c>
      <c r="BU291" s="63">
        <v>15.205811138014527</v>
      </c>
      <c r="BV291" s="92">
        <v>14.527027027027026</v>
      </c>
      <c r="BW291" s="63">
        <v>4.7945205479452051</v>
      </c>
      <c r="BX291" s="92">
        <v>11.524663677130045</v>
      </c>
      <c r="BY291" s="63">
        <v>17.294053464266231</v>
      </c>
      <c r="BZ291" s="92">
        <v>4.3421905379131562</v>
      </c>
      <c r="CA291" s="63">
        <v>9.5061728395061724</v>
      </c>
      <c r="CB291" s="92">
        <v>15.844402277039848</v>
      </c>
      <c r="CC291" s="63">
        <v>18.155970755483349</v>
      </c>
      <c r="CD291" s="92">
        <v>9.6789650215620515</v>
      </c>
      <c r="CE291" s="63">
        <v>7.7689243027888448</v>
      </c>
      <c r="CF291" s="92">
        <v>3.2845625559868621</v>
      </c>
      <c r="CG291" s="63">
        <v>4.7337278106508878</v>
      </c>
      <c r="CH291" s="92">
        <v>9.3997734994337492</v>
      </c>
      <c r="CI291" s="63">
        <v>3.5099793530626289</v>
      </c>
      <c r="CJ291" s="92">
        <v>4.106910039113429</v>
      </c>
      <c r="CK291" s="63">
        <v>8.949771689497716</v>
      </c>
      <c r="CL291" s="92">
        <v>7.3192239858906518</v>
      </c>
      <c r="CM291" s="63">
        <v>9.8648154914139567</v>
      </c>
      <c r="CN291" s="92">
        <v>8.2445576655859192</v>
      </c>
      <c r="CO291" s="74">
        <v>7.6489335621475849</v>
      </c>
      <c r="CP291" s="92">
        <v>15.194157463484148</v>
      </c>
      <c r="CQ291" s="63">
        <v>2.8448106729448694</v>
      </c>
      <c r="CR291" s="92">
        <v>7.1518827394490785</v>
      </c>
      <c r="CS291" s="63">
        <v>6.0458313018039975</v>
      </c>
      <c r="CT291" s="65"/>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c r="KB291" s="65"/>
      <c r="KC291" s="65"/>
      <c r="KD291" s="65"/>
      <c r="KE291" s="65"/>
      <c r="KF291" s="65"/>
      <c r="KG291" s="65"/>
      <c r="KH291" s="65"/>
      <c r="KI291" s="65"/>
      <c r="KJ291" s="65"/>
      <c r="KK291" s="65"/>
      <c r="KL291" s="65"/>
      <c r="KM291" s="65"/>
      <c r="KN291" s="65"/>
      <c r="KO291" s="65"/>
      <c r="KP291" s="65"/>
      <c r="KQ291" s="65"/>
      <c r="KR291" s="65"/>
      <c r="KS291" s="65"/>
      <c r="KT291" s="65"/>
      <c r="KU291" s="65"/>
      <c r="KV291" s="65"/>
      <c r="KW291" s="65"/>
      <c r="KX291" s="65"/>
      <c r="KY291" s="65"/>
      <c r="KZ291" s="65"/>
      <c r="LA291" s="65"/>
      <c r="LB291" s="65"/>
      <c r="LC291" s="65"/>
      <c r="LD291" s="65"/>
      <c r="LE291" s="65"/>
      <c r="LF291" s="65"/>
      <c r="LG291" s="65"/>
      <c r="LH291" s="65"/>
      <c r="LI291" s="65"/>
      <c r="LJ291" s="65"/>
      <c r="LK291" s="65"/>
      <c r="LL291" s="65"/>
      <c r="LM291" s="65"/>
      <c r="LN291" s="65"/>
      <c r="LO291" s="65"/>
      <c r="LP291" s="65"/>
      <c r="LQ291" s="65"/>
      <c r="LR291" s="65"/>
      <c r="LS291" s="65"/>
      <c r="LT291" s="65"/>
      <c r="LU291" s="65"/>
      <c r="LV291" s="65"/>
      <c r="LW291" s="65"/>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c r="RZ291" s="7"/>
      <c r="SA291" s="7"/>
      <c r="SB291" s="7"/>
      <c r="SC291" s="7"/>
      <c r="SD291" s="7"/>
      <c r="SE291" s="7"/>
      <c r="SF291" s="7"/>
      <c r="SG291" s="7"/>
      <c r="SH291" s="7"/>
      <c r="SI291" s="7"/>
      <c r="SJ291" s="7"/>
      <c r="SK291" s="7"/>
      <c r="SL291" s="7"/>
      <c r="SM291" s="7"/>
      <c r="SN291" s="7"/>
      <c r="SO291" s="7"/>
      <c r="SP291" s="7"/>
      <c r="SQ291" s="7"/>
      <c r="SR291" s="7"/>
      <c r="SS291" s="7"/>
      <c r="ST291" s="7"/>
      <c r="SU291" s="7"/>
      <c r="SV291" s="7"/>
      <c r="SW291" s="7"/>
      <c r="SX291" s="7"/>
      <c r="SY291" s="7"/>
      <c r="SZ291" s="7"/>
      <c r="TA291" s="7"/>
      <c r="TB291" s="7"/>
      <c r="TC291" s="7"/>
      <c r="TD291" s="7"/>
      <c r="TE291" s="7"/>
      <c r="TF291" s="7"/>
      <c r="TG291" s="7"/>
      <c r="TH291" s="7"/>
      <c r="TI291" s="7"/>
      <c r="TJ291" s="7"/>
      <c r="TK291" s="7"/>
      <c r="TL291" s="7"/>
      <c r="TM291" s="7"/>
      <c r="TN291" s="7"/>
      <c r="TO291" s="7"/>
      <c r="TP291" s="7"/>
      <c r="TQ291" s="7"/>
      <c r="TR291" s="7"/>
      <c r="TS291" s="7"/>
      <c r="TT291" s="7"/>
      <c r="TU291" s="7"/>
      <c r="TV291" s="7"/>
      <c r="TW291" s="7"/>
      <c r="TX291" s="7"/>
      <c r="TY291" s="7"/>
      <c r="TZ291" s="7"/>
      <c r="UA291" s="7"/>
      <c r="UB291" s="7"/>
      <c r="UC291" s="7"/>
      <c r="UD291" s="7"/>
      <c r="UE291" s="7"/>
      <c r="UF291" s="7"/>
      <c r="UG291" s="7"/>
      <c r="UH291" s="7"/>
      <c r="UI291" s="7"/>
      <c r="UJ291" s="7"/>
      <c r="UK291" s="7"/>
      <c r="UL291" s="7"/>
      <c r="UM291" s="7"/>
      <c r="UN291" s="7"/>
      <c r="UO291" s="7"/>
      <c r="UP291" s="7"/>
      <c r="UQ291" s="7"/>
      <c r="UR291" s="7"/>
      <c r="US291" s="7"/>
      <c r="UT291" s="7"/>
      <c r="UU291" s="7"/>
      <c r="UV291" s="7"/>
      <c r="UW291" s="7"/>
      <c r="UX291" s="7"/>
      <c r="UY291" s="7"/>
      <c r="UZ291" s="7"/>
      <c r="VA291" s="7"/>
      <c r="VB291" s="7"/>
      <c r="VC291" s="7"/>
      <c r="VD291" s="7"/>
    </row>
    <row r="292" spans="1:576" s="3" customFormat="1" x14ac:dyDescent="0.2">
      <c r="A292" s="50"/>
      <c r="B292" s="36" t="s">
        <v>68</v>
      </c>
      <c r="C292" s="142">
        <v>11.278050299774197</v>
      </c>
      <c r="D292" s="92">
        <v>4.7361520812848248</v>
      </c>
      <c r="E292" s="63">
        <v>16.012558869701728</v>
      </c>
      <c r="F292" s="92">
        <v>6.7349224124140141</v>
      </c>
      <c r="G292" s="63">
        <v>8.0942184154175596</v>
      </c>
      <c r="H292" s="92">
        <v>11.506684692804567</v>
      </c>
      <c r="I292" s="63">
        <v>5.0228310502283104</v>
      </c>
      <c r="J292" s="92">
        <v>14.172123479887746</v>
      </c>
      <c r="K292" s="63">
        <v>4.754420432220039</v>
      </c>
      <c r="L292" s="92">
        <v>12.24551807961106</v>
      </c>
      <c r="M292" s="63">
        <v>6.4194741166803615</v>
      </c>
      <c r="N292" s="92">
        <v>10.916558581928232</v>
      </c>
      <c r="O292" s="63">
        <v>1.9607843137254901</v>
      </c>
      <c r="P292" s="92">
        <v>8.7752309271296607</v>
      </c>
      <c r="Q292" s="63">
        <v>2.459016393442623</v>
      </c>
      <c r="R292" s="92">
        <v>9.6459966737942509</v>
      </c>
      <c r="S292" s="63">
        <v>3.3011272141706924</v>
      </c>
      <c r="T292" s="92">
        <v>2.567067530064755</v>
      </c>
      <c r="U292" s="63">
        <v>8.0909090909090899</v>
      </c>
      <c r="V292" s="92">
        <v>5.3632236095346197</v>
      </c>
      <c r="W292" s="63">
        <v>3.6676217765042978</v>
      </c>
      <c r="X292" s="92">
        <v>7.3797290985520796</v>
      </c>
      <c r="Y292" s="63">
        <v>4.0353786622443337</v>
      </c>
      <c r="Z292" s="92">
        <v>13.725490196078432</v>
      </c>
      <c r="AA292" s="63">
        <v>8.492731446059679</v>
      </c>
      <c r="AB292" s="92">
        <v>3.1202818319073979</v>
      </c>
      <c r="AC292" s="63">
        <v>5.2982731554160125</v>
      </c>
      <c r="AD292" s="92">
        <v>3.9542143600416231</v>
      </c>
      <c r="AE292" s="63">
        <v>3.9251407750910898</v>
      </c>
      <c r="AF292" s="92">
        <v>5.2944087085601188</v>
      </c>
      <c r="AG292" s="63">
        <v>4.2642299638301919</v>
      </c>
      <c r="AH292" s="92">
        <v>0.98913346336026753</v>
      </c>
      <c r="AI292" s="63">
        <v>11.820199778024417</v>
      </c>
      <c r="AJ292" s="92">
        <v>15.023275497249259</v>
      </c>
      <c r="AK292" s="63">
        <v>4.6959662853702584</v>
      </c>
      <c r="AL292" s="92">
        <v>9.4117647058823533</v>
      </c>
      <c r="AM292" s="63">
        <v>4.0802823114247904</v>
      </c>
      <c r="AN292" s="92">
        <v>6.0553418538280184</v>
      </c>
      <c r="AO292" s="63">
        <v>4.3232323232323235</v>
      </c>
      <c r="AP292" s="92">
        <v>16.496658459373901</v>
      </c>
      <c r="AQ292" s="63">
        <v>13.259052924791087</v>
      </c>
      <c r="AR292" s="92">
        <v>13.76757957068838</v>
      </c>
      <c r="AS292" s="63">
        <v>12.952898550724637</v>
      </c>
      <c r="AT292" s="92">
        <v>5.4607508532423212</v>
      </c>
      <c r="AU292" s="63">
        <v>5.9177532597793379</v>
      </c>
      <c r="AV292" s="92">
        <v>6.5337763012181611</v>
      </c>
      <c r="AW292" s="63">
        <v>12.631578947368421</v>
      </c>
      <c r="AX292" s="92">
        <v>9.1940976163450614</v>
      </c>
      <c r="AY292" s="63">
        <v>5.1894022334136194</v>
      </c>
      <c r="AZ292" s="92">
        <v>4.6486652347345805</v>
      </c>
      <c r="BA292" s="63">
        <v>8.0908445706174579</v>
      </c>
      <c r="BB292" s="92">
        <v>3.8194444444444446</v>
      </c>
      <c r="BC292" s="63">
        <v>10.177115546809109</v>
      </c>
      <c r="BD292" s="92">
        <v>4.8158640226628888</v>
      </c>
      <c r="BE292" s="63">
        <v>8.1015299026425591</v>
      </c>
      <c r="BF292" s="92">
        <v>11.753731343283583</v>
      </c>
      <c r="BG292" s="63">
        <v>12.309074573225516</v>
      </c>
      <c r="BH292" s="92">
        <v>4.0336134453781511</v>
      </c>
      <c r="BI292" s="63">
        <v>4.5692883895131082</v>
      </c>
      <c r="BJ292" s="92">
        <v>10.445682451253482</v>
      </c>
      <c r="BK292" s="63">
        <v>4.7781569965870307</v>
      </c>
      <c r="BL292" s="92">
        <v>5.1577875805904307</v>
      </c>
      <c r="BM292" s="63">
        <v>7.2855029585798814</v>
      </c>
      <c r="BN292" s="92">
        <v>4.067039106145252</v>
      </c>
      <c r="BO292" s="63">
        <v>13.476394849785409</v>
      </c>
      <c r="BP292" s="92">
        <v>1.9742489270386268</v>
      </c>
      <c r="BQ292" s="63">
        <v>12.539325842696631</v>
      </c>
      <c r="BR292" s="92">
        <v>0.84188371481189161</v>
      </c>
      <c r="BS292" s="63">
        <v>10.485537190082644</v>
      </c>
      <c r="BT292" s="92">
        <v>12.743549236440233</v>
      </c>
      <c r="BU292" s="63">
        <v>1.3559322033898304</v>
      </c>
      <c r="BV292" s="92">
        <v>7.0608108108108105</v>
      </c>
      <c r="BW292" s="63">
        <v>6.2785388127853876</v>
      </c>
      <c r="BX292" s="92">
        <v>9.2974588938714504</v>
      </c>
      <c r="BY292" s="63">
        <v>5.6737588652482271</v>
      </c>
      <c r="BZ292" s="92">
        <v>9.7602073882047957</v>
      </c>
      <c r="CA292" s="63">
        <v>4.3209876543209873</v>
      </c>
      <c r="CB292" s="92">
        <v>4.3168880455407965</v>
      </c>
      <c r="CC292" s="63">
        <v>9.7075548334687252</v>
      </c>
      <c r="CD292" s="92">
        <v>6.8998562529947289</v>
      </c>
      <c r="CE292" s="63">
        <v>16.533864541832667</v>
      </c>
      <c r="CF292" s="92">
        <v>5.4045983875783818</v>
      </c>
      <c r="CG292" s="63">
        <v>4.4378698224852071</v>
      </c>
      <c r="CH292" s="92">
        <v>14.949037372593432</v>
      </c>
      <c r="CI292" s="63">
        <v>5.643496214728148</v>
      </c>
      <c r="CJ292" s="92">
        <v>9.3220338983050848</v>
      </c>
      <c r="CK292" s="63">
        <v>8.6757990867579906</v>
      </c>
      <c r="CL292" s="92">
        <v>16.358024691358025</v>
      </c>
      <c r="CM292" s="63">
        <v>2.9959810010960908</v>
      </c>
      <c r="CN292" s="92">
        <v>15.423807318202872</v>
      </c>
      <c r="CO292" s="74">
        <v>3.6528560921794559</v>
      </c>
      <c r="CP292" s="92">
        <v>6.9291058069112923</v>
      </c>
      <c r="CQ292" s="63">
        <v>6.6117323916029038</v>
      </c>
      <c r="CR292" s="92">
        <v>8.0869345463735165</v>
      </c>
      <c r="CS292" s="63">
        <v>3.5104826913700635</v>
      </c>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c r="KB292" s="65"/>
      <c r="KC292" s="65"/>
      <c r="KD292" s="65"/>
      <c r="KE292" s="65"/>
      <c r="KF292" s="65"/>
      <c r="KG292" s="65"/>
      <c r="KH292" s="65"/>
      <c r="KI292" s="65"/>
      <c r="KJ292" s="65"/>
      <c r="KK292" s="65"/>
      <c r="KL292" s="65"/>
      <c r="KM292" s="65"/>
      <c r="KN292" s="65"/>
      <c r="KO292" s="65"/>
      <c r="KP292" s="65"/>
      <c r="KQ292" s="65"/>
      <c r="KR292" s="65"/>
      <c r="KS292" s="65"/>
      <c r="KT292" s="65"/>
      <c r="KU292" s="65"/>
      <c r="KV292" s="65"/>
      <c r="KW292" s="65"/>
      <c r="KX292" s="65"/>
      <c r="KY292" s="65"/>
      <c r="KZ292" s="65"/>
      <c r="LA292" s="65"/>
      <c r="LB292" s="65"/>
      <c r="LC292" s="65"/>
      <c r="LD292" s="65"/>
      <c r="LE292" s="65"/>
      <c r="LF292" s="65"/>
      <c r="LG292" s="65"/>
      <c r="LH292" s="65"/>
      <c r="LI292" s="65"/>
      <c r="LJ292" s="65"/>
      <c r="LK292" s="65"/>
      <c r="LL292" s="65"/>
      <c r="LM292" s="65"/>
      <c r="LN292" s="65"/>
      <c r="LO292" s="65"/>
      <c r="LP292" s="65"/>
      <c r="LQ292" s="65"/>
      <c r="LR292" s="65"/>
      <c r="LS292" s="65"/>
      <c r="LT292" s="65"/>
      <c r="LU292" s="65"/>
      <c r="LV292" s="65"/>
      <c r="LW292" s="65"/>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c r="RZ292" s="7"/>
      <c r="SA292" s="7"/>
      <c r="SB292" s="7"/>
      <c r="SC292" s="7"/>
      <c r="SD292" s="7"/>
      <c r="SE292" s="7"/>
      <c r="SF292" s="7"/>
      <c r="SG292" s="7"/>
      <c r="SH292" s="7"/>
      <c r="SI292" s="7"/>
      <c r="SJ292" s="7"/>
      <c r="SK292" s="7"/>
      <c r="SL292" s="7"/>
      <c r="SM292" s="7"/>
      <c r="SN292" s="7"/>
      <c r="SO292" s="7"/>
      <c r="SP292" s="7"/>
      <c r="SQ292" s="7"/>
      <c r="SR292" s="7"/>
      <c r="SS292" s="7"/>
      <c r="ST292" s="7"/>
      <c r="SU292" s="7"/>
      <c r="SV292" s="7"/>
      <c r="SW292" s="7"/>
      <c r="SX292" s="7"/>
      <c r="SY292" s="7"/>
      <c r="SZ292" s="7"/>
      <c r="TA292" s="7"/>
      <c r="TB292" s="7"/>
      <c r="TC292" s="7"/>
      <c r="TD292" s="7"/>
      <c r="TE292" s="7"/>
      <c r="TF292" s="7"/>
      <c r="TG292" s="7"/>
      <c r="TH292" s="7"/>
      <c r="TI292" s="7"/>
      <c r="TJ292" s="7"/>
      <c r="TK292" s="7"/>
      <c r="TL292" s="7"/>
      <c r="TM292" s="7"/>
      <c r="TN292" s="7"/>
      <c r="TO292" s="7"/>
      <c r="TP292" s="7"/>
      <c r="TQ292" s="7"/>
      <c r="TR292" s="7"/>
      <c r="TS292" s="7"/>
      <c r="TT292" s="7"/>
      <c r="TU292" s="7"/>
      <c r="TV292" s="7"/>
      <c r="TW292" s="7"/>
      <c r="TX292" s="7"/>
      <c r="TY292" s="7"/>
      <c r="TZ292" s="7"/>
      <c r="UA292" s="7"/>
      <c r="UB292" s="7"/>
      <c r="UC292" s="7"/>
      <c r="UD292" s="7"/>
      <c r="UE292" s="7"/>
      <c r="UF292" s="7"/>
      <c r="UG292" s="7"/>
      <c r="UH292" s="7"/>
      <c r="UI292" s="7"/>
      <c r="UJ292" s="7"/>
      <c r="UK292" s="7"/>
      <c r="UL292" s="7"/>
      <c r="UM292" s="7"/>
      <c r="UN292" s="7"/>
      <c r="UO292" s="7"/>
      <c r="UP292" s="7"/>
      <c r="UQ292" s="7"/>
      <c r="UR292" s="7"/>
      <c r="US292" s="7"/>
      <c r="UT292" s="7"/>
      <c r="UU292" s="7"/>
      <c r="UV292" s="7"/>
      <c r="UW292" s="7"/>
      <c r="UX292" s="7"/>
      <c r="UY292" s="7"/>
      <c r="UZ292" s="7"/>
      <c r="VA292" s="7"/>
      <c r="VB292" s="7"/>
      <c r="VC292" s="7"/>
      <c r="VD292" s="7"/>
    </row>
    <row r="293" spans="1:576" s="3" customFormat="1" x14ac:dyDescent="0.2">
      <c r="A293" s="50"/>
      <c r="B293" s="36" t="s">
        <v>69</v>
      </c>
      <c r="C293" s="142">
        <v>4.8898232500194654</v>
      </c>
      <c r="D293" s="92">
        <v>8.1448705342510657</v>
      </c>
      <c r="E293" s="63">
        <v>6.9597069597069599</v>
      </c>
      <c r="F293" s="92">
        <v>8.6066229403295473</v>
      </c>
      <c r="G293" s="63">
        <v>4.9464668094218416</v>
      </c>
      <c r="H293" s="92">
        <v>8.7276550998948466</v>
      </c>
      <c r="I293" s="63">
        <v>10.197869101978691</v>
      </c>
      <c r="J293" s="92">
        <v>6.2675397567820399</v>
      </c>
      <c r="K293" s="63">
        <v>8.5658153241650297</v>
      </c>
      <c r="L293" s="92">
        <v>9.465208143421453</v>
      </c>
      <c r="M293" s="63">
        <v>3.6154478225143798</v>
      </c>
      <c r="N293" s="92">
        <v>12.732382187635105</v>
      </c>
      <c r="O293" s="63">
        <v>2.7903469079939671</v>
      </c>
      <c r="P293" s="92">
        <v>2.4119055764625386</v>
      </c>
      <c r="Q293" s="63">
        <v>12.602459016393441</v>
      </c>
      <c r="R293" s="92">
        <v>2.589688762176289</v>
      </c>
      <c r="S293" s="63">
        <v>4.7504025764895337</v>
      </c>
      <c r="T293" s="92">
        <v>4.7641073080481036</v>
      </c>
      <c r="U293" s="63">
        <v>10.909090909090908</v>
      </c>
      <c r="V293" s="92">
        <v>8.5698070374574353</v>
      </c>
      <c r="W293" s="63">
        <v>6.8767908309455592</v>
      </c>
      <c r="X293" s="92">
        <v>4.437178888369921</v>
      </c>
      <c r="Y293" s="63">
        <v>10.309563294637922</v>
      </c>
      <c r="Z293" s="92">
        <v>6.7401960784313726</v>
      </c>
      <c r="AA293" s="63">
        <v>2.4483550114766639</v>
      </c>
      <c r="AB293" s="92">
        <v>10.870659285354806</v>
      </c>
      <c r="AC293" s="63">
        <v>4.3432757718472006</v>
      </c>
      <c r="AD293" s="92">
        <v>12.382934443288242</v>
      </c>
      <c r="AE293" s="63">
        <v>8.5458761179198408</v>
      </c>
      <c r="AF293" s="92">
        <v>4.1563582384957947</v>
      </c>
      <c r="AG293" s="63">
        <v>1.3135351227869789</v>
      </c>
      <c r="AH293" s="92">
        <v>13.889662858735024</v>
      </c>
      <c r="AI293" s="63">
        <v>5.105438401775805</v>
      </c>
      <c r="AJ293" s="92">
        <v>9.3313584426576384</v>
      </c>
      <c r="AK293" s="63">
        <v>4.9066827212522579</v>
      </c>
      <c r="AL293" s="92">
        <v>18.095238095238095</v>
      </c>
      <c r="AM293" s="63">
        <v>7.9620644022937812</v>
      </c>
      <c r="AN293" s="92">
        <v>4.2312942052363818</v>
      </c>
      <c r="AO293" s="63">
        <v>5.3333333333333339</v>
      </c>
      <c r="AP293" s="92">
        <v>10.833626450932114</v>
      </c>
      <c r="AQ293" s="63">
        <v>16.15598885793872</v>
      </c>
      <c r="AR293" s="92">
        <v>12.583271650629163</v>
      </c>
      <c r="AS293" s="63">
        <v>6.1956521739130439</v>
      </c>
      <c r="AT293" s="92">
        <v>0.85324232081911267</v>
      </c>
      <c r="AU293" s="63">
        <v>16.248746238716151</v>
      </c>
      <c r="AV293" s="92">
        <v>0.77519379844961245</v>
      </c>
      <c r="AW293" s="63">
        <v>9.8164014687882499</v>
      </c>
      <c r="AX293" s="92">
        <v>15.720771850170262</v>
      </c>
      <c r="AY293" s="63">
        <v>1.445149989051894</v>
      </c>
      <c r="AZ293" s="92">
        <v>8.867750843817122</v>
      </c>
      <c r="BA293" s="63">
        <v>10.965223562810504</v>
      </c>
      <c r="BB293" s="92">
        <v>2.083333333333333</v>
      </c>
      <c r="BC293" s="63">
        <v>3.8515603036266519</v>
      </c>
      <c r="BD293" s="92">
        <v>15.675165250236073</v>
      </c>
      <c r="BE293" s="63">
        <v>3.2684283727399164</v>
      </c>
      <c r="BF293" s="92">
        <v>10.167910447761194</v>
      </c>
      <c r="BG293" s="63">
        <v>5.4357592093441145</v>
      </c>
      <c r="BH293" s="92">
        <v>7.3109243697478998</v>
      </c>
      <c r="BI293" s="63">
        <v>14.981273408239701</v>
      </c>
      <c r="BJ293" s="92">
        <v>3.8997214484679668</v>
      </c>
      <c r="BK293" s="63">
        <v>1.151877133105802</v>
      </c>
      <c r="BL293" s="92">
        <v>6.8544282321004415</v>
      </c>
      <c r="BM293" s="63">
        <v>4.6227810650887573</v>
      </c>
      <c r="BN293" s="92">
        <v>1.9441340782122907</v>
      </c>
      <c r="BO293" s="63">
        <v>0.68669527896995708</v>
      </c>
      <c r="BP293" s="92">
        <v>4.8927038626609445</v>
      </c>
      <c r="BQ293" s="63">
        <v>4.8988764044943824</v>
      </c>
      <c r="BR293" s="92">
        <v>4.1304919757958434</v>
      </c>
      <c r="BS293" s="63">
        <v>11.466942148760332</v>
      </c>
      <c r="BT293" s="92">
        <v>6.0558188520273832</v>
      </c>
      <c r="BU293" s="63">
        <v>4.5520581113801448</v>
      </c>
      <c r="BV293" s="92">
        <v>4.8648648648648649</v>
      </c>
      <c r="BW293" s="63">
        <v>13.86986301369863</v>
      </c>
      <c r="BX293" s="92">
        <v>7.2496263079222718</v>
      </c>
      <c r="BY293" s="63">
        <v>3.7097654118930712</v>
      </c>
      <c r="BZ293" s="92">
        <v>4.6662346079066754</v>
      </c>
      <c r="CA293" s="63">
        <v>16.75925925925926</v>
      </c>
      <c r="CB293" s="92">
        <v>2.4667931688804554</v>
      </c>
      <c r="CC293" s="63">
        <v>1.2388302193338747</v>
      </c>
      <c r="CD293" s="92">
        <v>1.3895543842836608</v>
      </c>
      <c r="CE293" s="63">
        <v>2.5896414342629481</v>
      </c>
      <c r="CF293" s="92">
        <v>1.6721409375933114</v>
      </c>
      <c r="CG293" s="63">
        <v>1.1834319526627219</v>
      </c>
      <c r="CH293" s="92">
        <v>8.7202718006795017</v>
      </c>
      <c r="CI293" s="63">
        <v>12.216104611149346</v>
      </c>
      <c r="CJ293" s="92">
        <v>8.213820078226858</v>
      </c>
      <c r="CK293" s="63">
        <v>3.9269406392694064</v>
      </c>
      <c r="CL293" s="92">
        <v>13.403880070546737</v>
      </c>
      <c r="CM293" s="63">
        <v>8.4398976982097178</v>
      </c>
      <c r="CN293" s="92">
        <v>10.375173691523853</v>
      </c>
      <c r="CO293" s="74">
        <v>13.385633733758272</v>
      </c>
      <c r="CP293" s="92">
        <v>3.1884574278589239</v>
      </c>
      <c r="CQ293" s="63">
        <v>9.0445360015695506</v>
      </c>
      <c r="CR293" s="92">
        <v>7.985847864543846</v>
      </c>
      <c r="CS293" s="63">
        <v>7.0697220867869337</v>
      </c>
      <c r="CT293" s="65"/>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c r="KB293" s="65"/>
      <c r="KC293" s="65"/>
      <c r="KD293" s="65"/>
      <c r="KE293" s="65"/>
      <c r="KF293" s="65"/>
      <c r="KG293" s="65"/>
      <c r="KH293" s="65"/>
      <c r="KI293" s="65"/>
      <c r="KJ293" s="65"/>
      <c r="KK293" s="65"/>
      <c r="KL293" s="65"/>
      <c r="KM293" s="65"/>
      <c r="KN293" s="65"/>
      <c r="KO293" s="65"/>
      <c r="KP293" s="65"/>
      <c r="KQ293" s="65"/>
      <c r="KR293" s="65"/>
      <c r="KS293" s="65"/>
      <c r="KT293" s="65"/>
      <c r="KU293" s="65"/>
      <c r="KV293" s="65"/>
      <c r="KW293" s="65"/>
      <c r="KX293" s="65"/>
      <c r="KY293" s="65"/>
      <c r="KZ293" s="65"/>
      <c r="LA293" s="65"/>
      <c r="LB293" s="65"/>
      <c r="LC293" s="65"/>
      <c r="LD293" s="65"/>
      <c r="LE293" s="65"/>
      <c r="LF293" s="65"/>
      <c r="LG293" s="65"/>
      <c r="LH293" s="65"/>
      <c r="LI293" s="65"/>
      <c r="LJ293" s="65"/>
      <c r="LK293" s="65"/>
      <c r="LL293" s="65"/>
      <c r="LM293" s="65"/>
      <c r="LN293" s="65"/>
      <c r="LO293" s="65"/>
      <c r="LP293" s="65"/>
      <c r="LQ293" s="65"/>
      <c r="LR293" s="65"/>
      <c r="LS293" s="65"/>
      <c r="LT293" s="65"/>
      <c r="LU293" s="65"/>
      <c r="LV293" s="65"/>
      <c r="LW293" s="65"/>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c r="RZ293" s="7"/>
      <c r="SA293" s="7"/>
      <c r="SB293" s="7"/>
      <c r="SC293" s="7"/>
      <c r="SD293" s="7"/>
      <c r="SE293" s="7"/>
      <c r="SF293" s="7"/>
      <c r="SG293" s="7"/>
      <c r="SH293" s="7"/>
      <c r="SI293" s="7"/>
      <c r="SJ293" s="7"/>
      <c r="SK293" s="7"/>
      <c r="SL293" s="7"/>
      <c r="SM293" s="7"/>
      <c r="SN293" s="7"/>
      <c r="SO293" s="7"/>
      <c r="SP293" s="7"/>
      <c r="SQ293" s="7"/>
      <c r="SR293" s="7"/>
      <c r="SS293" s="7"/>
      <c r="ST293" s="7"/>
      <c r="SU293" s="7"/>
      <c r="SV293" s="7"/>
      <c r="SW293" s="7"/>
      <c r="SX293" s="7"/>
      <c r="SY293" s="7"/>
      <c r="SZ293" s="7"/>
      <c r="TA293" s="7"/>
      <c r="TB293" s="7"/>
      <c r="TC293" s="7"/>
      <c r="TD293" s="7"/>
      <c r="TE293" s="7"/>
      <c r="TF293" s="7"/>
      <c r="TG293" s="7"/>
      <c r="TH293" s="7"/>
      <c r="TI293" s="7"/>
      <c r="TJ293" s="7"/>
      <c r="TK293" s="7"/>
      <c r="TL293" s="7"/>
      <c r="TM293" s="7"/>
      <c r="TN293" s="7"/>
      <c r="TO293" s="7"/>
      <c r="TP293" s="7"/>
      <c r="TQ293" s="7"/>
      <c r="TR293" s="7"/>
      <c r="TS293" s="7"/>
      <c r="TT293" s="7"/>
      <c r="TU293" s="7"/>
      <c r="TV293" s="7"/>
      <c r="TW293" s="7"/>
      <c r="TX293" s="7"/>
      <c r="TY293" s="7"/>
      <c r="TZ293" s="7"/>
      <c r="UA293" s="7"/>
      <c r="UB293" s="7"/>
      <c r="UC293" s="7"/>
      <c r="UD293" s="7"/>
      <c r="UE293" s="7"/>
      <c r="UF293" s="7"/>
      <c r="UG293" s="7"/>
      <c r="UH293" s="7"/>
      <c r="UI293" s="7"/>
      <c r="UJ293" s="7"/>
      <c r="UK293" s="7"/>
      <c r="UL293" s="7"/>
      <c r="UM293" s="7"/>
      <c r="UN293" s="7"/>
      <c r="UO293" s="7"/>
      <c r="UP293" s="7"/>
      <c r="UQ293" s="7"/>
      <c r="UR293" s="7"/>
      <c r="US293" s="7"/>
      <c r="UT293" s="7"/>
      <c r="UU293" s="7"/>
      <c r="UV293" s="7"/>
      <c r="UW293" s="7"/>
      <c r="UX293" s="7"/>
      <c r="UY293" s="7"/>
      <c r="UZ293" s="7"/>
      <c r="VA293" s="7"/>
      <c r="VB293" s="7"/>
      <c r="VC293" s="7"/>
      <c r="VD293" s="7"/>
    </row>
    <row r="294" spans="1:576" s="3" customFormat="1" x14ac:dyDescent="0.2">
      <c r="A294" s="50"/>
      <c r="B294" s="36" t="s">
        <v>70</v>
      </c>
      <c r="C294" s="142">
        <v>6.3785719847387679</v>
      </c>
      <c r="D294" s="92">
        <v>17.404129793510325</v>
      </c>
      <c r="E294" s="63">
        <v>5.3375196232339093</v>
      </c>
      <c r="F294" s="92">
        <v>6.6389377699568071</v>
      </c>
      <c r="G294" s="63">
        <v>9.6788008565310495</v>
      </c>
      <c r="H294" s="92">
        <v>9.2534174553101991</v>
      </c>
      <c r="I294" s="63">
        <v>6.3926940639269407</v>
      </c>
      <c r="J294" s="92">
        <v>3.6950420954162766</v>
      </c>
      <c r="K294" s="63">
        <v>8.2907662082514744</v>
      </c>
      <c r="L294" s="92">
        <v>2.9322394408994223</v>
      </c>
      <c r="M294" s="63">
        <v>11.904272801972063</v>
      </c>
      <c r="N294" s="92">
        <v>5.7068741893644619</v>
      </c>
      <c r="O294" s="63">
        <v>7.202111613876319</v>
      </c>
      <c r="P294" s="92">
        <v>1.3513513513513513</v>
      </c>
      <c r="Q294" s="63">
        <v>6.4549180327868854</v>
      </c>
      <c r="R294" s="92">
        <v>6.0346875742456643</v>
      </c>
      <c r="S294" s="63">
        <v>11.513687600644122</v>
      </c>
      <c r="T294" s="92">
        <v>0.85568917668825162</v>
      </c>
      <c r="U294" s="63">
        <v>13.363636363636363</v>
      </c>
      <c r="V294" s="92">
        <v>4.7389330306469919</v>
      </c>
      <c r="W294" s="63">
        <v>4.5845272206303722</v>
      </c>
      <c r="X294" s="92">
        <v>4.6707146193367581</v>
      </c>
      <c r="Y294" s="63">
        <v>13.156440022111665</v>
      </c>
      <c r="Z294" s="92">
        <v>3.594771241830065</v>
      </c>
      <c r="AA294" s="63">
        <v>13.5424636572303</v>
      </c>
      <c r="AB294" s="92">
        <v>9.0085556114745842</v>
      </c>
      <c r="AC294" s="63">
        <v>7.2998430141287294</v>
      </c>
      <c r="AD294" s="92">
        <v>4.9947970863683659</v>
      </c>
      <c r="AE294" s="63">
        <v>4.6869824445180521</v>
      </c>
      <c r="AF294" s="92">
        <v>1.7812963879267687</v>
      </c>
      <c r="AG294" s="63">
        <v>6.3582714639253757</v>
      </c>
      <c r="AH294" s="92">
        <v>11.4934522151017</v>
      </c>
      <c r="AI294" s="63">
        <v>3.4128745837957823</v>
      </c>
      <c r="AJ294" s="92">
        <v>5.5014811680067703</v>
      </c>
      <c r="AK294" s="63">
        <v>8.1577363034316672</v>
      </c>
      <c r="AL294" s="92">
        <v>8.235294117647058</v>
      </c>
      <c r="AM294" s="63">
        <v>16.541685046316719</v>
      </c>
      <c r="AN294" s="92">
        <v>8.2888695867973698</v>
      </c>
      <c r="AO294" s="63">
        <v>15.313131313131311</v>
      </c>
      <c r="AP294" s="92">
        <v>6.9996482588814635</v>
      </c>
      <c r="AQ294" s="63">
        <v>4.8839368616527397</v>
      </c>
      <c r="AR294" s="92">
        <v>5.5514433752775716</v>
      </c>
      <c r="AS294" s="63">
        <v>3.9855072463768111</v>
      </c>
      <c r="AT294" s="92">
        <v>14.334470989761092</v>
      </c>
      <c r="AU294" s="63">
        <v>4.212637913741224</v>
      </c>
      <c r="AV294" s="92">
        <v>1.1074197120708749</v>
      </c>
      <c r="AW294" s="63">
        <v>4.0636474908200739</v>
      </c>
      <c r="AX294" s="92">
        <v>6.0537268255769963</v>
      </c>
      <c r="AY294" s="63">
        <v>11.057587037442522</v>
      </c>
      <c r="AZ294" s="92">
        <v>10.40196379257441</v>
      </c>
      <c r="BA294" s="63">
        <v>3.3356990773598301</v>
      </c>
      <c r="BB294" s="92">
        <v>8.7094907407407405</v>
      </c>
      <c r="BC294" s="63">
        <v>4.5262861962327801</v>
      </c>
      <c r="BD294" s="92">
        <v>4.3437204910292726</v>
      </c>
      <c r="BE294" s="63">
        <v>10.048678720445062</v>
      </c>
      <c r="BF294" s="92">
        <v>8.8619402985074629</v>
      </c>
      <c r="BG294" s="63">
        <v>2.0664869721473496</v>
      </c>
      <c r="BH294" s="92">
        <v>1.3445378151260505</v>
      </c>
      <c r="BI294" s="63">
        <v>2.1722846441947565</v>
      </c>
      <c r="BJ294" s="92">
        <v>13.440111420612814</v>
      </c>
      <c r="BK294" s="63">
        <v>3.8395904436860069</v>
      </c>
      <c r="BL294" s="92">
        <v>3.902273498473023</v>
      </c>
      <c r="BM294" s="63">
        <v>4.696745562130177</v>
      </c>
      <c r="BN294" s="92">
        <v>4.1564245810055871</v>
      </c>
      <c r="BO294" s="63">
        <v>8.9270386266094413</v>
      </c>
      <c r="BP294" s="92">
        <v>3.7768240343347639</v>
      </c>
      <c r="BQ294" s="63">
        <v>1.5730337078651686</v>
      </c>
      <c r="BR294" s="92">
        <v>5.6827150749802682</v>
      </c>
      <c r="BS294" s="63">
        <v>1.3429752066115703</v>
      </c>
      <c r="BT294" s="92">
        <v>4.7393364928909953</v>
      </c>
      <c r="BU294" s="63">
        <v>7.3607748184019366</v>
      </c>
      <c r="BV294" s="92">
        <v>4.0540540540540544</v>
      </c>
      <c r="BW294" s="63">
        <v>11.073059360730593</v>
      </c>
      <c r="BX294" s="92">
        <v>3.7668161434977581</v>
      </c>
      <c r="BY294" s="63">
        <v>3.5460992907801421</v>
      </c>
      <c r="BZ294" s="92">
        <v>7.193778353856124</v>
      </c>
      <c r="CA294" s="63">
        <v>8.8580246913580236</v>
      </c>
      <c r="CB294" s="92">
        <v>8.064516129032258</v>
      </c>
      <c r="CC294" s="63">
        <v>6.7627944760357437</v>
      </c>
      <c r="CD294" s="92">
        <v>11.835170100622904</v>
      </c>
      <c r="CE294" s="63">
        <v>13.944223107569719</v>
      </c>
      <c r="CF294" s="92">
        <v>15.198566736339206</v>
      </c>
      <c r="CG294" s="63">
        <v>15.976331360946746</v>
      </c>
      <c r="CH294" s="92">
        <v>4.8697621744054365</v>
      </c>
      <c r="CI294" s="63">
        <v>0.68823124569855476</v>
      </c>
      <c r="CJ294" s="92">
        <v>9.4198174706649276</v>
      </c>
      <c r="CK294" s="63">
        <v>3.7442922374429219</v>
      </c>
      <c r="CL294" s="92">
        <v>2.7336860670194003</v>
      </c>
      <c r="CM294" s="63">
        <v>15.491413956887104</v>
      </c>
      <c r="CN294" s="92">
        <v>2.5937934228809634</v>
      </c>
      <c r="CO294" s="74">
        <v>2.8683500858053446</v>
      </c>
      <c r="CP294" s="92">
        <v>2.3334520840755255</v>
      </c>
      <c r="CQ294" s="63">
        <v>4.630174612517167</v>
      </c>
      <c r="CR294" s="92">
        <v>3.2600454890068233</v>
      </c>
      <c r="CS294" s="63">
        <v>4.8269137006338374</v>
      </c>
      <c r="CT294" s="65"/>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c r="KB294" s="65"/>
      <c r="KC294" s="65"/>
      <c r="KD294" s="65"/>
      <c r="KE294" s="65"/>
      <c r="KF294" s="65"/>
      <c r="KG294" s="65"/>
      <c r="KH294" s="65"/>
      <c r="KI294" s="65"/>
      <c r="KJ294" s="65"/>
      <c r="KK294" s="65"/>
      <c r="KL294" s="65"/>
      <c r="KM294" s="65"/>
      <c r="KN294" s="65"/>
      <c r="KO294" s="65"/>
      <c r="KP294" s="65"/>
      <c r="KQ294" s="65"/>
      <c r="KR294" s="65"/>
      <c r="KS294" s="65"/>
      <c r="KT294" s="65"/>
      <c r="KU294" s="65"/>
      <c r="KV294" s="65"/>
      <c r="KW294" s="65"/>
      <c r="KX294" s="65"/>
      <c r="KY294" s="65"/>
      <c r="KZ294" s="65"/>
      <c r="LA294" s="65"/>
      <c r="LB294" s="65"/>
      <c r="LC294" s="65"/>
      <c r="LD294" s="65"/>
      <c r="LE294" s="65"/>
      <c r="LF294" s="65"/>
      <c r="LG294" s="65"/>
      <c r="LH294" s="65"/>
      <c r="LI294" s="65"/>
      <c r="LJ294" s="65"/>
      <c r="LK294" s="65"/>
      <c r="LL294" s="65"/>
      <c r="LM294" s="65"/>
      <c r="LN294" s="65"/>
      <c r="LO294" s="65"/>
      <c r="LP294" s="65"/>
      <c r="LQ294" s="65"/>
      <c r="LR294" s="65"/>
      <c r="LS294" s="65"/>
      <c r="LT294" s="65"/>
      <c r="LU294" s="65"/>
      <c r="LV294" s="65"/>
      <c r="LW294" s="65"/>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c r="RZ294" s="7"/>
      <c r="SA294" s="7"/>
      <c r="SB294" s="7"/>
      <c r="SC294" s="7"/>
      <c r="SD294" s="7"/>
      <c r="SE294" s="7"/>
      <c r="SF294" s="7"/>
      <c r="SG294" s="7"/>
      <c r="SH294" s="7"/>
      <c r="SI294" s="7"/>
      <c r="SJ294" s="7"/>
      <c r="SK294" s="7"/>
      <c r="SL294" s="7"/>
      <c r="SM294" s="7"/>
      <c r="SN294" s="7"/>
      <c r="SO294" s="7"/>
      <c r="SP294" s="7"/>
      <c r="SQ294" s="7"/>
      <c r="SR294" s="7"/>
      <c r="SS294" s="7"/>
      <c r="ST294" s="7"/>
      <c r="SU294" s="7"/>
      <c r="SV294" s="7"/>
      <c r="SW294" s="7"/>
      <c r="SX294" s="7"/>
      <c r="SY294" s="7"/>
      <c r="SZ294" s="7"/>
      <c r="TA294" s="7"/>
      <c r="TB294" s="7"/>
      <c r="TC294" s="7"/>
      <c r="TD294" s="7"/>
      <c r="TE294" s="7"/>
      <c r="TF294" s="7"/>
      <c r="TG294" s="7"/>
      <c r="TH294" s="7"/>
      <c r="TI294" s="7"/>
      <c r="TJ294" s="7"/>
      <c r="TK294" s="7"/>
      <c r="TL294" s="7"/>
      <c r="TM294" s="7"/>
      <c r="TN294" s="7"/>
      <c r="TO294" s="7"/>
      <c r="TP294" s="7"/>
      <c r="TQ294" s="7"/>
      <c r="TR294" s="7"/>
      <c r="TS294" s="7"/>
      <c r="TT294" s="7"/>
      <c r="TU294" s="7"/>
      <c r="TV294" s="7"/>
      <c r="TW294" s="7"/>
      <c r="TX294" s="7"/>
      <c r="TY294" s="7"/>
      <c r="TZ294" s="7"/>
      <c r="UA294" s="7"/>
      <c r="UB294" s="7"/>
      <c r="UC294" s="7"/>
      <c r="UD294" s="7"/>
      <c r="UE294" s="7"/>
      <c r="UF294" s="7"/>
      <c r="UG294" s="7"/>
      <c r="UH294" s="7"/>
      <c r="UI294" s="7"/>
      <c r="UJ294" s="7"/>
      <c r="UK294" s="7"/>
      <c r="UL294" s="7"/>
      <c r="UM294" s="7"/>
      <c r="UN294" s="7"/>
      <c r="UO294" s="7"/>
      <c r="UP294" s="7"/>
      <c r="UQ294" s="7"/>
      <c r="UR294" s="7"/>
      <c r="US294" s="7"/>
      <c r="UT294" s="7"/>
      <c r="UU294" s="7"/>
      <c r="UV294" s="7"/>
      <c r="UW294" s="7"/>
      <c r="UX294" s="7"/>
      <c r="UY294" s="7"/>
      <c r="UZ294" s="7"/>
      <c r="VA294" s="7"/>
      <c r="VB294" s="7"/>
      <c r="VC294" s="7"/>
      <c r="VD294" s="7"/>
    </row>
    <row r="295" spans="1:576" s="3" customFormat="1" x14ac:dyDescent="0.2">
      <c r="A295" s="50"/>
      <c r="B295" s="36" t="s">
        <v>71</v>
      </c>
      <c r="C295" s="142">
        <v>0.17285680915673909</v>
      </c>
      <c r="D295" s="92">
        <v>5.7358243198951167</v>
      </c>
      <c r="E295" s="63">
        <v>3.6630036630036633</v>
      </c>
      <c r="F295" s="92">
        <v>4.2393217085266359</v>
      </c>
      <c r="G295" s="63">
        <v>8.4154175588865101</v>
      </c>
      <c r="H295" s="92">
        <v>4.2060988433228186</v>
      </c>
      <c r="I295" s="63">
        <v>7.1537290715372901</v>
      </c>
      <c r="J295" s="92">
        <v>1.5902712815715623</v>
      </c>
      <c r="K295" s="63">
        <v>3.3398821218074657</v>
      </c>
      <c r="L295" s="92">
        <v>6.9583713157095106</v>
      </c>
      <c r="M295" s="63">
        <v>1.8385373870172557</v>
      </c>
      <c r="N295" s="92">
        <v>7.4146130566364032</v>
      </c>
      <c r="O295" s="63">
        <v>5.5429864253393664</v>
      </c>
      <c r="P295" s="92">
        <v>3.6948340745809096</v>
      </c>
      <c r="Q295" s="63">
        <v>3.9959016393442628</v>
      </c>
      <c r="R295" s="92">
        <v>3.1361368496079831</v>
      </c>
      <c r="S295" s="63">
        <v>8.8566827697262482</v>
      </c>
      <c r="T295" s="92">
        <v>12.00277520814061</v>
      </c>
      <c r="U295" s="63">
        <v>3.5151515151515147</v>
      </c>
      <c r="V295" s="92">
        <v>6.0158910329171391</v>
      </c>
      <c r="W295" s="63">
        <v>0.74498567335243548</v>
      </c>
      <c r="X295" s="92">
        <v>1.1209715086408221</v>
      </c>
      <c r="Y295" s="63">
        <v>5.749032614704257</v>
      </c>
      <c r="Z295" s="92">
        <v>11.47875816993464</v>
      </c>
      <c r="AA295" s="63">
        <v>2.3718439173680181</v>
      </c>
      <c r="AB295" s="92">
        <v>2.7176648213387016</v>
      </c>
      <c r="AC295" s="63">
        <v>2.1062271062271063</v>
      </c>
      <c r="AD295" s="92">
        <v>3.9542143600416231</v>
      </c>
      <c r="AE295" s="63">
        <v>7.5687313680026502</v>
      </c>
      <c r="AF295" s="92">
        <v>1.6328550222662048</v>
      </c>
      <c r="AG295" s="63">
        <v>3.7312012183514183</v>
      </c>
      <c r="AH295" s="92">
        <v>4.8202842017275005</v>
      </c>
      <c r="AI295" s="63">
        <v>5.6603773584905666</v>
      </c>
      <c r="AJ295" s="92">
        <v>1.2272534913245874</v>
      </c>
      <c r="AK295" s="63">
        <v>1.6556291390728477</v>
      </c>
      <c r="AL295" s="92">
        <v>0.98039215686274506</v>
      </c>
      <c r="AM295" s="63">
        <v>1.2130569033965592</v>
      </c>
      <c r="AN295" s="92">
        <v>12.867601439384538</v>
      </c>
      <c r="AO295" s="63">
        <v>6.7070707070707076</v>
      </c>
      <c r="AP295" s="92">
        <v>4.4319380935631374</v>
      </c>
      <c r="AQ295" s="63">
        <v>3.5097493036211702</v>
      </c>
      <c r="AR295" s="92">
        <v>1.4063656550703183</v>
      </c>
      <c r="AS295" s="63">
        <v>3.1702898550724639</v>
      </c>
      <c r="AT295" s="92">
        <v>2.7303754266211606</v>
      </c>
      <c r="AU295" s="63">
        <v>6.0180541624874619</v>
      </c>
      <c r="AV295" s="92">
        <v>4.8726467331118499</v>
      </c>
      <c r="AW295" s="63">
        <v>6.0465116279069768</v>
      </c>
      <c r="AX295" s="92">
        <v>13.412788497919031</v>
      </c>
      <c r="AY295" s="63">
        <v>7.0943726735274799</v>
      </c>
      <c r="AZ295" s="92">
        <v>4.8787971770481739</v>
      </c>
      <c r="BA295" s="63">
        <v>3.8502484031227824</v>
      </c>
      <c r="BB295" s="92">
        <v>1.4467592592592593</v>
      </c>
      <c r="BC295" s="63">
        <v>6.8034860837784645</v>
      </c>
      <c r="BD295" s="92">
        <v>10.48158640226629</v>
      </c>
      <c r="BE295" s="63">
        <v>3.4422809457579975</v>
      </c>
      <c r="BF295" s="92">
        <v>4.2444029850746263</v>
      </c>
      <c r="BG295" s="63">
        <v>6.109613656783468</v>
      </c>
      <c r="BH295" s="92">
        <v>4.6218487394957988</v>
      </c>
      <c r="BI295" s="63">
        <v>0.29962546816479402</v>
      </c>
      <c r="BJ295" s="92">
        <v>7.103064066852367</v>
      </c>
      <c r="BK295" s="63">
        <v>1.4078498293515358</v>
      </c>
      <c r="BL295" s="92">
        <v>9.6369189005768572</v>
      </c>
      <c r="BM295" s="63">
        <v>4.0680473372781067</v>
      </c>
      <c r="BN295" s="92">
        <v>1.1173184357541899</v>
      </c>
      <c r="BO295" s="63">
        <v>3.0901287553648067</v>
      </c>
      <c r="BP295" s="92">
        <v>1.6309012875536482</v>
      </c>
      <c r="BQ295" s="63">
        <v>3.910112359550562</v>
      </c>
      <c r="BR295" s="92">
        <v>16.837674296237832</v>
      </c>
      <c r="BS295" s="63">
        <v>0.77479338842975209</v>
      </c>
      <c r="BT295" s="92">
        <v>5.4239073196419172</v>
      </c>
      <c r="BU295" s="63">
        <v>1.8401937046004841</v>
      </c>
      <c r="BV295" s="92">
        <v>11.756756756756758</v>
      </c>
      <c r="BW295" s="63">
        <v>4.9657534246575343</v>
      </c>
      <c r="BX295" s="92">
        <v>3.8863976083707024</v>
      </c>
      <c r="BY295" s="63">
        <v>3.2733224222585928</v>
      </c>
      <c r="BZ295" s="92">
        <v>2.8386260531432272</v>
      </c>
      <c r="CA295" s="63">
        <v>1.1419753086419753</v>
      </c>
      <c r="CB295" s="92">
        <v>5.6451612903225801</v>
      </c>
      <c r="CC295" s="63">
        <v>2.1121039805036554</v>
      </c>
      <c r="CD295" s="92">
        <v>14.135122184954479</v>
      </c>
      <c r="CE295" s="63">
        <v>12.749003984063744</v>
      </c>
      <c r="CF295" s="92">
        <v>19.677515676321288</v>
      </c>
      <c r="CG295" s="63">
        <v>2.9585798816568047</v>
      </c>
      <c r="CH295" s="92">
        <v>4.5300113250283127</v>
      </c>
      <c r="CI295" s="63">
        <v>13.351686166551962</v>
      </c>
      <c r="CJ295" s="92">
        <v>15.612777053455021</v>
      </c>
      <c r="CK295" s="63">
        <v>7.4885844748858439</v>
      </c>
      <c r="CL295" s="92">
        <v>3.0864197530864197</v>
      </c>
      <c r="CM295" s="63">
        <v>1.0595542564852027</v>
      </c>
      <c r="CN295" s="92">
        <v>1.667438628994905</v>
      </c>
      <c r="CO295" s="74">
        <v>17.063005638636923</v>
      </c>
      <c r="CP295" s="92">
        <v>1.9059494121838261</v>
      </c>
      <c r="CQ295" s="63">
        <v>19.913674710614089</v>
      </c>
      <c r="CR295" s="92">
        <v>3.639120545868082</v>
      </c>
      <c r="CS295" s="63">
        <v>5.655777669429547</v>
      </c>
      <c r="CT295" s="65"/>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c r="IW295" s="65"/>
      <c r="IX295" s="65"/>
      <c r="IY295" s="65"/>
      <c r="IZ295" s="65"/>
      <c r="JA295" s="65"/>
      <c r="JB295" s="65"/>
      <c r="JC295" s="65"/>
      <c r="JD295" s="65"/>
      <c r="JE295" s="65"/>
      <c r="JF295" s="65"/>
      <c r="JG295" s="65"/>
      <c r="JH295" s="65"/>
      <c r="JI295" s="65"/>
      <c r="JJ295" s="65"/>
      <c r="JK295" s="65"/>
      <c r="JL295" s="65"/>
      <c r="JM295" s="65"/>
      <c r="JN295" s="65"/>
      <c r="JO295" s="65"/>
      <c r="JP295" s="65"/>
      <c r="JQ295" s="65"/>
      <c r="JR295" s="65"/>
      <c r="JS295" s="65"/>
      <c r="JT295" s="65"/>
      <c r="JU295" s="65"/>
      <c r="JV295" s="65"/>
      <c r="JW295" s="65"/>
      <c r="JX295" s="65"/>
      <c r="JY295" s="65"/>
      <c r="JZ295" s="65"/>
      <c r="KA295" s="65"/>
      <c r="KB295" s="65"/>
      <c r="KC295" s="65"/>
      <c r="KD295" s="65"/>
      <c r="KE295" s="65"/>
      <c r="KF295" s="65"/>
      <c r="KG295" s="65"/>
      <c r="KH295" s="65"/>
      <c r="KI295" s="65"/>
      <c r="KJ295" s="65"/>
      <c r="KK295" s="65"/>
      <c r="KL295" s="65"/>
      <c r="KM295" s="65"/>
      <c r="KN295" s="65"/>
      <c r="KO295" s="65"/>
      <c r="KP295" s="65"/>
      <c r="KQ295" s="65"/>
      <c r="KR295" s="65"/>
      <c r="KS295" s="65"/>
      <c r="KT295" s="65"/>
      <c r="KU295" s="65"/>
      <c r="KV295" s="65"/>
      <c r="KW295" s="65"/>
      <c r="KX295" s="65"/>
      <c r="KY295" s="65"/>
      <c r="KZ295" s="65"/>
      <c r="LA295" s="65"/>
      <c r="LB295" s="65"/>
      <c r="LC295" s="65"/>
      <c r="LD295" s="65"/>
      <c r="LE295" s="65"/>
      <c r="LF295" s="65"/>
      <c r="LG295" s="65"/>
      <c r="LH295" s="65"/>
      <c r="LI295" s="65"/>
      <c r="LJ295" s="65"/>
      <c r="LK295" s="65"/>
      <c r="LL295" s="65"/>
      <c r="LM295" s="65"/>
      <c r="LN295" s="65"/>
      <c r="LO295" s="65"/>
      <c r="LP295" s="65"/>
      <c r="LQ295" s="65"/>
      <c r="LR295" s="65"/>
      <c r="LS295" s="65"/>
      <c r="LT295" s="65"/>
      <c r="LU295" s="65"/>
      <c r="LV295" s="65"/>
      <c r="LW295" s="65"/>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c r="RZ295" s="7"/>
      <c r="SA295" s="7"/>
      <c r="SB295" s="7"/>
      <c r="SC295" s="7"/>
      <c r="SD295" s="7"/>
      <c r="SE295" s="7"/>
      <c r="SF295" s="7"/>
      <c r="SG295" s="7"/>
      <c r="SH295" s="7"/>
      <c r="SI295" s="7"/>
      <c r="SJ295" s="7"/>
      <c r="SK295" s="7"/>
      <c r="SL295" s="7"/>
      <c r="SM295" s="7"/>
      <c r="SN295" s="7"/>
      <c r="SO295" s="7"/>
      <c r="SP295" s="7"/>
      <c r="SQ295" s="7"/>
      <c r="SR295" s="7"/>
      <c r="SS295" s="7"/>
      <c r="ST295" s="7"/>
      <c r="SU295" s="7"/>
      <c r="SV295" s="7"/>
      <c r="SW295" s="7"/>
      <c r="SX295" s="7"/>
      <c r="SY295" s="7"/>
      <c r="SZ295" s="7"/>
      <c r="TA295" s="7"/>
      <c r="TB295" s="7"/>
      <c r="TC295" s="7"/>
      <c r="TD295" s="7"/>
      <c r="TE295" s="7"/>
      <c r="TF295" s="7"/>
      <c r="TG295" s="7"/>
      <c r="TH295" s="7"/>
      <c r="TI295" s="7"/>
      <c r="TJ295" s="7"/>
      <c r="TK295" s="7"/>
      <c r="TL295" s="7"/>
      <c r="TM295" s="7"/>
      <c r="TN295" s="7"/>
      <c r="TO295" s="7"/>
      <c r="TP295" s="7"/>
      <c r="TQ295" s="7"/>
      <c r="TR295" s="7"/>
      <c r="TS295" s="7"/>
      <c r="TT295" s="7"/>
      <c r="TU295" s="7"/>
      <c r="TV295" s="7"/>
      <c r="TW295" s="7"/>
      <c r="TX295" s="7"/>
      <c r="TY295" s="7"/>
      <c r="TZ295" s="7"/>
      <c r="UA295" s="7"/>
      <c r="UB295" s="7"/>
      <c r="UC295" s="7"/>
      <c r="UD295" s="7"/>
      <c r="UE295" s="7"/>
      <c r="UF295" s="7"/>
      <c r="UG295" s="7"/>
      <c r="UH295" s="7"/>
      <c r="UI295" s="7"/>
      <c r="UJ295" s="7"/>
      <c r="UK295" s="7"/>
      <c r="UL295" s="7"/>
      <c r="UM295" s="7"/>
      <c r="UN295" s="7"/>
      <c r="UO295" s="7"/>
      <c r="UP295" s="7"/>
      <c r="UQ295" s="7"/>
      <c r="UR295" s="7"/>
      <c r="US295" s="7"/>
      <c r="UT295" s="7"/>
      <c r="UU295" s="7"/>
      <c r="UV295" s="7"/>
      <c r="UW295" s="7"/>
      <c r="UX295" s="7"/>
      <c r="UY295" s="7"/>
      <c r="UZ295" s="7"/>
      <c r="VA295" s="7"/>
      <c r="VB295" s="7"/>
      <c r="VC295" s="7"/>
      <c r="VD295" s="7"/>
    </row>
    <row r="296" spans="1:576" s="3" customFormat="1" x14ac:dyDescent="0.2">
      <c r="A296" s="50"/>
      <c r="B296" s="36" t="s">
        <v>72</v>
      </c>
      <c r="C296" s="142">
        <v>4.7692906641750366</v>
      </c>
      <c r="D296" s="92">
        <v>2.7859718125204851</v>
      </c>
      <c r="E296" s="63">
        <v>4.7619047619047619</v>
      </c>
      <c r="F296" s="92">
        <v>3.6634138537833949</v>
      </c>
      <c r="G296" s="63">
        <v>2.8265524625267666</v>
      </c>
      <c r="H296" s="92">
        <v>1.7124831004957188</v>
      </c>
      <c r="I296" s="63">
        <v>2.7397260273972601</v>
      </c>
      <c r="J296" s="92">
        <v>8.9803554724041152</v>
      </c>
      <c r="K296" s="63">
        <v>3.4970530451866404</v>
      </c>
      <c r="L296" s="92">
        <v>2.0358553631115162</v>
      </c>
      <c r="M296" s="63">
        <v>7.5082169268693502</v>
      </c>
      <c r="N296" s="92">
        <v>3.5451794206658018</v>
      </c>
      <c r="O296" s="63">
        <v>6.4479638009049784</v>
      </c>
      <c r="P296" s="92">
        <v>3.5921997947314406</v>
      </c>
      <c r="Q296" s="63">
        <v>8.1967213114754092</v>
      </c>
      <c r="R296" s="92">
        <v>3.4925160370634352</v>
      </c>
      <c r="S296" s="63">
        <v>3.4219001610305959</v>
      </c>
      <c r="T296" s="92">
        <v>7.0767807585568914</v>
      </c>
      <c r="U296" s="63">
        <v>2.8181818181818183</v>
      </c>
      <c r="V296" s="92">
        <v>8.1441543700340535</v>
      </c>
      <c r="W296" s="63">
        <v>12.320916905444127</v>
      </c>
      <c r="X296" s="92">
        <v>8.9210649229332084</v>
      </c>
      <c r="Y296" s="63">
        <v>1.5478164731896076</v>
      </c>
      <c r="Z296" s="92">
        <v>4.7794117647058822</v>
      </c>
      <c r="AA296" s="63">
        <v>3.9020657995409334</v>
      </c>
      <c r="AB296" s="92">
        <v>8.656265727226975</v>
      </c>
      <c r="AC296" s="63">
        <v>7.7315541601255893</v>
      </c>
      <c r="AD296" s="92">
        <v>1.0405827263267431</v>
      </c>
      <c r="AE296" s="63">
        <v>7.4693607154686976</v>
      </c>
      <c r="AF296" s="92">
        <v>4.5522018802572983</v>
      </c>
      <c r="AG296" s="63">
        <v>0.60917570911859886</v>
      </c>
      <c r="AH296" s="92">
        <v>4.8063527444970742</v>
      </c>
      <c r="AI296" s="63">
        <v>3.8568257491675917</v>
      </c>
      <c r="AJ296" s="92">
        <v>6.6017774016081248</v>
      </c>
      <c r="AK296" s="63">
        <v>7.1944611679711015</v>
      </c>
      <c r="AL296" s="92">
        <v>2.2408963585434174</v>
      </c>
      <c r="AM296" s="63">
        <v>2.1173356859285399</v>
      </c>
      <c r="AN296" s="92">
        <v>4.5166894155602435</v>
      </c>
      <c r="AO296" s="63">
        <v>4.9696969696969697</v>
      </c>
      <c r="AP296" s="92">
        <v>3.9746746394653529</v>
      </c>
      <c r="AQ296" s="63">
        <v>3.5468895078922933</v>
      </c>
      <c r="AR296" s="92">
        <v>1.776461880088823</v>
      </c>
      <c r="AS296" s="63">
        <v>4.9637681159420293</v>
      </c>
      <c r="AT296" s="92">
        <v>5.1194539249146755</v>
      </c>
      <c r="AU296" s="63">
        <v>1.103309929789368</v>
      </c>
      <c r="AV296" s="92">
        <v>14.091915836101881</v>
      </c>
      <c r="AW296" s="63">
        <v>0.51407588739290089</v>
      </c>
      <c r="AX296" s="92">
        <v>0.49186530457813088</v>
      </c>
      <c r="AY296" s="63">
        <v>1.6641121086052111</v>
      </c>
      <c r="AZ296" s="92">
        <v>4.3418226449831243</v>
      </c>
      <c r="BA296" s="63">
        <v>1.8275372604684172</v>
      </c>
      <c r="BB296" s="92">
        <v>3.9641203703703707</v>
      </c>
      <c r="BC296" s="63">
        <v>0.64661231374754002</v>
      </c>
      <c r="BD296" s="92">
        <v>7.2710103871576965</v>
      </c>
      <c r="BE296" s="63">
        <v>5.0417246175243395</v>
      </c>
      <c r="BF296" s="92">
        <v>8.1623134328358216</v>
      </c>
      <c r="BG296" s="63">
        <v>2.2911051212938007</v>
      </c>
      <c r="BH296" s="92">
        <v>14.537815126050422</v>
      </c>
      <c r="BI296" s="63">
        <v>1.0486891385767791</v>
      </c>
      <c r="BJ296" s="92">
        <v>5.5710306406685239</v>
      </c>
      <c r="BK296" s="63" t="s">
        <v>202</v>
      </c>
      <c r="BL296" s="92">
        <v>0.95011876484560576</v>
      </c>
      <c r="BM296" s="63">
        <v>0.8875739644970414</v>
      </c>
      <c r="BN296" s="92">
        <v>6.7932960893854757</v>
      </c>
      <c r="BO296" s="63">
        <v>1.4592274678111588</v>
      </c>
      <c r="BP296" s="92">
        <v>10.815450643776824</v>
      </c>
      <c r="BQ296" s="63">
        <v>0.85393258426966301</v>
      </c>
      <c r="BR296" s="92">
        <v>4.2883451723230728</v>
      </c>
      <c r="BS296" s="63">
        <v>3.9772727272727271</v>
      </c>
      <c r="BT296" s="92">
        <v>11.005792522380201</v>
      </c>
      <c r="BU296" s="63">
        <v>6.3922518159806287</v>
      </c>
      <c r="BV296" s="92">
        <v>3.1418918918918917</v>
      </c>
      <c r="BW296" s="63">
        <v>1.1415525114155249</v>
      </c>
      <c r="BX296" s="92">
        <v>3.5874439461883409</v>
      </c>
      <c r="BY296" s="63">
        <v>2.2367703218767048</v>
      </c>
      <c r="BZ296" s="92">
        <v>3.4867141931302656</v>
      </c>
      <c r="CA296" s="63">
        <v>2.0370370370370372</v>
      </c>
      <c r="CB296" s="92">
        <v>1.4231499051233396</v>
      </c>
      <c r="CC296" s="63">
        <v>3.6149471974004874</v>
      </c>
      <c r="CD296" s="92">
        <v>5.270723526593196</v>
      </c>
      <c r="CE296" s="63">
        <v>3.3864541832669319</v>
      </c>
      <c r="CF296" s="92">
        <v>8.6891609435652448</v>
      </c>
      <c r="CG296" s="63">
        <v>1.4792899408284024</v>
      </c>
      <c r="CH296" s="92">
        <v>2.2650056625141564</v>
      </c>
      <c r="CI296" s="63">
        <v>1.6517549896765313</v>
      </c>
      <c r="CJ296" s="92">
        <v>8.7679269882659714</v>
      </c>
      <c r="CK296" s="63">
        <v>1.1872146118721461</v>
      </c>
      <c r="CL296" s="92">
        <v>2.4250440917107583</v>
      </c>
      <c r="CM296" s="63">
        <v>3.1055900621118013</v>
      </c>
      <c r="CN296" s="92">
        <v>4.4465030106530801</v>
      </c>
      <c r="CO296" s="74">
        <v>4.1676881588624664</v>
      </c>
      <c r="CP296" s="92">
        <v>4.5244032775204852</v>
      </c>
      <c r="CQ296" s="63">
        <v>1.7068864037669218</v>
      </c>
      <c r="CR296" s="92">
        <v>0.85923679555218602</v>
      </c>
      <c r="CS296" s="63">
        <v>0.70697220867869337</v>
      </c>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c r="KB296" s="65"/>
      <c r="KC296" s="65"/>
      <c r="KD296" s="65"/>
      <c r="KE296" s="65"/>
      <c r="KF296" s="65"/>
      <c r="KG296" s="65"/>
      <c r="KH296" s="65"/>
      <c r="KI296" s="65"/>
      <c r="KJ296" s="65"/>
      <c r="KK296" s="65"/>
      <c r="KL296" s="65"/>
      <c r="KM296" s="65"/>
      <c r="KN296" s="65"/>
      <c r="KO296" s="65"/>
      <c r="KP296" s="65"/>
      <c r="KQ296" s="65"/>
      <c r="KR296" s="65"/>
      <c r="KS296" s="65"/>
      <c r="KT296" s="65"/>
      <c r="KU296" s="65"/>
      <c r="KV296" s="65"/>
      <c r="KW296" s="65"/>
      <c r="KX296" s="65"/>
      <c r="KY296" s="65"/>
      <c r="KZ296" s="65"/>
      <c r="LA296" s="65"/>
      <c r="LB296" s="65"/>
      <c r="LC296" s="65"/>
      <c r="LD296" s="65"/>
      <c r="LE296" s="65"/>
      <c r="LF296" s="65"/>
      <c r="LG296" s="65"/>
      <c r="LH296" s="65"/>
      <c r="LI296" s="65"/>
      <c r="LJ296" s="65"/>
      <c r="LK296" s="65"/>
      <c r="LL296" s="65"/>
      <c r="LM296" s="65"/>
      <c r="LN296" s="65"/>
      <c r="LO296" s="65"/>
      <c r="LP296" s="65"/>
      <c r="LQ296" s="65"/>
      <c r="LR296" s="65"/>
      <c r="LS296" s="65"/>
      <c r="LT296" s="65"/>
      <c r="LU296" s="65"/>
      <c r="LV296" s="65"/>
      <c r="LW296" s="65"/>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c r="RZ296" s="7"/>
      <c r="SA296" s="7"/>
      <c r="SB296" s="7"/>
      <c r="SC296" s="7"/>
      <c r="SD296" s="7"/>
      <c r="SE296" s="7"/>
      <c r="SF296" s="7"/>
      <c r="SG296" s="7"/>
      <c r="SH296" s="7"/>
      <c r="SI296" s="7"/>
      <c r="SJ296" s="7"/>
      <c r="SK296" s="7"/>
      <c r="SL296" s="7"/>
      <c r="SM296" s="7"/>
      <c r="SN296" s="7"/>
      <c r="SO296" s="7"/>
      <c r="SP296" s="7"/>
      <c r="SQ296" s="7"/>
      <c r="SR296" s="7"/>
      <c r="SS296" s="7"/>
      <c r="ST296" s="7"/>
      <c r="SU296" s="7"/>
      <c r="SV296" s="7"/>
      <c r="SW296" s="7"/>
      <c r="SX296" s="7"/>
      <c r="SY296" s="7"/>
      <c r="SZ296" s="7"/>
      <c r="TA296" s="7"/>
      <c r="TB296" s="7"/>
      <c r="TC296" s="7"/>
      <c r="TD296" s="7"/>
      <c r="TE296" s="7"/>
      <c r="TF296" s="7"/>
      <c r="TG296" s="7"/>
      <c r="TH296" s="7"/>
      <c r="TI296" s="7"/>
      <c r="TJ296" s="7"/>
      <c r="TK296" s="7"/>
      <c r="TL296" s="7"/>
      <c r="TM296" s="7"/>
      <c r="TN296" s="7"/>
      <c r="TO296" s="7"/>
      <c r="TP296" s="7"/>
      <c r="TQ296" s="7"/>
      <c r="TR296" s="7"/>
      <c r="TS296" s="7"/>
      <c r="TT296" s="7"/>
      <c r="TU296" s="7"/>
      <c r="TV296" s="7"/>
      <c r="TW296" s="7"/>
      <c r="TX296" s="7"/>
      <c r="TY296" s="7"/>
      <c r="TZ296" s="7"/>
      <c r="UA296" s="7"/>
      <c r="UB296" s="7"/>
      <c r="UC296" s="7"/>
      <c r="UD296" s="7"/>
      <c r="UE296" s="7"/>
      <c r="UF296" s="7"/>
      <c r="UG296" s="7"/>
      <c r="UH296" s="7"/>
      <c r="UI296" s="7"/>
      <c r="UJ296" s="7"/>
      <c r="UK296" s="7"/>
      <c r="UL296" s="7"/>
      <c r="UM296" s="7"/>
      <c r="UN296" s="7"/>
      <c r="UO296" s="7"/>
      <c r="UP296" s="7"/>
      <c r="UQ296" s="7"/>
      <c r="UR296" s="7"/>
      <c r="US296" s="7"/>
      <c r="UT296" s="7"/>
      <c r="UU296" s="7"/>
      <c r="UV296" s="7"/>
      <c r="UW296" s="7"/>
      <c r="UX296" s="7"/>
      <c r="UY296" s="7"/>
      <c r="UZ296" s="7"/>
      <c r="VA296" s="7"/>
      <c r="VB296" s="7"/>
      <c r="VC296" s="7"/>
      <c r="VD296" s="7"/>
    </row>
    <row r="297" spans="1:576" s="3" customFormat="1" x14ac:dyDescent="0.2">
      <c r="A297" s="50"/>
      <c r="B297" s="36" t="s">
        <v>73</v>
      </c>
      <c r="C297" s="142">
        <v>6.6112279062524326</v>
      </c>
      <c r="D297" s="92">
        <v>1.9174041297935103</v>
      </c>
      <c r="E297" s="63">
        <v>1.3605442176870748</v>
      </c>
      <c r="F297" s="92">
        <v>4.3193089105743079</v>
      </c>
      <c r="G297" s="63">
        <v>1.0492505353319057</v>
      </c>
      <c r="H297" s="92">
        <v>1.6674177557458314</v>
      </c>
      <c r="I297" s="63">
        <v>1.9786910197869101</v>
      </c>
      <c r="J297" s="92">
        <v>1.4031805425631432</v>
      </c>
      <c r="K297" s="63">
        <v>2.5147347740667976</v>
      </c>
      <c r="L297" s="92">
        <v>3.0385900941962927</v>
      </c>
      <c r="M297" s="63">
        <v>4.663105998356615</v>
      </c>
      <c r="N297" s="92">
        <v>2.7669693039342844</v>
      </c>
      <c r="O297" s="63">
        <v>1.244343891402715</v>
      </c>
      <c r="P297" s="92">
        <v>0.73554567225453293</v>
      </c>
      <c r="Q297" s="63">
        <v>2.8688524590163933</v>
      </c>
      <c r="R297" s="92">
        <v>3.397481587075315</v>
      </c>
      <c r="S297" s="63">
        <v>2.0128824476650564</v>
      </c>
      <c r="T297" s="92">
        <v>8.5337650323774294</v>
      </c>
      <c r="U297" s="63">
        <v>3.6060606060606064</v>
      </c>
      <c r="V297" s="92">
        <v>1.7309875141884221</v>
      </c>
      <c r="W297" s="63" t="s">
        <v>202</v>
      </c>
      <c r="X297" s="92">
        <v>1.4012143858010275</v>
      </c>
      <c r="Y297" s="63">
        <v>0.69098949695964618</v>
      </c>
      <c r="Z297" s="92">
        <v>2.9411764705882351</v>
      </c>
      <c r="AA297" s="63">
        <v>9.4873756694720726</v>
      </c>
      <c r="AB297" s="92">
        <v>2.3653749370910924</v>
      </c>
      <c r="AC297" s="63">
        <v>2.0800627943485086</v>
      </c>
      <c r="AD297" s="92">
        <v>7.9084287200832462</v>
      </c>
      <c r="AE297" s="63">
        <v>1.8714806227227561</v>
      </c>
      <c r="AF297" s="92">
        <v>5.1954477981197424</v>
      </c>
      <c r="AG297" s="63">
        <v>4.4165238911098426</v>
      </c>
      <c r="AH297" s="92">
        <v>6.6870994706046254</v>
      </c>
      <c r="AI297" s="63">
        <v>1.1098779134295227</v>
      </c>
      <c r="AJ297" s="92">
        <v>1.9889970376639865</v>
      </c>
      <c r="AK297" s="63">
        <v>2.7694160144491273</v>
      </c>
      <c r="AL297" s="92">
        <v>1.7927170868347337</v>
      </c>
      <c r="AM297" s="63">
        <v>8.7119541243934719</v>
      </c>
      <c r="AN297" s="92">
        <v>1.402159076808537</v>
      </c>
      <c r="AO297" s="63" t="s">
        <v>202</v>
      </c>
      <c r="AP297" s="92">
        <v>1.4773126978543791</v>
      </c>
      <c r="AQ297" s="63">
        <v>1.5041782729805013</v>
      </c>
      <c r="AR297" s="92">
        <v>2.2945965951147298</v>
      </c>
      <c r="AS297" s="63">
        <v>0.86956521739130432</v>
      </c>
      <c r="AT297" s="92">
        <v>8.7030716723549499</v>
      </c>
      <c r="AU297" s="63">
        <v>0.25075225677031093</v>
      </c>
      <c r="AV297" s="92">
        <v>3.9590254706533776</v>
      </c>
      <c r="AW297" s="63">
        <v>1.0281517747858018</v>
      </c>
      <c r="AX297" s="92">
        <v>3.7079076806659095</v>
      </c>
      <c r="AY297" s="63">
        <v>5.9338734398948985</v>
      </c>
      <c r="AZ297" s="92">
        <v>5.8453513347652652</v>
      </c>
      <c r="BA297" s="63">
        <v>15.028388928317957</v>
      </c>
      <c r="BB297" s="92">
        <v>2.6909722222222223</v>
      </c>
      <c r="BC297" s="63">
        <v>2.1647455721113298</v>
      </c>
      <c r="BD297" s="92">
        <v>10.859301227573184</v>
      </c>
      <c r="BE297" s="63">
        <v>7.4756606397774688</v>
      </c>
      <c r="BF297" s="92">
        <v>1.6791044776119404</v>
      </c>
      <c r="BG297" s="63">
        <v>1.6621743036837375</v>
      </c>
      <c r="BH297" s="92">
        <v>0.58823529411764708</v>
      </c>
      <c r="BI297" s="63">
        <v>9.9625468164794011</v>
      </c>
      <c r="BJ297" s="92">
        <v>1.392757660167131</v>
      </c>
      <c r="BK297" s="63">
        <v>8.1911262798634805</v>
      </c>
      <c r="BL297" s="92">
        <v>6.9222938581608409</v>
      </c>
      <c r="BM297" s="63">
        <v>3.6982248520710061E-2</v>
      </c>
      <c r="BN297" s="92">
        <v>4.022346368715084</v>
      </c>
      <c r="BO297" s="63">
        <v>7.0386266094420602</v>
      </c>
      <c r="BP297" s="92">
        <v>4.2918454935622314</v>
      </c>
      <c r="BQ297" s="63">
        <v>4.6292134831460681</v>
      </c>
      <c r="BR297" s="92">
        <v>10.181531176006315</v>
      </c>
      <c r="BS297" s="63">
        <v>6.9214876033057857</v>
      </c>
      <c r="BT297" s="92">
        <v>1.8957345971563981</v>
      </c>
      <c r="BU297" s="63">
        <v>3.0024213075060531</v>
      </c>
      <c r="BV297" s="92">
        <v>1.2162162162162162</v>
      </c>
      <c r="BW297" s="63">
        <v>9.4178082191780828</v>
      </c>
      <c r="BX297" s="92">
        <v>1.8385650224215246</v>
      </c>
      <c r="BY297" s="63">
        <v>0.54555373704309873</v>
      </c>
      <c r="BZ297" s="92">
        <v>2.384964355152301</v>
      </c>
      <c r="CA297" s="63">
        <v>7.932098765432098</v>
      </c>
      <c r="CB297" s="92">
        <v>3.6527514231499052</v>
      </c>
      <c r="CC297" s="63">
        <v>9.9106417546709977</v>
      </c>
      <c r="CD297" s="92">
        <v>0.81456636320076659</v>
      </c>
      <c r="CE297" s="63">
        <v>1.7928286852589643</v>
      </c>
      <c r="CF297" s="92">
        <v>2.6575097043893701</v>
      </c>
      <c r="CG297" s="63">
        <v>13.017751479289942</v>
      </c>
      <c r="CH297" s="92">
        <v>3.5107587768969424</v>
      </c>
      <c r="CI297" s="63">
        <v>3.6476256022023401</v>
      </c>
      <c r="CJ297" s="92">
        <v>2.737940026075619</v>
      </c>
      <c r="CK297" s="63">
        <v>0.63926940639269414</v>
      </c>
      <c r="CL297" s="92">
        <v>1.8959435626102292</v>
      </c>
      <c r="CM297" s="63">
        <v>1.9729630982827915</v>
      </c>
      <c r="CN297" s="92">
        <v>2.9180176007410839</v>
      </c>
      <c r="CO297" s="74">
        <v>0.75999019367492038</v>
      </c>
      <c r="CP297" s="92">
        <v>5.4150338439615249</v>
      </c>
      <c r="CQ297" s="63">
        <v>1.8442220914263292</v>
      </c>
      <c r="CR297" s="92">
        <v>7.0255243871619912</v>
      </c>
      <c r="CS297" s="63">
        <v>0.95075572891272553</v>
      </c>
      <c r="CT297" s="65"/>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c r="KB297" s="65"/>
      <c r="KC297" s="65"/>
      <c r="KD297" s="65"/>
      <c r="KE297" s="65"/>
      <c r="KF297" s="65"/>
      <c r="KG297" s="65"/>
      <c r="KH297" s="65"/>
      <c r="KI297" s="65"/>
      <c r="KJ297" s="65"/>
      <c r="KK297" s="65"/>
      <c r="KL297" s="65"/>
      <c r="KM297" s="65"/>
      <c r="KN297" s="65"/>
      <c r="KO297" s="65"/>
      <c r="KP297" s="65"/>
      <c r="KQ297" s="65"/>
      <c r="KR297" s="65"/>
      <c r="KS297" s="65"/>
      <c r="KT297" s="65"/>
      <c r="KU297" s="65"/>
      <c r="KV297" s="65"/>
      <c r="KW297" s="65"/>
      <c r="KX297" s="65"/>
      <c r="KY297" s="65"/>
      <c r="KZ297" s="65"/>
      <c r="LA297" s="65"/>
      <c r="LB297" s="65"/>
      <c r="LC297" s="65"/>
      <c r="LD297" s="65"/>
      <c r="LE297" s="65"/>
      <c r="LF297" s="65"/>
      <c r="LG297" s="65"/>
      <c r="LH297" s="65"/>
      <c r="LI297" s="65"/>
      <c r="LJ297" s="65"/>
      <c r="LK297" s="65"/>
      <c r="LL297" s="65"/>
      <c r="LM297" s="65"/>
      <c r="LN297" s="65"/>
      <c r="LO297" s="65"/>
      <c r="LP297" s="65"/>
      <c r="LQ297" s="65"/>
      <c r="LR297" s="65"/>
      <c r="LS297" s="65"/>
      <c r="LT297" s="65"/>
      <c r="LU297" s="65"/>
      <c r="LV297" s="65"/>
      <c r="LW297" s="65"/>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c r="RZ297" s="7"/>
      <c r="SA297" s="7"/>
      <c r="SB297" s="7"/>
      <c r="SC297" s="7"/>
      <c r="SD297" s="7"/>
      <c r="SE297" s="7"/>
      <c r="SF297" s="7"/>
      <c r="SG297" s="7"/>
      <c r="SH297" s="7"/>
      <c r="SI297" s="7"/>
      <c r="SJ297" s="7"/>
      <c r="SK297" s="7"/>
      <c r="SL297" s="7"/>
      <c r="SM297" s="7"/>
      <c r="SN297" s="7"/>
      <c r="SO297" s="7"/>
      <c r="SP297" s="7"/>
      <c r="SQ297" s="7"/>
      <c r="SR297" s="7"/>
      <c r="SS297" s="7"/>
      <c r="ST297" s="7"/>
      <c r="SU297" s="7"/>
      <c r="SV297" s="7"/>
      <c r="SW297" s="7"/>
      <c r="SX297" s="7"/>
      <c r="SY297" s="7"/>
      <c r="SZ297" s="7"/>
      <c r="TA297" s="7"/>
      <c r="TB297" s="7"/>
      <c r="TC297" s="7"/>
      <c r="TD297" s="7"/>
      <c r="TE297" s="7"/>
      <c r="TF297" s="7"/>
      <c r="TG297" s="7"/>
      <c r="TH297" s="7"/>
      <c r="TI297" s="7"/>
      <c r="TJ297" s="7"/>
      <c r="TK297" s="7"/>
      <c r="TL297" s="7"/>
      <c r="TM297" s="7"/>
      <c r="TN297" s="7"/>
      <c r="TO297" s="7"/>
      <c r="TP297" s="7"/>
      <c r="TQ297" s="7"/>
      <c r="TR297" s="7"/>
      <c r="TS297" s="7"/>
      <c r="TT297" s="7"/>
      <c r="TU297" s="7"/>
      <c r="TV297" s="7"/>
      <c r="TW297" s="7"/>
      <c r="TX297" s="7"/>
      <c r="TY297" s="7"/>
      <c r="TZ297" s="7"/>
      <c r="UA297" s="7"/>
      <c r="UB297" s="7"/>
      <c r="UC297" s="7"/>
      <c r="UD297" s="7"/>
      <c r="UE297" s="7"/>
      <c r="UF297" s="7"/>
      <c r="UG297" s="7"/>
      <c r="UH297" s="7"/>
      <c r="UI297" s="7"/>
      <c r="UJ297" s="7"/>
      <c r="UK297" s="7"/>
      <c r="UL297" s="7"/>
      <c r="UM297" s="7"/>
      <c r="UN297" s="7"/>
      <c r="UO297" s="7"/>
      <c r="UP297" s="7"/>
      <c r="UQ297" s="7"/>
      <c r="UR297" s="7"/>
      <c r="US297" s="7"/>
      <c r="UT297" s="7"/>
      <c r="UU297" s="7"/>
      <c r="UV297" s="7"/>
      <c r="UW297" s="7"/>
      <c r="UX297" s="7"/>
      <c r="UY297" s="7"/>
      <c r="UZ297" s="7"/>
      <c r="VA297" s="7"/>
      <c r="VB297" s="7"/>
      <c r="VC297" s="7"/>
      <c r="VD297" s="7"/>
    </row>
    <row r="298" spans="1:576" s="3" customFormat="1" x14ac:dyDescent="0.2">
      <c r="A298" s="50"/>
      <c r="B298" s="36" t="s">
        <v>74</v>
      </c>
      <c r="C298" s="142">
        <v>1.1829011913104415</v>
      </c>
      <c r="D298" s="92">
        <v>8.2431989511635528</v>
      </c>
      <c r="E298" s="63">
        <v>1.098901098901099</v>
      </c>
      <c r="F298" s="92">
        <v>7.0548712206047028</v>
      </c>
      <c r="G298" s="63">
        <v>6.2955032119914351</v>
      </c>
      <c r="H298" s="92">
        <v>2.658855340243353</v>
      </c>
      <c r="I298" s="63">
        <v>1.9786910197869101</v>
      </c>
      <c r="J298" s="92">
        <v>5.8933582787652012</v>
      </c>
      <c r="K298" s="63">
        <v>0.66797642436149318</v>
      </c>
      <c r="L298" s="92">
        <v>2.9626253418413859</v>
      </c>
      <c r="M298" s="63">
        <v>5.0328677074774033</v>
      </c>
      <c r="N298" s="92">
        <v>0.1513186338089062</v>
      </c>
      <c r="O298" s="63">
        <v>3.544494720965309</v>
      </c>
      <c r="P298" s="92">
        <v>6.9791310297639413</v>
      </c>
      <c r="Q298" s="63">
        <v>4.4057377049180326</v>
      </c>
      <c r="R298" s="92">
        <v>7.6740318365407454</v>
      </c>
      <c r="S298" s="63">
        <v>2.8985507246376812</v>
      </c>
      <c r="T298" s="92">
        <v>5.481036077705828</v>
      </c>
      <c r="U298" s="63">
        <v>4.0606060606060606</v>
      </c>
      <c r="V298" s="92">
        <v>1.9863791146424516</v>
      </c>
      <c r="W298" s="63" t="s">
        <v>202</v>
      </c>
      <c r="X298" s="92">
        <v>0.14012143858010276</v>
      </c>
      <c r="Y298" s="63">
        <v>8.4577114427860707</v>
      </c>
      <c r="Z298" s="92">
        <v>2.9411764705882351</v>
      </c>
      <c r="AA298" s="63">
        <v>2.7543993879112469</v>
      </c>
      <c r="AB298" s="92">
        <v>8.3039758429793658</v>
      </c>
      <c r="AC298" s="63">
        <v>7.3914181057038206</v>
      </c>
      <c r="AD298" s="92">
        <v>2.3933402705515086</v>
      </c>
      <c r="AE298" s="63">
        <v>0.8943358728055647</v>
      </c>
      <c r="AF298" s="92">
        <v>7.224146462147452</v>
      </c>
      <c r="AG298" s="63">
        <v>0.24747763182943081</v>
      </c>
      <c r="AH298" s="92">
        <v>5.4332683198662579</v>
      </c>
      <c r="AI298" s="63">
        <v>0.86015538290788018</v>
      </c>
      <c r="AJ298" s="92">
        <v>9.0986034701650436</v>
      </c>
      <c r="AK298" s="63">
        <v>9.0307043949428054E-2</v>
      </c>
      <c r="AL298" s="92">
        <v>5.6022408963585429E-2</v>
      </c>
      <c r="AM298" s="63">
        <v>2.3599470666078521</v>
      </c>
      <c r="AN298" s="92">
        <v>9.8771559746866853</v>
      </c>
      <c r="AO298" s="63">
        <v>1.0101010101010102</v>
      </c>
      <c r="AP298" s="92">
        <v>1.1255715793176222</v>
      </c>
      <c r="AQ298" s="63">
        <v>6.666666666666667</v>
      </c>
      <c r="AR298" s="92">
        <v>4.2931162102146558</v>
      </c>
      <c r="AS298" s="63">
        <v>2.083333333333333</v>
      </c>
      <c r="AT298" s="92">
        <v>1.0238907849829351</v>
      </c>
      <c r="AU298" s="63">
        <v>3.5105315947843532</v>
      </c>
      <c r="AV298" s="92">
        <v>6.1461794019933551</v>
      </c>
      <c r="AW298" s="63">
        <v>4.4063647490820079</v>
      </c>
      <c r="AX298" s="92">
        <v>5.7699583806280739</v>
      </c>
      <c r="AY298" s="63">
        <v>12.853076417779723</v>
      </c>
      <c r="AZ298" s="92">
        <v>1.0739490641301013</v>
      </c>
      <c r="BA298" s="63">
        <v>2.3775727466288146</v>
      </c>
      <c r="BB298" s="92">
        <v>5.6134259259259256</v>
      </c>
      <c r="BC298" s="63">
        <v>3.1768344110205229</v>
      </c>
      <c r="BD298" s="92">
        <v>2.8328611898017</v>
      </c>
      <c r="BE298" s="63">
        <v>0.41724617524339358</v>
      </c>
      <c r="BF298" s="92">
        <v>0.27985074626865669</v>
      </c>
      <c r="BG298" s="63">
        <v>2.9649595687331538</v>
      </c>
      <c r="BH298" s="92">
        <v>2.3529411764705883</v>
      </c>
      <c r="BI298" s="63">
        <v>5.5430711610486894</v>
      </c>
      <c r="BJ298" s="92" t="s">
        <v>202</v>
      </c>
      <c r="BK298" s="63">
        <v>4.351535836177475</v>
      </c>
      <c r="BL298" s="92">
        <v>0.67865626060400408</v>
      </c>
      <c r="BM298" s="63">
        <v>0.73964497041420119</v>
      </c>
      <c r="BN298" s="92">
        <v>6.7039106145251395E-2</v>
      </c>
      <c r="BO298" s="63">
        <v>3.9484978540772535</v>
      </c>
      <c r="BP298" s="92">
        <v>0.51502145922746778</v>
      </c>
      <c r="BQ298" s="63">
        <v>9.2584269662921361</v>
      </c>
      <c r="BR298" s="92">
        <v>1.4732965009208103</v>
      </c>
      <c r="BS298" s="63">
        <v>1.1363636363636365</v>
      </c>
      <c r="BT298" s="92">
        <v>1.7377567140600316</v>
      </c>
      <c r="BU298" s="63">
        <v>0.58111380145278446</v>
      </c>
      <c r="BV298" s="92">
        <v>0.27027027027027029</v>
      </c>
      <c r="BW298" s="63">
        <v>1.9406392694063925</v>
      </c>
      <c r="BX298" s="92">
        <v>5.6203288490284002</v>
      </c>
      <c r="BY298" s="63">
        <v>0.81833060556464821</v>
      </c>
      <c r="BZ298" s="92">
        <v>0.82955281918340906</v>
      </c>
      <c r="CA298" s="63">
        <v>1.1728395061728396</v>
      </c>
      <c r="CB298" s="92">
        <v>9.67741935483871</v>
      </c>
      <c r="CC298" s="63">
        <v>1.380991064175467</v>
      </c>
      <c r="CD298" s="92">
        <v>4.4082414949688546</v>
      </c>
      <c r="CE298" s="63">
        <v>1.394422310756972</v>
      </c>
      <c r="CF298" s="92">
        <v>1.2839653627948642</v>
      </c>
      <c r="CG298" s="63" t="s">
        <v>202</v>
      </c>
      <c r="CH298" s="92">
        <v>0.56625141562853909</v>
      </c>
      <c r="CI298" s="63">
        <v>2.7873365450791465</v>
      </c>
      <c r="CJ298" s="92">
        <v>2.7053455019556716</v>
      </c>
      <c r="CK298" s="63" t="s">
        <v>202</v>
      </c>
      <c r="CL298" s="92">
        <v>0.35273368606701938</v>
      </c>
      <c r="CM298" s="63">
        <v>11.618560467665327</v>
      </c>
      <c r="CN298" s="92">
        <v>14.404817044928208</v>
      </c>
      <c r="CO298" s="74">
        <v>2.402549644520716</v>
      </c>
      <c r="CP298" s="92">
        <v>6.6084788029925194</v>
      </c>
      <c r="CQ298" s="63">
        <v>0.23543260741612712</v>
      </c>
      <c r="CR298" s="92">
        <v>10.058124842052059</v>
      </c>
      <c r="CS298" s="63">
        <v>1.7064846416382253</v>
      </c>
      <c r="CT298" s="65"/>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c r="KB298" s="65"/>
      <c r="KC298" s="65"/>
      <c r="KD298" s="65"/>
      <c r="KE298" s="65"/>
      <c r="KF298" s="65"/>
      <c r="KG298" s="65"/>
      <c r="KH298" s="65"/>
      <c r="KI298" s="65"/>
      <c r="KJ298" s="65"/>
      <c r="KK298" s="65"/>
      <c r="KL298" s="65"/>
      <c r="KM298" s="65"/>
      <c r="KN298" s="65"/>
      <c r="KO298" s="65"/>
      <c r="KP298" s="65"/>
      <c r="KQ298" s="65"/>
      <c r="KR298" s="65"/>
      <c r="KS298" s="65"/>
      <c r="KT298" s="65"/>
      <c r="KU298" s="65"/>
      <c r="KV298" s="65"/>
      <c r="KW298" s="65"/>
      <c r="KX298" s="65"/>
      <c r="KY298" s="65"/>
      <c r="KZ298" s="65"/>
      <c r="LA298" s="65"/>
      <c r="LB298" s="65"/>
      <c r="LC298" s="65"/>
      <c r="LD298" s="65"/>
      <c r="LE298" s="65"/>
      <c r="LF298" s="65"/>
      <c r="LG298" s="65"/>
      <c r="LH298" s="65"/>
      <c r="LI298" s="65"/>
      <c r="LJ298" s="65"/>
      <c r="LK298" s="65"/>
      <c r="LL298" s="65"/>
      <c r="LM298" s="65"/>
      <c r="LN298" s="65"/>
      <c r="LO298" s="65"/>
      <c r="LP298" s="65"/>
      <c r="LQ298" s="65"/>
      <c r="LR298" s="65"/>
      <c r="LS298" s="65"/>
      <c r="LT298" s="65"/>
      <c r="LU298" s="65"/>
      <c r="LV298" s="65"/>
      <c r="LW298" s="65"/>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c r="RZ298" s="7"/>
      <c r="SA298" s="7"/>
      <c r="SB298" s="7"/>
      <c r="SC298" s="7"/>
      <c r="SD298" s="7"/>
      <c r="SE298" s="7"/>
      <c r="SF298" s="7"/>
      <c r="SG298" s="7"/>
      <c r="SH298" s="7"/>
      <c r="SI298" s="7"/>
      <c r="SJ298" s="7"/>
      <c r="SK298" s="7"/>
      <c r="SL298" s="7"/>
      <c r="SM298" s="7"/>
      <c r="SN298" s="7"/>
      <c r="SO298" s="7"/>
      <c r="SP298" s="7"/>
      <c r="SQ298" s="7"/>
      <c r="SR298" s="7"/>
      <c r="SS298" s="7"/>
      <c r="ST298" s="7"/>
      <c r="SU298" s="7"/>
      <c r="SV298" s="7"/>
      <c r="SW298" s="7"/>
      <c r="SX298" s="7"/>
      <c r="SY298" s="7"/>
      <c r="SZ298" s="7"/>
      <c r="TA298" s="7"/>
      <c r="TB298" s="7"/>
      <c r="TC298" s="7"/>
      <c r="TD298" s="7"/>
      <c r="TE298" s="7"/>
      <c r="TF298" s="7"/>
      <c r="TG298" s="7"/>
      <c r="TH298" s="7"/>
      <c r="TI298" s="7"/>
      <c r="TJ298" s="7"/>
      <c r="TK298" s="7"/>
      <c r="TL298" s="7"/>
      <c r="TM298" s="7"/>
      <c r="TN298" s="7"/>
      <c r="TO298" s="7"/>
      <c r="TP298" s="7"/>
      <c r="TQ298" s="7"/>
      <c r="TR298" s="7"/>
      <c r="TS298" s="7"/>
      <c r="TT298" s="7"/>
      <c r="TU298" s="7"/>
      <c r="TV298" s="7"/>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c r="UZ298" s="7"/>
      <c r="VA298" s="7"/>
      <c r="VB298" s="7"/>
      <c r="VC298" s="7"/>
      <c r="VD298" s="7"/>
    </row>
    <row r="299" spans="1:576" s="3" customFormat="1" x14ac:dyDescent="0.2">
      <c r="A299" s="50"/>
      <c r="B299" s="36" t="s">
        <v>75</v>
      </c>
      <c r="C299" s="142">
        <v>10.179553063925875</v>
      </c>
      <c r="D299" s="92">
        <v>1.0324483775811208</v>
      </c>
      <c r="E299" s="63">
        <v>0.20931449502878074</v>
      </c>
      <c r="F299" s="92">
        <v>1.2478003519436891</v>
      </c>
      <c r="G299" s="63">
        <v>1.4132762312633833</v>
      </c>
      <c r="H299" s="92">
        <v>7.3306294126483404</v>
      </c>
      <c r="I299" s="63">
        <v>2.1308980213089801</v>
      </c>
      <c r="J299" s="92">
        <v>2.5724976613657624</v>
      </c>
      <c r="K299" s="63">
        <v>0.19646365422396855</v>
      </c>
      <c r="L299" s="92">
        <v>6.9431783652385297</v>
      </c>
      <c r="M299" s="63">
        <v>2.1055875102711585</v>
      </c>
      <c r="N299" s="92">
        <v>0.5404236921746649</v>
      </c>
      <c r="O299" s="63">
        <v>0.1508295625942685</v>
      </c>
      <c r="P299" s="92">
        <v>0.11973999315771468</v>
      </c>
      <c r="Q299" s="63" t="s">
        <v>202</v>
      </c>
      <c r="R299" s="92">
        <v>6.2247564742219055</v>
      </c>
      <c r="S299" s="63">
        <v>8.2125603864734309</v>
      </c>
      <c r="T299" s="92">
        <v>4.0703052728954674</v>
      </c>
      <c r="U299" s="63">
        <v>8.2424242424242422</v>
      </c>
      <c r="V299" s="92">
        <v>5.0227014755959134</v>
      </c>
      <c r="W299" s="63">
        <v>7.1060171919770783</v>
      </c>
      <c r="X299" s="92">
        <v>3.6898645492760398</v>
      </c>
      <c r="Y299" s="63">
        <v>0.13819789939192925</v>
      </c>
      <c r="Z299" s="92">
        <v>8.7418300653594763</v>
      </c>
      <c r="AA299" s="63" t="s">
        <v>202</v>
      </c>
      <c r="AB299" s="92" t="s">
        <v>202</v>
      </c>
      <c r="AC299" s="63">
        <v>0.19623233908948193</v>
      </c>
      <c r="AD299" s="92">
        <v>7.8043704474505722</v>
      </c>
      <c r="AE299" s="63">
        <v>0.14905597880092747</v>
      </c>
      <c r="AF299" s="92">
        <v>1.0885700148441364</v>
      </c>
      <c r="AG299" s="63">
        <v>6.8722634684941939</v>
      </c>
      <c r="AH299" s="92">
        <v>1.3513513513513513</v>
      </c>
      <c r="AI299" s="63">
        <v>0.1942286348501665</v>
      </c>
      <c r="AJ299" s="92">
        <v>3.0258146424037244</v>
      </c>
      <c r="AK299" s="63">
        <v>1.3847080072245637</v>
      </c>
      <c r="AL299" s="92">
        <v>0.89635854341736687</v>
      </c>
      <c r="AM299" s="63">
        <v>4.6537273930304366</v>
      </c>
      <c r="AN299" s="92">
        <v>0.62042437026926422</v>
      </c>
      <c r="AO299" s="63" t="s">
        <v>202</v>
      </c>
      <c r="AP299" s="92">
        <v>0.17587055926837847</v>
      </c>
      <c r="AQ299" s="63">
        <v>0.81708449396471672</v>
      </c>
      <c r="AR299" s="92">
        <v>5.1073279052553664</v>
      </c>
      <c r="AS299" s="63">
        <v>0.67028985507246375</v>
      </c>
      <c r="AT299" s="92">
        <v>2.218430034129693</v>
      </c>
      <c r="AU299" s="63">
        <v>10.431293881644935</v>
      </c>
      <c r="AV299" s="92">
        <v>1.3012181616832781</v>
      </c>
      <c r="AW299" s="63">
        <v>5.9241126070991434</v>
      </c>
      <c r="AX299" s="92">
        <v>1.3431706394248959</v>
      </c>
      <c r="AY299" s="63" t="s">
        <v>202</v>
      </c>
      <c r="AZ299" s="92">
        <v>0.96655415771709119</v>
      </c>
      <c r="BA299" s="63">
        <v>0.85166784953867991</v>
      </c>
      <c r="BB299" s="92">
        <v>4.5428240740740744</v>
      </c>
      <c r="BC299" s="63">
        <v>1.0120888389091931</v>
      </c>
      <c r="BD299" s="92">
        <v>3.9660056657223794</v>
      </c>
      <c r="BE299" s="63">
        <v>2.0514603616133518</v>
      </c>
      <c r="BF299" s="92">
        <v>0.97947761194029859</v>
      </c>
      <c r="BG299" s="63">
        <v>2.1563342318059302</v>
      </c>
      <c r="BH299" s="92">
        <v>9.9159663865546221</v>
      </c>
      <c r="BI299" s="63">
        <v>0.74906367041198507</v>
      </c>
      <c r="BJ299" s="92">
        <v>1.2534818941504178</v>
      </c>
      <c r="BK299" s="63">
        <v>3.7542662116040959</v>
      </c>
      <c r="BL299" s="92">
        <v>4.513064133016627</v>
      </c>
      <c r="BM299" s="63">
        <v>8.3579881656804726</v>
      </c>
      <c r="BN299" s="92">
        <v>7.977653631284916</v>
      </c>
      <c r="BO299" s="63">
        <v>0.17167381974248927</v>
      </c>
      <c r="BP299" s="92">
        <v>1.6309012875536482</v>
      </c>
      <c r="BQ299" s="63">
        <v>4.49438202247191E-2</v>
      </c>
      <c r="BR299" s="92">
        <v>0.63141278610891871</v>
      </c>
      <c r="BS299" s="63">
        <v>3.0991735537190084</v>
      </c>
      <c r="BT299" s="92">
        <v>2.8962611901000526</v>
      </c>
      <c r="BU299" s="63">
        <v>10.653753026634384</v>
      </c>
      <c r="BV299" s="92">
        <v>3.6148648648648649</v>
      </c>
      <c r="BW299" s="63">
        <v>0.79908675799086759</v>
      </c>
      <c r="BX299" s="92">
        <v>1.6292974588938716</v>
      </c>
      <c r="BY299" s="63">
        <v>3.4369885433715219</v>
      </c>
      <c r="BZ299" s="92">
        <v>0.220349967595593</v>
      </c>
      <c r="CA299" s="63">
        <v>3.0864197530864196E-2</v>
      </c>
      <c r="CB299" s="92">
        <v>0.56925996204933582</v>
      </c>
      <c r="CC299" s="63">
        <v>4.0617384240454912E-2</v>
      </c>
      <c r="CD299" s="92">
        <v>2.8270244369908961</v>
      </c>
      <c r="CE299" s="63" t="s">
        <v>202</v>
      </c>
      <c r="CF299" s="92">
        <v>6.3601074947745602</v>
      </c>
      <c r="CG299" s="63">
        <v>2.9585798816568047</v>
      </c>
      <c r="CH299" s="92">
        <v>2.0385050962627407</v>
      </c>
      <c r="CI299" s="63">
        <v>1.3420509291121816</v>
      </c>
      <c r="CJ299" s="92">
        <v>1.1408083441981747</v>
      </c>
      <c r="CK299" s="63">
        <v>1.004566210045662</v>
      </c>
      <c r="CL299" s="92">
        <v>0.17636684303350969</v>
      </c>
      <c r="CM299" s="63">
        <v>0.65765436609426375</v>
      </c>
      <c r="CN299" s="92">
        <v>0.74108383510884668</v>
      </c>
      <c r="CO299" s="74">
        <v>0.19612650159352782</v>
      </c>
      <c r="CP299" s="92">
        <v>1.7990737442109013</v>
      </c>
      <c r="CQ299" s="63">
        <v>0.82401412595644496</v>
      </c>
      <c r="CR299" s="92">
        <v>1.389941875157948</v>
      </c>
      <c r="CS299" s="63">
        <v>9.7513408093612863E-2</v>
      </c>
      <c r="CT299" s="65"/>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c r="KB299" s="65"/>
      <c r="KC299" s="65"/>
      <c r="KD299" s="65"/>
      <c r="KE299" s="65"/>
      <c r="KF299" s="65"/>
      <c r="KG299" s="65"/>
      <c r="KH299" s="65"/>
      <c r="KI299" s="65"/>
      <c r="KJ299" s="65"/>
      <c r="KK299" s="65"/>
      <c r="KL299" s="65"/>
      <c r="KM299" s="65"/>
      <c r="KN299" s="65"/>
      <c r="KO299" s="65"/>
      <c r="KP299" s="65"/>
      <c r="KQ299" s="65"/>
      <c r="KR299" s="65"/>
      <c r="KS299" s="65"/>
      <c r="KT299" s="65"/>
      <c r="KU299" s="65"/>
      <c r="KV299" s="65"/>
      <c r="KW299" s="65"/>
      <c r="KX299" s="65"/>
      <c r="KY299" s="65"/>
      <c r="KZ299" s="65"/>
      <c r="LA299" s="65"/>
      <c r="LB299" s="65"/>
      <c r="LC299" s="65"/>
      <c r="LD299" s="65"/>
      <c r="LE299" s="65"/>
      <c r="LF299" s="65"/>
      <c r="LG299" s="65"/>
      <c r="LH299" s="65"/>
      <c r="LI299" s="65"/>
      <c r="LJ299" s="65"/>
      <c r="LK299" s="65"/>
      <c r="LL299" s="65"/>
      <c r="LM299" s="65"/>
      <c r="LN299" s="65"/>
      <c r="LO299" s="65"/>
      <c r="LP299" s="65"/>
      <c r="LQ299" s="65"/>
      <c r="LR299" s="65"/>
      <c r="LS299" s="65"/>
      <c r="LT299" s="65"/>
      <c r="LU299" s="65"/>
      <c r="LV299" s="65"/>
      <c r="LW299" s="65"/>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c r="RZ299" s="7"/>
      <c r="SA299" s="7"/>
      <c r="SB299" s="7"/>
      <c r="SC299" s="7"/>
      <c r="SD299" s="7"/>
      <c r="SE299" s="7"/>
      <c r="SF299" s="7"/>
      <c r="SG299" s="7"/>
      <c r="SH299" s="7"/>
      <c r="SI299" s="7"/>
      <c r="SJ299" s="7"/>
      <c r="SK299" s="7"/>
      <c r="SL299" s="7"/>
      <c r="SM299" s="7"/>
      <c r="SN299" s="7"/>
      <c r="SO299" s="7"/>
      <c r="SP299" s="7"/>
      <c r="SQ299" s="7"/>
      <c r="SR299" s="7"/>
      <c r="SS299" s="7"/>
      <c r="ST299" s="7"/>
      <c r="SU299" s="7"/>
      <c r="SV299" s="7"/>
      <c r="SW299" s="7"/>
      <c r="SX299" s="7"/>
      <c r="SY299" s="7"/>
      <c r="SZ299" s="7"/>
      <c r="TA299" s="7"/>
      <c r="TB299" s="7"/>
      <c r="TC299" s="7"/>
      <c r="TD299" s="7"/>
      <c r="TE299" s="7"/>
      <c r="TF299" s="7"/>
      <c r="TG299" s="7"/>
      <c r="TH299" s="7"/>
      <c r="TI299" s="7"/>
      <c r="TJ299" s="7"/>
      <c r="TK299" s="7"/>
      <c r="TL299" s="7"/>
      <c r="TM299" s="7"/>
      <c r="TN299" s="7"/>
      <c r="TO299" s="7"/>
      <c r="TP299" s="7"/>
      <c r="TQ299" s="7"/>
      <c r="TR299" s="7"/>
      <c r="TS299" s="7"/>
      <c r="TT299" s="7"/>
      <c r="TU299" s="7"/>
      <c r="TV299" s="7"/>
      <c r="TW299" s="7"/>
      <c r="TX299" s="7"/>
      <c r="TY299" s="7"/>
      <c r="TZ299" s="7"/>
      <c r="UA299" s="7"/>
      <c r="UB299" s="7"/>
      <c r="UC299" s="7"/>
      <c r="UD299" s="7"/>
      <c r="UE299" s="7"/>
      <c r="UF299" s="7"/>
      <c r="UG299" s="7"/>
      <c r="UH299" s="7"/>
      <c r="UI299" s="7"/>
      <c r="UJ299" s="7"/>
      <c r="UK299" s="7"/>
      <c r="UL299" s="7"/>
      <c r="UM299" s="7"/>
      <c r="UN299" s="7"/>
      <c r="UO299" s="7"/>
      <c r="UP299" s="7"/>
      <c r="UQ299" s="7"/>
      <c r="UR299" s="7"/>
      <c r="US299" s="7"/>
      <c r="UT299" s="7"/>
      <c r="UU299" s="7"/>
      <c r="UV299" s="7"/>
      <c r="UW299" s="7"/>
      <c r="UX299" s="7"/>
      <c r="UY299" s="7"/>
      <c r="UZ299" s="7"/>
      <c r="VA299" s="7"/>
      <c r="VB299" s="7"/>
      <c r="VC299" s="7"/>
      <c r="VD299" s="7"/>
    </row>
    <row r="300" spans="1:576" s="3" customFormat="1" x14ac:dyDescent="0.2">
      <c r="A300" s="50"/>
      <c r="B300" s="36" t="s">
        <v>76</v>
      </c>
      <c r="C300" s="142">
        <v>5.2059487658646733</v>
      </c>
      <c r="D300" s="92">
        <v>0.72107505735824318</v>
      </c>
      <c r="E300" s="63">
        <v>0.9419152276295133</v>
      </c>
      <c r="F300" s="92">
        <v>1.039833626619741</v>
      </c>
      <c r="G300" s="63">
        <v>1.0492505353319057</v>
      </c>
      <c r="H300" s="92">
        <v>0.90130689499774674</v>
      </c>
      <c r="I300" s="63" t="s">
        <v>202</v>
      </c>
      <c r="J300" s="92">
        <v>1.3564078578110383</v>
      </c>
      <c r="K300" s="63">
        <v>6.365422396856582</v>
      </c>
      <c r="L300" s="92">
        <v>0.27347310847766637</v>
      </c>
      <c r="M300" s="63">
        <v>0.69843878389482339</v>
      </c>
      <c r="N300" s="92">
        <v>3.0263726761781236</v>
      </c>
      <c r="O300" s="63">
        <v>0.67873303167420818</v>
      </c>
      <c r="P300" s="92">
        <v>1.3000342114266163</v>
      </c>
      <c r="Q300" s="63">
        <v>5.7377049180327866</v>
      </c>
      <c r="R300" s="92">
        <v>4.7517224994060345E-2</v>
      </c>
      <c r="S300" s="63">
        <v>0.76489533011272148</v>
      </c>
      <c r="T300" s="92">
        <v>1.8501387604070305</v>
      </c>
      <c r="U300" s="63">
        <v>0.63636363636363635</v>
      </c>
      <c r="V300" s="92">
        <v>0.99318955732122582</v>
      </c>
      <c r="W300" s="63">
        <v>3.7822349570200573</v>
      </c>
      <c r="X300" s="92">
        <v>1.0742643624474544</v>
      </c>
      <c r="Y300" s="63">
        <v>0.88446655610834712</v>
      </c>
      <c r="Z300" s="92">
        <v>0.53104575163398693</v>
      </c>
      <c r="AA300" s="63" t="s">
        <v>202</v>
      </c>
      <c r="AB300" s="92" t="s">
        <v>202</v>
      </c>
      <c r="AC300" s="63">
        <v>0.78492935635792771</v>
      </c>
      <c r="AD300" s="92">
        <v>2.497398543184183</v>
      </c>
      <c r="AE300" s="63">
        <v>1.9542894998343823</v>
      </c>
      <c r="AF300" s="92">
        <v>1.0885700148441364</v>
      </c>
      <c r="AG300" s="63">
        <v>0.79954311821816104</v>
      </c>
      <c r="AH300" s="92">
        <v>0.93340763443856223</v>
      </c>
      <c r="AI300" s="63">
        <v>1.3596004439511655</v>
      </c>
      <c r="AJ300" s="92">
        <v>2.1159542953872196E-2</v>
      </c>
      <c r="AK300" s="63">
        <v>0.72245635159542443</v>
      </c>
      <c r="AL300" s="92">
        <v>0.50420168067226889</v>
      </c>
      <c r="AM300" s="63">
        <v>2.2055580061755623E-2</v>
      </c>
      <c r="AN300" s="92">
        <v>1.1663978161062167</v>
      </c>
      <c r="AO300" s="63">
        <v>0.76767676767676762</v>
      </c>
      <c r="AP300" s="92">
        <v>1.3366162504396766</v>
      </c>
      <c r="AQ300" s="63">
        <v>0.9656453110492107</v>
      </c>
      <c r="AR300" s="92">
        <v>0.96225018504811255</v>
      </c>
      <c r="AS300" s="63">
        <v>0.10869565217391304</v>
      </c>
      <c r="AT300" s="92">
        <v>0.85324232081911267</v>
      </c>
      <c r="AU300" s="63">
        <v>0.80240722166499501</v>
      </c>
      <c r="AV300" s="92">
        <v>0.13842746400885936</v>
      </c>
      <c r="AW300" s="63">
        <v>1.175030599755202</v>
      </c>
      <c r="AX300" s="92">
        <v>1.00264850548619</v>
      </c>
      <c r="AY300" s="63">
        <v>0.87584847821326905</v>
      </c>
      <c r="AZ300" s="92">
        <v>6.1368517950291503E-2</v>
      </c>
      <c r="BA300" s="63">
        <v>0.79843860894251251</v>
      </c>
      <c r="BB300" s="92">
        <v>0.72337962962962965</v>
      </c>
      <c r="BC300" s="63">
        <v>2.9238122012932246</v>
      </c>
      <c r="BD300" s="92">
        <v>0.28328611898016998</v>
      </c>
      <c r="BE300" s="63">
        <v>2.0166898470097356</v>
      </c>
      <c r="BF300" s="92">
        <v>1.7723880597014925</v>
      </c>
      <c r="BG300" s="63">
        <v>1.2129380053908356</v>
      </c>
      <c r="BH300" s="92">
        <v>1.2605042016806722</v>
      </c>
      <c r="BI300" s="63">
        <v>1.4232209737827715</v>
      </c>
      <c r="BJ300" s="92" t="s">
        <v>202</v>
      </c>
      <c r="BK300" s="63" t="s">
        <v>202</v>
      </c>
      <c r="BL300" s="92">
        <v>1.4591109602986088</v>
      </c>
      <c r="BM300" s="63">
        <v>0.36982248520710059</v>
      </c>
      <c r="BN300" s="92">
        <v>0.62569832402234637</v>
      </c>
      <c r="BO300" s="63">
        <v>5.407725321888412</v>
      </c>
      <c r="BP300" s="92">
        <v>0</v>
      </c>
      <c r="BQ300" s="63">
        <v>0.85393258426966301</v>
      </c>
      <c r="BR300" s="92">
        <v>6.5772165219679035</v>
      </c>
      <c r="BS300" s="63">
        <v>0.72314049586776863</v>
      </c>
      <c r="BT300" s="92">
        <v>1.9483938915218535</v>
      </c>
      <c r="BU300" s="63" t="s">
        <v>202</v>
      </c>
      <c r="BV300" s="92">
        <v>2.7702702702702706</v>
      </c>
      <c r="BW300" s="63" t="s">
        <v>202</v>
      </c>
      <c r="BX300" s="92">
        <v>1.2556053811659191</v>
      </c>
      <c r="BY300" s="63">
        <v>0.43644298963447897</v>
      </c>
      <c r="BZ300" s="92">
        <v>3.0719377835385613</v>
      </c>
      <c r="CA300" s="63">
        <v>0.95679012345679015</v>
      </c>
      <c r="CB300" s="92">
        <v>0.37950664136622392</v>
      </c>
      <c r="CC300" s="63">
        <v>0.56864337936636877</v>
      </c>
      <c r="CD300" s="92" t="s">
        <v>202</v>
      </c>
      <c r="CE300" s="63">
        <v>3.5856573705179287</v>
      </c>
      <c r="CF300" s="92" t="s">
        <v>202</v>
      </c>
      <c r="CG300" s="63">
        <v>1.4792899408284024</v>
      </c>
      <c r="CH300" s="92">
        <v>1.5855039637599093</v>
      </c>
      <c r="CI300" s="63">
        <v>1.7894012388162424</v>
      </c>
      <c r="CJ300" s="92">
        <v>0.2607561929595828</v>
      </c>
      <c r="CK300" s="63" t="s">
        <v>202</v>
      </c>
      <c r="CL300" s="92">
        <v>0</v>
      </c>
      <c r="CM300" s="63">
        <v>0.32882718304713188</v>
      </c>
      <c r="CN300" s="92">
        <v>0.60213061602593787</v>
      </c>
      <c r="CO300" s="74">
        <v>2.3044863937239519</v>
      </c>
      <c r="CP300" s="92">
        <v>1.0687566797292483</v>
      </c>
      <c r="CQ300" s="63">
        <v>1.2556405728860114</v>
      </c>
      <c r="CR300" s="92" t="s">
        <v>202</v>
      </c>
      <c r="CS300" s="63">
        <v>14.480741101901511</v>
      </c>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c r="KB300" s="65"/>
      <c r="KC300" s="65"/>
      <c r="KD300" s="65"/>
      <c r="KE300" s="65"/>
      <c r="KF300" s="65"/>
      <c r="KG300" s="65"/>
      <c r="KH300" s="65"/>
      <c r="KI300" s="65"/>
      <c r="KJ300" s="65"/>
      <c r="KK300" s="65"/>
      <c r="KL300" s="65"/>
      <c r="KM300" s="65"/>
      <c r="KN300" s="65"/>
      <c r="KO300" s="65"/>
      <c r="KP300" s="65"/>
      <c r="KQ300" s="65"/>
      <c r="KR300" s="65"/>
      <c r="KS300" s="65"/>
      <c r="KT300" s="65"/>
      <c r="KU300" s="65"/>
      <c r="KV300" s="65"/>
      <c r="KW300" s="65"/>
      <c r="KX300" s="65"/>
      <c r="KY300" s="65"/>
      <c r="KZ300" s="65"/>
      <c r="LA300" s="65"/>
      <c r="LB300" s="65"/>
      <c r="LC300" s="65"/>
      <c r="LD300" s="65"/>
      <c r="LE300" s="65"/>
      <c r="LF300" s="65"/>
      <c r="LG300" s="65"/>
      <c r="LH300" s="65"/>
      <c r="LI300" s="65"/>
      <c r="LJ300" s="65"/>
      <c r="LK300" s="65"/>
      <c r="LL300" s="65"/>
      <c r="LM300" s="65"/>
      <c r="LN300" s="65"/>
      <c r="LO300" s="65"/>
      <c r="LP300" s="65"/>
      <c r="LQ300" s="65"/>
      <c r="LR300" s="65"/>
      <c r="LS300" s="65"/>
      <c r="LT300" s="65"/>
      <c r="LU300" s="65"/>
      <c r="LV300" s="65"/>
      <c r="LW300" s="65"/>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c r="RZ300" s="7"/>
      <c r="SA300" s="7"/>
      <c r="SB300" s="7"/>
      <c r="SC300" s="7"/>
      <c r="SD300" s="7"/>
      <c r="SE300" s="7"/>
      <c r="SF300" s="7"/>
      <c r="SG300" s="7"/>
      <c r="SH300" s="7"/>
      <c r="SI300" s="7"/>
      <c r="SJ300" s="7"/>
      <c r="SK300" s="7"/>
      <c r="SL300" s="7"/>
      <c r="SM300" s="7"/>
      <c r="SN300" s="7"/>
      <c r="SO300" s="7"/>
      <c r="SP300" s="7"/>
      <c r="SQ300" s="7"/>
      <c r="SR300" s="7"/>
      <c r="SS300" s="7"/>
      <c r="ST300" s="7"/>
      <c r="SU300" s="7"/>
      <c r="SV300" s="7"/>
      <c r="SW300" s="7"/>
      <c r="SX300" s="7"/>
      <c r="SY300" s="7"/>
      <c r="SZ300" s="7"/>
      <c r="TA300" s="7"/>
      <c r="TB300" s="7"/>
      <c r="TC300" s="7"/>
      <c r="TD300" s="7"/>
      <c r="TE300" s="7"/>
      <c r="TF300" s="7"/>
      <c r="TG300" s="7"/>
      <c r="TH300" s="7"/>
      <c r="TI300" s="7"/>
      <c r="TJ300" s="7"/>
      <c r="TK300" s="7"/>
      <c r="TL300" s="7"/>
      <c r="TM300" s="7"/>
      <c r="TN300" s="7"/>
      <c r="TO300" s="7"/>
      <c r="TP300" s="7"/>
      <c r="TQ300" s="7"/>
      <c r="TR300" s="7"/>
      <c r="TS300" s="7"/>
      <c r="TT300" s="7"/>
      <c r="TU300" s="7"/>
      <c r="TV300" s="7"/>
      <c r="TW300" s="7"/>
      <c r="TX300" s="7"/>
      <c r="TY300" s="7"/>
      <c r="TZ300" s="7"/>
      <c r="UA300" s="7"/>
      <c r="UB300" s="7"/>
      <c r="UC300" s="7"/>
      <c r="UD300" s="7"/>
      <c r="UE300" s="7"/>
      <c r="UF300" s="7"/>
      <c r="UG300" s="7"/>
      <c r="UH300" s="7"/>
      <c r="UI300" s="7"/>
      <c r="UJ300" s="7"/>
      <c r="UK300" s="7"/>
      <c r="UL300" s="7"/>
      <c r="UM300" s="7"/>
      <c r="UN300" s="7"/>
      <c r="UO300" s="7"/>
      <c r="UP300" s="7"/>
      <c r="UQ300" s="7"/>
      <c r="UR300" s="7"/>
      <c r="US300" s="7"/>
      <c r="UT300" s="7"/>
      <c r="UU300" s="7"/>
      <c r="UV300" s="7"/>
      <c r="UW300" s="7"/>
      <c r="UX300" s="7"/>
      <c r="UY300" s="7"/>
      <c r="UZ300" s="7"/>
      <c r="VA300" s="7"/>
      <c r="VB300" s="7"/>
      <c r="VC300" s="7"/>
      <c r="VD300" s="7"/>
    </row>
    <row r="301" spans="1:576" s="3" customFormat="1" x14ac:dyDescent="0.2">
      <c r="A301" s="50"/>
      <c r="B301" s="41" t="s">
        <v>77</v>
      </c>
      <c r="C301" s="148">
        <v>9.8276103714085483</v>
      </c>
      <c r="D301" s="92">
        <v>0.14749262536873156</v>
      </c>
      <c r="E301" s="63">
        <v>0.83725798011512298</v>
      </c>
      <c r="F301" s="92">
        <v>0.12797952327627579</v>
      </c>
      <c r="G301" s="63">
        <v>0.1284796573875803</v>
      </c>
      <c r="H301" s="92">
        <v>0.16523959741625358</v>
      </c>
      <c r="I301" s="63">
        <v>1.9786910197869101</v>
      </c>
      <c r="J301" s="92">
        <v>0.23386342376052385</v>
      </c>
      <c r="K301" s="63">
        <v>0.51080550098231825</v>
      </c>
      <c r="L301" s="92">
        <v>0.75964752354907317</v>
      </c>
      <c r="M301" s="63">
        <v>0.62654067378800327</v>
      </c>
      <c r="N301" s="92">
        <v>0.6052745352356248</v>
      </c>
      <c r="O301" s="63">
        <v>1.4705882352941175</v>
      </c>
      <c r="P301" s="92">
        <v>7.4067738624700645</v>
      </c>
      <c r="Q301" s="63">
        <v>1.7418032786885245</v>
      </c>
      <c r="R301" s="92">
        <v>0.87906866239011638</v>
      </c>
      <c r="S301" s="63">
        <v>1.0869565217391304</v>
      </c>
      <c r="T301" s="92">
        <v>0.11563367252543941</v>
      </c>
      <c r="U301" s="63">
        <v>1.0606060606060608</v>
      </c>
      <c r="V301" s="92" t="s">
        <v>202</v>
      </c>
      <c r="W301" s="63">
        <v>1.7191977077363898</v>
      </c>
      <c r="X301" s="92">
        <v>2.5688930406352171</v>
      </c>
      <c r="Y301" s="63">
        <v>1.7689331122166942</v>
      </c>
      <c r="Z301" s="92">
        <v>0.69444444444444442</v>
      </c>
      <c r="AA301" s="63">
        <v>6.5034429992348892</v>
      </c>
      <c r="AB301" s="92">
        <v>3.0196275792652241</v>
      </c>
      <c r="AC301" s="63">
        <v>4.1339612768184191</v>
      </c>
      <c r="AD301" s="92" t="s">
        <v>202</v>
      </c>
      <c r="AE301" s="63">
        <v>3.9251407750910898</v>
      </c>
      <c r="AF301" s="92">
        <v>9.8960910440376054E-2</v>
      </c>
      <c r="AG301" s="63">
        <v>1.1993146773272416</v>
      </c>
      <c r="AH301" s="92">
        <v>1.1702424073558095</v>
      </c>
      <c r="AI301" s="63">
        <v>1.3596004439511655</v>
      </c>
      <c r="AJ301" s="92">
        <v>0.95217943292424878</v>
      </c>
      <c r="AK301" s="63">
        <v>0.72245635159542443</v>
      </c>
      <c r="AL301" s="92">
        <v>4.677871148459384</v>
      </c>
      <c r="AM301" s="63">
        <v>0.57344508160564622</v>
      </c>
      <c r="AN301" s="92">
        <v>1.0671299168631343</v>
      </c>
      <c r="AO301" s="63">
        <v>1.3333333333333335</v>
      </c>
      <c r="AP301" s="92">
        <v>6.6127330284910304</v>
      </c>
      <c r="AQ301" s="63">
        <v>0.12999071494893222</v>
      </c>
      <c r="AR301" s="92">
        <v>2.1465581051073279</v>
      </c>
      <c r="AS301" s="63">
        <v>1.3768115942028984</v>
      </c>
      <c r="AT301" s="92">
        <v>5.802047781569966</v>
      </c>
      <c r="AU301" s="63">
        <v>1.4543630892678034</v>
      </c>
      <c r="AV301" s="92">
        <v>1.0520487264673311</v>
      </c>
      <c r="AW301" s="63">
        <v>0.63647490820073438</v>
      </c>
      <c r="AX301" s="92">
        <v>0.90805902383654935</v>
      </c>
      <c r="AY301" s="63" t="s">
        <v>202</v>
      </c>
      <c r="AZ301" s="92">
        <v>0.62902730899048787</v>
      </c>
      <c r="BA301" s="63">
        <v>0.12420156139105749</v>
      </c>
      <c r="BB301" s="92">
        <v>0.69444444444444442</v>
      </c>
      <c r="BC301" s="63">
        <v>0.75906662918189483</v>
      </c>
      <c r="BD301" s="92">
        <v>1.6997167138810201</v>
      </c>
      <c r="BE301" s="63">
        <v>1.1126564673157162</v>
      </c>
      <c r="BF301" s="92">
        <v>0.83955223880597019</v>
      </c>
      <c r="BG301" s="63">
        <v>6.9182389937106921</v>
      </c>
      <c r="BH301" s="92">
        <v>1.8487394957983194</v>
      </c>
      <c r="BI301" s="63">
        <v>5.4681647940074907</v>
      </c>
      <c r="BJ301" s="92">
        <v>0.97493036211699169</v>
      </c>
      <c r="BK301" s="63">
        <v>0.93856655290102398</v>
      </c>
      <c r="BL301" s="92" t="s">
        <v>202</v>
      </c>
      <c r="BM301" s="63">
        <v>1.5902366863905326</v>
      </c>
      <c r="BN301" s="92">
        <v>0.96089385474860334</v>
      </c>
      <c r="BO301" s="63">
        <v>0</v>
      </c>
      <c r="BP301" s="92">
        <v>8.1545064377682408</v>
      </c>
      <c r="BQ301" s="63">
        <v>1.348314606741573</v>
      </c>
      <c r="BR301" s="92">
        <v>0.10523546435148645</v>
      </c>
      <c r="BS301" s="63">
        <v>0.10330578512396695</v>
      </c>
      <c r="BT301" s="92">
        <v>1.474460242232754</v>
      </c>
      <c r="BU301" s="63" t="s">
        <v>202</v>
      </c>
      <c r="BV301" s="92">
        <v>0.74324324324324331</v>
      </c>
      <c r="BW301" s="63">
        <v>5.8219178082191778</v>
      </c>
      <c r="BX301" s="92">
        <v>5.9790732436472351E-2</v>
      </c>
      <c r="BY301" s="63">
        <v>10.256410256410255</v>
      </c>
      <c r="BZ301" s="92">
        <v>0.98509397278029809</v>
      </c>
      <c r="CA301" s="63">
        <v>0.33950617283950618</v>
      </c>
      <c r="CB301" s="92">
        <v>0</v>
      </c>
      <c r="CC301" s="63">
        <v>0.20308692120227456</v>
      </c>
      <c r="CD301" s="92">
        <v>1.3416387158600862</v>
      </c>
      <c r="CE301" s="63" t="s">
        <v>202</v>
      </c>
      <c r="CF301" s="92">
        <v>0.56733353239773066</v>
      </c>
      <c r="CG301" s="63" t="s">
        <v>202</v>
      </c>
      <c r="CH301" s="92">
        <v>1.3590033975084939</v>
      </c>
      <c r="CI301" s="63">
        <v>1.0667584308327598</v>
      </c>
      <c r="CJ301" s="92" t="s">
        <v>202</v>
      </c>
      <c r="CK301" s="63">
        <v>4.6575342465753424</v>
      </c>
      <c r="CL301" s="92">
        <v>5.9082892416225743</v>
      </c>
      <c r="CM301" s="63">
        <v>7.3072707343807081E-2</v>
      </c>
      <c r="CN301" s="92">
        <v>0</v>
      </c>
      <c r="CO301" s="74">
        <v>0.85805344447168419</v>
      </c>
      <c r="CP301" s="92">
        <v>0.24937655860349126</v>
      </c>
      <c r="CQ301" s="63">
        <v>6.2389640965273694</v>
      </c>
      <c r="CR301" s="92">
        <v>0.37907505686125853</v>
      </c>
      <c r="CS301" s="63">
        <v>0.60945880058508051</v>
      </c>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c r="KB301" s="65"/>
      <c r="KC301" s="65"/>
      <c r="KD301" s="65"/>
      <c r="KE301" s="65"/>
      <c r="KF301" s="65"/>
      <c r="KG301" s="65"/>
      <c r="KH301" s="65"/>
      <c r="KI301" s="65"/>
      <c r="KJ301" s="65"/>
      <c r="KK301" s="65"/>
      <c r="KL301" s="65"/>
      <c r="KM301" s="65"/>
      <c r="KN301" s="65"/>
      <c r="KO301" s="65"/>
      <c r="KP301" s="65"/>
      <c r="KQ301" s="65"/>
      <c r="KR301" s="65"/>
      <c r="KS301" s="65"/>
      <c r="KT301" s="65"/>
      <c r="KU301" s="65"/>
      <c r="KV301" s="65"/>
      <c r="KW301" s="65"/>
      <c r="KX301" s="65"/>
      <c r="KY301" s="65"/>
      <c r="KZ301" s="65"/>
      <c r="LA301" s="65"/>
      <c r="LB301" s="65"/>
      <c r="LC301" s="65"/>
      <c r="LD301" s="65"/>
      <c r="LE301" s="65"/>
      <c r="LF301" s="65"/>
      <c r="LG301" s="65"/>
      <c r="LH301" s="65"/>
      <c r="LI301" s="65"/>
      <c r="LJ301" s="65"/>
      <c r="LK301" s="65"/>
      <c r="LL301" s="65"/>
      <c r="LM301" s="65"/>
      <c r="LN301" s="65"/>
      <c r="LO301" s="65"/>
      <c r="LP301" s="65"/>
      <c r="LQ301" s="65"/>
      <c r="LR301" s="65"/>
      <c r="LS301" s="65"/>
      <c r="LT301" s="65"/>
      <c r="LU301" s="65"/>
      <c r="LV301" s="65"/>
      <c r="LW301" s="65"/>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c r="RZ301" s="7"/>
      <c r="SA301" s="7"/>
      <c r="SB301" s="7"/>
      <c r="SC301" s="7"/>
      <c r="SD301" s="7"/>
      <c r="SE301" s="7"/>
      <c r="SF301" s="7"/>
      <c r="SG301" s="7"/>
      <c r="SH301" s="7"/>
      <c r="SI301" s="7"/>
      <c r="SJ301" s="7"/>
      <c r="SK301" s="7"/>
      <c r="SL301" s="7"/>
      <c r="SM301" s="7"/>
      <c r="SN301" s="7"/>
      <c r="SO301" s="7"/>
      <c r="SP301" s="7"/>
      <c r="SQ301" s="7"/>
      <c r="SR301" s="7"/>
      <c r="SS301" s="7"/>
      <c r="ST301" s="7"/>
      <c r="SU301" s="7"/>
      <c r="SV301" s="7"/>
      <c r="SW301" s="7"/>
      <c r="SX301" s="7"/>
      <c r="SY301" s="7"/>
      <c r="SZ301" s="7"/>
      <c r="TA301" s="7"/>
      <c r="TB301" s="7"/>
      <c r="TC301" s="7"/>
      <c r="TD301" s="7"/>
      <c r="TE301" s="7"/>
      <c r="TF301" s="7"/>
      <c r="TG301" s="7"/>
      <c r="TH301" s="7"/>
      <c r="TI301" s="7"/>
      <c r="TJ301" s="7"/>
      <c r="TK301" s="7"/>
      <c r="TL301" s="7"/>
      <c r="TM301" s="7"/>
      <c r="TN301" s="7"/>
      <c r="TO301" s="7"/>
      <c r="TP301" s="7"/>
      <c r="TQ301" s="7"/>
      <c r="TR301" s="7"/>
      <c r="TS301" s="7"/>
      <c r="TT301" s="7"/>
      <c r="TU301" s="7"/>
      <c r="TV301" s="7"/>
      <c r="TW301" s="7"/>
      <c r="TX301" s="7"/>
      <c r="TY301" s="7"/>
      <c r="TZ301" s="7"/>
      <c r="UA301" s="7"/>
      <c r="UB301" s="7"/>
      <c r="UC301" s="7"/>
      <c r="UD301" s="7"/>
      <c r="UE301" s="7"/>
      <c r="UF301" s="7"/>
      <c r="UG301" s="7"/>
      <c r="UH301" s="7"/>
      <c r="UI301" s="7"/>
      <c r="UJ301" s="7"/>
      <c r="UK301" s="7"/>
      <c r="UL301" s="7"/>
      <c r="UM301" s="7"/>
      <c r="UN301" s="7"/>
      <c r="UO301" s="7"/>
      <c r="UP301" s="7"/>
      <c r="UQ301" s="7"/>
      <c r="UR301" s="7"/>
      <c r="US301" s="7"/>
      <c r="UT301" s="7"/>
      <c r="UU301" s="7"/>
      <c r="UV301" s="7"/>
      <c r="UW301" s="7"/>
      <c r="UX301" s="7"/>
      <c r="UY301" s="7"/>
      <c r="UZ301" s="7"/>
      <c r="VA301" s="7"/>
      <c r="VB301" s="7"/>
      <c r="VC301" s="7"/>
      <c r="VD301" s="7"/>
    </row>
    <row r="302" spans="1:576" s="3" customFormat="1" x14ac:dyDescent="0.2">
      <c r="A302" s="50"/>
      <c r="B302" s="36" t="s">
        <v>78</v>
      </c>
      <c r="C302" s="142">
        <v>13.867476446313168</v>
      </c>
      <c r="D302" s="92">
        <v>0.63913470993117005</v>
      </c>
      <c r="E302" s="63">
        <v>8.5295656724228142</v>
      </c>
      <c r="F302" s="92">
        <v>1.1038233882578787</v>
      </c>
      <c r="G302" s="63">
        <v>0.6638115631691649</v>
      </c>
      <c r="H302" s="92">
        <v>0.63091482649842268</v>
      </c>
      <c r="I302" s="63" t="s">
        <v>202</v>
      </c>
      <c r="J302" s="92">
        <v>0.5612722170252572</v>
      </c>
      <c r="K302" s="63">
        <v>2.161100196463654</v>
      </c>
      <c r="L302" s="92">
        <v>0.77484047402005474</v>
      </c>
      <c r="M302" s="63">
        <v>0.12325390304026293</v>
      </c>
      <c r="N302" s="92">
        <v>6.1392131431041932</v>
      </c>
      <c r="O302" s="63">
        <v>8.7104072398190038</v>
      </c>
      <c r="P302" s="92">
        <v>0.88949709202873761</v>
      </c>
      <c r="Q302" s="63" t="s">
        <v>202</v>
      </c>
      <c r="R302" s="92">
        <v>0.73651698740793536</v>
      </c>
      <c r="S302" s="63">
        <v>0.20128824476650561</v>
      </c>
      <c r="T302" s="92">
        <v>0.87881591119333946</v>
      </c>
      <c r="U302" s="63">
        <v>0.18181818181818182</v>
      </c>
      <c r="V302" s="92" t="s">
        <v>202</v>
      </c>
      <c r="W302" s="63">
        <v>8.5386819484240686</v>
      </c>
      <c r="X302" s="92">
        <v>8.2204577300326953</v>
      </c>
      <c r="Y302" s="63">
        <v>6.9651741293532341</v>
      </c>
      <c r="Z302" s="92">
        <v>0.73529411764705876</v>
      </c>
      <c r="AA302" s="63">
        <v>1.9892884468247896</v>
      </c>
      <c r="AB302" s="92">
        <v>1.1071967790639154</v>
      </c>
      <c r="AC302" s="63">
        <v>0.91575091575091583</v>
      </c>
      <c r="AD302" s="92" t="s">
        <v>202</v>
      </c>
      <c r="AE302" s="63">
        <v>0.74527989400463734</v>
      </c>
      <c r="AF302" s="92">
        <v>8.2632360217713998</v>
      </c>
      <c r="AG302" s="63">
        <v>8.4332762231106031</v>
      </c>
      <c r="AH302" s="92">
        <v>8.3588743382557812E-2</v>
      </c>
      <c r="AI302" s="63">
        <v>8.6015538290788012</v>
      </c>
      <c r="AJ302" s="92">
        <v>0.61362674566229369</v>
      </c>
      <c r="AK302" s="63">
        <v>6.4118001204093913</v>
      </c>
      <c r="AL302" s="92">
        <v>8.0392156862745097</v>
      </c>
      <c r="AM302" s="63">
        <v>0.33083370092633435</v>
      </c>
      <c r="AN302" s="92">
        <v>8.6859411837696993E-2</v>
      </c>
      <c r="AO302" s="63">
        <v>7.5555555555555554</v>
      </c>
      <c r="AP302" s="92">
        <v>0.73865634892718957</v>
      </c>
      <c r="AQ302" s="63">
        <v>1.095636025998143</v>
      </c>
      <c r="AR302" s="92">
        <v>0.59215396002960763</v>
      </c>
      <c r="AS302" s="63">
        <v>5.833333333333333</v>
      </c>
      <c r="AT302" s="92">
        <v>1.0238907849829351</v>
      </c>
      <c r="AU302" s="63">
        <v>14.242728184553661</v>
      </c>
      <c r="AV302" s="92">
        <v>5.6755260243632337</v>
      </c>
      <c r="AW302" s="63">
        <v>2.4479804161566709E-2</v>
      </c>
      <c r="AX302" s="92">
        <v>5.6753688989784334E-2</v>
      </c>
      <c r="AY302" s="63">
        <v>6.7659294941975032</v>
      </c>
      <c r="AZ302" s="92">
        <v>0.90518563976679967</v>
      </c>
      <c r="BA302" s="63">
        <v>6.5294535131298792</v>
      </c>
      <c r="BB302" s="92">
        <v>5.7870370370370364E-2</v>
      </c>
      <c r="BC302" s="63">
        <v>6.9721675569299961</v>
      </c>
      <c r="BD302" s="92">
        <v>0.84985835694051004</v>
      </c>
      <c r="BE302" s="63">
        <v>0.73018080667593876</v>
      </c>
      <c r="BF302" s="92">
        <v>2.658582089552239</v>
      </c>
      <c r="BG302" s="63">
        <v>0.85354896675651393</v>
      </c>
      <c r="BH302" s="92">
        <v>6.8907563025210088</v>
      </c>
      <c r="BI302" s="63">
        <v>4.9438202247191008</v>
      </c>
      <c r="BJ302" s="92">
        <v>10.027855153203342</v>
      </c>
      <c r="BK302" s="63">
        <v>8.0631399317406149</v>
      </c>
      <c r="BL302" s="92" t="s">
        <v>202</v>
      </c>
      <c r="BM302" s="63">
        <v>7.2855029585798814</v>
      </c>
      <c r="BN302" s="92">
        <v>7.6201117318435747</v>
      </c>
      <c r="BO302" s="63">
        <v>5.2360515021459229</v>
      </c>
      <c r="BP302" s="92">
        <v>10.557939914163091</v>
      </c>
      <c r="BQ302" s="63">
        <v>6.786516853932584</v>
      </c>
      <c r="BR302" s="92">
        <v>0.39463299131807422</v>
      </c>
      <c r="BS302" s="63">
        <v>5.9917355371900829</v>
      </c>
      <c r="BT302" s="92">
        <v>6.3717746182201163</v>
      </c>
      <c r="BU302" s="63">
        <v>5.4237288135593218</v>
      </c>
      <c r="BV302" s="92">
        <v>4.9324324324324325</v>
      </c>
      <c r="BW302" s="63" t="s">
        <v>202</v>
      </c>
      <c r="BX302" s="92">
        <v>0.89686098654708524</v>
      </c>
      <c r="BY302" s="63">
        <v>5.1282051282051277</v>
      </c>
      <c r="BZ302" s="92">
        <v>5.6383668178872322</v>
      </c>
      <c r="CA302" s="63">
        <v>4.5061728395061724</v>
      </c>
      <c r="CB302" s="92">
        <v>5.6925996204933584</v>
      </c>
      <c r="CC302" s="63">
        <v>4.1226645004061737</v>
      </c>
      <c r="CD302" s="92" t="s">
        <v>202</v>
      </c>
      <c r="CE302" s="63">
        <v>4.1832669322709162</v>
      </c>
      <c r="CF302" s="92" t="s">
        <v>202</v>
      </c>
      <c r="CG302" s="63">
        <v>6.2130177514792901</v>
      </c>
      <c r="CH302" s="92">
        <v>7.9275198187995475</v>
      </c>
      <c r="CI302" s="63">
        <v>5.8499655884377155</v>
      </c>
      <c r="CJ302" s="92" t="s">
        <v>202</v>
      </c>
      <c r="CK302" s="63">
        <v>10.045662100456621</v>
      </c>
      <c r="CL302" s="92">
        <v>9.0828924162257483</v>
      </c>
      <c r="CM302" s="63">
        <v>5.2246985750822068</v>
      </c>
      <c r="CN302" s="92">
        <v>4.5854562297359891</v>
      </c>
      <c r="CO302" s="74">
        <v>5.4915420446187797</v>
      </c>
      <c r="CP302" s="92">
        <v>0.89063056644104033</v>
      </c>
      <c r="CQ302" s="63">
        <v>1.8246027074749853</v>
      </c>
      <c r="CR302" s="92" t="s">
        <v>202</v>
      </c>
      <c r="CS302" s="63">
        <v>5.4119941491955137</v>
      </c>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c r="IW302" s="65"/>
      <c r="IX302" s="65"/>
      <c r="IY302" s="65"/>
      <c r="IZ302" s="65"/>
      <c r="JA302" s="65"/>
      <c r="JB302" s="65"/>
      <c r="JC302" s="65"/>
      <c r="JD302" s="65"/>
      <c r="JE302" s="65"/>
      <c r="JF302" s="65"/>
      <c r="JG302" s="65"/>
      <c r="JH302" s="65"/>
      <c r="JI302" s="65"/>
      <c r="JJ302" s="65"/>
      <c r="JK302" s="65"/>
      <c r="JL302" s="65"/>
      <c r="JM302" s="65"/>
      <c r="JN302" s="65"/>
      <c r="JO302" s="65"/>
      <c r="JP302" s="65"/>
      <c r="JQ302" s="65"/>
      <c r="JR302" s="65"/>
      <c r="JS302" s="65"/>
      <c r="JT302" s="65"/>
      <c r="JU302" s="65"/>
      <c r="JV302" s="65"/>
      <c r="JW302" s="65"/>
      <c r="JX302" s="65"/>
      <c r="JY302" s="65"/>
      <c r="JZ302" s="65"/>
      <c r="KA302" s="65"/>
      <c r="KB302" s="65"/>
      <c r="KC302" s="65"/>
      <c r="KD302" s="65"/>
      <c r="KE302" s="65"/>
      <c r="KF302" s="65"/>
      <c r="KG302" s="65"/>
      <c r="KH302" s="65"/>
      <c r="KI302" s="65"/>
      <c r="KJ302" s="65"/>
      <c r="KK302" s="65"/>
      <c r="KL302" s="65"/>
      <c r="KM302" s="65"/>
      <c r="KN302" s="65"/>
      <c r="KO302" s="65"/>
      <c r="KP302" s="65"/>
      <c r="KQ302" s="65"/>
      <c r="KR302" s="65"/>
      <c r="KS302" s="65"/>
      <c r="KT302" s="65"/>
      <c r="KU302" s="65"/>
      <c r="KV302" s="65"/>
      <c r="KW302" s="65"/>
      <c r="KX302" s="65"/>
      <c r="KY302" s="65"/>
      <c r="KZ302" s="65"/>
      <c r="LA302" s="65"/>
      <c r="LB302" s="65"/>
      <c r="LC302" s="65"/>
      <c r="LD302" s="65"/>
      <c r="LE302" s="65"/>
      <c r="LF302" s="65"/>
      <c r="LG302" s="65"/>
      <c r="LH302" s="65"/>
      <c r="LI302" s="65"/>
      <c r="LJ302" s="65"/>
      <c r="LK302" s="65"/>
      <c r="LL302" s="65"/>
      <c r="LM302" s="65"/>
      <c r="LN302" s="65"/>
      <c r="LO302" s="65"/>
      <c r="LP302" s="65"/>
      <c r="LQ302" s="65"/>
      <c r="LR302" s="65"/>
      <c r="LS302" s="65"/>
      <c r="LT302" s="65"/>
      <c r="LU302" s="65"/>
      <c r="LV302" s="65"/>
      <c r="LW302" s="65"/>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c r="RZ302" s="7"/>
      <c r="SA302" s="7"/>
      <c r="SB302" s="7"/>
      <c r="SC302" s="7"/>
      <c r="SD302" s="7"/>
      <c r="SE302" s="7"/>
      <c r="SF302" s="7"/>
      <c r="SG302" s="7"/>
      <c r="SH302" s="7"/>
      <c r="SI302" s="7"/>
      <c r="SJ302" s="7"/>
      <c r="SK302" s="7"/>
      <c r="SL302" s="7"/>
      <c r="SM302" s="7"/>
      <c r="SN302" s="7"/>
      <c r="SO302" s="7"/>
      <c r="SP302" s="7"/>
      <c r="SQ302" s="7"/>
      <c r="SR302" s="7"/>
      <c r="SS302" s="7"/>
      <c r="ST302" s="7"/>
      <c r="SU302" s="7"/>
      <c r="SV302" s="7"/>
      <c r="SW302" s="7"/>
      <c r="SX302" s="7"/>
      <c r="SY302" s="7"/>
      <c r="SZ302" s="7"/>
      <c r="TA302" s="7"/>
      <c r="TB302" s="7"/>
      <c r="TC302" s="7"/>
      <c r="TD302" s="7"/>
      <c r="TE302" s="7"/>
      <c r="TF302" s="7"/>
      <c r="TG302" s="7"/>
      <c r="TH302" s="7"/>
      <c r="TI302" s="7"/>
      <c r="TJ302" s="7"/>
      <c r="TK302" s="7"/>
      <c r="TL302" s="7"/>
      <c r="TM302" s="7"/>
      <c r="TN302" s="7"/>
      <c r="TO302" s="7"/>
      <c r="TP302" s="7"/>
      <c r="TQ302" s="7"/>
      <c r="TR302" s="7"/>
      <c r="TS302" s="7"/>
      <c r="TT302" s="7"/>
      <c r="TU302" s="7"/>
      <c r="TV302" s="7"/>
      <c r="TW302" s="7"/>
      <c r="TX302" s="7"/>
      <c r="TY302" s="7"/>
      <c r="TZ302" s="7"/>
      <c r="UA302" s="7"/>
      <c r="UB302" s="7"/>
      <c r="UC302" s="7"/>
      <c r="UD302" s="7"/>
      <c r="UE302" s="7"/>
      <c r="UF302" s="7"/>
      <c r="UG302" s="7"/>
      <c r="UH302" s="7"/>
      <c r="UI302" s="7"/>
      <c r="UJ302" s="7"/>
      <c r="UK302" s="7"/>
      <c r="UL302" s="7"/>
      <c r="UM302" s="7"/>
      <c r="UN302" s="7"/>
      <c r="UO302" s="7"/>
      <c r="UP302" s="7"/>
      <c r="UQ302" s="7"/>
      <c r="UR302" s="7"/>
      <c r="US302" s="7"/>
      <c r="UT302" s="7"/>
      <c r="UU302" s="7"/>
      <c r="UV302" s="7"/>
      <c r="UW302" s="7"/>
      <c r="UX302" s="7"/>
      <c r="UY302" s="7"/>
      <c r="UZ302" s="7"/>
      <c r="VA302" s="7"/>
      <c r="VB302" s="7"/>
      <c r="VC302" s="7"/>
      <c r="VD302" s="7"/>
    </row>
    <row r="303" spans="1:576" s="3" customFormat="1" x14ac:dyDescent="0.2">
      <c r="A303" s="52" t="s">
        <v>138</v>
      </c>
      <c r="B303" s="36"/>
      <c r="C303" s="140">
        <v>1.2304383710970956</v>
      </c>
      <c r="D303" s="92">
        <v>0.42100950508030155</v>
      </c>
      <c r="E303" s="63">
        <v>0.41077969649398222</v>
      </c>
      <c r="F303" s="92">
        <v>0.67797152455607101</v>
      </c>
      <c r="G303" s="63">
        <v>0.27687366167023553</v>
      </c>
      <c r="H303" s="92">
        <v>0.82319363076460872</v>
      </c>
      <c r="I303" s="63">
        <v>19.534246575342465</v>
      </c>
      <c r="J303" s="92">
        <v>1.5346117867165576</v>
      </c>
      <c r="K303" s="63">
        <v>0.50137524557956781</v>
      </c>
      <c r="L303" s="92">
        <v>1.0457307809176541</v>
      </c>
      <c r="M303" s="63">
        <v>1.3815735414954806</v>
      </c>
      <c r="N303" s="92">
        <v>1.2101167315175096</v>
      </c>
      <c r="O303" s="63">
        <v>0.26131221719457015</v>
      </c>
      <c r="P303" s="92">
        <v>0.20458433116660965</v>
      </c>
      <c r="Q303" s="63">
        <v>3.4836065573770494</v>
      </c>
      <c r="R303" s="92">
        <v>2.0190068899976241</v>
      </c>
      <c r="S303" s="63">
        <v>15.028180354267311</v>
      </c>
      <c r="T303" s="92">
        <v>7.2134597594819612</v>
      </c>
      <c r="U303" s="63">
        <v>7.0233333333333334</v>
      </c>
      <c r="V303" s="92">
        <v>0.73041997729852437</v>
      </c>
      <c r="W303" s="63">
        <v>0.14326647564469913</v>
      </c>
      <c r="X303" s="92">
        <v>0.17328351237739373</v>
      </c>
      <c r="Y303" s="63">
        <v>0.93283582089552242</v>
      </c>
      <c r="Z303" s="92">
        <v>0.37050653594771243</v>
      </c>
      <c r="AA303" s="63">
        <v>0.6174445294567712</v>
      </c>
      <c r="AB303" s="92">
        <v>0.4378459989934575</v>
      </c>
      <c r="AC303" s="63">
        <v>0.21520146520146521</v>
      </c>
      <c r="AD303" s="92">
        <v>0.64620187304890742</v>
      </c>
      <c r="AE303" s="63">
        <v>0.27442861874792979</v>
      </c>
      <c r="AF303" s="92">
        <v>0.36813458683819889</v>
      </c>
      <c r="AG303" s="63">
        <v>1.2373881591471541</v>
      </c>
      <c r="AH303" s="92">
        <v>2.8170799665645028</v>
      </c>
      <c r="AI303" s="63">
        <v>0.30688124306326303</v>
      </c>
      <c r="AJ303" s="92">
        <v>0.41493863732543379</v>
      </c>
      <c r="AK303" s="63">
        <v>0.13094521372667067</v>
      </c>
      <c r="AL303" s="92">
        <v>0.22240896358543416</v>
      </c>
      <c r="AM303" s="63">
        <v>0.34494927216585797</v>
      </c>
      <c r="AN303" s="92">
        <v>1.1718575505645861</v>
      </c>
      <c r="AO303" s="63">
        <v>0.13575757575757577</v>
      </c>
      <c r="AP303" s="92">
        <v>0.40837143862117481</v>
      </c>
      <c r="AQ303" s="63">
        <v>0.95190343546889511</v>
      </c>
      <c r="AR303" s="92">
        <v>3.1665433012583271</v>
      </c>
      <c r="AS303" s="63">
        <v>0.74510869565217386</v>
      </c>
      <c r="AT303" s="92">
        <v>0.28156996587030719</v>
      </c>
      <c r="AU303" s="63">
        <v>0.77482447342026073</v>
      </c>
      <c r="AV303" s="92">
        <v>0.97037652270210406</v>
      </c>
      <c r="AW303" s="63">
        <v>1.2734394124847002</v>
      </c>
      <c r="AX303" s="92">
        <v>1.0732122587968218</v>
      </c>
      <c r="AY303" s="63">
        <v>0.30413838405955768</v>
      </c>
      <c r="AZ303" s="92">
        <v>1.1896287204664007</v>
      </c>
      <c r="BA303" s="63">
        <v>0.79826117814052522</v>
      </c>
      <c r="BB303" s="92">
        <v>4.9736689814814818</v>
      </c>
      <c r="BC303" s="63">
        <v>0.67641270733764414</v>
      </c>
      <c r="BD303" s="92">
        <v>1.5627950897072711</v>
      </c>
      <c r="BE303" s="63">
        <v>0.63560500695410294</v>
      </c>
      <c r="BF303" s="92">
        <v>0.66930970149253732</v>
      </c>
      <c r="BG303" s="63">
        <v>0.43530997304582209</v>
      </c>
      <c r="BH303" s="92">
        <v>0.2092436974789916</v>
      </c>
      <c r="BI303" s="63">
        <v>0.16629213483146069</v>
      </c>
      <c r="BJ303" s="92">
        <v>0.22423398328690808</v>
      </c>
      <c r="BK303" s="63">
        <v>0.15059726962457337</v>
      </c>
      <c r="BL303" s="92">
        <v>0.49134713267729896</v>
      </c>
      <c r="BM303" s="63">
        <v>0.17640532544378698</v>
      </c>
      <c r="BN303" s="92">
        <v>0.1970949720670391</v>
      </c>
      <c r="BO303" s="63">
        <v>0.67553648068669525</v>
      </c>
      <c r="BP303" s="92">
        <v>0.36480686695278969</v>
      </c>
      <c r="BQ303" s="63">
        <v>0.15685393258426966</v>
      </c>
      <c r="BR303" s="92">
        <v>0.8166272033675348</v>
      </c>
      <c r="BS303" s="63">
        <v>0.62706611570247939</v>
      </c>
      <c r="BT303" s="92">
        <v>0.43233280674038965</v>
      </c>
      <c r="BU303" s="63">
        <v>0.35108958837772397</v>
      </c>
      <c r="BV303" s="92">
        <v>0.26722972972972975</v>
      </c>
      <c r="BW303" s="63">
        <v>1.3127853881278539</v>
      </c>
      <c r="BX303" s="92">
        <v>1.0699551569506727</v>
      </c>
      <c r="BY303" s="63">
        <v>0.40807419530823785</v>
      </c>
      <c r="BZ303" s="92">
        <v>0.33104342190537911</v>
      </c>
      <c r="CA303" s="63">
        <v>0.25462962962962965</v>
      </c>
      <c r="CB303" s="92">
        <v>0.19449715370018975</v>
      </c>
      <c r="CC303" s="63">
        <v>0.15922014622258326</v>
      </c>
      <c r="CD303" s="92">
        <v>1.3953042644944897</v>
      </c>
      <c r="CE303" s="63">
        <v>0.66533864541832666</v>
      </c>
      <c r="CF303" s="92">
        <v>0.36100328456255598</v>
      </c>
      <c r="CG303" s="63">
        <v>1.4082840236686391</v>
      </c>
      <c r="CH303" s="92">
        <v>1.1336353340883352</v>
      </c>
      <c r="CI303" s="63">
        <v>0.3011011699931177</v>
      </c>
      <c r="CJ303" s="92">
        <v>0.47718383311603652</v>
      </c>
      <c r="CK303" s="63">
        <v>0.23378995433789954</v>
      </c>
      <c r="CL303" s="92">
        <v>0.21119929453262787</v>
      </c>
      <c r="CM303" s="63">
        <v>0.20533430763609792</v>
      </c>
      <c r="CN303" s="92">
        <v>0.29041222788327931</v>
      </c>
      <c r="CO303" s="74">
        <v>0.17406227016425593</v>
      </c>
      <c r="CP303" s="92">
        <v>0.54577841111506942</v>
      </c>
      <c r="CQ303" s="63">
        <v>0.19246615656268393</v>
      </c>
      <c r="CR303" s="92">
        <v>0.61410159211523885</v>
      </c>
      <c r="CS303" s="63">
        <v>0.113603120429059</v>
      </c>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c r="IW303" s="65"/>
      <c r="IX303" s="65"/>
      <c r="IY303" s="65"/>
      <c r="IZ303" s="65"/>
      <c r="JA303" s="65"/>
      <c r="JB303" s="65"/>
      <c r="JC303" s="65"/>
      <c r="JD303" s="65"/>
      <c r="JE303" s="65"/>
      <c r="JF303" s="65"/>
      <c r="JG303" s="65"/>
      <c r="JH303" s="65"/>
      <c r="JI303" s="65"/>
      <c r="JJ303" s="65"/>
      <c r="JK303" s="65"/>
      <c r="JL303" s="65"/>
      <c r="JM303" s="65"/>
      <c r="JN303" s="65"/>
      <c r="JO303" s="65"/>
      <c r="JP303" s="65"/>
      <c r="JQ303" s="65"/>
      <c r="JR303" s="65"/>
      <c r="JS303" s="65"/>
      <c r="JT303" s="65"/>
      <c r="JU303" s="65"/>
      <c r="JV303" s="65"/>
      <c r="JW303" s="65"/>
      <c r="JX303" s="65"/>
      <c r="JY303" s="65"/>
      <c r="JZ303" s="65"/>
      <c r="KA303" s="65"/>
      <c r="KB303" s="65"/>
      <c r="KC303" s="65"/>
      <c r="KD303" s="65"/>
      <c r="KE303" s="65"/>
      <c r="KF303" s="65"/>
      <c r="KG303" s="65"/>
      <c r="KH303" s="65"/>
      <c r="KI303" s="65"/>
      <c r="KJ303" s="65"/>
      <c r="KK303" s="65"/>
      <c r="KL303" s="65"/>
      <c r="KM303" s="65"/>
      <c r="KN303" s="65"/>
      <c r="KO303" s="65"/>
      <c r="KP303" s="65"/>
      <c r="KQ303" s="65"/>
      <c r="KR303" s="65"/>
      <c r="KS303" s="65"/>
      <c r="KT303" s="65"/>
      <c r="KU303" s="65"/>
      <c r="KV303" s="65"/>
      <c r="KW303" s="65"/>
      <c r="KX303" s="65"/>
      <c r="KY303" s="65"/>
      <c r="KZ303" s="65"/>
      <c r="LA303" s="65"/>
      <c r="LB303" s="65"/>
      <c r="LC303" s="65"/>
      <c r="LD303" s="65"/>
      <c r="LE303" s="65"/>
      <c r="LF303" s="65"/>
      <c r="LG303" s="65"/>
      <c r="LH303" s="65"/>
      <c r="LI303" s="65"/>
      <c r="LJ303" s="65"/>
      <c r="LK303" s="65"/>
      <c r="LL303" s="65"/>
      <c r="LM303" s="65"/>
      <c r="LN303" s="65"/>
      <c r="LO303" s="65"/>
      <c r="LP303" s="65"/>
      <c r="LQ303" s="65"/>
      <c r="LR303" s="65"/>
      <c r="LS303" s="65"/>
      <c r="LT303" s="65"/>
      <c r="LU303" s="65"/>
      <c r="LV303" s="65"/>
      <c r="LW303" s="65"/>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c r="RZ303" s="7"/>
      <c r="SA303" s="7"/>
      <c r="SB303" s="7"/>
      <c r="SC303" s="7"/>
      <c r="SD303" s="7"/>
      <c r="SE303" s="7"/>
      <c r="SF303" s="7"/>
      <c r="SG303" s="7"/>
      <c r="SH303" s="7"/>
      <c r="SI303" s="7"/>
      <c r="SJ303" s="7"/>
      <c r="SK303" s="7"/>
      <c r="SL303" s="7"/>
      <c r="SM303" s="7"/>
      <c r="SN303" s="7"/>
      <c r="SO303" s="7"/>
      <c r="SP303" s="7"/>
      <c r="SQ303" s="7"/>
      <c r="SR303" s="7"/>
      <c r="SS303" s="7"/>
      <c r="ST303" s="7"/>
      <c r="SU303" s="7"/>
      <c r="SV303" s="7"/>
      <c r="SW303" s="7"/>
      <c r="SX303" s="7"/>
      <c r="SY303" s="7"/>
      <c r="SZ303" s="7"/>
      <c r="TA303" s="7"/>
      <c r="TB303" s="7"/>
      <c r="TC303" s="7"/>
      <c r="TD303" s="7"/>
      <c r="TE303" s="7"/>
      <c r="TF303" s="7"/>
      <c r="TG303" s="7"/>
      <c r="TH303" s="7"/>
      <c r="TI303" s="7"/>
      <c r="TJ303" s="7"/>
      <c r="TK303" s="7"/>
      <c r="TL303" s="7"/>
      <c r="TM303" s="7"/>
      <c r="TN303" s="7"/>
      <c r="TO303" s="7"/>
      <c r="TP303" s="7"/>
      <c r="TQ303" s="7"/>
      <c r="TR303" s="7"/>
      <c r="TS303" s="7"/>
      <c r="TT303" s="7"/>
      <c r="TU303" s="7"/>
      <c r="TV303" s="7"/>
      <c r="TW303" s="7"/>
      <c r="TX303" s="7"/>
      <c r="TY303" s="7"/>
      <c r="TZ303" s="7"/>
      <c r="UA303" s="7"/>
      <c r="UB303" s="7"/>
      <c r="UC303" s="7"/>
      <c r="UD303" s="7"/>
      <c r="UE303" s="7"/>
      <c r="UF303" s="7"/>
      <c r="UG303" s="7"/>
      <c r="UH303" s="7"/>
      <c r="UI303" s="7"/>
      <c r="UJ303" s="7"/>
      <c r="UK303" s="7"/>
      <c r="UL303" s="7"/>
      <c r="UM303" s="7"/>
      <c r="UN303" s="7"/>
      <c r="UO303" s="7"/>
      <c r="UP303" s="7"/>
      <c r="UQ303" s="7"/>
      <c r="UR303" s="7"/>
      <c r="US303" s="7"/>
      <c r="UT303" s="7"/>
      <c r="UU303" s="7"/>
      <c r="UV303" s="7"/>
      <c r="UW303" s="7"/>
      <c r="UX303" s="7"/>
      <c r="UY303" s="7"/>
      <c r="UZ303" s="7"/>
      <c r="VA303" s="7"/>
      <c r="VB303" s="7"/>
      <c r="VC303" s="7"/>
      <c r="VD303" s="7"/>
    </row>
    <row r="304" spans="1:576" s="3" customFormat="1" ht="21.6" thickBot="1" x14ac:dyDescent="0.45">
      <c r="A304" s="30" t="str">
        <f>GBG!A304</f>
        <v>Bostäder 2024 - Byggnadsperiod</v>
      </c>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c r="IW304" s="65"/>
      <c r="IX304" s="65"/>
      <c r="IY304" s="65"/>
      <c r="IZ304" s="65"/>
      <c r="JA304" s="65"/>
      <c r="JB304" s="65"/>
      <c r="JC304" s="65"/>
      <c r="JD304" s="65"/>
      <c r="JE304" s="65"/>
      <c r="JF304" s="65"/>
      <c r="JG304" s="65"/>
      <c r="JH304" s="65"/>
      <c r="JI304" s="65"/>
      <c r="JJ304" s="65"/>
      <c r="JK304" s="65"/>
      <c r="JL304" s="65"/>
      <c r="JM304" s="65"/>
      <c r="JN304" s="65"/>
      <c r="JO304" s="65"/>
      <c r="JP304" s="65"/>
      <c r="JQ304" s="65"/>
      <c r="JR304" s="65"/>
      <c r="JS304" s="65"/>
      <c r="JT304" s="65"/>
      <c r="JU304" s="65"/>
      <c r="JV304" s="65"/>
      <c r="JW304" s="65"/>
      <c r="JX304" s="65"/>
      <c r="JY304" s="65"/>
      <c r="JZ304" s="65"/>
      <c r="KA304" s="65"/>
      <c r="KB304" s="65"/>
      <c r="KC304" s="65"/>
      <c r="KD304" s="65"/>
      <c r="KE304" s="65"/>
      <c r="KF304" s="65"/>
      <c r="KG304" s="65"/>
      <c r="KH304" s="65"/>
      <c r="KI304" s="65"/>
      <c r="KJ304" s="65"/>
      <c r="KK304" s="65"/>
      <c r="KL304" s="65"/>
      <c r="KM304" s="65"/>
      <c r="KN304" s="65"/>
      <c r="KO304" s="65"/>
      <c r="KP304" s="65"/>
      <c r="KQ304" s="65"/>
      <c r="KR304" s="65"/>
      <c r="KS304" s="65"/>
      <c r="KT304" s="65"/>
      <c r="KU304" s="65"/>
      <c r="KV304" s="65"/>
      <c r="KW304" s="65"/>
      <c r="KX304" s="65"/>
      <c r="KY304" s="65"/>
      <c r="KZ304" s="65"/>
      <c r="LA304" s="65"/>
      <c r="LB304" s="65"/>
      <c r="LC304" s="65"/>
      <c r="LD304" s="65"/>
      <c r="LE304" s="65"/>
      <c r="LF304" s="65"/>
      <c r="LG304" s="65"/>
      <c r="LH304" s="65"/>
      <c r="LI304" s="65"/>
      <c r="LJ304" s="65"/>
      <c r="LK304" s="65"/>
      <c r="LL304" s="65"/>
      <c r="LM304" s="65"/>
      <c r="LN304" s="65"/>
      <c r="LO304" s="65"/>
      <c r="LP304" s="65"/>
      <c r="LQ304" s="65"/>
      <c r="LR304" s="65"/>
      <c r="LS304" s="65"/>
      <c r="LT304" s="65"/>
      <c r="LU304" s="65"/>
      <c r="LV304" s="65"/>
      <c r="LW304" s="65"/>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c r="RZ304" s="7"/>
      <c r="SA304" s="7"/>
      <c r="SB304" s="7"/>
      <c r="SC304" s="7"/>
      <c r="SD304" s="7"/>
      <c r="SE304" s="7"/>
      <c r="SF304" s="7"/>
      <c r="SG304" s="7"/>
      <c r="SH304" s="7"/>
      <c r="SI304" s="7"/>
      <c r="SJ304" s="7"/>
      <c r="SK304" s="7"/>
      <c r="SL304" s="7"/>
      <c r="SM304" s="7"/>
      <c r="SN304" s="7"/>
      <c r="SO304" s="7"/>
      <c r="SP304" s="7"/>
      <c r="SQ304" s="7"/>
      <c r="SR304" s="7"/>
      <c r="SS304" s="7"/>
      <c r="ST304" s="7"/>
      <c r="SU304" s="7"/>
      <c r="SV304" s="7"/>
      <c r="SW304" s="7"/>
      <c r="SX304" s="7"/>
      <c r="SY304" s="7"/>
      <c r="SZ304" s="7"/>
      <c r="TA304" s="7"/>
      <c r="TB304" s="7"/>
      <c r="TC304" s="7"/>
      <c r="TD304" s="7"/>
      <c r="TE304" s="7"/>
      <c r="TF304" s="7"/>
      <c r="TG304" s="7"/>
      <c r="TH304" s="7"/>
      <c r="TI304" s="7"/>
      <c r="TJ304" s="7"/>
      <c r="TK304" s="7"/>
      <c r="TL304" s="7"/>
      <c r="TM304" s="7"/>
      <c r="TN304" s="7"/>
      <c r="TO304" s="7"/>
      <c r="TP304" s="7"/>
      <c r="TQ304" s="7"/>
      <c r="TR304" s="7"/>
      <c r="TS304" s="7"/>
      <c r="TT304" s="7"/>
      <c r="TU304" s="7"/>
      <c r="TV304" s="7"/>
      <c r="TW304" s="7"/>
      <c r="TX304" s="7"/>
      <c r="TY304" s="7"/>
      <c r="TZ304" s="7"/>
      <c r="UA304" s="7"/>
      <c r="UB304" s="7"/>
      <c r="UC304" s="7"/>
      <c r="UD304" s="7"/>
      <c r="UE304" s="7"/>
      <c r="UF304" s="7"/>
      <c r="UG304" s="7"/>
      <c r="UH304" s="7"/>
      <c r="UI304" s="7"/>
      <c r="UJ304" s="7"/>
      <c r="UK304" s="7"/>
      <c r="UL304" s="7"/>
      <c r="UM304" s="7"/>
      <c r="UN304" s="7"/>
      <c r="UO304" s="7"/>
      <c r="UP304" s="7"/>
      <c r="UQ304" s="7"/>
      <c r="UR304" s="7"/>
      <c r="US304" s="7"/>
      <c r="UT304" s="7"/>
      <c r="UU304" s="7"/>
      <c r="UV304" s="7"/>
      <c r="UW304" s="7"/>
      <c r="UX304" s="7"/>
      <c r="UY304" s="7"/>
      <c r="UZ304" s="7"/>
      <c r="VA304" s="7"/>
      <c r="VB304" s="7"/>
      <c r="VC304" s="7"/>
      <c r="VD304" s="7"/>
    </row>
    <row r="305" spans="1:576" s="3" customFormat="1" x14ac:dyDescent="0.2">
      <c r="A305" s="49" t="s">
        <v>139</v>
      </c>
      <c r="B305" s="36" t="s">
        <v>13</v>
      </c>
      <c r="C305" s="140">
        <v>13917</v>
      </c>
      <c r="D305" s="84">
        <v>434</v>
      </c>
      <c r="E305" s="55">
        <v>0</v>
      </c>
      <c r="F305" s="84">
        <v>5</v>
      </c>
      <c r="G305" s="55">
        <v>2</v>
      </c>
      <c r="H305" s="84">
        <v>0</v>
      </c>
      <c r="I305" s="55">
        <v>309</v>
      </c>
      <c r="J305" s="84">
        <v>2</v>
      </c>
      <c r="K305" s="55">
        <v>17</v>
      </c>
      <c r="L305" s="84">
        <v>2</v>
      </c>
      <c r="M305" s="55">
        <v>169</v>
      </c>
      <c r="N305" s="84">
        <v>0</v>
      </c>
      <c r="O305" s="55">
        <v>0</v>
      </c>
      <c r="P305" s="84">
        <v>112</v>
      </c>
      <c r="Q305" s="55">
        <v>1</v>
      </c>
      <c r="R305" s="84">
        <v>5</v>
      </c>
      <c r="S305" s="55">
        <v>0</v>
      </c>
      <c r="T305" s="84">
        <v>0</v>
      </c>
      <c r="U305" s="55">
        <v>0</v>
      </c>
      <c r="V305" s="84">
        <v>0</v>
      </c>
      <c r="W305" s="55">
        <v>15</v>
      </c>
      <c r="X305" s="84">
        <v>201</v>
      </c>
      <c r="Y305" s="55">
        <v>23</v>
      </c>
      <c r="Z305" s="84">
        <v>856</v>
      </c>
      <c r="AA305" s="55">
        <v>392</v>
      </c>
      <c r="AB305" s="84">
        <v>90</v>
      </c>
      <c r="AC305" s="55">
        <v>262</v>
      </c>
      <c r="AD305" s="84">
        <v>256</v>
      </c>
      <c r="AE305" s="55">
        <v>260</v>
      </c>
      <c r="AF305" s="84">
        <v>470</v>
      </c>
      <c r="AG305" s="55">
        <v>8</v>
      </c>
      <c r="AH305" s="84">
        <v>27</v>
      </c>
      <c r="AI305" s="55">
        <v>1309</v>
      </c>
      <c r="AJ305" s="84">
        <v>0</v>
      </c>
      <c r="AK305" s="55">
        <v>0</v>
      </c>
      <c r="AL305" s="84">
        <v>37</v>
      </c>
      <c r="AM305" s="55">
        <v>0</v>
      </c>
      <c r="AN305" s="84">
        <v>176</v>
      </c>
      <c r="AO305" s="55">
        <v>69</v>
      </c>
      <c r="AP305" s="84">
        <v>655</v>
      </c>
      <c r="AQ305" s="55">
        <v>126</v>
      </c>
      <c r="AR305" s="84">
        <v>229</v>
      </c>
      <c r="AS305" s="55">
        <v>96</v>
      </c>
      <c r="AT305" s="84">
        <v>110</v>
      </c>
      <c r="AU305" s="55">
        <v>34</v>
      </c>
      <c r="AV305" s="84">
        <v>457</v>
      </c>
      <c r="AW305" s="55">
        <v>92</v>
      </c>
      <c r="AX305" s="84">
        <v>118</v>
      </c>
      <c r="AY305" s="55">
        <v>781</v>
      </c>
      <c r="AZ305" s="84">
        <v>28</v>
      </c>
      <c r="BA305" s="55">
        <v>5</v>
      </c>
      <c r="BB305" s="84">
        <v>27</v>
      </c>
      <c r="BC305" s="55">
        <v>482</v>
      </c>
      <c r="BD305" s="84">
        <v>270</v>
      </c>
      <c r="BE305" s="55">
        <v>599</v>
      </c>
      <c r="BF305" s="84">
        <v>555</v>
      </c>
      <c r="BG305" s="55">
        <v>706</v>
      </c>
      <c r="BH305" s="84">
        <v>30</v>
      </c>
      <c r="BI305" s="55">
        <v>0</v>
      </c>
      <c r="BJ305" s="84">
        <v>6</v>
      </c>
      <c r="BK305" s="55">
        <v>0</v>
      </c>
      <c r="BL305" s="84">
        <v>0</v>
      </c>
      <c r="BM305" s="55">
        <v>1</v>
      </c>
      <c r="BN305" s="84">
        <v>33</v>
      </c>
      <c r="BO305" s="55">
        <v>1</v>
      </c>
      <c r="BP305" s="84">
        <v>1</v>
      </c>
      <c r="BQ305" s="55">
        <v>1</v>
      </c>
      <c r="BR305" s="84">
        <v>0</v>
      </c>
      <c r="BS305" s="55">
        <v>13</v>
      </c>
      <c r="BT305" s="84">
        <v>91</v>
      </c>
      <c r="BU305" s="55">
        <v>0</v>
      </c>
      <c r="BV305" s="84">
        <v>204</v>
      </c>
      <c r="BW305" s="55">
        <v>19</v>
      </c>
      <c r="BX305" s="84">
        <v>259</v>
      </c>
      <c r="BY305" s="55">
        <v>206</v>
      </c>
      <c r="BZ305" s="84">
        <v>366</v>
      </c>
      <c r="CA305" s="55">
        <v>2</v>
      </c>
      <c r="CB305" s="84">
        <v>0</v>
      </c>
      <c r="CC305" s="55">
        <v>0</v>
      </c>
      <c r="CD305" s="84">
        <v>2</v>
      </c>
      <c r="CE305" s="55">
        <v>46</v>
      </c>
      <c r="CF305" s="84">
        <v>24</v>
      </c>
      <c r="CG305" s="55">
        <v>24</v>
      </c>
      <c r="CH305" s="84">
        <v>147</v>
      </c>
      <c r="CI305" s="55">
        <v>434</v>
      </c>
      <c r="CJ305" s="84">
        <v>50</v>
      </c>
      <c r="CK305" s="55">
        <v>13</v>
      </c>
      <c r="CL305" s="84">
        <v>0</v>
      </c>
      <c r="CM305" s="55">
        <v>0</v>
      </c>
      <c r="CN305" s="84">
        <v>21</v>
      </c>
      <c r="CO305" s="65">
        <v>237</v>
      </c>
      <c r="CP305" s="84">
        <v>83</v>
      </c>
      <c r="CQ305" s="55">
        <v>264</v>
      </c>
      <c r="CR305" s="84">
        <v>0</v>
      </c>
      <c r="CS305" s="55">
        <v>452</v>
      </c>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c r="IW305" s="65"/>
      <c r="IX305" s="65"/>
      <c r="IY305" s="65"/>
      <c r="IZ305" s="65"/>
      <c r="JA305" s="65"/>
      <c r="JB305" s="65"/>
      <c r="JC305" s="65"/>
      <c r="JD305" s="65"/>
      <c r="JE305" s="65"/>
      <c r="JF305" s="65"/>
      <c r="JG305" s="65"/>
      <c r="JH305" s="65"/>
      <c r="JI305" s="65"/>
      <c r="JJ305" s="65"/>
      <c r="JK305" s="65"/>
      <c r="JL305" s="65"/>
      <c r="JM305" s="65"/>
      <c r="JN305" s="65"/>
      <c r="JO305" s="65"/>
      <c r="JP305" s="65"/>
      <c r="JQ305" s="65"/>
      <c r="JR305" s="65"/>
      <c r="JS305" s="65"/>
      <c r="JT305" s="65"/>
      <c r="JU305" s="65"/>
      <c r="JV305" s="65"/>
      <c r="JW305" s="65"/>
      <c r="JX305" s="65"/>
      <c r="JY305" s="65"/>
      <c r="JZ305" s="65"/>
      <c r="KA305" s="65"/>
      <c r="KB305" s="65"/>
      <c r="KC305" s="65"/>
      <c r="KD305" s="65"/>
      <c r="KE305" s="65"/>
      <c r="KF305" s="65"/>
      <c r="KG305" s="65"/>
      <c r="KH305" s="65"/>
      <c r="KI305" s="65"/>
      <c r="KJ305" s="65"/>
      <c r="KK305" s="65"/>
      <c r="KL305" s="65"/>
      <c r="KM305" s="65"/>
      <c r="KN305" s="65"/>
      <c r="KO305" s="65"/>
      <c r="KP305" s="65"/>
      <c r="KQ305" s="65"/>
      <c r="KR305" s="65"/>
      <c r="KS305" s="65"/>
      <c r="KT305" s="65"/>
      <c r="KU305" s="65"/>
      <c r="KV305" s="65"/>
      <c r="KW305" s="65"/>
      <c r="KX305" s="65"/>
      <c r="KY305" s="65"/>
      <c r="KZ305" s="65"/>
      <c r="LA305" s="65"/>
      <c r="LB305" s="65"/>
      <c r="LC305" s="65"/>
      <c r="LD305" s="65"/>
      <c r="LE305" s="65"/>
      <c r="LF305" s="65"/>
      <c r="LG305" s="65"/>
      <c r="LH305" s="65"/>
      <c r="LI305" s="65"/>
      <c r="LJ305" s="65"/>
      <c r="LK305" s="65"/>
      <c r="LL305" s="65"/>
      <c r="LM305" s="65"/>
      <c r="LN305" s="65"/>
      <c r="LO305" s="65"/>
      <c r="LP305" s="65"/>
      <c r="LQ305" s="65"/>
      <c r="LR305" s="65"/>
      <c r="LS305" s="65"/>
      <c r="LT305" s="65"/>
      <c r="LU305" s="65"/>
      <c r="LV305" s="65"/>
      <c r="LW305" s="65"/>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c r="RZ305" s="7"/>
      <c r="SA305" s="7"/>
      <c r="SB305" s="7"/>
      <c r="SC305" s="7"/>
      <c r="SD305" s="7"/>
      <c r="SE305" s="7"/>
      <c r="SF305" s="7"/>
      <c r="SG305" s="7"/>
      <c r="SH305" s="7"/>
      <c r="SI305" s="7"/>
      <c r="SJ305" s="7"/>
      <c r="SK305" s="7"/>
      <c r="SL305" s="7"/>
      <c r="SM305" s="7"/>
      <c r="SN305" s="7"/>
      <c r="SO305" s="7"/>
      <c r="SP305" s="7"/>
      <c r="SQ305" s="7"/>
      <c r="SR305" s="7"/>
      <c r="SS305" s="7"/>
      <c r="ST305" s="7"/>
      <c r="SU305" s="7"/>
      <c r="SV305" s="7"/>
      <c r="SW305" s="7"/>
      <c r="SX305" s="7"/>
      <c r="SY305" s="7"/>
      <c r="SZ305" s="7"/>
      <c r="TA305" s="7"/>
      <c r="TB305" s="7"/>
      <c r="TC305" s="7"/>
      <c r="TD305" s="7"/>
      <c r="TE305" s="7"/>
      <c r="TF305" s="7"/>
      <c r="TG305" s="7"/>
      <c r="TH305" s="7"/>
      <c r="TI305" s="7"/>
      <c r="TJ305" s="7"/>
      <c r="TK305" s="7"/>
      <c r="TL305" s="7"/>
      <c r="TM305" s="7"/>
      <c r="TN305" s="7"/>
      <c r="TO305" s="7"/>
      <c r="TP305" s="7"/>
      <c r="TQ305" s="7"/>
      <c r="TR305" s="7"/>
      <c r="TS305" s="7"/>
      <c r="TT305" s="7"/>
      <c r="TU305" s="7"/>
      <c r="TV305" s="7"/>
      <c r="TW305" s="7"/>
      <c r="TX305" s="7"/>
      <c r="TY305" s="7"/>
      <c r="TZ305" s="7"/>
      <c r="UA305" s="7"/>
      <c r="UB305" s="7"/>
      <c r="UC305" s="7"/>
      <c r="UD305" s="7"/>
      <c r="UE305" s="7"/>
      <c r="UF305" s="7"/>
      <c r="UG305" s="7"/>
      <c r="UH305" s="7"/>
      <c r="UI305" s="7"/>
      <c r="UJ305" s="7"/>
      <c r="UK305" s="7"/>
      <c r="UL305" s="7"/>
      <c r="UM305" s="7"/>
      <c r="UN305" s="7"/>
      <c r="UO305" s="7"/>
      <c r="UP305" s="7"/>
      <c r="UQ305" s="7"/>
      <c r="UR305" s="7"/>
      <c r="US305" s="7"/>
      <c r="UT305" s="7"/>
      <c r="UU305" s="7"/>
      <c r="UV305" s="7"/>
      <c r="UW305" s="7"/>
      <c r="UX305" s="7"/>
      <c r="UY305" s="7"/>
      <c r="UZ305" s="7"/>
      <c r="VA305" s="7"/>
      <c r="VB305" s="7"/>
      <c r="VC305" s="7"/>
      <c r="VD305" s="7"/>
    </row>
    <row r="306" spans="1:576" s="3" customFormat="1" x14ac:dyDescent="0.2">
      <c r="A306" s="50"/>
      <c r="B306" s="36" t="s">
        <v>12</v>
      </c>
      <c r="C306" s="140">
        <v>4111</v>
      </c>
      <c r="D306" s="84">
        <v>1</v>
      </c>
      <c r="E306" s="55">
        <v>0</v>
      </c>
      <c r="F306" s="84">
        <v>0</v>
      </c>
      <c r="G306" s="55">
        <v>0</v>
      </c>
      <c r="H306" s="84">
        <v>0</v>
      </c>
      <c r="I306" s="55">
        <v>5</v>
      </c>
      <c r="J306" s="84">
        <v>0</v>
      </c>
      <c r="K306" s="55">
        <v>0</v>
      </c>
      <c r="L306" s="84">
        <v>0</v>
      </c>
      <c r="M306" s="55">
        <v>45</v>
      </c>
      <c r="N306" s="84">
        <v>0</v>
      </c>
      <c r="O306" s="55">
        <v>0</v>
      </c>
      <c r="P306" s="84">
        <v>0</v>
      </c>
      <c r="Q306" s="55">
        <v>0</v>
      </c>
      <c r="R306" s="84">
        <v>0</v>
      </c>
      <c r="S306" s="55">
        <v>0</v>
      </c>
      <c r="T306" s="84">
        <v>0</v>
      </c>
      <c r="U306" s="55">
        <v>0</v>
      </c>
      <c r="V306" s="84">
        <v>0</v>
      </c>
      <c r="W306" s="55">
        <v>0</v>
      </c>
      <c r="X306" s="84">
        <v>0</v>
      </c>
      <c r="Y306" s="55">
        <v>0</v>
      </c>
      <c r="Z306" s="84">
        <v>43</v>
      </c>
      <c r="AA306" s="55">
        <v>15</v>
      </c>
      <c r="AB306" s="84">
        <v>0</v>
      </c>
      <c r="AC306" s="55">
        <v>26</v>
      </c>
      <c r="AD306" s="84">
        <v>0</v>
      </c>
      <c r="AE306" s="55">
        <v>6</v>
      </c>
      <c r="AF306" s="84">
        <v>73</v>
      </c>
      <c r="AG306" s="55">
        <v>367</v>
      </c>
      <c r="AH306" s="84">
        <v>0</v>
      </c>
      <c r="AI306" s="55">
        <v>44</v>
      </c>
      <c r="AJ306" s="84">
        <v>0</v>
      </c>
      <c r="AK306" s="55">
        <v>293</v>
      </c>
      <c r="AL306" s="84">
        <v>0</v>
      </c>
      <c r="AM306" s="55">
        <v>0</v>
      </c>
      <c r="AN306" s="84">
        <v>224</v>
      </c>
      <c r="AO306" s="55">
        <v>76</v>
      </c>
      <c r="AP306" s="84">
        <v>324</v>
      </c>
      <c r="AQ306" s="55">
        <v>181</v>
      </c>
      <c r="AR306" s="84">
        <v>62</v>
      </c>
      <c r="AS306" s="55">
        <v>42</v>
      </c>
      <c r="AT306" s="84">
        <v>26</v>
      </c>
      <c r="AU306" s="55">
        <v>33</v>
      </c>
      <c r="AV306" s="84">
        <v>64</v>
      </c>
      <c r="AW306" s="55">
        <v>15</v>
      </c>
      <c r="AX306" s="84">
        <v>47</v>
      </c>
      <c r="AY306" s="55">
        <v>37</v>
      </c>
      <c r="AZ306" s="84">
        <v>0</v>
      </c>
      <c r="BA306" s="55">
        <v>0</v>
      </c>
      <c r="BB306" s="84">
        <v>0</v>
      </c>
      <c r="BC306" s="55">
        <v>181</v>
      </c>
      <c r="BD306" s="84">
        <v>37</v>
      </c>
      <c r="BE306" s="55">
        <v>58</v>
      </c>
      <c r="BF306" s="84">
        <v>61</v>
      </c>
      <c r="BG306" s="55">
        <v>128</v>
      </c>
      <c r="BH306" s="84">
        <v>3</v>
      </c>
      <c r="BI306" s="55">
        <v>0</v>
      </c>
      <c r="BJ306" s="84">
        <v>0</v>
      </c>
      <c r="BK306" s="55">
        <v>0</v>
      </c>
      <c r="BL306" s="84">
        <v>0</v>
      </c>
      <c r="BM306" s="55">
        <v>0</v>
      </c>
      <c r="BN306" s="84">
        <v>3</v>
      </c>
      <c r="BO306" s="55">
        <v>0</v>
      </c>
      <c r="BP306" s="84">
        <v>0</v>
      </c>
      <c r="BQ306" s="55">
        <v>295</v>
      </c>
      <c r="BR306" s="84">
        <v>0</v>
      </c>
      <c r="BS306" s="55">
        <v>0</v>
      </c>
      <c r="BT306" s="84">
        <v>4</v>
      </c>
      <c r="BU306" s="55">
        <v>0</v>
      </c>
      <c r="BV306" s="84">
        <v>11</v>
      </c>
      <c r="BW306" s="55">
        <v>2</v>
      </c>
      <c r="BX306" s="84">
        <v>88</v>
      </c>
      <c r="BY306" s="55">
        <v>59</v>
      </c>
      <c r="BZ306" s="84">
        <v>108</v>
      </c>
      <c r="CA306" s="55">
        <v>0</v>
      </c>
      <c r="CB306" s="84">
        <v>2</v>
      </c>
      <c r="CC306" s="55">
        <v>0</v>
      </c>
      <c r="CD306" s="84">
        <v>2</v>
      </c>
      <c r="CE306" s="55">
        <v>13</v>
      </c>
      <c r="CF306" s="84">
        <v>1</v>
      </c>
      <c r="CG306" s="55">
        <v>14</v>
      </c>
      <c r="CH306" s="84">
        <v>31</v>
      </c>
      <c r="CI306" s="55">
        <v>145</v>
      </c>
      <c r="CJ306" s="84">
        <v>35</v>
      </c>
      <c r="CK306" s="55">
        <v>2</v>
      </c>
      <c r="CL306" s="84">
        <v>0</v>
      </c>
      <c r="CM306" s="55">
        <v>0</v>
      </c>
      <c r="CN306" s="84">
        <v>0</v>
      </c>
      <c r="CO306" s="65">
        <v>126</v>
      </c>
      <c r="CP306" s="84">
        <v>73</v>
      </c>
      <c r="CQ306" s="55">
        <v>186</v>
      </c>
      <c r="CR306" s="84">
        <v>118</v>
      </c>
      <c r="CS306" s="55">
        <v>274</v>
      </c>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c r="IW306" s="65"/>
      <c r="IX306" s="65"/>
      <c r="IY306" s="65"/>
      <c r="IZ306" s="65"/>
      <c r="JA306" s="65"/>
      <c r="JB306" s="65"/>
      <c r="JC306" s="65"/>
      <c r="JD306" s="65"/>
      <c r="JE306" s="65"/>
      <c r="JF306" s="65"/>
      <c r="JG306" s="65"/>
      <c r="JH306" s="65"/>
      <c r="JI306" s="65"/>
      <c r="JJ306" s="65"/>
      <c r="JK306" s="65"/>
      <c r="JL306" s="65"/>
      <c r="JM306" s="65"/>
      <c r="JN306" s="65"/>
      <c r="JO306" s="65"/>
      <c r="JP306" s="65"/>
      <c r="JQ306" s="65"/>
      <c r="JR306" s="65"/>
      <c r="JS306" s="65"/>
      <c r="JT306" s="65"/>
      <c r="JU306" s="65"/>
      <c r="JV306" s="65"/>
      <c r="JW306" s="65"/>
      <c r="JX306" s="65"/>
      <c r="JY306" s="65"/>
      <c r="JZ306" s="65"/>
      <c r="KA306" s="65"/>
      <c r="KB306" s="65"/>
      <c r="KC306" s="65"/>
      <c r="KD306" s="65"/>
      <c r="KE306" s="65"/>
      <c r="KF306" s="65"/>
      <c r="KG306" s="65"/>
      <c r="KH306" s="65"/>
      <c r="KI306" s="65"/>
      <c r="KJ306" s="65"/>
      <c r="KK306" s="65"/>
      <c r="KL306" s="65"/>
      <c r="KM306" s="65"/>
      <c r="KN306" s="65"/>
      <c r="KO306" s="65"/>
      <c r="KP306" s="65"/>
      <c r="KQ306" s="65"/>
      <c r="KR306" s="65"/>
      <c r="KS306" s="65"/>
      <c r="KT306" s="65"/>
      <c r="KU306" s="65"/>
      <c r="KV306" s="65"/>
      <c r="KW306" s="65"/>
      <c r="KX306" s="65"/>
      <c r="KY306" s="65"/>
      <c r="KZ306" s="65"/>
      <c r="LA306" s="65"/>
      <c r="LB306" s="65"/>
      <c r="LC306" s="65"/>
      <c r="LD306" s="65"/>
      <c r="LE306" s="65"/>
      <c r="LF306" s="65"/>
      <c r="LG306" s="65"/>
      <c r="LH306" s="65"/>
      <c r="LI306" s="65"/>
      <c r="LJ306" s="65"/>
      <c r="LK306" s="65"/>
      <c r="LL306" s="65"/>
      <c r="LM306" s="65"/>
      <c r="LN306" s="65"/>
      <c r="LO306" s="65"/>
      <c r="LP306" s="65"/>
      <c r="LQ306" s="65"/>
      <c r="LR306" s="65"/>
      <c r="LS306" s="65"/>
      <c r="LT306" s="65"/>
      <c r="LU306" s="65"/>
      <c r="LV306" s="65"/>
      <c r="LW306" s="65"/>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c r="RZ306" s="7"/>
      <c r="SA306" s="7"/>
      <c r="SB306" s="7"/>
      <c r="SC306" s="7"/>
      <c r="SD306" s="7"/>
      <c r="SE306" s="7"/>
      <c r="SF306" s="7"/>
      <c r="SG306" s="7"/>
      <c r="SH306" s="7"/>
      <c r="SI306" s="7"/>
      <c r="SJ306" s="7"/>
      <c r="SK306" s="7"/>
      <c r="SL306" s="7"/>
      <c r="SM306" s="7"/>
      <c r="SN306" s="7"/>
      <c r="SO306" s="7"/>
      <c r="SP306" s="7"/>
      <c r="SQ306" s="7"/>
      <c r="SR306" s="7"/>
      <c r="SS306" s="7"/>
      <c r="ST306" s="7"/>
      <c r="SU306" s="7"/>
      <c r="SV306" s="7"/>
      <c r="SW306" s="7"/>
      <c r="SX306" s="7"/>
      <c r="SY306" s="7"/>
      <c r="SZ306" s="7"/>
      <c r="TA306" s="7"/>
      <c r="TB306" s="7"/>
      <c r="TC306" s="7"/>
      <c r="TD306" s="7"/>
      <c r="TE306" s="7"/>
      <c r="TF306" s="7"/>
      <c r="TG306" s="7"/>
      <c r="TH306" s="7"/>
      <c r="TI306" s="7"/>
      <c r="TJ306" s="7"/>
      <c r="TK306" s="7"/>
      <c r="TL306" s="7"/>
      <c r="TM306" s="7"/>
      <c r="TN306" s="7"/>
      <c r="TO306" s="7"/>
      <c r="TP306" s="7"/>
      <c r="TQ306" s="7"/>
      <c r="TR306" s="7"/>
      <c r="TS306" s="7"/>
      <c r="TT306" s="7"/>
      <c r="TU306" s="7"/>
      <c r="TV306" s="7"/>
      <c r="TW306" s="7"/>
      <c r="TX306" s="7"/>
      <c r="TY306" s="7"/>
      <c r="TZ306" s="7"/>
      <c r="UA306" s="7"/>
      <c r="UB306" s="7"/>
      <c r="UC306" s="7"/>
      <c r="UD306" s="7"/>
      <c r="UE306" s="7"/>
      <c r="UF306" s="7"/>
      <c r="UG306" s="7"/>
      <c r="UH306" s="7"/>
      <c r="UI306" s="7"/>
      <c r="UJ306" s="7"/>
      <c r="UK306" s="7"/>
      <c r="UL306" s="7"/>
      <c r="UM306" s="7"/>
      <c r="UN306" s="7"/>
      <c r="UO306" s="7"/>
      <c r="UP306" s="7"/>
      <c r="UQ306" s="7"/>
      <c r="UR306" s="7"/>
      <c r="US306" s="7"/>
      <c r="UT306" s="7"/>
      <c r="UU306" s="7"/>
      <c r="UV306" s="7"/>
      <c r="UW306" s="7"/>
      <c r="UX306" s="7"/>
      <c r="UY306" s="7"/>
      <c r="UZ306" s="7"/>
      <c r="VA306" s="7"/>
      <c r="VB306" s="7"/>
      <c r="VC306" s="7"/>
      <c r="VD306" s="7"/>
    </row>
    <row r="307" spans="1:576" s="3" customFormat="1" x14ac:dyDescent="0.2">
      <c r="A307" s="50"/>
      <c r="B307" s="36" t="s">
        <v>14</v>
      </c>
      <c r="C307" s="140">
        <v>7904</v>
      </c>
      <c r="D307" s="84">
        <v>19</v>
      </c>
      <c r="E307" s="55">
        <v>0</v>
      </c>
      <c r="F307" s="84">
        <v>0</v>
      </c>
      <c r="G307" s="55">
        <v>0</v>
      </c>
      <c r="H307" s="84">
        <v>0</v>
      </c>
      <c r="I307" s="55">
        <v>11</v>
      </c>
      <c r="J307" s="84">
        <v>0</v>
      </c>
      <c r="K307" s="55">
        <v>0</v>
      </c>
      <c r="L307" s="84">
        <v>0</v>
      </c>
      <c r="M307" s="55">
        <v>44</v>
      </c>
      <c r="N307" s="84">
        <v>0</v>
      </c>
      <c r="O307" s="55">
        <v>0</v>
      </c>
      <c r="P307" s="84">
        <v>0</v>
      </c>
      <c r="Q307" s="55">
        <v>0</v>
      </c>
      <c r="R307" s="84">
        <v>0</v>
      </c>
      <c r="S307" s="55">
        <v>0</v>
      </c>
      <c r="T307" s="84">
        <v>0</v>
      </c>
      <c r="U307" s="55">
        <v>0</v>
      </c>
      <c r="V307" s="84">
        <v>0</v>
      </c>
      <c r="W307" s="55">
        <v>0</v>
      </c>
      <c r="X307" s="84">
        <v>0</v>
      </c>
      <c r="Y307" s="55">
        <v>2</v>
      </c>
      <c r="Z307" s="84">
        <v>6</v>
      </c>
      <c r="AA307" s="55">
        <v>11</v>
      </c>
      <c r="AB307" s="84">
        <v>0</v>
      </c>
      <c r="AC307" s="55">
        <v>44</v>
      </c>
      <c r="AD307" s="84">
        <v>0</v>
      </c>
      <c r="AE307" s="55">
        <v>0</v>
      </c>
      <c r="AF307" s="84">
        <v>0</v>
      </c>
      <c r="AG307" s="55">
        <v>299</v>
      </c>
      <c r="AH307" s="84">
        <v>0</v>
      </c>
      <c r="AI307" s="55">
        <v>263</v>
      </c>
      <c r="AJ307" s="84">
        <v>0</v>
      </c>
      <c r="AK307" s="55">
        <v>4</v>
      </c>
      <c r="AL307" s="84">
        <v>121</v>
      </c>
      <c r="AM307" s="55">
        <v>0</v>
      </c>
      <c r="AN307" s="84">
        <v>55</v>
      </c>
      <c r="AO307" s="55">
        <v>39</v>
      </c>
      <c r="AP307" s="84">
        <v>416</v>
      </c>
      <c r="AQ307" s="55">
        <v>469</v>
      </c>
      <c r="AR307" s="84">
        <v>111</v>
      </c>
      <c r="AS307" s="55">
        <v>148</v>
      </c>
      <c r="AT307" s="84">
        <v>57</v>
      </c>
      <c r="AU307" s="55">
        <v>124</v>
      </c>
      <c r="AV307" s="84">
        <v>111</v>
      </c>
      <c r="AW307" s="55">
        <v>4</v>
      </c>
      <c r="AX307" s="84">
        <v>32</v>
      </c>
      <c r="AY307" s="55">
        <v>8</v>
      </c>
      <c r="AZ307" s="84">
        <v>0</v>
      </c>
      <c r="BA307" s="55">
        <v>0</v>
      </c>
      <c r="BB307" s="84">
        <v>0</v>
      </c>
      <c r="BC307" s="55">
        <v>383</v>
      </c>
      <c r="BD307" s="84">
        <v>110</v>
      </c>
      <c r="BE307" s="55">
        <v>207</v>
      </c>
      <c r="BF307" s="84">
        <v>48</v>
      </c>
      <c r="BG307" s="55">
        <v>174</v>
      </c>
      <c r="BH307" s="84">
        <v>104</v>
      </c>
      <c r="BI307" s="55">
        <v>0</v>
      </c>
      <c r="BJ307" s="84">
        <v>9</v>
      </c>
      <c r="BK307" s="55">
        <v>0</v>
      </c>
      <c r="BL307" s="84">
        <v>0</v>
      </c>
      <c r="BM307" s="55">
        <v>222</v>
      </c>
      <c r="BN307" s="84">
        <v>2</v>
      </c>
      <c r="BO307" s="55">
        <v>0</v>
      </c>
      <c r="BP307" s="84">
        <v>0</v>
      </c>
      <c r="BQ307" s="55">
        <v>1</v>
      </c>
      <c r="BR307" s="84">
        <v>58</v>
      </c>
      <c r="BS307" s="55">
        <v>81</v>
      </c>
      <c r="BT307" s="84">
        <v>700</v>
      </c>
      <c r="BU307" s="55">
        <v>0</v>
      </c>
      <c r="BV307" s="84">
        <v>549</v>
      </c>
      <c r="BW307" s="55">
        <v>155</v>
      </c>
      <c r="BX307" s="84">
        <v>551</v>
      </c>
      <c r="BY307" s="55">
        <v>197</v>
      </c>
      <c r="BZ307" s="84">
        <v>347</v>
      </c>
      <c r="CA307" s="55">
        <v>0</v>
      </c>
      <c r="CB307" s="84">
        <v>0</v>
      </c>
      <c r="CC307" s="55">
        <v>0</v>
      </c>
      <c r="CD307" s="84">
        <v>1</v>
      </c>
      <c r="CE307" s="55">
        <v>64</v>
      </c>
      <c r="CF307" s="84">
        <v>164</v>
      </c>
      <c r="CG307" s="55">
        <v>12</v>
      </c>
      <c r="CH307" s="84">
        <v>23</v>
      </c>
      <c r="CI307" s="55">
        <v>82</v>
      </c>
      <c r="CJ307" s="84">
        <v>122</v>
      </c>
      <c r="CK307" s="55">
        <v>4</v>
      </c>
      <c r="CL307" s="84">
        <v>0</v>
      </c>
      <c r="CM307" s="55">
        <v>0</v>
      </c>
      <c r="CN307" s="84">
        <v>19</v>
      </c>
      <c r="CO307" s="65">
        <v>160</v>
      </c>
      <c r="CP307" s="84">
        <v>689</v>
      </c>
      <c r="CQ307" s="55">
        <v>195</v>
      </c>
      <c r="CR307" s="84">
        <v>1</v>
      </c>
      <c r="CS307" s="55">
        <v>59</v>
      </c>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c r="IW307" s="65"/>
      <c r="IX307" s="65"/>
      <c r="IY307" s="65"/>
      <c r="IZ307" s="65"/>
      <c r="JA307" s="65"/>
      <c r="JB307" s="65"/>
      <c r="JC307" s="65"/>
      <c r="JD307" s="65"/>
      <c r="JE307" s="65"/>
      <c r="JF307" s="65"/>
      <c r="JG307" s="65"/>
      <c r="JH307" s="65"/>
      <c r="JI307" s="65"/>
      <c r="JJ307" s="65"/>
      <c r="JK307" s="65"/>
      <c r="JL307" s="65"/>
      <c r="JM307" s="65"/>
      <c r="JN307" s="65"/>
      <c r="JO307" s="65"/>
      <c r="JP307" s="65"/>
      <c r="JQ307" s="65"/>
      <c r="JR307" s="65"/>
      <c r="JS307" s="65"/>
      <c r="JT307" s="65"/>
      <c r="JU307" s="65"/>
      <c r="JV307" s="65"/>
      <c r="JW307" s="65"/>
      <c r="JX307" s="65"/>
      <c r="JY307" s="65"/>
      <c r="JZ307" s="65"/>
      <c r="KA307" s="65"/>
      <c r="KB307" s="65"/>
      <c r="KC307" s="65"/>
      <c r="KD307" s="65"/>
      <c r="KE307" s="65"/>
      <c r="KF307" s="65"/>
      <c r="KG307" s="65"/>
      <c r="KH307" s="65"/>
      <c r="KI307" s="65"/>
      <c r="KJ307" s="65"/>
      <c r="KK307" s="65"/>
      <c r="KL307" s="65"/>
      <c r="KM307" s="65"/>
      <c r="KN307" s="65"/>
      <c r="KO307" s="65"/>
      <c r="KP307" s="65"/>
      <c r="KQ307" s="65"/>
      <c r="KR307" s="65"/>
      <c r="KS307" s="65"/>
      <c r="KT307" s="65"/>
      <c r="KU307" s="65"/>
      <c r="KV307" s="65"/>
      <c r="KW307" s="65"/>
      <c r="KX307" s="65"/>
      <c r="KY307" s="65"/>
      <c r="KZ307" s="65"/>
      <c r="LA307" s="65"/>
      <c r="LB307" s="65"/>
      <c r="LC307" s="65"/>
      <c r="LD307" s="65"/>
      <c r="LE307" s="65"/>
      <c r="LF307" s="65"/>
      <c r="LG307" s="65"/>
      <c r="LH307" s="65"/>
      <c r="LI307" s="65"/>
      <c r="LJ307" s="65"/>
      <c r="LK307" s="65"/>
      <c r="LL307" s="65"/>
      <c r="LM307" s="65"/>
      <c r="LN307" s="65"/>
      <c r="LO307" s="65"/>
      <c r="LP307" s="65"/>
      <c r="LQ307" s="65"/>
      <c r="LR307" s="65"/>
      <c r="LS307" s="65"/>
      <c r="LT307" s="65"/>
      <c r="LU307" s="65"/>
      <c r="LV307" s="65"/>
      <c r="LW307" s="65"/>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c r="RZ307" s="7"/>
      <c r="SA307" s="7"/>
      <c r="SB307" s="7"/>
      <c r="SC307" s="7"/>
      <c r="SD307" s="7"/>
      <c r="SE307" s="7"/>
      <c r="SF307" s="7"/>
      <c r="SG307" s="7"/>
      <c r="SH307" s="7"/>
      <c r="SI307" s="7"/>
      <c r="SJ307" s="7"/>
      <c r="SK307" s="7"/>
      <c r="SL307" s="7"/>
      <c r="SM307" s="7"/>
      <c r="SN307" s="7"/>
      <c r="SO307" s="7"/>
      <c r="SP307" s="7"/>
      <c r="SQ307" s="7"/>
      <c r="SR307" s="7"/>
      <c r="SS307" s="7"/>
      <c r="ST307" s="7"/>
      <c r="SU307" s="7"/>
      <c r="SV307" s="7"/>
      <c r="SW307" s="7"/>
      <c r="SX307" s="7"/>
      <c r="SY307" s="7"/>
      <c r="SZ307" s="7"/>
      <c r="TA307" s="7"/>
      <c r="TB307" s="7"/>
      <c r="TC307" s="7"/>
      <c r="TD307" s="7"/>
      <c r="TE307" s="7"/>
      <c r="TF307" s="7"/>
      <c r="TG307" s="7"/>
      <c r="TH307" s="7"/>
      <c r="TI307" s="7"/>
      <c r="TJ307" s="7"/>
      <c r="TK307" s="7"/>
      <c r="TL307" s="7"/>
      <c r="TM307" s="7"/>
      <c r="TN307" s="7"/>
      <c r="TO307" s="7"/>
      <c r="TP307" s="7"/>
      <c r="TQ307" s="7"/>
      <c r="TR307" s="7"/>
      <c r="TS307" s="7"/>
      <c r="TT307" s="7"/>
      <c r="TU307" s="7"/>
      <c r="TV307" s="7"/>
      <c r="TW307" s="7"/>
      <c r="TX307" s="7"/>
      <c r="TY307" s="7"/>
      <c r="TZ307" s="7"/>
      <c r="UA307" s="7"/>
      <c r="UB307" s="7"/>
      <c r="UC307" s="7"/>
      <c r="UD307" s="7"/>
      <c r="UE307" s="7"/>
      <c r="UF307" s="7"/>
      <c r="UG307" s="7"/>
      <c r="UH307" s="7"/>
      <c r="UI307" s="7"/>
      <c r="UJ307" s="7"/>
      <c r="UK307" s="7"/>
      <c r="UL307" s="7"/>
      <c r="UM307" s="7"/>
      <c r="UN307" s="7"/>
      <c r="UO307" s="7"/>
      <c r="UP307" s="7"/>
      <c r="UQ307" s="7"/>
      <c r="UR307" s="7"/>
      <c r="US307" s="7"/>
      <c r="UT307" s="7"/>
      <c r="UU307" s="7"/>
      <c r="UV307" s="7"/>
      <c r="UW307" s="7"/>
      <c r="UX307" s="7"/>
      <c r="UY307" s="7"/>
      <c r="UZ307" s="7"/>
      <c r="VA307" s="7"/>
      <c r="VB307" s="7"/>
      <c r="VC307" s="7"/>
      <c r="VD307" s="7"/>
    </row>
    <row r="308" spans="1:576" s="3" customFormat="1" x14ac:dyDescent="0.2">
      <c r="A308" s="50"/>
      <c r="B308" s="36" t="s">
        <v>15</v>
      </c>
      <c r="C308" s="140">
        <v>11223</v>
      </c>
      <c r="D308" s="84">
        <v>1</v>
      </c>
      <c r="E308" s="55">
        <v>0</v>
      </c>
      <c r="F308" s="84">
        <v>0</v>
      </c>
      <c r="G308" s="55">
        <v>0</v>
      </c>
      <c r="H308" s="84">
        <v>0</v>
      </c>
      <c r="I308" s="55">
        <v>1</v>
      </c>
      <c r="J308" s="84">
        <v>0</v>
      </c>
      <c r="K308" s="55">
        <v>0</v>
      </c>
      <c r="L308" s="84">
        <v>0</v>
      </c>
      <c r="M308" s="55">
        <v>33</v>
      </c>
      <c r="N308" s="84">
        <v>0</v>
      </c>
      <c r="O308" s="55">
        <v>0</v>
      </c>
      <c r="P308" s="84">
        <v>0</v>
      </c>
      <c r="Q308" s="55">
        <v>0</v>
      </c>
      <c r="R308" s="84">
        <v>0</v>
      </c>
      <c r="S308" s="55">
        <v>0</v>
      </c>
      <c r="T308" s="84">
        <v>0</v>
      </c>
      <c r="U308" s="55">
        <v>0</v>
      </c>
      <c r="V308" s="84">
        <v>0</v>
      </c>
      <c r="W308" s="55">
        <v>3</v>
      </c>
      <c r="X308" s="84">
        <v>0</v>
      </c>
      <c r="Y308" s="55">
        <v>3</v>
      </c>
      <c r="Z308" s="84">
        <v>60</v>
      </c>
      <c r="AA308" s="55">
        <v>28</v>
      </c>
      <c r="AB308" s="84">
        <v>0</v>
      </c>
      <c r="AC308" s="55">
        <v>46</v>
      </c>
      <c r="AD308" s="84">
        <v>0</v>
      </c>
      <c r="AE308" s="55">
        <v>0</v>
      </c>
      <c r="AF308" s="84">
        <v>1</v>
      </c>
      <c r="AG308" s="55">
        <v>0</v>
      </c>
      <c r="AH308" s="84">
        <v>0</v>
      </c>
      <c r="AI308" s="55">
        <v>38</v>
      </c>
      <c r="AJ308" s="84">
        <v>0</v>
      </c>
      <c r="AK308" s="55">
        <v>0</v>
      </c>
      <c r="AL308" s="84">
        <v>45</v>
      </c>
      <c r="AM308" s="55">
        <v>105</v>
      </c>
      <c r="AN308" s="84">
        <v>72</v>
      </c>
      <c r="AO308" s="55">
        <v>5</v>
      </c>
      <c r="AP308" s="84">
        <v>175</v>
      </c>
      <c r="AQ308" s="55">
        <v>627</v>
      </c>
      <c r="AR308" s="84">
        <v>32</v>
      </c>
      <c r="AS308" s="55">
        <v>694</v>
      </c>
      <c r="AT308" s="84">
        <v>55</v>
      </c>
      <c r="AU308" s="55">
        <v>23</v>
      </c>
      <c r="AV308" s="84">
        <v>70</v>
      </c>
      <c r="AW308" s="55">
        <v>462</v>
      </c>
      <c r="AX308" s="84">
        <v>125</v>
      </c>
      <c r="AY308" s="55">
        <v>1</v>
      </c>
      <c r="AZ308" s="84">
        <v>12</v>
      </c>
      <c r="BA308" s="55">
        <v>0</v>
      </c>
      <c r="BB308" s="84">
        <v>0</v>
      </c>
      <c r="BC308" s="55">
        <v>1157</v>
      </c>
      <c r="BD308" s="84">
        <v>69</v>
      </c>
      <c r="BE308" s="55">
        <v>308</v>
      </c>
      <c r="BF308" s="84">
        <v>531</v>
      </c>
      <c r="BG308" s="55">
        <v>228</v>
      </c>
      <c r="BH308" s="84">
        <v>674</v>
      </c>
      <c r="BI308" s="55">
        <v>0</v>
      </c>
      <c r="BJ308" s="84">
        <v>34</v>
      </c>
      <c r="BK308" s="55">
        <v>0</v>
      </c>
      <c r="BL308" s="84">
        <v>0</v>
      </c>
      <c r="BM308" s="55">
        <v>0</v>
      </c>
      <c r="BN308" s="84">
        <v>1</v>
      </c>
      <c r="BO308" s="55">
        <v>0</v>
      </c>
      <c r="BP308" s="84">
        <v>0</v>
      </c>
      <c r="BQ308" s="55">
        <v>0</v>
      </c>
      <c r="BR308" s="84">
        <v>0</v>
      </c>
      <c r="BS308" s="55">
        <v>217</v>
      </c>
      <c r="BT308" s="84">
        <v>174</v>
      </c>
      <c r="BU308" s="55">
        <v>0</v>
      </c>
      <c r="BV308" s="84">
        <v>615</v>
      </c>
      <c r="BW308" s="55">
        <v>28</v>
      </c>
      <c r="BX308" s="84">
        <v>1135</v>
      </c>
      <c r="BY308" s="55">
        <v>201</v>
      </c>
      <c r="BZ308" s="84">
        <v>1344</v>
      </c>
      <c r="CA308" s="55">
        <v>160</v>
      </c>
      <c r="CB308" s="84">
        <v>88</v>
      </c>
      <c r="CC308" s="55">
        <v>0</v>
      </c>
      <c r="CD308" s="84">
        <v>106</v>
      </c>
      <c r="CE308" s="55">
        <v>4</v>
      </c>
      <c r="CF308" s="84">
        <v>346</v>
      </c>
      <c r="CG308" s="55">
        <v>167</v>
      </c>
      <c r="CH308" s="84">
        <v>16</v>
      </c>
      <c r="CI308" s="55">
        <v>63</v>
      </c>
      <c r="CJ308" s="84">
        <v>9</v>
      </c>
      <c r="CK308" s="55">
        <v>0</v>
      </c>
      <c r="CL308" s="84">
        <v>0</v>
      </c>
      <c r="CM308" s="55">
        <v>0</v>
      </c>
      <c r="CN308" s="84">
        <v>6</v>
      </c>
      <c r="CO308" s="65">
        <v>76</v>
      </c>
      <c r="CP308" s="84">
        <v>590</v>
      </c>
      <c r="CQ308" s="55">
        <v>112</v>
      </c>
      <c r="CR308" s="84">
        <v>0</v>
      </c>
      <c r="CS308" s="55">
        <v>47</v>
      </c>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c r="IW308" s="65"/>
      <c r="IX308" s="65"/>
      <c r="IY308" s="65"/>
      <c r="IZ308" s="65"/>
      <c r="JA308" s="65"/>
      <c r="JB308" s="65"/>
      <c r="JC308" s="65"/>
      <c r="JD308" s="65"/>
      <c r="JE308" s="65"/>
      <c r="JF308" s="65"/>
      <c r="JG308" s="65"/>
      <c r="JH308" s="65"/>
      <c r="JI308" s="65"/>
      <c r="JJ308" s="65"/>
      <c r="JK308" s="65"/>
      <c r="JL308" s="65"/>
      <c r="JM308" s="65"/>
      <c r="JN308" s="65"/>
      <c r="JO308" s="65"/>
      <c r="JP308" s="65"/>
      <c r="JQ308" s="65"/>
      <c r="JR308" s="65"/>
      <c r="JS308" s="65"/>
      <c r="JT308" s="65"/>
      <c r="JU308" s="65"/>
      <c r="JV308" s="65"/>
      <c r="JW308" s="65"/>
      <c r="JX308" s="65"/>
      <c r="JY308" s="65"/>
      <c r="JZ308" s="65"/>
      <c r="KA308" s="65"/>
      <c r="KB308" s="65"/>
      <c r="KC308" s="65"/>
      <c r="KD308" s="65"/>
      <c r="KE308" s="65"/>
      <c r="KF308" s="65"/>
      <c r="KG308" s="65"/>
      <c r="KH308" s="65"/>
      <c r="KI308" s="65"/>
      <c r="KJ308" s="65"/>
      <c r="KK308" s="65"/>
      <c r="KL308" s="65"/>
      <c r="KM308" s="65"/>
      <c r="KN308" s="65"/>
      <c r="KO308" s="65"/>
      <c r="KP308" s="65"/>
      <c r="KQ308" s="65"/>
      <c r="KR308" s="65"/>
      <c r="KS308" s="65"/>
      <c r="KT308" s="65"/>
      <c r="KU308" s="65"/>
      <c r="KV308" s="65"/>
      <c r="KW308" s="65"/>
      <c r="KX308" s="65"/>
      <c r="KY308" s="65"/>
      <c r="KZ308" s="65"/>
      <c r="LA308" s="65"/>
      <c r="LB308" s="65"/>
      <c r="LC308" s="65"/>
      <c r="LD308" s="65"/>
      <c r="LE308" s="65"/>
      <c r="LF308" s="65"/>
      <c r="LG308" s="65"/>
      <c r="LH308" s="65"/>
      <c r="LI308" s="65"/>
      <c r="LJ308" s="65"/>
      <c r="LK308" s="65"/>
      <c r="LL308" s="65"/>
      <c r="LM308" s="65"/>
      <c r="LN308" s="65"/>
      <c r="LO308" s="65"/>
      <c r="LP308" s="65"/>
      <c r="LQ308" s="65"/>
      <c r="LR308" s="65"/>
      <c r="LS308" s="65"/>
      <c r="LT308" s="65"/>
      <c r="LU308" s="65"/>
      <c r="LV308" s="65"/>
      <c r="LW308" s="65"/>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c r="RZ308" s="7"/>
      <c r="SA308" s="7"/>
      <c r="SB308" s="7"/>
      <c r="SC308" s="7"/>
      <c r="SD308" s="7"/>
      <c r="SE308" s="7"/>
      <c r="SF308" s="7"/>
      <c r="SG308" s="7"/>
      <c r="SH308" s="7"/>
      <c r="SI308" s="7"/>
      <c r="SJ308" s="7"/>
      <c r="SK308" s="7"/>
      <c r="SL308" s="7"/>
      <c r="SM308" s="7"/>
      <c r="SN308" s="7"/>
      <c r="SO308" s="7"/>
      <c r="SP308" s="7"/>
      <c r="SQ308" s="7"/>
      <c r="SR308" s="7"/>
      <c r="SS308" s="7"/>
      <c r="ST308" s="7"/>
      <c r="SU308" s="7"/>
      <c r="SV308" s="7"/>
      <c r="SW308" s="7"/>
      <c r="SX308" s="7"/>
      <c r="SY308" s="7"/>
      <c r="SZ308" s="7"/>
      <c r="TA308" s="7"/>
      <c r="TB308" s="7"/>
      <c r="TC308" s="7"/>
      <c r="TD308" s="7"/>
      <c r="TE308" s="7"/>
      <c r="TF308" s="7"/>
      <c r="TG308" s="7"/>
      <c r="TH308" s="7"/>
      <c r="TI308" s="7"/>
      <c r="TJ308" s="7"/>
      <c r="TK308" s="7"/>
      <c r="TL308" s="7"/>
      <c r="TM308" s="7"/>
      <c r="TN308" s="7"/>
      <c r="TO308" s="7"/>
      <c r="TP308" s="7"/>
      <c r="TQ308" s="7"/>
      <c r="TR308" s="7"/>
      <c r="TS308" s="7"/>
      <c r="TT308" s="7"/>
      <c r="TU308" s="7"/>
      <c r="TV308" s="7"/>
      <c r="TW308" s="7"/>
      <c r="TX308" s="7"/>
      <c r="TY308" s="7"/>
      <c r="TZ308" s="7"/>
      <c r="UA308" s="7"/>
      <c r="UB308" s="7"/>
      <c r="UC308" s="7"/>
      <c r="UD308" s="7"/>
      <c r="UE308" s="7"/>
      <c r="UF308" s="7"/>
      <c r="UG308" s="7"/>
      <c r="UH308" s="7"/>
      <c r="UI308" s="7"/>
      <c r="UJ308" s="7"/>
      <c r="UK308" s="7"/>
      <c r="UL308" s="7"/>
      <c r="UM308" s="7"/>
      <c r="UN308" s="7"/>
      <c r="UO308" s="7"/>
      <c r="UP308" s="7"/>
      <c r="UQ308" s="7"/>
      <c r="UR308" s="7"/>
      <c r="US308" s="7"/>
      <c r="UT308" s="7"/>
      <c r="UU308" s="7"/>
      <c r="UV308" s="7"/>
      <c r="UW308" s="7"/>
      <c r="UX308" s="7"/>
      <c r="UY308" s="7"/>
      <c r="UZ308" s="7"/>
      <c r="VA308" s="7"/>
      <c r="VB308" s="7"/>
      <c r="VC308" s="7"/>
      <c r="VD308" s="7"/>
    </row>
    <row r="309" spans="1:576" s="3" customFormat="1" x14ac:dyDescent="0.2">
      <c r="A309" s="50"/>
      <c r="B309" s="36" t="s">
        <v>16</v>
      </c>
      <c r="C309" s="140">
        <v>5121</v>
      </c>
      <c r="D309" s="84">
        <v>0</v>
      </c>
      <c r="E309" s="55">
        <v>0</v>
      </c>
      <c r="F309" s="84">
        <v>0</v>
      </c>
      <c r="G309" s="55">
        <v>0</v>
      </c>
      <c r="H309" s="84">
        <v>0</v>
      </c>
      <c r="I309" s="55">
        <v>1</v>
      </c>
      <c r="J309" s="84">
        <v>4</v>
      </c>
      <c r="K309" s="55">
        <v>0</v>
      </c>
      <c r="L309" s="84">
        <v>1</v>
      </c>
      <c r="M309" s="55">
        <v>19</v>
      </c>
      <c r="N309" s="84">
        <v>0</v>
      </c>
      <c r="O309" s="55">
        <v>0</v>
      </c>
      <c r="P309" s="84">
        <v>0</v>
      </c>
      <c r="Q309" s="55">
        <v>0</v>
      </c>
      <c r="R309" s="84">
        <v>0</v>
      </c>
      <c r="S309" s="55">
        <v>0</v>
      </c>
      <c r="T309" s="84">
        <v>0</v>
      </c>
      <c r="U309" s="55">
        <v>0</v>
      </c>
      <c r="V309" s="84">
        <v>0</v>
      </c>
      <c r="W309" s="55">
        <v>0</v>
      </c>
      <c r="X309" s="84">
        <v>2</v>
      </c>
      <c r="Y309" s="55">
        <v>0</v>
      </c>
      <c r="Z309" s="84">
        <v>2</v>
      </c>
      <c r="AA309" s="55">
        <v>26</v>
      </c>
      <c r="AB309" s="84">
        <v>0</v>
      </c>
      <c r="AC309" s="55">
        <v>8</v>
      </c>
      <c r="AD309" s="84">
        <v>0</v>
      </c>
      <c r="AE309" s="55">
        <v>0</v>
      </c>
      <c r="AF309" s="84">
        <v>0</v>
      </c>
      <c r="AG309" s="55">
        <v>0</v>
      </c>
      <c r="AH309" s="84">
        <v>0</v>
      </c>
      <c r="AI309" s="55">
        <v>10</v>
      </c>
      <c r="AJ309" s="84">
        <v>0</v>
      </c>
      <c r="AK309" s="55">
        <v>0</v>
      </c>
      <c r="AL309" s="84">
        <v>4</v>
      </c>
      <c r="AM309" s="55">
        <v>78</v>
      </c>
      <c r="AN309" s="84">
        <v>8</v>
      </c>
      <c r="AO309" s="55">
        <v>4</v>
      </c>
      <c r="AP309" s="84">
        <v>54</v>
      </c>
      <c r="AQ309" s="55">
        <v>90</v>
      </c>
      <c r="AR309" s="84">
        <v>89</v>
      </c>
      <c r="AS309" s="55">
        <v>69</v>
      </c>
      <c r="AT309" s="84">
        <v>27</v>
      </c>
      <c r="AU309" s="55">
        <v>5</v>
      </c>
      <c r="AV309" s="84">
        <v>101</v>
      </c>
      <c r="AW309" s="55">
        <v>32</v>
      </c>
      <c r="AX309" s="84">
        <v>498</v>
      </c>
      <c r="AY309" s="55">
        <v>3</v>
      </c>
      <c r="AZ309" s="84">
        <v>2</v>
      </c>
      <c r="BA309" s="55">
        <v>0</v>
      </c>
      <c r="BB309" s="84">
        <v>4</v>
      </c>
      <c r="BC309" s="55">
        <v>129</v>
      </c>
      <c r="BD309" s="84">
        <v>66</v>
      </c>
      <c r="BE309" s="55">
        <v>126</v>
      </c>
      <c r="BF309" s="84">
        <v>100</v>
      </c>
      <c r="BG309" s="55">
        <v>168</v>
      </c>
      <c r="BH309" s="84">
        <v>28</v>
      </c>
      <c r="BI309" s="55">
        <v>0</v>
      </c>
      <c r="BJ309" s="84">
        <v>4</v>
      </c>
      <c r="BK309" s="55">
        <v>0</v>
      </c>
      <c r="BL309" s="84">
        <v>0</v>
      </c>
      <c r="BM309" s="55">
        <v>0</v>
      </c>
      <c r="BN309" s="84">
        <v>0</v>
      </c>
      <c r="BO309" s="55">
        <v>0</v>
      </c>
      <c r="BP309" s="84">
        <v>0</v>
      </c>
      <c r="BQ309" s="55">
        <v>0</v>
      </c>
      <c r="BR309" s="84">
        <v>0</v>
      </c>
      <c r="BS309" s="55">
        <v>1</v>
      </c>
      <c r="BT309" s="84">
        <v>187</v>
      </c>
      <c r="BU309" s="55">
        <v>0</v>
      </c>
      <c r="BV309" s="84">
        <v>225</v>
      </c>
      <c r="BW309" s="55">
        <v>6</v>
      </c>
      <c r="BX309" s="84">
        <v>101</v>
      </c>
      <c r="BY309" s="55">
        <v>64</v>
      </c>
      <c r="BZ309" s="84">
        <v>271</v>
      </c>
      <c r="CA309" s="55">
        <v>99</v>
      </c>
      <c r="CB309" s="84">
        <v>375</v>
      </c>
      <c r="CC309" s="55">
        <v>170</v>
      </c>
      <c r="CD309" s="84">
        <v>95</v>
      </c>
      <c r="CE309" s="55">
        <v>8</v>
      </c>
      <c r="CF309" s="84">
        <v>12</v>
      </c>
      <c r="CG309" s="55">
        <v>7</v>
      </c>
      <c r="CH309" s="84">
        <v>73</v>
      </c>
      <c r="CI309" s="55">
        <v>204</v>
      </c>
      <c r="CJ309" s="84">
        <v>3</v>
      </c>
      <c r="CK309" s="55">
        <v>10</v>
      </c>
      <c r="CL309" s="84">
        <v>0</v>
      </c>
      <c r="CM309" s="55">
        <v>0</v>
      </c>
      <c r="CN309" s="84">
        <v>5</v>
      </c>
      <c r="CO309" s="65">
        <v>500</v>
      </c>
      <c r="CP309" s="84">
        <v>588</v>
      </c>
      <c r="CQ309" s="55">
        <v>331</v>
      </c>
      <c r="CR309" s="84">
        <v>0</v>
      </c>
      <c r="CS309" s="55">
        <v>23</v>
      </c>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c r="IW309" s="65"/>
      <c r="IX309" s="65"/>
      <c r="IY309" s="65"/>
      <c r="IZ309" s="65"/>
      <c r="JA309" s="65"/>
      <c r="JB309" s="65"/>
      <c r="JC309" s="65"/>
      <c r="JD309" s="65"/>
      <c r="JE309" s="65"/>
      <c r="JF309" s="65"/>
      <c r="JG309" s="65"/>
      <c r="JH309" s="65"/>
      <c r="JI309" s="65"/>
      <c r="JJ309" s="65"/>
      <c r="JK309" s="65"/>
      <c r="JL309" s="65"/>
      <c r="JM309" s="65"/>
      <c r="JN309" s="65"/>
      <c r="JO309" s="65"/>
      <c r="JP309" s="65"/>
      <c r="JQ309" s="65"/>
      <c r="JR309" s="65"/>
      <c r="JS309" s="65"/>
      <c r="JT309" s="65"/>
      <c r="JU309" s="65"/>
      <c r="JV309" s="65"/>
      <c r="JW309" s="65"/>
      <c r="JX309" s="65"/>
      <c r="JY309" s="65"/>
      <c r="JZ309" s="65"/>
      <c r="KA309" s="65"/>
      <c r="KB309" s="65"/>
      <c r="KC309" s="65"/>
      <c r="KD309" s="65"/>
      <c r="KE309" s="65"/>
      <c r="KF309" s="65"/>
      <c r="KG309" s="65"/>
      <c r="KH309" s="65"/>
      <c r="KI309" s="65"/>
      <c r="KJ309" s="65"/>
      <c r="KK309" s="65"/>
      <c r="KL309" s="65"/>
      <c r="KM309" s="65"/>
      <c r="KN309" s="65"/>
      <c r="KO309" s="65"/>
      <c r="KP309" s="65"/>
      <c r="KQ309" s="65"/>
      <c r="KR309" s="65"/>
      <c r="KS309" s="65"/>
      <c r="KT309" s="65"/>
      <c r="KU309" s="65"/>
      <c r="KV309" s="65"/>
      <c r="KW309" s="65"/>
      <c r="KX309" s="65"/>
      <c r="KY309" s="65"/>
      <c r="KZ309" s="65"/>
      <c r="LA309" s="65"/>
      <c r="LB309" s="65"/>
      <c r="LC309" s="65"/>
      <c r="LD309" s="65"/>
      <c r="LE309" s="65"/>
      <c r="LF309" s="65"/>
      <c r="LG309" s="65"/>
      <c r="LH309" s="65"/>
      <c r="LI309" s="65"/>
      <c r="LJ309" s="65"/>
      <c r="LK309" s="65"/>
      <c r="LL309" s="65"/>
      <c r="LM309" s="65"/>
      <c r="LN309" s="65"/>
      <c r="LO309" s="65"/>
      <c r="LP309" s="65"/>
      <c r="LQ309" s="65"/>
      <c r="LR309" s="65"/>
      <c r="LS309" s="65"/>
      <c r="LT309" s="65"/>
      <c r="LU309" s="65"/>
      <c r="LV309" s="65"/>
      <c r="LW309" s="65"/>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c r="RZ309" s="7"/>
      <c r="SA309" s="7"/>
      <c r="SB309" s="7"/>
      <c r="SC309" s="7"/>
      <c r="SD309" s="7"/>
      <c r="SE309" s="7"/>
      <c r="SF309" s="7"/>
      <c r="SG309" s="7"/>
      <c r="SH309" s="7"/>
      <c r="SI309" s="7"/>
      <c r="SJ309" s="7"/>
      <c r="SK309" s="7"/>
      <c r="SL309" s="7"/>
      <c r="SM309" s="7"/>
      <c r="SN309" s="7"/>
      <c r="SO309" s="7"/>
      <c r="SP309" s="7"/>
      <c r="SQ309" s="7"/>
      <c r="SR309" s="7"/>
      <c r="SS309" s="7"/>
      <c r="ST309" s="7"/>
      <c r="SU309" s="7"/>
      <c r="SV309" s="7"/>
      <c r="SW309" s="7"/>
      <c r="SX309" s="7"/>
      <c r="SY309" s="7"/>
      <c r="SZ309" s="7"/>
      <c r="TA309" s="7"/>
      <c r="TB309" s="7"/>
      <c r="TC309" s="7"/>
      <c r="TD309" s="7"/>
      <c r="TE309" s="7"/>
      <c r="TF309" s="7"/>
      <c r="TG309" s="7"/>
      <c r="TH309" s="7"/>
      <c r="TI309" s="7"/>
      <c r="TJ309" s="7"/>
      <c r="TK309" s="7"/>
      <c r="TL309" s="7"/>
      <c r="TM309" s="7"/>
      <c r="TN309" s="7"/>
      <c r="TO309" s="7"/>
      <c r="TP309" s="7"/>
      <c r="TQ309" s="7"/>
      <c r="TR309" s="7"/>
      <c r="TS309" s="7"/>
      <c r="TT309" s="7"/>
      <c r="TU309" s="7"/>
      <c r="TV309" s="7"/>
      <c r="TW309" s="7"/>
      <c r="TX309" s="7"/>
      <c r="TY309" s="7"/>
      <c r="TZ309" s="7"/>
      <c r="UA309" s="7"/>
      <c r="UB309" s="7"/>
      <c r="UC309" s="7"/>
      <c r="UD309" s="7"/>
      <c r="UE309" s="7"/>
      <c r="UF309" s="7"/>
      <c r="UG309" s="7"/>
      <c r="UH309" s="7"/>
      <c r="UI309" s="7"/>
      <c r="UJ309" s="7"/>
      <c r="UK309" s="7"/>
      <c r="UL309" s="7"/>
      <c r="UM309" s="7"/>
      <c r="UN309" s="7"/>
      <c r="UO309" s="7"/>
      <c r="UP309" s="7"/>
      <c r="UQ309" s="7"/>
      <c r="UR309" s="7"/>
      <c r="US309" s="7"/>
      <c r="UT309" s="7"/>
      <c r="UU309" s="7"/>
      <c r="UV309" s="7"/>
      <c r="UW309" s="7"/>
      <c r="UX309" s="7"/>
      <c r="UY309" s="7"/>
      <c r="UZ309" s="7"/>
      <c r="VA309" s="7"/>
      <c r="VB309" s="7"/>
      <c r="VC309" s="7"/>
      <c r="VD309" s="7"/>
    </row>
    <row r="310" spans="1:576" s="3" customFormat="1" x14ac:dyDescent="0.2">
      <c r="A310" s="50"/>
      <c r="B310" s="36" t="s">
        <v>17</v>
      </c>
      <c r="C310" s="140">
        <v>4072</v>
      </c>
      <c r="D310" s="84">
        <v>0</v>
      </c>
      <c r="E310" s="55">
        <v>0</v>
      </c>
      <c r="F310" s="84">
        <v>0</v>
      </c>
      <c r="G310" s="55">
        <v>0</v>
      </c>
      <c r="H310" s="84">
        <v>0</v>
      </c>
      <c r="I310" s="55">
        <v>2</v>
      </c>
      <c r="J310" s="84">
        <v>2</v>
      </c>
      <c r="K310" s="55">
        <v>0</v>
      </c>
      <c r="L310" s="84">
        <v>0</v>
      </c>
      <c r="M310" s="55">
        <v>8</v>
      </c>
      <c r="N310" s="84">
        <v>0</v>
      </c>
      <c r="O310" s="55">
        <v>0</v>
      </c>
      <c r="P310" s="84">
        <v>0</v>
      </c>
      <c r="Q310" s="55">
        <v>0</v>
      </c>
      <c r="R310" s="84">
        <v>0</v>
      </c>
      <c r="S310" s="55">
        <v>0</v>
      </c>
      <c r="T310" s="84">
        <v>0</v>
      </c>
      <c r="U310" s="55">
        <v>0</v>
      </c>
      <c r="V310" s="84">
        <v>0</v>
      </c>
      <c r="W310" s="55">
        <v>0</v>
      </c>
      <c r="X310" s="84">
        <v>0</v>
      </c>
      <c r="Y310" s="55">
        <v>0</v>
      </c>
      <c r="Z310" s="84">
        <v>6</v>
      </c>
      <c r="AA310" s="55">
        <v>1</v>
      </c>
      <c r="AB310" s="84">
        <v>0</v>
      </c>
      <c r="AC310" s="55">
        <v>18</v>
      </c>
      <c r="AD310" s="84">
        <v>0</v>
      </c>
      <c r="AE310" s="55">
        <v>0</v>
      </c>
      <c r="AF310" s="84">
        <v>0</v>
      </c>
      <c r="AG310" s="55">
        <v>59</v>
      </c>
      <c r="AH310" s="84">
        <v>0</v>
      </c>
      <c r="AI310" s="55">
        <v>3</v>
      </c>
      <c r="AJ310" s="84">
        <v>20</v>
      </c>
      <c r="AK310" s="55">
        <v>67</v>
      </c>
      <c r="AL310" s="84">
        <v>2</v>
      </c>
      <c r="AM310" s="55">
        <v>0</v>
      </c>
      <c r="AN310" s="84">
        <v>9</v>
      </c>
      <c r="AO310" s="55">
        <v>2</v>
      </c>
      <c r="AP310" s="84">
        <v>24</v>
      </c>
      <c r="AQ310" s="55">
        <v>38</v>
      </c>
      <c r="AR310" s="84">
        <v>145</v>
      </c>
      <c r="AS310" s="55">
        <v>553</v>
      </c>
      <c r="AT310" s="84">
        <v>27</v>
      </c>
      <c r="AU310" s="55">
        <v>59</v>
      </c>
      <c r="AV310" s="84">
        <v>22</v>
      </c>
      <c r="AW310" s="55">
        <v>57</v>
      </c>
      <c r="AX310" s="84">
        <v>6</v>
      </c>
      <c r="AY310" s="55">
        <v>17</v>
      </c>
      <c r="AZ310" s="84">
        <v>0</v>
      </c>
      <c r="BA310" s="55">
        <v>0</v>
      </c>
      <c r="BB310" s="84">
        <v>3</v>
      </c>
      <c r="BC310" s="55">
        <v>51</v>
      </c>
      <c r="BD310" s="84">
        <v>50</v>
      </c>
      <c r="BE310" s="55">
        <v>90</v>
      </c>
      <c r="BF310" s="84">
        <v>37</v>
      </c>
      <c r="BG310" s="55">
        <v>150</v>
      </c>
      <c r="BH310" s="84">
        <v>9</v>
      </c>
      <c r="BI310" s="55">
        <v>0</v>
      </c>
      <c r="BJ310" s="84">
        <v>4</v>
      </c>
      <c r="BK310" s="55">
        <v>0</v>
      </c>
      <c r="BL310" s="84">
        <v>0</v>
      </c>
      <c r="BM310" s="55">
        <v>0</v>
      </c>
      <c r="BN310" s="84">
        <v>2</v>
      </c>
      <c r="BO310" s="55">
        <v>0</v>
      </c>
      <c r="BP310" s="84">
        <v>0</v>
      </c>
      <c r="BQ310" s="55">
        <v>1</v>
      </c>
      <c r="BR310" s="84">
        <v>0</v>
      </c>
      <c r="BS310" s="55">
        <v>9</v>
      </c>
      <c r="BT310" s="84">
        <v>54</v>
      </c>
      <c r="BU310" s="55">
        <v>0</v>
      </c>
      <c r="BV310" s="84">
        <v>251</v>
      </c>
      <c r="BW310" s="55">
        <v>4</v>
      </c>
      <c r="BX310" s="84">
        <v>65</v>
      </c>
      <c r="BY310" s="55">
        <v>121</v>
      </c>
      <c r="BZ310" s="84">
        <v>284</v>
      </c>
      <c r="CA310" s="55">
        <v>0</v>
      </c>
      <c r="CB310" s="84">
        <v>0</v>
      </c>
      <c r="CC310" s="55">
        <v>66</v>
      </c>
      <c r="CD310" s="84">
        <v>0</v>
      </c>
      <c r="CE310" s="55">
        <v>0</v>
      </c>
      <c r="CF310" s="84">
        <v>17</v>
      </c>
      <c r="CG310" s="55">
        <v>1</v>
      </c>
      <c r="CH310" s="84">
        <v>20</v>
      </c>
      <c r="CI310" s="55">
        <v>184</v>
      </c>
      <c r="CJ310" s="84">
        <v>0</v>
      </c>
      <c r="CK310" s="55">
        <v>0</v>
      </c>
      <c r="CL310" s="84">
        <v>124</v>
      </c>
      <c r="CM310" s="55">
        <v>0</v>
      </c>
      <c r="CN310" s="84">
        <v>40</v>
      </c>
      <c r="CO310" s="65">
        <v>600</v>
      </c>
      <c r="CP310" s="84">
        <v>173</v>
      </c>
      <c r="CQ310" s="55">
        <v>506</v>
      </c>
      <c r="CR310" s="84">
        <v>0</v>
      </c>
      <c r="CS310" s="55">
        <v>9</v>
      </c>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c r="IW310" s="65"/>
      <c r="IX310" s="65"/>
      <c r="IY310" s="65"/>
      <c r="IZ310" s="65"/>
      <c r="JA310" s="65"/>
      <c r="JB310" s="65"/>
      <c r="JC310" s="65"/>
      <c r="JD310" s="65"/>
      <c r="JE310" s="65"/>
      <c r="JF310" s="65"/>
      <c r="JG310" s="65"/>
      <c r="JH310" s="65"/>
      <c r="JI310" s="65"/>
      <c r="JJ310" s="65"/>
      <c r="JK310" s="65"/>
      <c r="JL310" s="65"/>
      <c r="JM310" s="65"/>
      <c r="JN310" s="65"/>
      <c r="JO310" s="65"/>
      <c r="JP310" s="65"/>
      <c r="JQ310" s="65"/>
      <c r="JR310" s="65"/>
      <c r="JS310" s="65"/>
      <c r="JT310" s="65"/>
      <c r="JU310" s="65"/>
      <c r="JV310" s="65"/>
      <c r="JW310" s="65"/>
      <c r="JX310" s="65"/>
      <c r="JY310" s="65"/>
      <c r="JZ310" s="65"/>
      <c r="KA310" s="65"/>
      <c r="KB310" s="65"/>
      <c r="KC310" s="65"/>
      <c r="KD310" s="65"/>
      <c r="KE310" s="65"/>
      <c r="KF310" s="65"/>
      <c r="KG310" s="65"/>
      <c r="KH310" s="65"/>
      <c r="KI310" s="65"/>
      <c r="KJ310" s="65"/>
      <c r="KK310" s="65"/>
      <c r="KL310" s="65"/>
      <c r="KM310" s="65"/>
      <c r="KN310" s="65"/>
      <c r="KO310" s="65"/>
      <c r="KP310" s="65"/>
      <c r="KQ310" s="65"/>
      <c r="KR310" s="65"/>
      <c r="KS310" s="65"/>
      <c r="KT310" s="65"/>
      <c r="KU310" s="65"/>
      <c r="KV310" s="65"/>
      <c r="KW310" s="65"/>
      <c r="KX310" s="65"/>
      <c r="KY310" s="65"/>
      <c r="KZ310" s="65"/>
      <c r="LA310" s="65"/>
      <c r="LB310" s="65"/>
      <c r="LC310" s="65"/>
      <c r="LD310" s="65"/>
      <c r="LE310" s="65"/>
      <c r="LF310" s="65"/>
      <c r="LG310" s="65"/>
      <c r="LH310" s="65"/>
      <c r="LI310" s="65"/>
      <c r="LJ310" s="65"/>
      <c r="LK310" s="65"/>
      <c r="LL310" s="65"/>
      <c r="LM310" s="65"/>
      <c r="LN310" s="65"/>
      <c r="LO310" s="65"/>
      <c r="LP310" s="65"/>
      <c r="LQ310" s="65"/>
      <c r="LR310" s="65"/>
      <c r="LS310" s="65"/>
      <c r="LT310" s="65"/>
      <c r="LU310" s="65"/>
      <c r="LV310" s="65"/>
      <c r="LW310" s="65"/>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c r="RZ310" s="7"/>
      <c r="SA310" s="7"/>
      <c r="SB310" s="7"/>
      <c r="SC310" s="7"/>
      <c r="SD310" s="7"/>
      <c r="SE310" s="7"/>
      <c r="SF310" s="7"/>
      <c r="SG310" s="7"/>
      <c r="SH310" s="7"/>
      <c r="SI310" s="7"/>
      <c r="SJ310" s="7"/>
      <c r="SK310" s="7"/>
      <c r="SL310" s="7"/>
      <c r="SM310" s="7"/>
      <c r="SN310" s="7"/>
      <c r="SO310" s="7"/>
      <c r="SP310" s="7"/>
      <c r="SQ310" s="7"/>
      <c r="SR310" s="7"/>
      <c r="SS310" s="7"/>
      <c r="ST310" s="7"/>
      <c r="SU310" s="7"/>
      <c r="SV310" s="7"/>
      <c r="SW310" s="7"/>
      <c r="SX310" s="7"/>
      <c r="SY310" s="7"/>
      <c r="SZ310" s="7"/>
      <c r="TA310" s="7"/>
      <c r="TB310" s="7"/>
      <c r="TC310" s="7"/>
      <c r="TD310" s="7"/>
      <c r="TE310" s="7"/>
      <c r="TF310" s="7"/>
      <c r="TG310" s="7"/>
      <c r="TH310" s="7"/>
      <c r="TI310" s="7"/>
      <c r="TJ310" s="7"/>
      <c r="TK310" s="7"/>
      <c r="TL310" s="7"/>
      <c r="TM310" s="7"/>
      <c r="TN310" s="7"/>
      <c r="TO310" s="7"/>
      <c r="TP310" s="7"/>
      <c r="TQ310" s="7"/>
      <c r="TR310" s="7"/>
      <c r="TS310" s="7"/>
      <c r="TT310" s="7"/>
      <c r="TU310" s="7"/>
      <c r="TV310" s="7"/>
      <c r="TW310" s="7"/>
      <c r="TX310" s="7"/>
      <c r="TY310" s="7"/>
      <c r="TZ310" s="7"/>
      <c r="UA310" s="7"/>
      <c r="UB310" s="7"/>
      <c r="UC310" s="7"/>
      <c r="UD310" s="7"/>
      <c r="UE310" s="7"/>
      <c r="UF310" s="7"/>
      <c r="UG310" s="7"/>
      <c r="UH310" s="7"/>
      <c r="UI310" s="7"/>
      <c r="UJ310" s="7"/>
      <c r="UK310" s="7"/>
      <c r="UL310" s="7"/>
      <c r="UM310" s="7"/>
      <c r="UN310" s="7"/>
      <c r="UO310" s="7"/>
      <c r="UP310" s="7"/>
      <c r="UQ310" s="7"/>
      <c r="UR310" s="7"/>
      <c r="US310" s="7"/>
      <c r="UT310" s="7"/>
      <c r="UU310" s="7"/>
      <c r="UV310" s="7"/>
      <c r="UW310" s="7"/>
      <c r="UX310" s="7"/>
      <c r="UY310" s="7"/>
      <c r="UZ310" s="7"/>
      <c r="VA310" s="7"/>
      <c r="VB310" s="7"/>
      <c r="VC310" s="7"/>
      <c r="VD310" s="7"/>
    </row>
    <row r="311" spans="1:576" s="3" customFormat="1" x14ac:dyDescent="0.2">
      <c r="A311" s="50"/>
      <c r="B311" s="36" t="s">
        <v>18</v>
      </c>
      <c r="C311" s="140">
        <v>4686</v>
      </c>
      <c r="D311" s="84">
        <v>0</v>
      </c>
      <c r="E311" s="55">
        <v>0</v>
      </c>
      <c r="F311" s="84">
        <v>0</v>
      </c>
      <c r="G311" s="55">
        <v>0</v>
      </c>
      <c r="H311" s="84">
        <v>0</v>
      </c>
      <c r="I311" s="55">
        <v>0</v>
      </c>
      <c r="J311" s="84">
        <v>0</v>
      </c>
      <c r="K311" s="55">
        <v>0</v>
      </c>
      <c r="L311" s="84">
        <v>0</v>
      </c>
      <c r="M311" s="55">
        <v>2</v>
      </c>
      <c r="N311" s="84">
        <v>0</v>
      </c>
      <c r="O311" s="55">
        <v>0</v>
      </c>
      <c r="P311" s="84">
        <v>0</v>
      </c>
      <c r="Q311" s="55">
        <v>0</v>
      </c>
      <c r="R311" s="84">
        <v>0</v>
      </c>
      <c r="S311" s="55">
        <v>0</v>
      </c>
      <c r="T311" s="84">
        <v>0</v>
      </c>
      <c r="U311" s="55">
        <v>1</v>
      </c>
      <c r="V311" s="84">
        <v>0</v>
      </c>
      <c r="W311" s="55">
        <v>0</v>
      </c>
      <c r="X311" s="84">
        <v>0</v>
      </c>
      <c r="Y311" s="55">
        <v>0</v>
      </c>
      <c r="Z311" s="84">
        <v>1</v>
      </c>
      <c r="AA311" s="55">
        <v>1</v>
      </c>
      <c r="AB311" s="84">
        <v>0</v>
      </c>
      <c r="AC311" s="55">
        <v>0</v>
      </c>
      <c r="AD311" s="84">
        <v>1</v>
      </c>
      <c r="AE311" s="55">
        <v>7</v>
      </c>
      <c r="AF311" s="84">
        <v>3</v>
      </c>
      <c r="AG311" s="55">
        <v>0</v>
      </c>
      <c r="AH311" s="84">
        <v>40</v>
      </c>
      <c r="AI311" s="55">
        <v>19</v>
      </c>
      <c r="AJ311" s="84">
        <v>147</v>
      </c>
      <c r="AK311" s="55">
        <v>0</v>
      </c>
      <c r="AL311" s="84">
        <v>3</v>
      </c>
      <c r="AM311" s="55">
        <v>0</v>
      </c>
      <c r="AN311" s="84">
        <v>5</v>
      </c>
      <c r="AO311" s="55">
        <v>186</v>
      </c>
      <c r="AP311" s="84">
        <v>24</v>
      </c>
      <c r="AQ311" s="55">
        <v>49</v>
      </c>
      <c r="AR311" s="84">
        <v>71</v>
      </c>
      <c r="AS311" s="55">
        <v>422</v>
      </c>
      <c r="AT311" s="84">
        <v>32</v>
      </c>
      <c r="AU311" s="55">
        <v>245</v>
      </c>
      <c r="AV311" s="84">
        <v>31</v>
      </c>
      <c r="AW311" s="55">
        <v>1</v>
      </c>
      <c r="AX311" s="84">
        <v>28</v>
      </c>
      <c r="AY311" s="55">
        <v>2</v>
      </c>
      <c r="AZ311" s="84">
        <v>2</v>
      </c>
      <c r="BA311" s="55">
        <v>125</v>
      </c>
      <c r="BB311" s="84">
        <v>14</v>
      </c>
      <c r="BC311" s="55">
        <v>35</v>
      </c>
      <c r="BD311" s="84">
        <v>29</v>
      </c>
      <c r="BE311" s="55">
        <v>68</v>
      </c>
      <c r="BF311" s="84">
        <v>17</v>
      </c>
      <c r="BG311" s="55">
        <v>116</v>
      </c>
      <c r="BH311" s="84">
        <v>8</v>
      </c>
      <c r="BI311" s="55">
        <v>0</v>
      </c>
      <c r="BJ311" s="84">
        <v>1</v>
      </c>
      <c r="BK311" s="55">
        <v>0</v>
      </c>
      <c r="BL311" s="84">
        <v>0</v>
      </c>
      <c r="BM311" s="55">
        <v>0</v>
      </c>
      <c r="BN311" s="84">
        <v>0</v>
      </c>
      <c r="BO311" s="55">
        <v>0</v>
      </c>
      <c r="BP311" s="84">
        <v>0</v>
      </c>
      <c r="BQ311" s="55">
        <v>0</v>
      </c>
      <c r="BR311" s="84">
        <v>0</v>
      </c>
      <c r="BS311" s="55">
        <v>17</v>
      </c>
      <c r="BT311" s="84">
        <v>12</v>
      </c>
      <c r="BU311" s="55">
        <v>0</v>
      </c>
      <c r="BV311" s="84">
        <v>155</v>
      </c>
      <c r="BW311" s="55">
        <v>6</v>
      </c>
      <c r="BX311" s="84">
        <v>67</v>
      </c>
      <c r="BY311" s="55">
        <v>184</v>
      </c>
      <c r="BZ311" s="84">
        <v>406</v>
      </c>
      <c r="CA311" s="55">
        <v>3</v>
      </c>
      <c r="CB311" s="84">
        <v>0</v>
      </c>
      <c r="CC311" s="55">
        <v>45</v>
      </c>
      <c r="CD311" s="84">
        <v>84</v>
      </c>
      <c r="CE311" s="55">
        <v>8</v>
      </c>
      <c r="CF311" s="84">
        <v>3</v>
      </c>
      <c r="CG311" s="55">
        <v>3</v>
      </c>
      <c r="CH311" s="84">
        <v>120</v>
      </c>
      <c r="CI311" s="55">
        <v>344</v>
      </c>
      <c r="CJ311" s="84">
        <v>1</v>
      </c>
      <c r="CK311" s="55">
        <v>0</v>
      </c>
      <c r="CL311" s="84">
        <v>0</v>
      </c>
      <c r="CM311" s="55">
        <v>0</v>
      </c>
      <c r="CN311" s="84">
        <v>3</v>
      </c>
      <c r="CO311" s="65">
        <v>386</v>
      </c>
      <c r="CP311" s="84">
        <v>416</v>
      </c>
      <c r="CQ311" s="55">
        <v>656</v>
      </c>
      <c r="CR311" s="84">
        <v>22</v>
      </c>
      <c r="CS311" s="55">
        <v>6</v>
      </c>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c r="IW311" s="65"/>
      <c r="IX311" s="65"/>
      <c r="IY311" s="65"/>
      <c r="IZ311" s="65"/>
      <c r="JA311" s="65"/>
      <c r="JB311" s="65"/>
      <c r="JC311" s="65"/>
      <c r="JD311" s="65"/>
      <c r="JE311" s="65"/>
      <c r="JF311" s="65"/>
      <c r="JG311" s="65"/>
      <c r="JH311" s="65"/>
      <c r="JI311" s="65"/>
      <c r="JJ311" s="65"/>
      <c r="JK311" s="65"/>
      <c r="JL311" s="65"/>
      <c r="JM311" s="65"/>
      <c r="JN311" s="65"/>
      <c r="JO311" s="65"/>
      <c r="JP311" s="65"/>
      <c r="JQ311" s="65"/>
      <c r="JR311" s="65"/>
      <c r="JS311" s="65"/>
      <c r="JT311" s="65"/>
      <c r="JU311" s="65"/>
      <c r="JV311" s="65"/>
      <c r="JW311" s="65"/>
      <c r="JX311" s="65"/>
      <c r="JY311" s="65"/>
      <c r="JZ311" s="65"/>
      <c r="KA311" s="65"/>
      <c r="KB311" s="65"/>
      <c r="KC311" s="65"/>
      <c r="KD311" s="65"/>
      <c r="KE311" s="65"/>
      <c r="KF311" s="65"/>
      <c r="KG311" s="65"/>
      <c r="KH311" s="65"/>
      <c r="KI311" s="65"/>
      <c r="KJ311" s="65"/>
      <c r="KK311" s="65"/>
      <c r="KL311" s="65"/>
      <c r="KM311" s="65"/>
      <c r="KN311" s="65"/>
      <c r="KO311" s="65"/>
      <c r="KP311" s="65"/>
      <c r="KQ311" s="65"/>
      <c r="KR311" s="65"/>
      <c r="KS311" s="65"/>
      <c r="KT311" s="65"/>
      <c r="KU311" s="65"/>
      <c r="KV311" s="65"/>
      <c r="KW311" s="65"/>
      <c r="KX311" s="65"/>
      <c r="KY311" s="65"/>
      <c r="KZ311" s="65"/>
      <c r="LA311" s="65"/>
      <c r="LB311" s="65"/>
      <c r="LC311" s="65"/>
      <c r="LD311" s="65"/>
      <c r="LE311" s="65"/>
      <c r="LF311" s="65"/>
      <c r="LG311" s="65"/>
      <c r="LH311" s="65"/>
      <c r="LI311" s="65"/>
      <c r="LJ311" s="65"/>
      <c r="LK311" s="65"/>
      <c r="LL311" s="65"/>
      <c r="LM311" s="65"/>
      <c r="LN311" s="65"/>
      <c r="LO311" s="65"/>
      <c r="LP311" s="65"/>
      <c r="LQ311" s="65"/>
      <c r="LR311" s="65"/>
      <c r="LS311" s="65"/>
      <c r="LT311" s="65"/>
      <c r="LU311" s="65"/>
      <c r="LV311" s="65"/>
      <c r="LW311" s="65"/>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c r="QO311" s="7"/>
      <c r="QP311" s="7"/>
      <c r="QQ311" s="7"/>
      <c r="QR311" s="7"/>
      <c r="QS311" s="7"/>
      <c r="QT311" s="7"/>
      <c r="QU311" s="7"/>
      <c r="QV311" s="7"/>
      <c r="QW311" s="7"/>
      <c r="QX311" s="7"/>
      <c r="QY311" s="7"/>
      <c r="QZ311" s="7"/>
      <c r="RA311" s="7"/>
      <c r="RB311" s="7"/>
      <c r="RC311" s="7"/>
      <c r="RD311" s="7"/>
      <c r="RE311" s="7"/>
      <c r="RF311" s="7"/>
      <c r="RG311" s="7"/>
      <c r="RH311" s="7"/>
      <c r="RI311" s="7"/>
      <c r="RJ311" s="7"/>
      <c r="RK311" s="7"/>
      <c r="RL311" s="7"/>
      <c r="RM311" s="7"/>
      <c r="RN311" s="7"/>
      <c r="RO311" s="7"/>
      <c r="RP311" s="7"/>
      <c r="RQ311" s="7"/>
      <c r="RR311" s="7"/>
      <c r="RS311" s="7"/>
      <c r="RT311" s="7"/>
      <c r="RU311" s="7"/>
      <c r="RV311" s="7"/>
      <c r="RW311" s="7"/>
      <c r="RX311" s="7"/>
      <c r="RY311" s="7"/>
      <c r="RZ311" s="7"/>
      <c r="SA311" s="7"/>
      <c r="SB311" s="7"/>
      <c r="SC311" s="7"/>
      <c r="SD311" s="7"/>
      <c r="SE311" s="7"/>
      <c r="SF311" s="7"/>
      <c r="SG311" s="7"/>
      <c r="SH311" s="7"/>
      <c r="SI311" s="7"/>
      <c r="SJ311" s="7"/>
      <c r="SK311" s="7"/>
      <c r="SL311" s="7"/>
      <c r="SM311" s="7"/>
      <c r="SN311" s="7"/>
      <c r="SO311" s="7"/>
      <c r="SP311" s="7"/>
      <c r="SQ311" s="7"/>
      <c r="SR311" s="7"/>
      <c r="SS311" s="7"/>
      <c r="ST311" s="7"/>
      <c r="SU311" s="7"/>
      <c r="SV311" s="7"/>
      <c r="SW311" s="7"/>
      <c r="SX311" s="7"/>
      <c r="SY311" s="7"/>
      <c r="SZ311" s="7"/>
      <c r="TA311" s="7"/>
      <c r="TB311" s="7"/>
      <c r="TC311" s="7"/>
      <c r="TD311" s="7"/>
      <c r="TE311" s="7"/>
      <c r="TF311" s="7"/>
      <c r="TG311" s="7"/>
      <c r="TH311" s="7"/>
      <c r="TI311" s="7"/>
      <c r="TJ311" s="7"/>
      <c r="TK311" s="7"/>
      <c r="TL311" s="7"/>
      <c r="TM311" s="7"/>
      <c r="TN311" s="7"/>
      <c r="TO311" s="7"/>
      <c r="TP311" s="7"/>
      <c r="TQ311" s="7"/>
      <c r="TR311" s="7"/>
      <c r="TS311" s="7"/>
      <c r="TT311" s="7"/>
      <c r="TU311" s="7"/>
      <c r="TV311" s="7"/>
      <c r="TW311" s="7"/>
      <c r="TX311" s="7"/>
      <c r="TY311" s="7"/>
      <c r="TZ311" s="7"/>
      <c r="UA311" s="7"/>
      <c r="UB311" s="7"/>
      <c r="UC311" s="7"/>
      <c r="UD311" s="7"/>
      <c r="UE311" s="7"/>
      <c r="UF311" s="7"/>
      <c r="UG311" s="7"/>
      <c r="UH311" s="7"/>
      <c r="UI311" s="7"/>
      <c r="UJ311" s="7"/>
      <c r="UK311" s="7"/>
      <c r="UL311" s="7"/>
      <c r="UM311" s="7"/>
      <c r="UN311" s="7"/>
      <c r="UO311" s="7"/>
      <c r="UP311" s="7"/>
      <c r="UQ311" s="7"/>
      <c r="UR311" s="7"/>
      <c r="US311" s="7"/>
      <c r="UT311" s="7"/>
      <c r="UU311" s="7"/>
      <c r="UV311" s="7"/>
      <c r="UW311" s="7"/>
      <c r="UX311" s="7"/>
      <c r="UY311" s="7"/>
      <c r="UZ311" s="7"/>
      <c r="VA311" s="7"/>
      <c r="VB311" s="7"/>
      <c r="VC311" s="7"/>
      <c r="VD311" s="7"/>
    </row>
    <row r="312" spans="1:576" s="3" customFormat="1" x14ac:dyDescent="0.2">
      <c r="A312" s="50"/>
      <c r="B312" s="36" t="s">
        <v>149</v>
      </c>
      <c r="C312" s="149">
        <v>2700</v>
      </c>
      <c r="D312" s="84">
        <v>0</v>
      </c>
      <c r="E312" s="55">
        <v>0</v>
      </c>
      <c r="F312" s="84">
        <v>0</v>
      </c>
      <c r="G312" s="55">
        <v>1</v>
      </c>
      <c r="H312" s="84">
        <v>0</v>
      </c>
      <c r="I312" s="55">
        <v>0</v>
      </c>
      <c r="J312" s="84">
        <v>0</v>
      </c>
      <c r="K312" s="55">
        <v>0</v>
      </c>
      <c r="L312" s="84">
        <v>0</v>
      </c>
      <c r="M312" s="55">
        <v>6</v>
      </c>
      <c r="N312" s="84">
        <v>0</v>
      </c>
      <c r="O312" s="55">
        <v>0</v>
      </c>
      <c r="P312" s="84">
        <v>0</v>
      </c>
      <c r="Q312" s="55">
        <v>0</v>
      </c>
      <c r="R312" s="84">
        <v>0</v>
      </c>
      <c r="S312" s="55">
        <v>0</v>
      </c>
      <c r="T312" s="84">
        <v>0</v>
      </c>
      <c r="U312" s="55">
        <v>0</v>
      </c>
      <c r="V312" s="84">
        <v>0</v>
      </c>
      <c r="W312" s="55">
        <v>0</v>
      </c>
      <c r="X312" s="84">
        <v>0</v>
      </c>
      <c r="Y312" s="55">
        <v>0</v>
      </c>
      <c r="Z312" s="84">
        <v>2</v>
      </c>
      <c r="AA312" s="55">
        <v>2</v>
      </c>
      <c r="AB312" s="84">
        <v>47</v>
      </c>
      <c r="AC312" s="55">
        <v>12</v>
      </c>
      <c r="AD312" s="84">
        <v>1</v>
      </c>
      <c r="AE312" s="55">
        <v>5</v>
      </c>
      <c r="AF312" s="84">
        <v>16</v>
      </c>
      <c r="AG312" s="55">
        <v>0</v>
      </c>
      <c r="AH312" s="84">
        <v>0</v>
      </c>
      <c r="AI312" s="55">
        <v>5</v>
      </c>
      <c r="AJ312" s="84">
        <v>46</v>
      </c>
      <c r="AK312" s="55">
        <v>1</v>
      </c>
      <c r="AL312" s="84">
        <v>5</v>
      </c>
      <c r="AM312" s="55">
        <v>15</v>
      </c>
      <c r="AN312" s="84">
        <v>4</v>
      </c>
      <c r="AO312" s="55">
        <v>1</v>
      </c>
      <c r="AP312" s="84">
        <v>35</v>
      </c>
      <c r="AQ312" s="55">
        <v>9</v>
      </c>
      <c r="AR312" s="84">
        <v>67</v>
      </c>
      <c r="AS312" s="55">
        <v>28</v>
      </c>
      <c r="AT312" s="84">
        <v>31</v>
      </c>
      <c r="AU312" s="55">
        <v>2</v>
      </c>
      <c r="AV312" s="84">
        <v>143</v>
      </c>
      <c r="AW312" s="55">
        <v>2</v>
      </c>
      <c r="AX312" s="84">
        <v>13</v>
      </c>
      <c r="AY312" s="55">
        <v>13</v>
      </c>
      <c r="AZ312" s="84">
        <v>1</v>
      </c>
      <c r="BA312" s="55">
        <v>0</v>
      </c>
      <c r="BB312" s="84">
        <v>0</v>
      </c>
      <c r="BC312" s="55">
        <v>16</v>
      </c>
      <c r="BD312" s="84">
        <v>21</v>
      </c>
      <c r="BE312" s="55">
        <v>19</v>
      </c>
      <c r="BF312" s="84">
        <v>18</v>
      </c>
      <c r="BG312" s="55">
        <v>170</v>
      </c>
      <c r="BH312" s="84">
        <v>10</v>
      </c>
      <c r="BI312" s="55">
        <v>0</v>
      </c>
      <c r="BJ312" s="84">
        <v>0</v>
      </c>
      <c r="BK312" s="55">
        <v>0</v>
      </c>
      <c r="BL312" s="84">
        <v>0</v>
      </c>
      <c r="BM312" s="55">
        <v>20</v>
      </c>
      <c r="BN312" s="84">
        <v>6</v>
      </c>
      <c r="BO312" s="55">
        <v>0</v>
      </c>
      <c r="BP312" s="84">
        <v>45</v>
      </c>
      <c r="BQ312" s="55">
        <v>34</v>
      </c>
      <c r="BR312" s="84">
        <v>72</v>
      </c>
      <c r="BS312" s="55">
        <v>59</v>
      </c>
      <c r="BT312" s="84">
        <v>18</v>
      </c>
      <c r="BU312" s="55">
        <v>0</v>
      </c>
      <c r="BV312" s="84">
        <v>74</v>
      </c>
      <c r="BW312" s="55">
        <v>0</v>
      </c>
      <c r="BX312" s="84">
        <v>74</v>
      </c>
      <c r="BY312" s="55">
        <v>67</v>
      </c>
      <c r="BZ312" s="84">
        <v>377</v>
      </c>
      <c r="CA312" s="55">
        <v>6</v>
      </c>
      <c r="CB312" s="84">
        <v>4</v>
      </c>
      <c r="CC312" s="55">
        <v>66</v>
      </c>
      <c r="CD312" s="84">
        <v>28</v>
      </c>
      <c r="CE312" s="55">
        <v>4</v>
      </c>
      <c r="CF312" s="84">
        <v>5</v>
      </c>
      <c r="CG312" s="55">
        <v>1</v>
      </c>
      <c r="CH312" s="84">
        <v>88</v>
      </c>
      <c r="CI312" s="55">
        <v>147</v>
      </c>
      <c r="CJ312" s="84">
        <v>0</v>
      </c>
      <c r="CK312" s="55">
        <v>0</v>
      </c>
      <c r="CL312" s="84">
        <v>24</v>
      </c>
      <c r="CM312" s="55">
        <v>60</v>
      </c>
      <c r="CN312" s="84">
        <v>0</v>
      </c>
      <c r="CO312" s="65">
        <v>238</v>
      </c>
      <c r="CP312" s="84">
        <v>64</v>
      </c>
      <c r="CQ312" s="55">
        <v>336</v>
      </c>
      <c r="CR312" s="84">
        <v>0</v>
      </c>
      <c r="CS312" s="55">
        <v>13</v>
      </c>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c r="KR312" s="65"/>
      <c r="KS312" s="65"/>
      <c r="KT312" s="65"/>
      <c r="KU312" s="65"/>
      <c r="KV312" s="65"/>
      <c r="KW312" s="65"/>
      <c r="KX312" s="65"/>
      <c r="KY312" s="65"/>
      <c r="KZ312" s="65"/>
      <c r="LA312" s="65"/>
      <c r="LB312" s="65"/>
      <c r="LC312" s="65"/>
      <c r="LD312" s="65"/>
      <c r="LE312" s="65"/>
      <c r="LF312" s="65"/>
      <c r="LG312" s="65"/>
      <c r="LH312" s="65"/>
      <c r="LI312" s="65"/>
      <c r="LJ312" s="65"/>
      <c r="LK312" s="65"/>
      <c r="LL312" s="65"/>
      <c r="LM312" s="65"/>
      <c r="LN312" s="65"/>
      <c r="LO312" s="65"/>
      <c r="LP312" s="65"/>
      <c r="LQ312" s="65"/>
      <c r="LR312" s="65"/>
      <c r="LS312" s="65"/>
      <c r="LT312" s="65"/>
      <c r="LU312" s="65"/>
      <c r="LV312" s="65"/>
      <c r="LW312" s="65"/>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c r="QO312" s="7"/>
      <c r="QP312" s="7"/>
      <c r="QQ312" s="7"/>
      <c r="QR312" s="7"/>
      <c r="QS312" s="7"/>
      <c r="QT312" s="7"/>
      <c r="QU312" s="7"/>
      <c r="QV312" s="7"/>
      <c r="QW312" s="7"/>
      <c r="QX312" s="7"/>
      <c r="QY312" s="7"/>
      <c r="QZ312" s="7"/>
      <c r="RA312" s="7"/>
      <c r="RB312" s="7"/>
      <c r="RC312" s="7"/>
      <c r="RD312" s="7"/>
      <c r="RE312" s="7"/>
      <c r="RF312" s="7"/>
      <c r="RG312" s="7"/>
      <c r="RH312" s="7"/>
      <c r="RI312" s="7"/>
      <c r="RJ312" s="7"/>
      <c r="RK312" s="7"/>
      <c r="RL312" s="7"/>
      <c r="RM312" s="7"/>
      <c r="RN312" s="7"/>
      <c r="RO312" s="7"/>
      <c r="RP312" s="7"/>
      <c r="RQ312" s="7"/>
      <c r="RR312" s="7"/>
      <c r="RS312" s="7"/>
      <c r="RT312" s="7"/>
      <c r="RU312" s="7"/>
      <c r="RV312" s="7"/>
      <c r="RW312" s="7"/>
      <c r="RX312" s="7"/>
      <c r="RY312" s="7"/>
      <c r="RZ312" s="7"/>
      <c r="SA312" s="7"/>
      <c r="SB312" s="7"/>
      <c r="SC312" s="7"/>
      <c r="SD312" s="7"/>
      <c r="SE312" s="7"/>
      <c r="SF312" s="7"/>
      <c r="SG312" s="7"/>
      <c r="SH312" s="7"/>
      <c r="SI312" s="7"/>
      <c r="SJ312" s="7"/>
      <c r="SK312" s="7"/>
      <c r="SL312" s="7"/>
      <c r="SM312" s="7"/>
      <c r="SN312" s="7"/>
      <c r="SO312" s="7"/>
      <c r="SP312" s="7"/>
      <c r="SQ312" s="7"/>
      <c r="SR312" s="7"/>
      <c r="SS312" s="7"/>
      <c r="ST312" s="7"/>
      <c r="SU312" s="7"/>
      <c r="SV312" s="7"/>
      <c r="SW312" s="7"/>
      <c r="SX312" s="7"/>
      <c r="SY312" s="7"/>
      <c r="SZ312" s="7"/>
      <c r="TA312" s="7"/>
      <c r="TB312" s="7"/>
      <c r="TC312" s="7"/>
      <c r="TD312" s="7"/>
      <c r="TE312" s="7"/>
      <c r="TF312" s="7"/>
      <c r="TG312" s="7"/>
      <c r="TH312" s="7"/>
      <c r="TI312" s="7"/>
      <c r="TJ312" s="7"/>
      <c r="TK312" s="7"/>
      <c r="TL312" s="7"/>
      <c r="TM312" s="7"/>
      <c r="TN312" s="7"/>
      <c r="TO312" s="7"/>
      <c r="TP312" s="7"/>
      <c r="TQ312" s="7"/>
      <c r="TR312" s="7"/>
      <c r="TS312" s="7"/>
      <c r="TT312" s="7"/>
      <c r="TU312" s="7"/>
      <c r="TV312" s="7"/>
      <c r="TW312" s="7"/>
      <c r="TX312" s="7"/>
      <c r="TY312" s="7"/>
      <c r="TZ312" s="7"/>
      <c r="UA312" s="7"/>
      <c r="UB312" s="7"/>
      <c r="UC312" s="7"/>
      <c r="UD312" s="7"/>
      <c r="UE312" s="7"/>
      <c r="UF312" s="7"/>
      <c r="UG312" s="7"/>
      <c r="UH312" s="7"/>
      <c r="UI312" s="7"/>
      <c r="UJ312" s="7"/>
      <c r="UK312" s="7"/>
      <c r="UL312" s="7"/>
      <c r="UM312" s="7"/>
      <c r="UN312" s="7"/>
      <c r="UO312" s="7"/>
      <c r="UP312" s="7"/>
      <c r="UQ312" s="7"/>
      <c r="UR312" s="7"/>
      <c r="US312" s="7"/>
      <c r="UT312" s="7"/>
      <c r="UU312" s="7"/>
      <c r="UV312" s="7"/>
      <c r="UW312" s="7"/>
      <c r="UX312" s="7"/>
      <c r="UY312" s="7"/>
      <c r="UZ312" s="7"/>
      <c r="VA312" s="7"/>
      <c r="VB312" s="7"/>
      <c r="VC312" s="7"/>
      <c r="VD312" s="7"/>
    </row>
    <row r="313" spans="1:576" s="3" customFormat="1" x14ac:dyDescent="0.2">
      <c r="A313" s="50"/>
      <c r="B313" s="36" t="s">
        <v>150</v>
      </c>
      <c r="C313" s="140">
        <v>794</v>
      </c>
      <c r="D313" s="84">
        <v>0</v>
      </c>
      <c r="E313" s="55">
        <v>0</v>
      </c>
      <c r="F313" s="84">
        <v>0</v>
      </c>
      <c r="G313" s="55">
        <v>0</v>
      </c>
      <c r="H313" s="84">
        <v>0</v>
      </c>
      <c r="I313" s="55">
        <v>0</v>
      </c>
      <c r="J313" s="84">
        <v>0</v>
      </c>
      <c r="K313" s="55">
        <v>0</v>
      </c>
      <c r="L313" s="84">
        <v>4</v>
      </c>
      <c r="M313" s="55">
        <v>3</v>
      </c>
      <c r="N313" s="84">
        <v>0</v>
      </c>
      <c r="O313" s="55">
        <v>0</v>
      </c>
      <c r="P313" s="84">
        <v>0</v>
      </c>
      <c r="Q313" s="55">
        <v>0</v>
      </c>
      <c r="R313" s="84">
        <v>0</v>
      </c>
      <c r="S313" s="55">
        <v>0</v>
      </c>
      <c r="T313" s="84">
        <v>0</v>
      </c>
      <c r="U313" s="55">
        <v>0</v>
      </c>
      <c r="V313" s="84">
        <v>0</v>
      </c>
      <c r="W313" s="55">
        <v>0</v>
      </c>
      <c r="X313" s="84">
        <v>0</v>
      </c>
      <c r="Y313" s="55">
        <v>4</v>
      </c>
      <c r="Z313" s="84">
        <v>2</v>
      </c>
      <c r="AA313" s="55">
        <v>1</v>
      </c>
      <c r="AB313" s="84">
        <v>0</v>
      </c>
      <c r="AC313" s="55">
        <v>0</v>
      </c>
      <c r="AD313" s="84">
        <v>0</v>
      </c>
      <c r="AE313" s="55">
        <v>0</v>
      </c>
      <c r="AF313" s="84">
        <v>0</v>
      </c>
      <c r="AG313" s="55">
        <v>3</v>
      </c>
      <c r="AH313" s="84">
        <v>64</v>
      </c>
      <c r="AI313" s="55">
        <v>0</v>
      </c>
      <c r="AJ313" s="84">
        <v>0</v>
      </c>
      <c r="AK313" s="55">
        <v>2</v>
      </c>
      <c r="AL313" s="84">
        <v>1</v>
      </c>
      <c r="AM313" s="55">
        <v>31</v>
      </c>
      <c r="AN313" s="84">
        <v>6</v>
      </c>
      <c r="AO313" s="55">
        <v>0</v>
      </c>
      <c r="AP313" s="84">
        <v>5</v>
      </c>
      <c r="AQ313" s="55">
        <v>11</v>
      </c>
      <c r="AR313" s="84">
        <v>28</v>
      </c>
      <c r="AS313" s="55">
        <v>11</v>
      </c>
      <c r="AT313" s="84">
        <v>9</v>
      </c>
      <c r="AU313" s="55">
        <v>38</v>
      </c>
      <c r="AV313" s="84">
        <v>10</v>
      </c>
      <c r="AW313" s="55">
        <v>2</v>
      </c>
      <c r="AX313" s="84">
        <v>19</v>
      </c>
      <c r="AY313" s="55">
        <v>6</v>
      </c>
      <c r="AZ313" s="84">
        <v>0</v>
      </c>
      <c r="BA313" s="55">
        <v>0</v>
      </c>
      <c r="BB313" s="84">
        <v>0</v>
      </c>
      <c r="BC313" s="55">
        <v>9</v>
      </c>
      <c r="BD313" s="84">
        <v>13</v>
      </c>
      <c r="BE313" s="55">
        <v>17</v>
      </c>
      <c r="BF313" s="84">
        <v>26</v>
      </c>
      <c r="BG313" s="55">
        <v>71</v>
      </c>
      <c r="BH313" s="84">
        <v>1</v>
      </c>
      <c r="BI313" s="55">
        <v>0</v>
      </c>
      <c r="BJ313" s="84">
        <v>0</v>
      </c>
      <c r="BK313" s="55">
        <v>0</v>
      </c>
      <c r="BL313" s="84">
        <v>0</v>
      </c>
      <c r="BM313" s="55">
        <v>0</v>
      </c>
      <c r="BN313" s="84">
        <v>0</v>
      </c>
      <c r="BO313" s="55">
        <v>0</v>
      </c>
      <c r="BP313" s="84">
        <v>0</v>
      </c>
      <c r="BQ313" s="55">
        <v>0</v>
      </c>
      <c r="BR313" s="84">
        <v>5</v>
      </c>
      <c r="BS313" s="55">
        <v>0</v>
      </c>
      <c r="BT313" s="84">
        <v>2</v>
      </c>
      <c r="BU313" s="55">
        <v>0</v>
      </c>
      <c r="BV313" s="84">
        <v>11</v>
      </c>
      <c r="BW313" s="55">
        <v>1</v>
      </c>
      <c r="BX313" s="84">
        <v>36</v>
      </c>
      <c r="BY313" s="55">
        <v>25</v>
      </c>
      <c r="BZ313" s="84">
        <v>76</v>
      </c>
      <c r="CA313" s="55">
        <v>0</v>
      </c>
      <c r="CB313" s="84">
        <v>0</v>
      </c>
      <c r="CC313" s="55">
        <v>0</v>
      </c>
      <c r="CD313" s="84">
        <v>3</v>
      </c>
      <c r="CE313" s="55">
        <v>3</v>
      </c>
      <c r="CF313" s="84">
        <v>0</v>
      </c>
      <c r="CG313" s="55">
        <v>0</v>
      </c>
      <c r="CH313" s="84">
        <v>18</v>
      </c>
      <c r="CI313" s="55">
        <v>33</v>
      </c>
      <c r="CJ313" s="84">
        <v>0</v>
      </c>
      <c r="CK313" s="55">
        <v>1</v>
      </c>
      <c r="CL313" s="84">
        <v>0</v>
      </c>
      <c r="CM313" s="55">
        <v>0</v>
      </c>
      <c r="CN313" s="84">
        <v>0</v>
      </c>
      <c r="CO313" s="65">
        <v>82</v>
      </c>
      <c r="CP313" s="84">
        <v>25</v>
      </c>
      <c r="CQ313" s="55">
        <v>75</v>
      </c>
      <c r="CR313" s="84">
        <v>0</v>
      </c>
      <c r="CS313" s="55">
        <v>1</v>
      </c>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c r="KR313" s="65"/>
      <c r="KS313" s="65"/>
      <c r="KT313" s="65"/>
      <c r="KU313" s="65"/>
      <c r="KV313" s="65"/>
      <c r="KW313" s="65"/>
      <c r="KX313" s="65"/>
      <c r="KY313" s="65"/>
      <c r="KZ313" s="65"/>
      <c r="LA313" s="65"/>
      <c r="LB313" s="65"/>
      <c r="LC313" s="65"/>
      <c r="LD313" s="65"/>
      <c r="LE313" s="65"/>
      <c r="LF313" s="65"/>
      <c r="LG313" s="65"/>
      <c r="LH313" s="65"/>
      <c r="LI313" s="65"/>
      <c r="LJ313" s="65"/>
      <c r="LK313" s="65"/>
      <c r="LL313" s="65"/>
      <c r="LM313" s="65"/>
      <c r="LN313" s="65"/>
      <c r="LO313" s="65"/>
      <c r="LP313" s="65"/>
      <c r="LQ313" s="65"/>
      <c r="LR313" s="65"/>
      <c r="LS313" s="65"/>
      <c r="LT313" s="65"/>
      <c r="LU313" s="65"/>
      <c r="LV313" s="65"/>
      <c r="LW313" s="65"/>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c r="QO313" s="7"/>
      <c r="QP313" s="7"/>
      <c r="QQ313" s="7"/>
      <c r="QR313" s="7"/>
      <c r="QS313" s="7"/>
      <c r="QT313" s="7"/>
      <c r="QU313" s="7"/>
      <c r="QV313" s="7"/>
      <c r="QW313" s="7"/>
      <c r="QX313" s="7"/>
      <c r="QY313" s="7"/>
      <c r="QZ313" s="7"/>
      <c r="RA313" s="7"/>
      <c r="RB313" s="7"/>
      <c r="RC313" s="7"/>
      <c r="RD313" s="7"/>
      <c r="RE313" s="7"/>
      <c r="RF313" s="7"/>
      <c r="RG313" s="7"/>
      <c r="RH313" s="7"/>
      <c r="RI313" s="7"/>
      <c r="RJ313" s="7"/>
      <c r="RK313" s="7"/>
      <c r="RL313" s="7"/>
      <c r="RM313" s="7"/>
      <c r="RN313" s="7"/>
      <c r="RO313" s="7"/>
      <c r="RP313" s="7"/>
      <c r="RQ313" s="7"/>
      <c r="RR313" s="7"/>
      <c r="RS313" s="7"/>
      <c r="RT313" s="7"/>
      <c r="RU313" s="7"/>
      <c r="RV313" s="7"/>
      <c r="RW313" s="7"/>
      <c r="RX313" s="7"/>
      <c r="RY313" s="7"/>
      <c r="RZ313" s="7"/>
      <c r="SA313" s="7"/>
      <c r="SB313" s="7"/>
      <c r="SC313" s="7"/>
      <c r="SD313" s="7"/>
      <c r="SE313" s="7"/>
      <c r="SF313" s="7"/>
      <c r="SG313" s="7"/>
      <c r="SH313" s="7"/>
      <c r="SI313" s="7"/>
      <c r="SJ313" s="7"/>
      <c r="SK313" s="7"/>
      <c r="SL313" s="7"/>
      <c r="SM313" s="7"/>
      <c r="SN313" s="7"/>
      <c r="SO313" s="7"/>
      <c r="SP313" s="7"/>
      <c r="SQ313" s="7"/>
      <c r="SR313" s="7"/>
      <c r="SS313" s="7"/>
      <c r="ST313" s="7"/>
      <c r="SU313" s="7"/>
      <c r="SV313" s="7"/>
      <c r="SW313" s="7"/>
      <c r="SX313" s="7"/>
      <c r="SY313" s="7"/>
      <c r="SZ313" s="7"/>
      <c r="TA313" s="7"/>
      <c r="TB313" s="7"/>
      <c r="TC313" s="7"/>
      <c r="TD313" s="7"/>
      <c r="TE313" s="7"/>
      <c r="TF313" s="7"/>
      <c r="TG313" s="7"/>
      <c r="TH313" s="7"/>
      <c r="TI313" s="7"/>
      <c r="TJ313" s="7"/>
      <c r="TK313" s="7"/>
      <c r="TL313" s="7"/>
      <c r="TM313" s="7"/>
      <c r="TN313" s="7"/>
      <c r="TO313" s="7"/>
      <c r="TP313" s="7"/>
      <c r="TQ313" s="7"/>
      <c r="TR313" s="7"/>
      <c r="TS313" s="7"/>
      <c r="TT313" s="7"/>
      <c r="TU313" s="7"/>
      <c r="TV313" s="7"/>
      <c r="TW313" s="7"/>
      <c r="TX313" s="7"/>
      <c r="TY313" s="7"/>
      <c r="TZ313" s="7"/>
      <c r="UA313" s="7"/>
      <c r="UB313" s="7"/>
      <c r="UC313" s="7"/>
      <c r="UD313" s="7"/>
      <c r="UE313" s="7"/>
      <c r="UF313" s="7"/>
      <c r="UG313" s="7"/>
      <c r="UH313" s="7"/>
      <c r="UI313" s="7"/>
      <c r="UJ313" s="7"/>
      <c r="UK313" s="7"/>
      <c r="UL313" s="7"/>
      <c r="UM313" s="7"/>
      <c r="UN313" s="7"/>
      <c r="UO313" s="7"/>
      <c r="UP313" s="7"/>
      <c r="UQ313" s="7"/>
      <c r="UR313" s="7"/>
      <c r="US313" s="7"/>
      <c r="UT313" s="7"/>
      <c r="UU313" s="7"/>
      <c r="UV313" s="7"/>
      <c r="UW313" s="7"/>
      <c r="UX313" s="7"/>
      <c r="UY313" s="7"/>
      <c r="UZ313" s="7"/>
      <c r="VA313" s="7"/>
      <c r="VB313" s="7"/>
      <c r="VC313" s="7"/>
      <c r="VD313" s="7"/>
    </row>
    <row r="314" spans="1:576" s="3" customFormat="1" ht="18.75" customHeight="1" x14ac:dyDescent="0.2">
      <c r="A314" s="49" t="s">
        <v>140</v>
      </c>
      <c r="B314" s="36" t="s">
        <v>13</v>
      </c>
      <c r="C314" s="140">
        <v>65440</v>
      </c>
      <c r="D314" s="84">
        <v>5190</v>
      </c>
      <c r="E314" s="55">
        <v>1220</v>
      </c>
      <c r="F314" s="84">
        <v>2065</v>
      </c>
      <c r="G314" s="55">
        <v>2955</v>
      </c>
      <c r="H314" s="84">
        <v>1953</v>
      </c>
      <c r="I314" s="55">
        <v>100</v>
      </c>
      <c r="J314" s="84">
        <v>733</v>
      </c>
      <c r="K314" s="55">
        <v>302</v>
      </c>
      <c r="L314" s="84">
        <v>3608</v>
      </c>
      <c r="M314" s="55">
        <v>3712</v>
      </c>
      <c r="N314" s="84">
        <v>4452</v>
      </c>
      <c r="O314" s="55">
        <v>533</v>
      </c>
      <c r="P314" s="84">
        <v>2755</v>
      </c>
      <c r="Q314" s="55">
        <v>1056</v>
      </c>
      <c r="R314" s="84">
        <v>2802</v>
      </c>
      <c r="S314" s="55">
        <v>1543</v>
      </c>
      <c r="T314" s="84">
        <v>1220</v>
      </c>
      <c r="U314" s="55">
        <v>1985</v>
      </c>
      <c r="V314" s="84">
        <v>2394</v>
      </c>
      <c r="W314" s="55">
        <v>1460</v>
      </c>
      <c r="X314" s="84">
        <v>1554</v>
      </c>
      <c r="Y314" s="55">
        <v>72</v>
      </c>
      <c r="Z314" s="84">
        <v>836</v>
      </c>
      <c r="AA314" s="55">
        <v>438</v>
      </c>
      <c r="AB314" s="84">
        <v>1084</v>
      </c>
      <c r="AC314" s="55">
        <v>3112</v>
      </c>
      <c r="AD314" s="84">
        <v>467</v>
      </c>
      <c r="AE314" s="55">
        <v>4526</v>
      </c>
      <c r="AF314" s="84">
        <v>650</v>
      </c>
      <c r="AG314" s="55">
        <v>0</v>
      </c>
      <c r="AH314" s="84">
        <v>2888</v>
      </c>
      <c r="AI314" s="55">
        <v>94</v>
      </c>
      <c r="AJ314" s="84">
        <v>0</v>
      </c>
      <c r="AK314" s="55">
        <v>0</v>
      </c>
      <c r="AL314" s="84">
        <v>1</v>
      </c>
      <c r="AM314" s="55">
        <v>0</v>
      </c>
      <c r="AN314" s="84">
        <v>2723</v>
      </c>
      <c r="AO314" s="55">
        <v>759</v>
      </c>
      <c r="AP314" s="84">
        <v>31</v>
      </c>
      <c r="AQ314" s="55">
        <v>7</v>
      </c>
      <c r="AR314" s="84">
        <v>4</v>
      </c>
      <c r="AS314" s="55">
        <v>0</v>
      </c>
      <c r="AT314" s="84">
        <v>1</v>
      </c>
      <c r="AU314" s="55">
        <v>64</v>
      </c>
      <c r="AV314" s="84">
        <v>73</v>
      </c>
      <c r="AW314" s="55">
        <v>11</v>
      </c>
      <c r="AX314" s="84">
        <v>7</v>
      </c>
      <c r="AY314" s="55">
        <v>1299</v>
      </c>
      <c r="AZ314" s="84">
        <v>2196</v>
      </c>
      <c r="BA314" s="55">
        <v>2</v>
      </c>
      <c r="BB314" s="84">
        <v>146</v>
      </c>
      <c r="BC314" s="55">
        <v>7</v>
      </c>
      <c r="BD314" s="84">
        <v>31</v>
      </c>
      <c r="BE314" s="55">
        <v>141</v>
      </c>
      <c r="BF314" s="84">
        <v>40</v>
      </c>
      <c r="BG314" s="55">
        <v>16</v>
      </c>
      <c r="BH314" s="84">
        <v>0</v>
      </c>
      <c r="BI314" s="55">
        <v>0</v>
      </c>
      <c r="BJ314" s="84">
        <v>0</v>
      </c>
      <c r="BK314" s="55">
        <v>0</v>
      </c>
      <c r="BL314" s="84">
        <v>0</v>
      </c>
      <c r="BM314" s="55">
        <v>0</v>
      </c>
      <c r="BN314" s="84">
        <v>4</v>
      </c>
      <c r="BO314" s="55">
        <v>0</v>
      </c>
      <c r="BP314" s="84">
        <v>0</v>
      </c>
      <c r="BQ314" s="55">
        <v>0</v>
      </c>
      <c r="BR314" s="84">
        <v>0</v>
      </c>
      <c r="BS314" s="55">
        <v>0</v>
      </c>
      <c r="BT314" s="84">
        <v>4</v>
      </c>
      <c r="BU314" s="55">
        <v>0</v>
      </c>
      <c r="BV314" s="84">
        <v>8</v>
      </c>
      <c r="BW314" s="55">
        <v>5</v>
      </c>
      <c r="BX314" s="84">
        <v>19</v>
      </c>
      <c r="BY314" s="55">
        <v>2</v>
      </c>
      <c r="BZ314" s="84">
        <v>16</v>
      </c>
      <c r="CA314" s="55">
        <v>0</v>
      </c>
      <c r="CB314" s="84">
        <v>0</v>
      </c>
      <c r="CC314" s="55">
        <v>0</v>
      </c>
      <c r="CD314" s="84">
        <v>0</v>
      </c>
      <c r="CE314" s="55">
        <v>0</v>
      </c>
      <c r="CF314" s="84">
        <v>0</v>
      </c>
      <c r="CG314" s="55">
        <v>1</v>
      </c>
      <c r="CH314" s="84">
        <v>10</v>
      </c>
      <c r="CI314" s="55">
        <v>11</v>
      </c>
      <c r="CJ314" s="84">
        <v>1</v>
      </c>
      <c r="CK314" s="55">
        <v>1</v>
      </c>
      <c r="CL314" s="84">
        <v>0</v>
      </c>
      <c r="CM314" s="55">
        <v>0</v>
      </c>
      <c r="CN314" s="84">
        <v>0</v>
      </c>
      <c r="CO314" s="65">
        <v>2</v>
      </c>
      <c r="CP314" s="84">
        <v>1</v>
      </c>
      <c r="CQ314" s="55">
        <v>5</v>
      </c>
      <c r="CR314" s="84">
        <v>0</v>
      </c>
      <c r="CS314" s="55">
        <v>32</v>
      </c>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c r="KR314" s="65"/>
      <c r="KS314" s="65"/>
      <c r="KT314" s="65"/>
      <c r="KU314" s="65"/>
      <c r="KV314" s="65"/>
      <c r="KW314" s="65"/>
      <c r="KX314" s="65"/>
      <c r="KY314" s="65"/>
      <c r="KZ314" s="65"/>
      <c r="LA314" s="65"/>
      <c r="LB314" s="65"/>
      <c r="LC314" s="65"/>
      <c r="LD314" s="65"/>
      <c r="LE314" s="65"/>
      <c r="LF314" s="65"/>
      <c r="LG314" s="65"/>
      <c r="LH314" s="65"/>
      <c r="LI314" s="65"/>
      <c r="LJ314" s="65"/>
      <c r="LK314" s="65"/>
      <c r="LL314" s="65"/>
      <c r="LM314" s="65"/>
      <c r="LN314" s="65"/>
      <c r="LO314" s="65"/>
      <c r="LP314" s="65"/>
      <c r="LQ314" s="65"/>
      <c r="LR314" s="65"/>
      <c r="LS314" s="65"/>
      <c r="LT314" s="65"/>
      <c r="LU314" s="65"/>
      <c r="LV314" s="65"/>
      <c r="LW314" s="65"/>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c r="QO314" s="7"/>
      <c r="QP314" s="7"/>
      <c r="QQ314" s="7"/>
      <c r="QR314" s="7"/>
      <c r="QS314" s="7"/>
      <c r="QT314" s="7"/>
      <c r="QU314" s="7"/>
      <c r="QV314" s="7"/>
      <c r="QW314" s="7"/>
      <c r="QX314" s="7"/>
      <c r="QY314" s="7"/>
      <c r="QZ314" s="7"/>
      <c r="RA314" s="7"/>
      <c r="RB314" s="7"/>
      <c r="RC314" s="7"/>
      <c r="RD314" s="7"/>
      <c r="RE314" s="7"/>
      <c r="RF314" s="7"/>
      <c r="RG314" s="7"/>
      <c r="RH314" s="7"/>
      <c r="RI314" s="7"/>
      <c r="RJ314" s="7"/>
      <c r="RK314" s="7"/>
      <c r="RL314" s="7"/>
      <c r="RM314" s="7"/>
      <c r="RN314" s="7"/>
      <c r="RO314" s="7"/>
      <c r="RP314" s="7"/>
      <c r="RQ314" s="7"/>
      <c r="RR314" s="7"/>
      <c r="RS314" s="7"/>
      <c r="RT314" s="7"/>
      <c r="RU314" s="7"/>
      <c r="RV314" s="7"/>
      <c r="RW314" s="7"/>
      <c r="RX314" s="7"/>
      <c r="RY314" s="7"/>
      <c r="RZ314" s="7"/>
      <c r="SA314" s="7"/>
      <c r="SB314" s="7"/>
      <c r="SC314" s="7"/>
      <c r="SD314" s="7"/>
      <c r="SE314" s="7"/>
      <c r="SF314" s="7"/>
      <c r="SG314" s="7"/>
      <c r="SH314" s="7"/>
      <c r="SI314" s="7"/>
      <c r="SJ314" s="7"/>
      <c r="SK314" s="7"/>
      <c r="SL314" s="7"/>
      <c r="SM314" s="7"/>
      <c r="SN314" s="7"/>
      <c r="SO314" s="7"/>
      <c r="SP314" s="7"/>
      <c r="SQ314" s="7"/>
      <c r="SR314" s="7"/>
      <c r="SS314" s="7"/>
      <c r="ST314" s="7"/>
      <c r="SU314" s="7"/>
      <c r="SV314" s="7"/>
      <c r="SW314" s="7"/>
      <c r="SX314" s="7"/>
      <c r="SY314" s="7"/>
      <c r="SZ314" s="7"/>
      <c r="TA314" s="7"/>
      <c r="TB314" s="7"/>
      <c r="TC314" s="7"/>
      <c r="TD314" s="7"/>
      <c r="TE314" s="7"/>
      <c r="TF314" s="7"/>
      <c r="TG314" s="7"/>
      <c r="TH314" s="7"/>
      <c r="TI314" s="7"/>
      <c r="TJ314" s="7"/>
      <c r="TK314" s="7"/>
      <c r="TL314" s="7"/>
      <c r="TM314" s="7"/>
      <c r="TN314" s="7"/>
      <c r="TO314" s="7"/>
      <c r="TP314" s="7"/>
      <c r="TQ314" s="7"/>
      <c r="TR314" s="7"/>
      <c r="TS314" s="7"/>
      <c r="TT314" s="7"/>
      <c r="TU314" s="7"/>
      <c r="TV314" s="7"/>
      <c r="TW314" s="7"/>
      <c r="TX314" s="7"/>
      <c r="TY314" s="7"/>
      <c r="TZ314" s="7"/>
      <c r="UA314" s="7"/>
      <c r="UB314" s="7"/>
      <c r="UC314" s="7"/>
      <c r="UD314" s="7"/>
      <c r="UE314" s="7"/>
      <c r="UF314" s="7"/>
      <c r="UG314" s="7"/>
      <c r="UH314" s="7"/>
      <c r="UI314" s="7"/>
      <c r="UJ314" s="7"/>
      <c r="UK314" s="7"/>
      <c r="UL314" s="7"/>
      <c r="UM314" s="7"/>
      <c r="UN314" s="7"/>
      <c r="UO314" s="7"/>
      <c r="UP314" s="7"/>
      <c r="UQ314" s="7"/>
      <c r="UR314" s="7"/>
      <c r="US314" s="7"/>
      <c r="UT314" s="7"/>
      <c r="UU314" s="7"/>
      <c r="UV314" s="7"/>
      <c r="UW314" s="7"/>
      <c r="UX314" s="7"/>
      <c r="UY314" s="7"/>
      <c r="UZ314" s="7"/>
      <c r="VA314" s="7"/>
      <c r="VB314" s="7"/>
      <c r="VC314" s="7"/>
      <c r="VD314" s="7"/>
    </row>
    <row r="315" spans="1:576" s="3" customFormat="1" x14ac:dyDescent="0.2">
      <c r="A315" s="50"/>
      <c r="B315" s="36" t="s">
        <v>12</v>
      </c>
      <c r="C315" s="140">
        <v>33974</v>
      </c>
      <c r="D315" s="84">
        <v>0</v>
      </c>
      <c r="E315" s="55">
        <v>0</v>
      </c>
      <c r="F315" s="84">
        <v>1179</v>
      </c>
      <c r="G315" s="55">
        <v>422</v>
      </c>
      <c r="H315" s="84">
        <v>76</v>
      </c>
      <c r="I315" s="55">
        <v>0</v>
      </c>
      <c r="J315" s="84">
        <v>0</v>
      </c>
      <c r="K315" s="55">
        <v>18</v>
      </c>
      <c r="L315" s="84">
        <v>32</v>
      </c>
      <c r="M315" s="55">
        <v>258</v>
      </c>
      <c r="N315" s="84">
        <v>0</v>
      </c>
      <c r="O315" s="55">
        <v>0</v>
      </c>
      <c r="P315" s="84">
        <v>2370</v>
      </c>
      <c r="Q315" s="55">
        <v>0</v>
      </c>
      <c r="R315" s="84">
        <v>147</v>
      </c>
      <c r="S315" s="55">
        <v>0</v>
      </c>
      <c r="T315" s="84">
        <v>25</v>
      </c>
      <c r="U315" s="55">
        <v>29</v>
      </c>
      <c r="V315" s="84">
        <v>0</v>
      </c>
      <c r="W315" s="55">
        <v>0</v>
      </c>
      <c r="X315" s="84">
        <v>170</v>
      </c>
      <c r="Y315" s="55">
        <v>628</v>
      </c>
      <c r="Z315" s="84">
        <v>0</v>
      </c>
      <c r="AA315" s="55">
        <v>0</v>
      </c>
      <c r="AB315" s="84">
        <v>81</v>
      </c>
      <c r="AC315" s="55">
        <v>773</v>
      </c>
      <c r="AD315" s="84">
        <v>0</v>
      </c>
      <c r="AE315" s="55">
        <v>117</v>
      </c>
      <c r="AF315" s="84">
        <v>420</v>
      </c>
      <c r="AG315" s="55">
        <v>1797</v>
      </c>
      <c r="AH315" s="84">
        <v>774</v>
      </c>
      <c r="AI315" s="55">
        <v>39</v>
      </c>
      <c r="AJ315" s="84">
        <v>4252</v>
      </c>
      <c r="AK315" s="55">
        <v>2962</v>
      </c>
      <c r="AL315" s="84">
        <v>0</v>
      </c>
      <c r="AM315" s="55">
        <v>0</v>
      </c>
      <c r="AN315" s="84">
        <v>1769</v>
      </c>
      <c r="AO315" s="55">
        <v>835</v>
      </c>
      <c r="AP315" s="84">
        <v>9</v>
      </c>
      <c r="AQ315" s="55">
        <v>0</v>
      </c>
      <c r="AR315" s="84">
        <v>12</v>
      </c>
      <c r="AS315" s="55">
        <v>0</v>
      </c>
      <c r="AT315" s="84">
        <v>1</v>
      </c>
      <c r="AU315" s="55">
        <v>21</v>
      </c>
      <c r="AV315" s="84">
        <v>9</v>
      </c>
      <c r="AW315" s="55">
        <v>0</v>
      </c>
      <c r="AX315" s="84">
        <v>6</v>
      </c>
      <c r="AY315" s="55">
        <v>1349</v>
      </c>
      <c r="AZ315" s="84">
        <v>1423</v>
      </c>
      <c r="BA315" s="55">
        <v>0</v>
      </c>
      <c r="BB315" s="84">
        <v>45</v>
      </c>
      <c r="BC315" s="55">
        <v>0</v>
      </c>
      <c r="BD315" s="84">
        <v>3</v>
      </c>
      <c r="BE315" s="55">
        <v>9</v>
      </c>
      <c r="BF315" s="84">
        <v>0</v>
      </c>
      <c r="BG315" s="55">
        <v>0</v>
      </c>
      <c r="BH315" s="84">
        <v>0</v>
      </c>
      <c r="BI315" s="55">
        <v>0</v>
      </c>
      <c r="BJ315" s="84">
        <v>0</v>
      </c>
      <c r="BK315" s="55">
        <v>913</v>
      </c>
      <c r="BL315" s="84">
        <v>0</v>
      </c>
      <c r="BM315" s="55">
        <v>0</v>
      </c>
      <c r="BN315" s="84">
        <v>1981</v>
      </c>
      <c r="BO315" s="55">
        <v>0</v>
      </c>
      <c r="BP315" s="84">
        <v>0</v>
      </c>
      <c r="BQ315" s="55">
        <v>1559</v>
      </c>
      <c r="BR315" s="84">
        <v>0</v>
      </c>
      <c r="BS315" s="55">
        <v>0</v>
      </c>
      <c r="BT315" s="84">
        <v>0</v>
      </c>
      <c r="BU315" s="55">
        <v>0</v>
      </c>
      <c r="BV315" s="84">
        <v>0</v>
      </c>
      <c r="BW315" s="55">
        <v>0</v>
      </c>
      <c r="BX315" s="84">
        <v>0</v>
      </c>
      <c r="BY315" s="55">
        <v>0</v>
      </c>
      <c r="BZ315" s="84">
        <v>0</v>
      </c>
      <c r="CA315" s="55">
        <v>0</v>
      </c>
      <c r="CB315" s="84">
        <v>0</v>
      </c>
      <c r="CC315" s="55">
        <v>0</v>
      </c>
      <c r="CD315" s="84">
        <v>0</v>
      </c>
      <c r="CE315" s="55">
        <v>3</v>
      </c>
      <c r="CF315" s="84">
        <v>0</v>
      </c>
      <c r="CG315" s="55">
        <v>1</v>
      </c>
      <c r="CH315" s="84">
        <v>0</v>
      </c>
      <c r="CI315" s="55">
        <v>0</v>
      </c>
      <c r="CJ315" s="84">
        <v>0</v>
      </c>
      <c r="CK315" s="55">
        <v>0</v>
      </c>
      <c r="CL315" s="84">
        <v>1714</v>
      </c>
      <c r="CM315" s="55">
        <v>0</v>
      </c>
      <c r="CN315" s="84">
        <v>918</v>
      </c>
      <c r="CO315" s="65">
        <v>0</v>
      </c>
      <c r="CP315" s="84">
        <v>0</v>
      </c>
      <c r="CQ315" s="55">
        <v>0</v>
      </c>
      <c r="CR315" s="84">
        <v>3532</v>
      </c>
      <c r="CS315" s="55">
        <v>1293</v>
      </c>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c r="KR315" s="65"/>
      <c r="KS315" s="65"/>
      <c r="KT315" s="65"/>
      <c r="KU315" s="65"/>
      <c r="KV315" s="65"/>
      <c r="KW315" s="65"/>
      <c r="KX315" s="65"/>
      <c r="KY315" s="65"/>
      <c r="KZ315" s="65"/>
      <c r="LA315" s="65"/>
      <c r="LB315" s="65"/>
      <c r="LC315" s="65"/>
      <c r="LD315" s="65"/>
      <c r="LE315" s="65"/>
      <c r="LF315" s="65"/>
      <c r="LG315" s="65"/>
      <c r="LH315" s="65"/>
      <c r="LI315" s="65"/>
      <c r="LJ315" s="65"/>
      <c r="LK315" s="65"/>
      <c r="LL315" s="65"/>
      <c r="LM315" s="65"/>
      <c r="LN315" s="65"/>
      <c r="LO315" s="65"/>
      <c r="LP315" s="65"/>
      <c r="LQ315" s="65"/>
      <c r="LR315" s="65"/>
      <c r="LS315" s="65"/>
      <c r="LT315" s="65"/>
      <c r="LU315" s="65"/>
      <c r="LV315" s="65"/>
      <c r="LW315" s="65"/>
      <c r="LX315" s="7"/>
      <c r="LY315" s="7"/>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c r="QO315" s="7"/>
      <c r="QP315" s="7"/>
      <c r="QQ315" s="7"/>
      <c r="QR315" s="7"/>
      <c r="QS315" s="7"/>
      <c r="QT315" s="7"/>
      <c r="QU315" s="7"/>
      <c r="QV315" s="7"/>
      <c r="QW315" s="7"/>
      <c r="QX315" s="7"/>
      <c r="QY315" s="7"/>
      <c r="QZ315" s="7"/>
      <c r="RA315" s="7"/>
      <c r="RB315" s="7"/>
      <c r="RC315" s="7"/>
      <c r="RD315" s="7"/>
      <c r="RE315" s="7"/>
      <c r="RF315" s="7"/>
      <c r="RG315" s="7"/>
      <c r="RH315" s="7"/>
      <c r="RI315" s="7"/>
      <c r="RJ315" s="7"/>
      <c r="RK315" s="7"/>
      <c r="RL315" s="7"/>
      <c r="RM315" s="7"/>
      <c r="RN315" s="7"/>
      <c r="RO315" s="7"/>
      <c r="RP315" s="7"/>
      <c r="RQ315" s="7"/>
      <c r="RR315" s="7"/>
      <c r="RS315" s="7"/>
      <c r="RT315" s="7"/>
      <c r="RU315" s="7"/>
      <c r="RV315" s="7"/>
      <c r="RW315" s="7"/>
      <c r="RX315" s="7"/>
      <c r="RY315" s="7"/>
      <c r="RZ315" s="7"/>
      <c r="SA315" s="7"/>
      <c r="SB315" s="7"/>
      <c r="SC315" s="7"/>
      <c r="SD315" s="7"/>
      <c r="SE315" s="7"/>
      <c r="SF315" s="7"/>
      <c r="SG315" s="7"/>
      <c r="SH315" s="7"/>
      <c r="SI315" s="7"/>
      <c r="SJ315" s="7"/>
      <c r="SK315" s="7"/>
      <c r="SL315" s="7"/>
      <c r="SM315" s="7"/>
      <c r="SN315" s="7"/>
      <c r="SO315" s="7"/>
      <c r="SP315" s="7"/>
      <c r="SQ315" s="7"/>
      <c r="SR315" s="7"/>
      <c r="SS315" s="7"/>
      <c r="ST315" s="7"/>
      <c r="SU315" s="7"/>
      <c r="SV315" s="7"/>
      <c r="SW315" s="7"/>
      <c r="SX315" s="7"/>
      <c r="SY315" s="7"/>
      <c r="SZ315" s="7"/>
      <c r="TA315" s="7"/>
      <c r="TB315" s="7"/>
      <c r="TC315" s="7"/>
      <c r="TD315" s="7"/>
      <c r="TE315" s="7"/>
      <c r="TF315" s="7"/>
      <c r="TG315" s="7"/>
      <c r="TH315" s="7"/>
      <c r="TI315" s="7"/>
      <c r="TJ315" s="7"/>
      <c r="TK315" s="7"/>
      <c r="TL315" s="7"/>
      <c r="TM315" s="7"/>
      <c r="TN315" s="7"/>
      <c r="TO315" s="7"/>
      <c r="TP315" s="7"/>
      <c r="TQ315" s="7"/>
      <c r="TR315" s="7"/>
      <c r="TS315" s="7"/>
      <c r="TT315" s="7"/>
      <c r="TU315" s="7"/>
      <c r="TV315" s="7"/>
      <c r="TW315" s="7"/>
      <c r="TX315" s="7"/>
      <c r="TY315" s="7"/>
      <c r="TZ315" s="7"/>
      <c r="UA315" s="7"/>
      <c r="UB315" s="7"/>
      <c r="UC315" s="7"/>
      <c r="UD315" s="7"/>
      <c r="UE315" s="7"/>
      <c r="UF315" s="7"/>
      <c r="UG315" s="7"/>
      <c r="UH315" s="7"/>
      <c r="UI315" s="7"/>
      <c r="UJ315" s="7"/>
      <c r="UK315" s="7"/>
      <c r="UL315" s="7"/>
      <c r="UM315" s="7"/>
      <c r="UN315" s="7"/>
      <c r="UO315" s="7"/>
      <c r="UP315" s="7"/>
      <c r="UQ315" s="7"/>
      <c r="UR315" s="7"/>
      <c r="US315" s="7"/>
      <c r="UT315" s="7"/>
      <c r="UU315" s="7"/>
      <c r="UV315" s="7"/>
      <c r="UW315" s="7"/>
      <c r="UX315" s="7"/>
      <c r="UY315" s="7"/>
      <c r="UZ315" s="7"/>
      <c r="VA315" s="7"/>
      <c r="VB315" s="7"/>
      <c r="VC315" s="7"/>
      <c r="VD315" s="7"/>
    </row>
    <row r="316" spans="1:576" s="3" customFormat="1" x14ac:dyDescent="0.2">
      <c r="A316" s="50"/>
      <c r="B316" s="36" t="s">
        <v>14</v>
      </c>
      <c r="C316" s="140">
        <v>55053</v>
      </c>
      <c r="D316" s="84">
        <v>25</v>
      </c>
      <c r="E316" s="55">
        <v>0</v>
      </c>
      <c r="F316" s="84">
        <v>1580</v>
      </c>
      <c r="G316" s="55">
        <v>407</v>
      </c>
      <c r="H316" s="84">
        <v>2764</v>
      </c>
      <c r="I316" s="55">
        <v>0</v>
      </c>
      <c r="J316" s="84">
        <v>0</v>
      </c>
      <c r="K316" s="55">
        <v>82</v>
      </c>
      <c r="L316" s="84">
        <v>454</v>
      </c>
      <c r="M316" s="55">
        <v>547</v>
      </c>
      <c r="N316" s="84">
        <v>0</v>
      </c>
      <c r="O316" s="55">
        <v>0</v>
      </c>
      <c r="P316" s="84">
        <v>267</v>
      </c>
      <c r="Q316" s="55">
        <v>0</v>
      </c>
      <c r="R316" s="84">
        <v>119</v>
      </c>
      <c r="S316" s="55">
        <v>143</v>
      </c>
      <c r="T316" s="84">
        <v>129</v>
      </c>
      <c r="U316" s="55">
        <v>178</v>
      </c>
      <c r="V316" s="84">
        <v>0</v>
      </c>
      <c r="W316" s="55">
        <v>0</v>
      </c>
      <c r="X316" s="84">
        <v>0</v>
      </c>
      <c r="Y316" s="55">
        <v>975</v>
      </c>
      <c r="Z316" s="84">
        <v>0</v>
      </c>
      <c r="AA316" s="55">
        <v>3</v>
      </c>
      <c r="AB316" s="84">
        <v>0</v>
      </c>
      <c r="AC316" s="55">
        <v>1481</v>
      </c>
      <c r="AD316" s="84">
        <v>0</v>
      </c>
      <c r="AE316" s="55">
        <v>43</v>
      </c>
      <c r="AF316" s="84">
        <v>0</v>
      </c>
      <c r="AG316" s="55">
        <v>875</v>
      </c>
      <c r="AH316" s="84">
        <v>0</v>
      </c>
      <c r="AI316" s="55">
        <v>0</v>
      </c>
      <c r="AJ316" s="84">
        <v>608</v>
      </c>
      <c r="AK316" s="55">
        <v>0</v>
      </c>
      <c r="AL316" s="84">
        <v>2439</v>
      </c>
      <c r="AM316" s="55">
        <v>2982</v>
      </c>
      <c r="AN316" s="84">
        <v>0</v>
      </c>
      <c r="AO316" s="55">
        <v>0</v>
      </c>
      <c r="AP316" s="84">
        <v>0</v>
      </c>
      <c r="AQ316" s="55">
        <v>1586</v>
      </c>
      <c r="AR316" s="84">
        <v>1</v>
      </c>
      <c r="AS316" s="55">
        <v>0</v>
      </c>
      <c r="AT316" s="84">
        <v>0</v>
      </c>
      <c r="AU316" s="55">
        <v>168</v>
      </c>
      <c r="AV316" s="84">
        <v>1953</v>
      </c>
      <c r="AW316" s="55">
        <v>2091</v>
      </c>
      <c r="AX316" s="84">
        <v>822</v>
      </c>
      <c r="AY316" s="55">
        <v>0</v>
      </c>
      <c r="AZ316" s="84">
        <v>466</v>
      </c>
      <c r="BA316" s="55">
        <v>0</v>
      </c>
      <c r="BB316" s="84">
        <v>0</v>
      </c>
      <c r="BC316" s="55">
        <v>87</v>
      </c>
      <c r="BD316" s="84">
        <v>0</v>
      </c>
      <c r="BE316" s="55">
        <v>6</v>
      </c>
      <c r="BF316" s="84">
        <v>0</v>
      </c>
      <c r="BG316" s="55">
        <v>15</v>
      </c>
      <c r="BH316" s="84">
        <v>0</v>
      </c>
      <c r="BI316" s="55">
        <v>1230</v>
      </c>
      <c r="BJ316" s="84">
        <v>1112</v>
      </c>
      <c r="BK316" s="55">
        <v>1365</v>
      </c>
      <c r="BL316" s="84">
        <v>1774</v>
      </c>
      <c r="BM316" s="55">
        <v>1512</v>
      </c>
      <c r="BN316" s="84">
        <v>1802</v>
      </c>
      <c r="BO316" s="55">
        <v>1285</v>
      </c>
      <c r="BP316" s="84">
        <v>1329</v>
      </c>
      <c r="BQ316" s="55">
        <v>40</v>
      </c>
      <c r="BR316" s="84">
        <v>2726</v>
      </c>
      <c r="BS316" s="55">
        <v>1274</v>
      </c>
      <c r="BT316" s="84">
        <v>0</v>
      </c>
      <c r="BU316" s="55">
        <v>1732</v>
      </c>
      <c r="BV316" s="84">
        <v>0</v>
      </c>
      <c r="BW316" s="55">
        <v>1249</v>
      </c>
      <c r="BX316" s="84">
        <v>1731</v>
      </c>
      <c r="BY316" s="55">
        <v>0</v>
      </c>
      <c r="BZ316" s="84">
        <v>0</v>
      </c>
      <c r="CA316" s="55">
        <v>0</v>
      </c>
      <c r="CB316" s="84">
        <v>0</v>
      </c>
      <c r="CC316" s="55">
        <v>1067</v>
      </c>
      <c r="CD316" s="84">
        <v>0</v>
      </c>
      <c r="CE316" s="55">
        <v>281</v>
      </c>
      <c r="CF316" s="84">
        <v>2240</v>
      </c>
      <c r="CG316" s="55">
        <v>0</v>
      </c>
      <c r="CH316" s="84">
        <v>4</v>
      </c>
      <c r="CI316" s="55">
        <v>27</v>
      </c>
      <c r="CJ316" s="84">
        <v>2326</v>
      </c>
      <c r="CK316" s="55">
        <v>1030</v>
      </c>
      <c r="CL316" s="84">
        <v>0</v>
      </c>
      <c r="CM316" s="55">
        <v>2266</v>
      </c>
      <c r="CN316" s="84">
        <v>789</v>
      </c>
      <c r="CO316" s="65">
        <v>0</v>
      </c>
      <c r="CP316" s="84">
        <v>611</v>
      </c>
      <c r="CQ316" s="55">
        <v>0</v>
      </c>
      <c r="CR316" s="84">
        <v>0</v>
      </c>
      <c r="CS316" s="55">
        <v>953</v>
      </c>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c r="KR316" s="65"/>
      <c r="KS316" s="65"/>
      <c r="KT316" s="65"/>
      <c r="KU316" s="65"/>
      <c r="KV316" s="65"/>
      <c r="KW316" s="65"/>
      <c r="KX316" s="65"/>
      <c r="KY316" s="65"/>
      <c r="KZ316" s="65"/>
      <c r="LA316" s="65"/>
      <c r="LB316" s="65"/>
      <c r="LC316" s="65"/>
      <c r="LD316" s="65"/>
      <c r="LE316" s="65"/>
      <c r="LF316" s="65"/>
      <c r="LG316" s="65"/>
      <c r="LH316" s="65"/>
      <c r="LI316" s="65"/>
      <c r="LJ316" s="65"/>
      <c r="LK316" s="65"/>
      <c r="LL316" s="65"/>
      <c r="LM316" s="65"/>
      <c r="LN316" s="65"/>
      <c r="LO316" s="65"/>
      <c r="LP316" s="65"/>
      <c r="LQ316" s="65"/>
      <c r="LR316" s="65"/>
      <c r="LS316" s="65"/>
      <c r="LT316" s="65"/>
      <c r="LU316" s="65"/>
      <c r="LV316" s="65"/>
      <c r="LW316" s="65"/>
      <c r="LX316" s="7"/>
      <c r="LY316" s="7"/>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c r="QO316" s="7"/>
      <c r="QP316" s="7"/>
      <c r="QQ316" s="7"/>
      <c r="QR316" s="7"/>
      <c r="QS316" s="7"/>
      <c r="QT316" s="7"/>
      <c r="QU316" s="7"/>
      <c r="QV316" s="7"/>
      <c r="QW316" s="7"/>
      <c r="QX316" s="7"/>
      <c r="QY316" s="7"/>
      <c r="QZ316" s="7"/>
      <c r="RA316" s="7"/>
      <c r="RB316" s="7"/>
      <c r="RC316" s="7"/>
      <c r="RD316" s="7"/>
      <c r="RE316" s="7"/>
      <c r="RF316" s="7"/>
      <c r="RG316" s="7"/>
      <c r="RH316" s="7"/>
      <c r="RI316" s="7"/>
      <c r="RJ316" s="7"/>
      <c r="RK316" s="7"/>
      <c r="RL316" s="7"/>
      <c r="RM316" s="7"/>
      <c r="RN316" s="7"/>
      <c r="RO316" s="7"/>
      <c r="RP316" s="7"/>
      <c r="RQ316" s="7"/>
      <c r="RR316" s="7"/>
      <c r="RS316" s="7"/>
      <c r="RT316" s="7"/>
      <c r="RU316" s="7"/>
      <c r="RV316" s="7"/>
      <c r="RW316" s="7"/>
      <c r="RX316" s="7"/>
      <c r="RY316" s="7"/>
      <c r="RZ316" s="7"/>
      <c r="SA316" s="7"/>
      <c r="SB316" s="7"/>
      <c r="SC316" s="7"/>
      <c r="SD316" s="7"/>
      <c r="SE316" s="7"/>
      <c r="SF316" s="7"/>
      <c r="SG316" s="7"/>
      <c r="SH316" s="7"/>
      <c r="SI316" s="7"/>
      <c r="SJ316" s="7"/>
      <c r="SK316" s="7"/>
      <c r="SL316" s="7"/>
      <c r="SM316" s="7"/>
      <c r="SN316" s="7"/>
      <c r="SO316" s="7"/>
      <c r="SP316" s="7"/>
      <c r="SQ316" s="7"/>
      <c r="SR316" s="7"/>
      <c r="SS316" s="7"/>
      <c r="ST316" s="7"/>
      <c r="SU316" s="7"/>
      <c r="SV316" s="7"/>
      <c r="SW316" s="7"/>
      <c r="SX316" s="7"/>
      <c r="SY316" s="7"/>
      <c r="SZ316" s="7"/>
      <c r="TA316" s="7"/>
      <c r="TB316" s="7"/>
      <c r="TC316" s="7"/>
      <c r="TD316" s="7"/>
      <c r="TE316" s="7"/>
      <c r="TF316" s="7"/>
      <c r="TG316" s="7"/>
      <c r="TH316" s="7"/>
      <c r="TI316" s="7"/>
      <c r="TJ316" s="7"/>
      <c r="TK316" s="7"/>
      <c r="TL316" s="7"/>
      <c r="TM316" s="7"/>
      <c r="TN316" s="7"/>
      <c r="TO316" s="7"/>
      <c r="TP316" s="7"/>
      <c r="TQ316" s="7"/>
      <c r="TR316" s="7"/>
      <c r="TS316" s="7"/>
      <c r="TT316" s="7"/>
      <c r="TU316" s="7"/>
      <c r="TV316" s="7"/>
      <c r="TW316" s="7"/>
      <c r="TX316" s="7"/>
      <c r="TY316" s="7"/>
      <c r="TZ316" s="7"/>
      <c r="UA316" s="7"/>
      <c r="UB316" s="7"/>
      <c r="UC316" s="7"/>
      <c r="UD316" s="7"/>
      <c r="UE316" s="7"/>
      <c r="UF316" s="7"/>
      <c r="UG316" s="7"/>
      <c r="UH316" s="7"/>
      <c r="UI316" s="7"/>
      <c r="UJ316" s="7"/>
      <c r="UK316" s="7"/>
      <c r="UL316" s="7"/>
      <c r="UM316" s="7"/>
      <c r="UN316" s="7"/>
      <c r="UO316" s="7"/>
      <c r="UP316" s="7"/>
      <c r="UQ316" s="7"/>
      <c r="UR316" s="7"/>
      <c r="US316" s="7"/>
      <c r="UT316" s="7"/>
      <c r="UU316" s="7"/>
      <c r="UV316" s="7"/>
      <c r="UW316" s="7"/>
      <c r="UX316" s="7"/>
      <c r="UY316" s="7"/>
      <c r="UZ316" s="7"/>
      <c r="VA316" s="7"/>
      <c r="VB316" s="7"/>
      <c r="VC316" s="7"/>
      <c r="VD316" s="7"/>
    </row>
    <row r="317" spans="1:576" s="3" customFormat="1" x14ac:dyDescent="0.2">
      <c r="A317" s="50"/>
      <c r="B317" s="36" t="s">
        <v>15</v>
      </c>
      <c r="C317" s="140">
        <v>23879</v>
      </c>
      <c r="D317" s="84">
        <v>67</v>
      </c>
      <c r="E317" s="55">
        <v>0</v>
      </c>
      <c r="F317" s="84">
        <v>501</v>
      </c>
      <c r="G317" s="55">
        <v>11</v>
      </c>
      <c r="H317" s="84">
        <v>1344</v>
      </c>
      <c r="I317" s="55">
        <v>0</v>
      </c>
      <c r="J317" s="84">
        <v>0</v>
      </c>
      <c r="K317" s="55">
        <v>2203</v>
      </c>
      <c r="L317" s="84">
        <v>448</v>
      </c>
      <c r="M317" s="55">
        <v>181</v>
      </c>
      <c r="N317" s="84">
        <v>0</v>
      </c>
      <c r="O317" s="55">
        <v>2231</v>
      </c>
      <c r="P317" s="84">
        <v>0</v>
      </c>
      <c r="Q317" s="55">
        <v>0</v>
      </c>
      <c r="R317" s="84">
        <v>526</v>
      </c>
      <c r="S317" s="55">
        <v>228</v>
      </c>
      <c r="T317" s="84">
        <v>288</v>
      </c>
      <c r="U317" s="55">
        <v>0</v>
      </c>
      <c r="V317" s="84">
        <v>89</v>
      </c>
      <c r="W317" s="55">
        <v>0</v>
      </c>
      <c r="X317" s="84">
        <v>0</v>
      </c>
      <c r="Y317" s="55">
        <v>0</v>
      </c>
      <c r="Z317" s="84">
        <v>0</v>
      </c>
      <c r="AA317" s="55">
        <v>0</v>
      </c>
      <c r="AB317" s="84">
        <v>0</v>
      </c>
      <c r="AC317" s="55">
        <v>759</v>
      </c>
      <c r="AD317" s="84">
        <v>0</v>
      </c>
      <c r="AE317" s="55">
        <v>9</v>
      </c>
      <c r="AF317" s="84">
        <v>0</v>
      </c>
      <c r="AG317" s="55">
        <v>0</v>
      </c>
      <c r="AH317" s="84">
        <v>48</v>
      </c>
      <c r="AI317" s="55">
        <v>0</v>
      </c>
      <c r="AJ317" s="84">
        <v>65</v>
      </c>
      <c r="AK317" s="55">
        <v>0</v>
      </c>
      <c r="AL317" s="84">
        <v>730</v>
      </c>
      <c r="AM317" s="55">
        <v>16</v>
      </c>
      <c r="AN317" s="84">
        <v>1</v>
      </c>
      <c r="AO317" s="55">
        <v>0</v>
      </c>
      <c r="AP317" s="84">
        <v>0</v>
      </c>
      <c r="AQ317" s="55">
        <v>768</v>
      </c>
      <c r="AR317" s="84">
        <v>1</v>
      </c>
      <c r="AS317" s="55">
        <v>1952</v>
      </c>
      <c r="AT317" s="84">
        <v>0</v>
      </c>
      <c r="AU317" s="55">
        <v>0</v>
      </c>
      <c r="AV317" s="84">
        <v>4</v>
      </c>
      <c r="AW317" s="55">
        <v>495</v>
      </c>
      <c r="AX317" s="84">
        <v>2412</v>
      </c>
      <c r="AY317" s="55">
        <v>361</v>
      </c>
      <c r="AZ317" s="84">
        <v>1067</v>
      </c>
      <c r="BA317" s="55">
        <v>0</v>
      </c>
      <c r="BB317" s="84">
        <v>0</v>
      </c>
      <c r="BC317" s="55">
        <v>1</v>
      </c>
      <c r="BD317" s="84">
        <v>4</v>
      </c>
      <c r="BE317" s="55">
        <v>3</v>
      </c>
      <c r="BF317" s="84">
        <v>0</v>
      </c>
      <c r="BG317" s="55">
        <v>0</v>
      </c>
      <c r="BH317" s="84">
        <v>0</v>
      </c>
      <c r="BI317" s="55">
        <v>0</v>
      </c>
      <c r="BJ317" s="84">
        <v>0</v>
      </c>
      <c r="BK317" s="55">
        <v>0</v>
      </c>
      <c r="BL317" s="84">
        <v>0</v>
      </c>
      <c r="BM317" s="55">
        <v>0</v>
      </c>
      <c r="BN317" s="84">
        <v>76</v>
      </c>
      <c r="BO317" s="55">
        <v>0</v>
      </c>
      <c r="BP317" s="84">
        <v>0</v>
      </c>
      <c r="BQ317" s="55">
        <v>0</v>
      </c>
      <c r="BR317" s="84">
        <v>0</v>
      </c>
      <c r="BS317" s="55">
        <v>0</v>
      </c>
      <c r="BT317" s="84">
        <v>0</v>
      </c>
      <c r="BU317" s="55">
        <v>0</v>
      </c>
      <c r="BV317" s="84">
        <v>0</v>
      </c>
      <c r="BW317" s="55">
        <v>0</v>
      </c>
      <c r="BX317" s="84">
        <v>0</v>
      </c>
      <c r="BY317" s="55">
        <v>0</v>
      </c>
      <c r="BZ317" s="84">
        <v>337</v>
      </c>
      <c r="CA317" s="55">
        <v>2722</v>
      </c>
      <c r="CB317" s="84">
        <v>1600</v>
      </c>
      <c r="CC317" s="55">
        <v>1799</v>
      </c>
      <c r="CD317" s="84">
        <v>382</v>
      </c>
      <c r="CE317" s="55">
        <v>0</v>
      </c>
      <c r="CF317" s="84">
        <v>99</v>
      </c>
      <c r="CG317" s="55">
        <v>0</v>
      </c>
      <c r="CH317" s="84">
        <v>0</v>
      </c>
      <c r="CI317" s="55">
        <v>0</v>
      </c>
      <c r="CJ317" s="84">
        <v>0</v>
      </c>
      <c r="CK317" s="55">
        <v>0</v>
      </c>
      <c r="CL317" s="84">
        <v>0</v>
      </c>
      <c r="CM317" s="55">
        <v>0</v>
      </c>
      <c r="CN317" s="84">
        <v>0</v>
      </c>
      <c r="CO317" s="65">
        <v>0</v>
      </c>
      <c r="CP317" s="84">
        <v>22</v>
      </c>
      <c r="CQ317" s="55">
        <v>29</v>
      </c>
      <c r="CR317" s="84">
        <v>0</v>
      </c>
      <c r="CS317" s="55">
        <v>0</v>
      </c>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c r="KR317" s="65"/>
      <c r="KS317" s="65"/>
      <c r="KT317" s="65"/>
      <c r="KU317" s="65"/>
      <c r="KV317" s="65"/>
      <c r="KW317" s="65"/>
      <c r="KX317" s="65"/>
      <c r="KY317" s="65"/>
      <c r="KZ317" s="65"/>
      <c r="LA317" s="65"/>
      <c r="LB317" s="65"/>
      <c r="LC317" s="65"/>
      <c r="LD317" s="65"/>
      <c r="LE317" s="65"/>
      <c r="LF317" s="65"/>
      <c r="LG317" s="65"/>
      <c r="LH317" s="65"/>
      <c r="LI317" s="65"/>
      <c r="LJ317" s="65"/>
      <c r="LK317" s="65"/>
      <c r="LL317" s="65"/>
      <c r="LM317" s="65"/>
      <c r="LN317" s="65"/>
      <c r="LO317" s="65"/>
      <c r="LP317" s="65"/>
      <c r="LQ317" s="65"/>
      <c r="LR317" s="65"/>
      <c r="LS317" s="65"/>
      <c r="LT317" s="65"/>
      <c r="LU317" s="65"/>
      <c r="LV317" s="65"/>
      <c r="LW317" s="65"/>
      <c r="LX317" s="7"/>
      <c r="LY317" s="7"/>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c r="QO317" s="7"/>
      <c r="QP317" s="7"/>
      <c r="QQ317" s="7"/>
      <c r="QR317" s="7"/>
      <c r="QS317" s="7"/>
      <c r="QT317" s="7"/>
      <c r="QU317" s="7"/>
      <c r="QV317" s="7"/>
      <c r="QW317" s="7"/>
      <c r="QX317" s="7"/>
      <c r="QY317" s="7"/>
      <c r="QZ317" s="7"/>
      <c r="RA317" s="7"/>
      <c r="RB317" s="7"/>
      <c r="RC317" s="7"/>
      <c r="RD317" s="7"/>
      <c r="RE317" s="7"/>
      <c r="RF317" s="7"/>
      <c r="RG317" s="7"/>
      <c r="RH317" s="7"/>
      <c r="RI317" s="7"/>
      <c r="RJ317" s="7"/>
      <c r="RK317" s="7"/>
      <c r="RL317" s="7"/>
      <c r="RM317" s="7"/>
      <c r="RN317" s="7"/>
      <c r="RO317" s="7"/>
      <c r="RP317" s="7"/>
      <c r="RQ317" s="7"/>
      <c r="RR317" s="7"/>
      <c r="RS317" s="7"/>
      <c r="RT317" s="7"/>
      <c r="RU317" s="7"/>
      <c r="RV317" s="7"/>
      <c r="RW317" s="7"/>
      <c r="RX317" s="7"/>
      <c r="RY317" s="7"/>
      <c r="RZ317" s="7"/>
      <c r="SA317" s="7"/>
      <c r="SB317" s="7"/>
      <c r="SC317" s="7"/>
      <c r="SD317" s="7"/>
      <c r="SE317" s="7"/>
      <c r="SF317" s="7"/>
      <c r="SG317" s="7"/>
      <c r="SH317" s="7"/>
      <c r="SI317" s="7"/>
      <c r="SJ317" s="7"/>
      <c r="SK317" s="7"/>
      <c r="SL317" s="7"/>
      <c r="SM317" s="7"/>
      <c r="SN317" s="7"/>
      <c r="SO317" s="7"/>
      <c r="SP317" s="7"/>
      <c r="SQ317" s="7"/>
      <c r="SR317" s="7"/>
      <c r="SS317" s="7"/>
      <c r="ST317" s="7"/>
      <c r="SU317" s="7"/>
      <c r="SV317" s="7"/>
      <c r="SW317" s="7"/>
      <c r="SX317" s="7"/>
      <c r="SY317" s="7"/>
      <c r="SZ317" s="7"/>
      <c r="TA317" s="7"/>
      <c r="TB317" s="7"/>
      <c r="TC317" s="7"/>
      <c r="TD317" s="7"/>
      <c r="TE317" s="7"/>
      <c r="TF317" s="7"/>
      <c r="TG317" s="7"/>
      <c r="TH317" s="7"/>
      <c r="TI317" s="7"/>
      <c r="TJ317" s="7"/>
      <c r="TK317" s="7"/>
      <c r="TL317" s="7"/>
      <c r="TM317" s="7"/>
      <c r="TN317" s="7"/>
      <c r="TO317" s="7"/>
      <c r="TP317" s="7"/>
      <c r="TQ317" s="7"/>
      <c r="TR317" s="7"/>
      <c r="TS317" s="7"/>
      <c r="TT317" s="7"/>
      <c r="TU317" s="7"/>
      <c r="TV317" s="7"/>
      <c r="TW317" s="7"/>
      <c r="TX317" s="7"/>
      <c r="TY317" s="7"/>
      <c r="TZ317" s="7"/>
      <c r="UA317" s="7"/>
      <c r="UB317" s="7"/>
      <c r="UC317" s="7"/>
      <c r="UD317" s="7"/>
      <c r="UE317" s="7"/>
      <c r="UF317" s="7"/>
      <c r="UG317" s="7"/>
      <c r="UH317" s="7"/>
      <c r="UI317" s="7"/>
      <c r="UJ317" s="7"/>
      <c r="UK317" s="7"/>
      <c r="UL317" s="7"/>
      <c r="UM317" s="7"/>
      <c r="UN317" s="7"/>
      <c r="UO317" s="7"/>
      <c r="UP317" s="7"/>
      <c r="UQ317" s="7"/>
      <c r="UR317" s="7"/>
      <c r="US317" s="7"/>
      <c r="UT317" s="7"/>
      <c r="UU317" s="7"/>
      <c r="UV317" s="7"/>
      <c r="UW317" s="7"/>
      <c r="UX317" s="7"/>
      <c r="UY317" s="7"/>
      <c r="UZ317" s="7"/>
      <c r="VA317" s="7"/>
      <c r="VB317" s="7"/>
      <c r="VC317" s="7"/>
      <c r="VD317" s="7"/>
    </row>
    <row r="318" spans="1:576" s="3" customFormat="1" x14ac:dyDescent="0.2">
      <c r="A318" s="50"/>
      <c r="B318" s="36" t="s">
        <v>16</v>
      </c>
      <c r="C318" s="140">
        <v>8066</v>
      </c>
      <c r="D318" s="84">
        <v>0</v>
      </c>
      <c r="E318" s="55">
        <v>40</v>
      </c>
      <c r="F318" s="84">
        <v>385</v>
      </c>
      <c r="G318" s="55">
        <v>145</v>
      </c>
      <c r="H318" s="84">
        <v>51</v>
      </c>
      <c r="I318" s="55">
        <v>0</v>
      </c>
      <c r="J318" s="84">
        <v>1176</v>
      </c>
      <c r="K318" s="55">
        <v>0</v>
      </c>
      <c r="L318" s="84">
        <v>1499</v>
      </c>
      <c r="M318" s="55">
        <v>348</v>
      </c>
      <c r="N318" s="84">
        <v>0</v>
      </c>
      <c r="O318" s="55">
        <v>16</v>
      </c>
      <c r="P318" s="84">
        <v>0</v>
      </c>
      <c r="Q318" s="55">
        <v>0</v>
      </c>
      <c r="R318" s="84">
        <v>176</v>
      </c>
      <c r="S318" s="55">
        <v>380</v>
      </c>
      <c r="T318" s="84">
        <v>628</v>
      </c>
      <c r="U318" s="55">
        <v>862</v>
      </c>
      <c r="V318" s="84">
        <v>987</v>
      </c>
      <c r="W318" s="55">
        <v>28</v>
      </c>
      <c r="X318" s="84">
        <v>50</v>
      </c>
      <c r="Y318" s="55">
        <v>0</v>
      </c>
      <c r="Z318" s="84">
        <v>0</v>
      </c>
      <c r="AA318" s="55">
        <v>7</v>
      </c>
      <c r="AB318" s="84">
        <v>0</v>
      </c>
      <c r="AC318" s="55">
        <v>68</v>
      </c>
      <c r="AD318" s="84">
        <v>0</v>
      </c>
      <c r="AE318" s="55">
        <v>40</v>
      </c>
      <c r="AF318" s="84">
        <v>0</v>
      </c>
      <c r="AG318" s="55">
        <v>0</v>
      </c>
      <c r="AH318" s="84">
        <v>21</v>
      </c>
      <c r="AI318" s="55">
        <v>0</v>
      </c>
      <c r="AJ318" s="84">
        <v>0</v>
      </c>
      <c r="AK318" s="55">
        <v>0</v>
      </c>
      <c r="AL318" s="84">
        <v>0</v>
      </c>
      <c r="AM318" s="55">
        <v>176</v>
      </c>
      <c r="AN318" s="84">
        <v>79</v>
      </c>
      <c r="AO318" s="55">
        <v>24</v>
      </c>
      <c r="AP318" s="84">
        <v>1</v>
      </c>
      <c r="AQ318" s="55">
        <v>49</v>
      </c>
      <c r="AR318" s="84">
        <v>0</v>
      </c>
      <c r="AS318" s="55">
        <v>0</v>
      </c>
      <c r="AT318" s="84">
        <v>0</v>
      </c>
      <c r="AU318" s="55">
        <v>0</v>
      </c>
      <c r="AV318" s="84">
        <v>24</v>
      </c>
      <c r="AW318" s="55">
        <v>89</v>
      </c>
      <c r="AX318" s="84">
        <v>136</v>
      </c>
      <c r="AY318" s="55">
        <v>40</v>
      </c>
      <c r="AZ318" s="84">
        <v>75</v>
      </c>
      <c r="BA318" s="55">
        <v>0</v>
      </c>
      <c r="BB318" s="84">
        <v>8</v>
      </c>
      <c r="BC318" s="55">
        <v>0</v>
      </c>
      <c r="BD318" s="84">
        <v>0</v>
      </c>
      <c r="BE318" s="55">
        <v>13</v>
      </c>
      <c r="BF318" s="84">
        <v>0</v>
      </c>
      <c r="BG318" s="55">
        <v>6</v>
      </c>
      <c r="BH318" s="84">
        <v>0</v>
      </c>
      <c r="BI318" s="55">
        <v>0</v>
      </c>
      <c r="BJ318" s="84">
        <v>42</v>
      </c>
      <c r="BK318" s="55">
        <v>0</v>
      </c>
      <c r="BL318" s="84">
        <v>0</v>
      </c>
      <c r="BM318" s="55">
        <v>0</v>
      </c>
      <c r="BN318" s="84">
        <v>0</v>
      </c>
      <c r="BO318" s="55">
        <v>0</v>
      </c>
      <c r="BP318" s="84">
        <v>0</v>
      </c>
      <c r="BQ318" s="55">
        <v>0</v>
      </c>
      <c r="BR318" s="84">
        <v>0</v>
      </c>
      <c r="BS318" s="55">
        <v>0</v>
      </c>
      <c r="BT318" s="84">
        <v>39</v>
      </c>
      <c r="BU318" s="55">
        <v>0</v>
      </c>
      <c r="BV318" s="84">
        <v>0</v>
      </c>
      <c r="BW318" s="55">
        <v>0</v>
      </c>
      <c r="BX318" s="84">
        <v>0</v>
      </c>
      <c r="BY318" s="55">
        <v>0</v>
      </c>
      <c r="BZ318" s="84">
        <v>0</v>
      </c>
      <c r="CA318" s="55">
        <v>0</v>
      </c>
      <c r="CB318" s="84">
        <v>0</v>
      </c>
      <c r="CC318" s="55">
        <v>0</v>
      </c>
      <c r="CD318" s="84">
        <v>342</v>
      </c>
      <c r="CE318" s="55">
        <v>12</v>
      </c>
      <c r="CF318" s="84">
        <v>0</v>
      </c>
      <c r="CG318" s="55">
        <v>0</v>
      </c>
      <c r="CH318" s="84">
        <v>0</v>
      </c>
      <c r="CI318" s="55">
        <v>0</v>
      </c>
      <c r="CJ318" s="84">
        <v>0</v>
      </c>
      <c r="CK318" s="55">
        <v>0</v>
      </c>
      <c r="CL318" s="84">
        <v>0</v>
      </c>
      <c r="CM318" s="55">
        <v>0</v>
      </c>
      <c r="CN318" s="84">
        <v>0</v>
      </c>
      <c r="CO318" s="65">
        <v>0</v>
      </c>
      <c r="CP318" s="84">
        <v>0</v>
      </c>
      <c r="CQ318" s="55">
        <v>4</v>
      </c>
      <c r="CR318" s="84">
        <v>0</v>
      </c>
      <c r="CS318" s="55">
        <v>0</v>
      </c>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c r="KR318" s="65"/>
      <c r="KS318" s="65"/>
      <c r="KT318" s="65"/>
      <c r="KU318" s="65"/>
      <c r="KV318" s="65"/>
      <c r="KW318" s="65"/>
      <c r="KX318" s="65"/>
      <c r="KY318" s="65"/>
      <c r="KZ318" s="65"/>
      <c r="LA318" s="65"/>
      <c r="LB318" s="65"/>
      <c r="LC318" s="65"/>
      <c r="LD318" s="65"/>
      <c r="LE318" s="65"/>
      <c r="LF318" s="65"/>
      <c r="LG318" s="65"/>
      <c r="LH318" s="65"/>
      <c r="LI318" s="65"/>
      <c r="LJ318" s="65"/>
      <c r="LK318" s="65"/>
      <c r="LL318" s="65"/>
      <c r="LM318" s="65"/>
      <c r="LN318" s="65"/>
      <c r="LO318" s="65"/>
      <c r="LP318" s="65"/>
      <c r="LQ318" s="65"/>
      <c r="LR318" s="65"/>
      <c r="LS318" s="65"/>
      <c r="LT318" s="65"/>
      <c r="LU318" s="65"/>
      <c r="LV318" s="65"/>
      <c r="LW318" s="65"/>
      <c r="LX318" s="7"/>
      <c r="LY318" s="7"/>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c r="QO318" s="7"/>
      <c r="QP318" s="7"/>
      <c r="QQ318" s="7"/>
      <c r="QR318" s="7"/>
      <c r="QS318" s="7"/>
      <c r="QT318" s="7"/>
      <c r="QU318" s="7"/>
      <c r="QV318" s="7"/>
      <c r="QW318" s="7"/>
      <c r="QX318" s="7"/>
      <c r="QY318" s="7"/>
      <c r="QZ318" s="7"/>
      <c r="RA318" s="7"/>
      <c r="RB318" s="7"/>
      <c r="RC318" s="7"/>
      <c r="RD318" s="7"/>
      <c r="RE318" s="7"/>
      <c r="RF318" s="7"/>
      <c r="RG318" s="7"/>
      <c r="RH318" s="7"/>
      <c r="RI318" s="7"/>
      <c r="RJ318" s="7"/>
      <c r="RK318" s="7"/>
      <c r="RL318" s="7"/>
      <c r="RM318" s="7"/>
      <c r="RN318" s="7"/>
      <c r="RO318" s="7"/>
      <c r="RP318" s="7"/>
      <c r="RQ318" s="7"/>
      <c r="RR318" s="7"/>
      <c r="RS318" s="7"/>
      <c r="RT318" s="7"/>
      <c r="RU318" s="7"/>
      <c r="RV318" s="7"/>
      <c r="RW318" s="7"/>
      <c r="RX318" s="7"/>
      <c r="RY318" s="7"/>
      <c r="RZ318" s="7"/>
      <c r="SA318" s="7"/>
      <c r="SB318" s="7"/>
      <c r="SC318" s="7"/>
      <c r="SD318" s="7"/>
      <c r="SE318" s="7"/>
      <c r="SF318" s="7"/>
      <c r="SG318" s="7"/>
      <c r="SH318" s="7"/>
      <c r="SI318" s="7"/>
      <c r="SJ318" s="7"/>
      <c r="SK318" s="7"/>
      <c r="SL318" s="7"/>
      <c r="SM318" s="7"/>
      <c r="SN318" s="7"/>
      <c r="SO318" s="7"/>
      <c r="SP318" s="7"/>
      <c r="SQ318" s="7"/>
      <c r="SR318" s="7"/>
      <c r="SS318" s="7"/>
      <c r="ST318" s="7"/>
      <c r="SU318" s="7"/>
      <c r="SV318" s="7"/>
      <c r="SW318" s="7"/>
      <c r="SX318" s="7"/>
      <c r="SY318" s="7"/>
      <c r="SZ318" s="7"/>
      <c r="TA318" s="7"/>
      <c r="TB318" s="7"/>
      <c r="TC318" s="7"/>
      <c r="TD318" s="7"/>
      <c r="TE318" s="7"/>
      <c r="TF318" s="7"/>
      <c r="TG318" s="7"/>
      <c r="TH318" s="7"/>
      <c r="TI318" s="7"/>
      <c r="TJ318" s="7"/>
      <c r="TK318" s="7"/>
      <c r="TL318" s="7"/>
      <c r="TM318" s="7"/>
      <c r="TN318" s="7"/>
      <c r="TO318" s="7"/>
      <c r="TP318" s="7"/>
      <c r="TQ318" s="7"/>
      <c r="TR318" s="7"/>
      <c r="TS318" s="7"/>
      <c r="TT318" s="7"/>
      <c r="TU318" s="7"/>
      <c r="TV318" s="7"/>
      <c r="TW318" s="7"/>
      <c r="TX318" s="7"/>
      <c r="TY318" s="7"/>
      <c r="TZ318" s="7"/>
      <c r="UA318" s="7"/>
      <c r="UB318" s="7"/>
      <c r="UC318" s="7"/>
      <c r="UD318" s="7"/>
      <c r="UE318" s="7"/>
      <c r="UF318" s="7"/>
      <c r="UG318" s="7"/>
      <c r="UH318" s="7"/>
      <c r="UI318" s="7"/>
      <c r="UJ318" s="7"/>
      <c r="UK318" s="7"/>
      <c r="UL318" s="7"/>
      <c r="UM318" s="7"/>
      <c r="UN318" s="7"/>
      <c r="UO318" s="7"/>
      <c r="UP318" s="7"/>
      <c r="UQ318" s="7"/>
      <c r="UR318" s="7"/>
      <c r="US318" s="7"/>
      <c r="UT318" s="7"/>
      <c r="UU318" s="7"/>
      <c r="UV318" s="7"/>
      <c r="UW318" s="7"/>
      <c r="UX318" s="7"/>
      <c r="UY318" s="7"/>
      <c r="UZ318" s="7"/>
      <c r="VA318" s="7"/>
      <c r="VB318" s="7"/>
      <c r="VC318" s="7"/>
      <c r="VD318" s="7"/>
    </row>
    <row r="319" spans="1:576" s="3" customFormat="1" x14ac:dyDescent="0.2">
      <c r="A319" s="50"/>
      <c r="B319" s="36" t="s">
        <v>17</v>
      </c>
      <c r="C319" s="140">
        <v>4695</v>
      </c>
      <c r="D319" s="84">
        <v>0</v>
      </c>
      <c r="E319" s="55">
        <v>17</v>
      </c>
      <c r="F319" s="84">
        <v>264</v>
      </c>
      <c r="G319" s="55">
        <v>155</v>
      </c>
      <c r="H319" s="84">
        <v>87</v>
      </c>
      <c r="I319" s="55">
        <v>0</v>
      </c>
      <c r="J319" s="84">
        <v>134</v>
      </c>
      <c r="K319" s="55">
        <v>0</v>
      </c>
      <c r="L319" s="84">
        <v>204</v>
      </c>
      <c r="M319" s="55">
        <v>190</v>
      </c>
      <c r="N319" s="84">
        <v>0</v>
      </c>
      <c r="O319" s="55">
        <v>8</v>
      </c>
      <c r="P319" s="84">
        <v>47</v>
      </c>
      <c r="Q319" s="55">
        <v>0</v>
      </c>
      <c r="R319" s="84">
        <v>94</v>
      </c>
      <c r="S319" s="55">
        <v>23</v>
      </c>
      <c r="T319" s="84">
        <v>247</v>
      </c>
      <c r="U319" s="55">
        <v>370</v>
      </c>
      <c r="V319" s="84">
        <v>0</v>
      </c>
      <c r="W319" s="55">
        <v>14</v>
      </c>
      <c r="X319" s="84">
        <v>0</v>
      </c>
      <c r="Y319" s="55">
        <v>0</v>
      </c>
      <c r="Z319" s="84">
        <v>0</v>
      </c>
      <c r="AA319" s="55">
        <v>28</v>
      </c>
      <c r="AB319" s="84">
        <v>27</v>
      </c>
      <c r="AC319" s="55">
        <v>92</v>
      </c>
      <c r="AD319" s="84">
        <v>0</v>
      </c>
      <c r="AE319" s="55">
        <v>121</v>
      </c>
      <c r="AF319" s="84">
        <v>0</v>
      </c>
      <c r="AG319" s="55">
        <v>44</v>
      </c>
      <c r="AH319" s="84">
        <v>38</v>
      </c>
      <c r="AI319" s="55">
        <v>0</v>
      </c>
      <c r="AJ319" s="84">
        <v>46</v>
      </c>
      <c r="AK319" s="55">
        <v>0</v>
      </c>
      <c r="AL319" s="84">
        <v>0</v>
      </c>
      <c r="AM319" s="55">
        <v>0</v>
      </c>
      <c r="AN319" s="84">
        <v>10</v>
      </c>
      <c r="AO319" s="55">
        <v>8</v>
      </c>
      <c r="AP319" s="84">
        <v>0</v>
      </c>
      <c r="AQ319" s="55">
        <v>0</v>
      </c>
      <c r="AR319" s="84">
        <v>2</v>
      </c>
      <c r="AS319" s="55">
        <v>193</v>
      </c>
      <c r="AT319" s="84">
        <v>0</v>
      </c>
      <c r="AU319" s="55">
        <v>0</v>
      </c>
      <c r="AV319" s="84">
        <v>10</v>
      </c>
      <c r="AW319" s="55">
        <v>0</v>
      </c>
      <c r="AX319" s="84">
        <v>0</v>
      </c>
      <c r="AY319" s="55">
        <v>12</v>
      </c>
      <c r="AZ319" s="84">
        <v>35</v>
      </c>
      <c r="BA319" s="55">
        <v>461</v>
      </c>
      <c r="BB319" s="84">
        <v>341</v>
      </c>
      <c r="BC319" s="55">
        <v>0</v>
      </c>
      <c r="BD319" s="84">
        <v>0</v>
      </c>
      <c r="BE319" s="55">
        <v>444</v>
      </c>
      <c r="BF319" s="84">
        <v>0</v>
      </c>
      <c r="BG319" s="55">
        <v>14</v>
      </c>
      <c r="BH319" s="84">
        <v>0</v>
      </c>
      <c r="BI319" s="55">
        <v>0</v>
      </c>
      <c r="BJ319" s="84">
        <v>0</v>
      </c>
      <c r="BK319" s="55">
        <v>0</v>
      </c>
      <c r="BL319" s="84">
        <v>0</v>
      </c>
      <c r="BM319" s="55">
        <v>56</v>
      </c>
      <c r="BN319" s="84">
        <v>0</v>
      </c>
      <c r="BO319" s="55">
        <v>127</v>
      </c>
      <c r="BP319" s="84">
        <v>0</v>
      </c>
      <c r="BQ319" s="55">
        <v>18</v>
      </c>
      <c r="BR319" s="84">
        <v>0</v>
      </c>
      <c r="BS319" s="55">
        <v>0</v>
      </c>
      <c r="BT319" s="84">
        <v>68</v>
      </c>
      <c r="BU319" s="55">
        <v>0</v>
      </c>
      <c r="BV319" s="84">
        <v>1</v>
      </c>
      <c r="BW319" s="55">
        <v>0</v>
      </c>
      <c r="BX319" s="84">
        <v>55</v>
      </c>
      <c r="BY319" s="55">
        <v>1</v>
      </c>
      <c r="BZ319" s="84">
        <v>77</v>
      </c>
      <c r="CA319" s="55">
        <v>0</v>
      </c>
      <c r="CB319" s="84">
        <v>0</v>
      </c>
      <c r="CC319" s="55">
        <v>0</v>
      </c>
      <c r="CD319" s="84">
        <v>273</v>
      </c>
      <c r="CE319" s="55">
        <v>0</v>
      </c>
      <c r="CF319" s="84">
        <v>0</v>
      </c>
      <c r="CG319" s="55">
        <v>0</v>
      </c>
      <c r="CH319" s="84">
        <v>0</v>
      </c>
      <c r="CI319" s="55">
        <v>27</v>
      </c>
      <c r="CJ319" s="84">
        <v>0</v>
      </c>
      <c r="CK319" s="55">
        <v>0</v>
      </c>
      <c r="CL319" s="84">
        <v>0</v>
      </c>
      <c r="CM319" s="55">
        <v>0</v>
      </c>
      <c r="CN319" s="84">
        <v>82</v>
      </c>
      <c r="CO319" s="65">
        <v>37</v>
      </c>
      <c r="CP319" s="84">
        <v>80</v>
      </c>
      <c r="CQ319" s="55">
        <v>13</v>
      </c>
      <c r="CR319" s="84">
        <v>0</v>
      </c>
      <c r="CS319" s="55">
        <v>0</v>
      </c>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c r="KR319" s="65"/>
      <c r="KS319" s="65"/>
      <c r="KT319" s="65"/>
      <c r="KU319" s="65"/>
      <c r="KV319" s="65"/>
      <c r="KW319" s="65"/>
      <c r="KX319" s="65"/>
      <c r="KY319" s="65"/>
      <c r="KZ319" s="65"/>
      <c r="LA319" s="65"/>
      <c r="LB319" s="65"/>
      <c r="LC319" s="65"/>
      <c r="LD319" s="65"/>
      <c r="LE319" s="65"/>
      <c r="LF319" s="65"/>
      <c r="LG319" s="65"/>
      <c r="LH319" s="65"/>
      <c r="LI319" s="65"/>
      <c r="LJ319" s="65"/>
      <c r="LK319" s="65"/>
      <c r="LL319" s="65"/>
      <c r="LM319" s="65"/>
      <c r="LN319" s="65"/>
      <c r="LO319" s="65"/>
      <c r="LP319" s="65"/>
      <c r="LQ319" s="65"/>
      <c r="LR319" s="65"/>
      <c r="LS319" s="65"/>
      <c r="LT319" s="65"/>
      <c r="LU319" s="65"/>
      <c r="LV319" s="65"/>
      <c r="LW319" s="65"/>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c r="QO319" s="7"/>
      <c r="QP319" s="7"/>
      <c r="QQ319" s="7"/>
      <c r="QR319" s="7"/>
      <c r="QS319" s="7"/>
      <c r="QT319" s="7"/>
      <c r="QU319" s="7"/>
      <c r="QV319" s="7"/>
      <c r="QW319" s="7"/>
      <c r="QX319" s="7"/>
      <c r="QY319" s="7"/>
      <c r="QZ319" s="7"/>
      <c r="RA319" s="7"/>
      <c r="RB319" s="7"/>
      <c r="RC319" s="7"/>
      <c r="RD319" s="7"/>
      <c r="RE319" s="7"/>
      <c r="RF319" s="7"/>
      <c r="RG319" s="7"/>
      <c r="RH319" s="7"/>
      <c r="RI319" s="7"/>
      <c r="RJ319" s="7"/>
      <c r="RK319" s="7"/>
      <c r="RL319" s="7"/>
      <c r="RM319" s="7"/>
      <c r="RN319" s="7"/>
      <c r="RO319" s="7"/>
      <c r="RP319" s="7"/>
      <c r="RQ319" s="7"/>
      <c r="RR319" s="7"/>
      <c r="RS319" s="7"/>
      <c r="RT319" s="7"/>
      <c r="RU319" s="7"/>
      <c r="RV319" s="7"/>
      <c r="RW319" s="7"/>
      <c r="RX319" s="7"/>
      <c r="RY319" s="7"/>
      <c r="RZ319" s="7"/>
      <c r="SA319" s="7"/>
      <c r="SB319" s="7"/>
      <c r="SC319" s="7"/>
      <c r="SD319" s="7"/>
      <c r="SE319" s="7"/>
      <c r="SF319" s="7"/>
      <c r="SG319" s="7"/>
      <c r="SH319" s="7"/>
      <c r="SI319" s="7"/>
      <c r="SJ319" s="7"/>
      <c r="SK319" s="7"/>
      <c r="SL319" s="7"/>
      <c r="SM319" s="7"/>
      <c r="SN319" s="7"/>
      <c r="SO319" s="7"/>
      <c r="SP319" s="7"/>
      <c r="SQ319" s="7"/>
      <c r="SR319" s="7"/>
      <c r="SS319" s="7"/>
      <c r="ST319" s="7"/>
      <c r="SU319" s="7"/>
      <c r="SV319" s="7"/>
      <c r="SW319" s="7"/>
      <c r="SX319" s="7"/>
      <c r="SY319" s="7"/>
      <c r="SZ319" s="7"/>
      <c r="TA319" s="7"/>
      <c r="TB319" s="7"/>
      <c r="TC319" s="7"/>
      <c r="TD319" s="7"/>
      <c r="TE319" s="7"/>
      <c r="TF319" s="7"/>
      <c r="TG319" s="7"/>
      <c r="TH319" s="7"/>
      <c r="TI319" s="7"/>
      <c r="TJ319" s="7"/>
      <c r="TK319" s="7"/>
      <c r="TL319" s="7"/>
      <c r="TM319" s="7"/>
      <c r="TN319" s="7"/>
      <c r="TO319" s="7"/>
      <c r="TP319" s="7"/>
      <c r="TQ319" s="7"/>
      <c r="TR319" s="7"/>
      <c r="TS319" s="7"/>
      <c r="TT319" s="7"/>
      <c r="TU319" s="7"/>
      <c r="TV319" s="7"/>
      <c r="TW319" s="7"/>
      <c r="TX319" s="7"/>
      <c r="TY319" s="7"/>
      <c r="TZ319" s="7"/>
      <c r="UA319" s="7"/>
      <c r="UB319" s="7"/>
      <c r="UC319" s="7"/>
      <c r="UD319" s="7"/>
      <c r="UE319" s="7"/>
      <c r="UF319" s="7"/>
      <c r="UG319" s="7"/>
      <c r="UH319" s="7"/>
      <c r="UI319" s="7"/>
      <c r="UJ319" s="7"/>
      <c r="UK319" s="7"/>
      <c r="UL319" s="7"/>
      <c r="UM319" s="7"/>
      <c r="UN319" s="7"/>
      <c r="UO319" s="7"/>
      <c r="UP319" s="7"/>
      <c r="UQ319" s="7"/>
      <c r="UR319" s="7"/>
      <c r="US319" s="7"/>
      <c r="UT319" s="7"/>
      <c r="UU319" s="7"/>
      <c r="UV319" s="7"/>
      <c r="UW319" s="7"/>
      <c r="UX319" s="7"/>
      <c r="UY319" s="7"/>
      <c r="UZ319" s="7"/>
      <c r="VA319" s="7"/>
      <c r="VB319" s="7"/>
      <c r="VC319" s="7"/>
      <c r="VD319" s="7"/>
    </row>
    <row r="320" spans="1:576" s="3" customFormat="1" x14ac:dyDescent="0.2">
      <c r="A320" s="50"/>
      <c r="B320" s="36" t="s">
        <v>18</v>
      </c>
      <c r="C320" s="140">
        <v>7473</v>
      </c>
      <c r="D320" s="84">
        <v>158</v>
      </c>
      <c r="E320" s="55">
        <v>0</v>
      </c>
      <c r="F320" s="84">
        <v>189</v>
      </c>
      <c r="G320" s="55">
        <v>0</v>
      </c>
      <c r="H320" s="84">
        <v>90</v>
      </c>
      <c r="I320" s="55">
        <v>0</v>
      </c>
      <c r="J320" s="84">
        <v>0</v>
      </c>
      <c r="K320" s="55">
        <v>0</v>
      </c>
      <c r="L320" s="84">
        <v>81</v>
      </c>
      <c r="M320" s="55">
        <v>136</v>
      </c>
      <c r="N320" s="84">
        <v>0</v>
      </c>
      <c r="O320" s="55">
        <v>22</v>
      </c>
      <c r="P320" s="84">
        <v>66</v>
      </c>
      <c r="Q320" s="55">
        <v>0</v>
      </c>
      <c r="R320" s="84">
        <v>35</v>
      </c>
      <c r="S320" s="55">
        <v>51</v>
      </c>
      <c r="T320" s="84">
        <v>906</v>
      </c>
      <c r="U320" s="55">
        <v>105</v>
      </c>
      <c r="V320" s="84">
        <v>72</v>
      </c>
      <c r="W320" s="55">
        <v>0</v>
      </c>
      <c r="X320" s="84">
        <v>0</v>
      </c>
      <c r="Y320" s="55">
        <v>205</v>
      </c>
      <c r="Z320" s="84">
        <v>27</v>
      </c>
      <c r="AA320" s="55">
        <v>28</v>
      </c>
      <c r="AB320" s="84">
        <v>21</v>
      </c>
      <c r="AC320" s="55">
        <v>56</v>
      </c>
      <c r="AD320" s="84">
        <v>0</v>
      </c>
      <c r="AE320" s="55">
        <v>40</v>
      </c>
      <c r="AF320" s="84">
        <v>112</v>
      </c>
      <c r="AG320" s="55">
        <v>144</v>
      </c>
      <c r="AH320" s="84">
        <v>6</v>
      </c>
      <c r="AI320" s="55">
        <v>93</v>
      </c>
      <c r="AJ320" s="84">
        <v>0</v>
      </c>
      <c r="AK320" s="55">
        <v>0</v>
      </c>
      <c r="AL320" s="84">
        <v>0</v>
      </c>
      <c r="AM320" s="55">
        <v>0</v>
      </c>
      <c r="AN320" s="84">
        <v>0</v>
      </c>
      <c r="AO320" s="55">
        <v>89</v>
      </c>
      <c r="AP320" s="84">
        <v>0</v>
      </c>
      <c r="AQ320" s="55">
        <v>0</v>
      </c>
      <c r="AR320" s="84">
        <v>1</v>
      </c>
      <c r="AS320" s="55">
        <v>21</v>
      </c>
      <c r="AT320" s="84">
        <v>0</v>
      </c>
      <c r="AU320" s="55">
        <v>104</v>
      </c>
      <c r="AV320" s="84">
        <v>4</v>
      </c>
      <c r="AW320" s="55">
        <v>1</v>
      </c>
      <c r="AX320" s="84">
        <v>0</v>
      </c>
      <c r="AY320" s="55">
        <v>131</v>
      </c>
      <c r="AZ320" s="84">
        <v>184</v>
      </c>
      <c r="BA320" s="55">
        <v>2439</v>
      </c>
      <c r="BB320" s="84">
        <v>319</v>
      </c>
      <c r="BC320" s="55">
        <v>0</v>
      </c>
      <c r="BD320" s="84">
        <v>18</v>
      </c>
      <c r="BE320" s="55">
        <v>3</v>
      </c>
      <c r="BF320" s="84">
        <v>4</v>
      </c>
      <c r="BG320" s="55">
        <v>1</v>
      </c>
      <c r="BH320" s="84">
        <v>0</v>
      </c>
      <c r="BI320" s="55">
        <v>0</v>
      </c>
      <c r="BJ320" s="84">
        <v>0</v>
      </c>
      <c r="BK320" s="55">
        <v>36</v>
      </c>
      <c r="BL320" s="84">
        <v>0</v>
      </c>
      <c r="BM320" s="55">
        <v>0</v>
      </c>
      <c r="BN320" s="84">
        <v>193</v>
      </c>
      <c r="BO320" s="55">
        <v>0</v>
      </c>
      <c r="BP320" s="84">
        <v>5</v>
      </c>
      <c r="BQ320" s="55">
        <v>0</v>
      </c>
      <c r="BR320" s="84">
        <v>59</v>
      </c>
      <c r="BS320" s="55">
        <v>0</v>
      </c>
      <c r="BT320" s="84">
        <v>0</v>
      </c>
      <c r="BU320" s="55">
        <v>0</v>
      </c>
      <c r="BV320" s="84">
        <v>13</v>
      </c>
      <c r="BW320" s="55">
        <v>0</v>
      </c>
      <c r="BX320" s="84">
        <v>0</v>
      </c>
      <c r="BY320" s="55">
        <v>20</v>
      </c>
      <c r="BZ320" s="84">
        <v>99</v>
      </c>
      <c r="CA320" s="55">
        <v>0</v>
      </c>
      <c r="CB320" s="84">
        <v>0</v>
      </c>
      <c r="CC320" s="55">
        <v>36</v>
      </c>
      <c r="CD320" s="84">
        <v>64</v>
      </c>
      <c r="CE320" s="55">
        <v>0</v>
      </c>
      <c r="CF320" s="84">
        <v>0</v>
      </c>
      <c r="CG320" s="55">
        <v>0</v>
      </c>
      <c r="CH320" s="84">
        <v>0</v>
      </c>
      <c r="CI320" s="55">
        <v>61</v>
      </c>
      <c r="CJ320" s="84">
        <v>0</v>
      </c>
      <c r="CK320" s="55">
        <v>0</v>
      </c>
      <c r="CL320" s="84">
        <v>0</v>
      </c>
      <c r="CM320" s="55">
        <v>48</v>
      </c>
      <c r="CN320" s="84">
        <v>0</v>
      </c>
      <c r="CO320" s="65">
        <v>74</v>
      </c>
      <c r="CP320" s="84">
        <v>536</v>
      </c>
      <c r="CQ320" s="55">
        <v>210</v>
      </c>
      <c r="CR320" s="84">
        <v>0</v>
      </c>
      <c r="CS320" s="55">
        <v>0</v>
      </c>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c r="KR320" s="65"/>
      <c r="KS320" s="65"/>
      <c r="KT320" s="65"/>
      <c r="KU320" s="65"/>
      <c r="KV320" s="65"/>
      <c r="KW320" s="65"/>
      <c r="KX320" s="65"/>
      <c r="KY320" s="65"/>
      <c r="KZ320" s="65"/>
      <c r="LA320" s="65"/>
      <c r="LB320" s="65"/>
      <c r="LC320" s="65"/>
      <c r="LD320" s="65"/>
      <c r="LE320" s="65"/>
      <c r="LF320" s="65"/>
      <c r="LG320" s="65"/>
      <c r="LH320" s="65"/>
      <c r="LI320" s="65"/>
      <c r="LJ320" s="65"/>
      <c r="LK320" s="65"/>
      <c r="LL320" s="65"/>
      <c r="LM320" s="65"/>
      <c r="LN320" s="65"/>
      <c r="LO320" s="65"/>
      <c r="LP320" s="65"/>
      <c r="LQ320" s="65"/>
      <c r="LR320" s="65"/>
      <c r="LS320" s="65"/>
      <c r="LT320" s="65"/>
      <c r="LU320" s="65"/>
      <c r="LV320" s="65"/>
      <c r="LW320" s="65"/>
      <c r="LX320" s="7"/>
      <c r="LY320" s="7"/>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c r="QO320" s="7"/>
      <c r="QP320" s="7"/>
      <c r="QQ320" s="7"/>
      <c r="QR320" s="7"/>
      <c r="QS320" s="7"/>
      <c r="QT320" s="7"/>
      <c r="QU320" s="7"/>
      <c r="QV320" s="7"/>
      <c r="QW320" s="7"/>
      <c r="QX320" s="7"/>
      <c r="QY320" s="7"/>
      <c r="QZ320" s="7"/>
      <c r="RA320" s="7"/>
      <c r="RB320" s="7"/>
      <c r="RC320" s="7"/>
      <c r="RD320" s="7"/>
      <c r="RE320" s="7"/>
      <c r="RF320" s="7"/>
      <c r="RG320" s="7"/>
      <c r="RH320" s="7"/>
      <c r="RI320" s="7"/>
      <c r="RJ320" s="7"/>
      <c r="RK320" s="7"/>
      <c r="RL320" s="7"/>
      <c r="RM320" s="7"/>
      <c r="RN320" s="7"/>
      <c r="RO320" s="7"/>
      <c r="RP320" s="7"/>
      <c r="RQ320" s="7"/>
      <c r="RR320" s="7"/>
      <c r="RS320" s="7"/>
      <c r="RT320" s="7"/>
      <c r="RU320" s="7"/>
      <c r="RV320" s="7"/>
      <c r="RW320" s="7"/>
      <c r="RX320" s="7"/>
      <c r="RY320" s="7"/>
      <c r="RZ320" s="7"/>
      <c r="SA320" s="7"/>
      <c r="SB320" s="7"/>
      <c r="SC320" s="7"/>
      <c r="SD320" s="7"/>
      <c r="SE320" s="7"/>
      <c r="SF320" s="7"/>
      <c r="SG320" s="7"/>
      <c r="SH320" s="7"/>
      <c r="SI320" s="7"/>
      <c r="SJ320" s="7"/>
      <c r="SK320" s="7"/>
      <c r="SL320" s="7"/>
      <c r="SM320" s="7"/>
      <c r="SN320" s="7"/>
      <c r="SO320" s="7"/>
      <c r="SP320" s="7"/>
      <c r="SQ320" s="7"/>
      <c r="SR320" s="7"/>
      <c r="SS320" s="7"/>
      <c r="ST320" s="7"/>
      <c r="SU320" s="7"/>
      <c r="SV320" s="7"/>
      <c r="SW320" s="7"/>
      <c r="SX320" s="7"/>
      <c r="SY320" s="7"/>
      <c r="SZ320" s="7"/>
      <c r="TA320" s="7"/>
      <c r="TB320" s="7"/>
      <c r="TC320" s="7"/>
      <c r="TD320" s="7"/>
      <c r="TE320" s="7"/>
      <c r="TF320" s="7"/>
      <c r="TG320" s="7"/>
      <c r="TH320" s="7"/>
      <c r="TI320" s="7"/>
      <c r="TJ320" s="7"/>
      <c r="TK320" s="7"/>
      <c r="TL320" s="7"/>
      <c r="TM320" s="7"/>
      <c r="TN320" s="7"/>
      <c r="TO320" s="7"/>
      <c r="TP320" s="7"/>
      <c r="TQ320" s="7"/>
      <c r="TR320" s="7"/>
      <c r="TS320" s="7"/>
      <c r="TT320" s="7"/>
      <c r="TU320" s="7"/>
      <c r="TV320" s="7"/>
      <c r="TW320" s="7"/>
      <c r="TX320" s="7"/>
      <c r="TY320" s="7"/>
      <c r="TZ320" s="7"/>
      <c r="UA320" s="7"/>
      <c r="UB320" s="7"/>
      <c r="UC320" s="7"/>
      <c r="UD320" s="7"/>
      <c r="UE320" s="7"/>
      <c r="UF320" s="7"/>
      <c r="UG320" s="7"/>
      <c r="UH320" s="7"/>
      <c r="UI320" s="7"/>
      <c r="UJ320" s="7"/>
      <c r="UK320" s="7"/>
      <c r="UL320" s="7"/>
      <c r="UM320" s="7"/>
      <c r="UN320" s="7"/>
      <c r="UO320" s="7"/>
      <c r="UP320" s="7"/>
      <c r="UQ320" s="7"/>
      <c r="UR320" s="7"/>
      <c r="US320" s="7"/>
      <c r="UT320" s="7"/>
      <c r="UU320" s="7"/>
      <c r="UV320" s="7"/>
      <c r="UW320" s="7"/>
      <c r="UX320" s="7"/>
      <c r="UY320" s="7"/>
      <c r="UZ320" s="7"/>
      <c r="VA320" s="7"/>
      <c r="VB320" s="7"/>
      <c r="VC320" s="7"/>
      <c r="VD320" s="7"/>
    </row>
    <row r="321" spans="1:576" s="3" customFormat="1" x14ac:dyDescent="0.2">
      <c r="A321" s="50"/>
      <c r="B321" s="40" t="s">
        <v>149</v>
      </c>
      <c r="C321" s="149">
        <v>21245</v>
      </c>
      <c r="D321" s="84">
        <v>212</v>
      </c>
      <c r="E321" s="55">
        <v>0</v>
      </c>
      <c r="F321" s="84">
        <v>183</v>
      </c>
      <c r="G321" s="55">
        <v>209</v>
      </c>
      <c r="H321" s="84">
        <v>10</v>
      </c>
      <c r="I321" s="55">
        <v>0</v>
      </c>
      <c r="J321" s="84">
        <v>0</v>
      </c>
      <c r="K321" s="55">
        <v>0</v>
      </c>
      <c r="L321" s="84">
        <v>0</v>
      </c>
      <c r="M321" s="55">
        <v>1635</v>
      </c>
      <c r="N321" s="84">
        <v>257</v>
      </c>
      <c r="O321" s="55">
        <v>0</v>
      </c>
      <c r="P321" s="84">
        <v>395</v>
      </c>
      <c r="Q321" s="55">
        <v>0</v>
      </c>
      <c r="R321" s="84">
        <v>122</v>
      </c>
      <c r="S321" s="55">
        <v>0</v>
      </c>
      <c r="T321" s="84">
        <v>452</v>
      </c>
      <c r="U321" s="55">
        <v>0</v>
      </c>
      <c r="V321" s="84">
        <v>0</v>
      </c>
      <c r="W321" s="55">
        <v>0</v>
      </c>
      <c r="X321" s="84">
        <v>140</v>
      </c>
      <c r="Y321" s="55">
        <v>168</v>
      </c>
      <c r="Z321" s="84">
        <v>0</v>
      </c>
      <c r="AA321" s="55">
        <v>4</v>
      </c>
      <c r="AB321" s="84">
        <v>521</v>
      </c>
      <c r="AC321" s="55">
        <v>372</v>
      </c>
      <c r="AD321" s="84">
        <v>36</v>
      </c>
      <c r="AE321" s="55">
        <v>379</v>
      </c>
      <c r="AF321" s="84">
        <v>62</v>
      </c>
      <c r="AG321" s="55">
        <v>476</v>
      </c>
      <c r="AH321" s="84">
        <v>1634</v>
      </c>
      <c r="AI321" s="55">
        <v>95</v>
      </c>
      <c r="AJ321" s="84">
        <v>91</v>
      </c>
      <c r="AK321" s="55">
        <v>128</v>
      </c>
      <c r="AL321" s="84">
        <v>0</v>
      </c>
      <c r="AM321" s="55">
        <v>198</v>
      </c>
      <c r="AN321" s="84">
        <v>2495</v>
      </c>
      <c r="AO321" s="55">
        <v>202</v>
      </c>
      <c r="AP321" s="84">
        <v>14</v>
      </c>
      <c r="AQ321" s="55">
        <v>441</v>
      </c>
      <c r="AR321" s="84">
        <v>0</v>
      </c>
      <c r="AS321" s="55">
        <v>0</v>
      </c>
      <c r="AT321" s="84">
        <v>0</v>
      </c>
      <c r="AU321" s="55">
        <v>196</v>
      </c>
      <c r="AV321" s="84">
        <v>0</v>
      </c>
      <c r="AW321" s="55">
        <v>48</v>
      </c>
      <c r="AX321" s="84">
        <v>219</v>
      </c>
      <c r="AY321" s="55">
        <v>348</v>
      </c>
      <c r="AZ321" s="84">
        <v>788</v>
      </c>
      <c r="BA321" s="55">
        <v>1937</v>
      </c>
      <c r="BB321" s="84">
        <v>1050</v>
      </c>
      <c r="BC321" s="55">
        <v>160</v>
      </c>
      <c r="BD321" s="84">
        <v>6</v>
      </c>
      <c r="BE321" s="55">
        <v>0</v>
      </c>
      <c r="BF321" s="84">
        <v>0</v>
      </c>
      <c r="BG321" s="55">
        <v>84</v>
      </c>
      <c r="BH321" s="84">
        <v>0</v>
      </c>
      <c r="BI321" s="55">
        <v>0</v>
      </c>
      <c r="BJ321" s="84">
        <v>0</v>
      </c>
      <c r="BK321" s="55">
        <v>100</v>
      </c>
      <c r="BL321" s="84">
        <v>405</v>
      </c>
      <c r="BM321" s="55">
        <v>117</v>
      </c>
      <c r="BN321" s="84">
        <v>609</v>
      </c>
      <c r="BO321" s="55">
        <v>103</v>
      </c>
      <c r="BP321" s="84">
        <v>40</v>
      </c>
      <c r="BQ321" s="55">
        <v>340</v>
      </c>
      <c r="BR321" s="84">
        <v>687</v>
      </c>
      <c r="BS321" s="55">
        <v>91</v>
      </c>
      <c r="BT321" s="84">
        <v>64</v>
      </c>
      <c r="BU321" s="55">
        <v>0</v>
      </c>
      <c r="BV321" s="84">
        <v>0</v>
      </c>
      <c r="BW321" s="55">
        <v>0</v>
      </c>
      <c r="BX321" s="84">
        <v>599</v>
      </c>
      <c r="BY321" s="55">
        <v>6</v>
      </c>
      <c r="BZ321" s="84">
        <v>1167</v>
      </c>
      <c r="CA321" s="55">
        <v>66</v>
      </c>
      <c r="CB321" s="84">
        <v>0</v>
      </c>
      <c r="CC321" s="55">
        <v>132</v>
      </c>
      <c r="CD321" s="84">
        <v>124</v>
      </c>
      <c r="CE321" s="55">
        <v>0</v>
      </c>
      <c r="CF321" s="84">
        <v>18</v>
      </c>
      <c r="CG321" s="55">
        <v>0</v>
      </c>
      <c r="CH321" s="84">
        <v>0</v>
      </c>
      <c r="CI321" s="55">
        <v>0</v>
      </c>
      <c r="CJ321" s="84">
        <v>0</v>
      </c>
      <c r="CK321" s="55">
        <v>0</v>
      </c>
      <c r="CL321" s="84">
        <v>36</v>
      </c>
      <c r="CM321" s="55">
        <v>48</v>
      </c>
      <c r="CN321" s="84">
        <v>110</v>
      </c>
      <c r="CO321" s="65">
        <v>31</v>
      </c>
      <c r="CP321" s="84">
        <v>391</v>
      </c>
      <c r="CQ321" s="55">
        <v>92</v>
      </c>
      <c r="CR321" s="84">
        <v>0</v>
      </c>
      <c r="CS321" s="55">
        <v>102</v>
      </c>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c r="KR321" s="65"/>
      <c r="KS321" s="65"/>
      <c r="KT321" s="65"/>
      <c r="KU321" s="65"/>
      <c r="KV321" s="65"/>
      <c r="KW321" s="65"/>
      <c r="KX321" s="65"/>
      <c r="KY321" s="65"/>
      <c r="KZ321" s="65"/>
      <c r="LA321" s="65"/>
      <c r="LB321" s="65"/>
      <c r="LC321" s="65"/>
      <c r="LD321" s="65"/>
      <c r="LE321" s="65"/>
      <c r="LF321" s="65"/>
      <c r="LG321" s="65"/>
      <c r="LH321" s="65"/>
      <c r="LI321" s="65"/>
      <c r="LJ321" s="65"/>
      <c r="LK321" s="65"/>
      <c r="LL321" s="65"/>
      <c r="LM321" s="65"/>
      <c r="LN321" s="65"/>
      <c r="LO321" s="65"/>
      <c r="LP321" s="65"/>
      <c r="LQ321" s="65"/>
      <c r="LR321" s="65"/>
      <c r="LS321" s="65"/>
      <c r="LT321" s="65"/>
      <c r="LU321" s="65"/>
      <c r="LV321" s="65"/>
      <c r="LW321" s="65"/>
      <c r="LX321" s="7"/>
      <c r="LY321" s="7"/>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c r="QO321" s="7"/>
      <c r="QP321" s="7"/>
      <c r="QQ321" s="7"/>
      <c r="QR321" s="7"/>
      <c r="QS321" s="7"/>
      <c r="QT321" s="7"/>
      <c r="QU321" s="7"/>
      <c r="QV321" s="7"/>
      <c r="QW321" s="7"/>
      <c r="QX321" s="7"/>
      <c r="QY321" s="7"/>
      <c r="QZ321" s="7"/>
      <c r="RA321" s="7"/>
      <c r="RB321" s="7"/>
      <c r="RC321" s="7"/>
      <c r="RD321" s="7"/>
      <c r="RE321" s="7"/>
      <c r="RF321" s="7"/>
      <c r="RG321" s="7"/>
      <c r="RH321" s="7"/>
      <c r="RI321" s="7"/>
      <c r="RJ321" s="7"/>
      <c r="RK321" s="7"/>
      <c r="RL321" s="7"/>
      <c r="RM321" s="7"/>
      <c r="RN321" s="7"/>
      <c r="RO321" s="7"/>
      <c r="RP321" s="7"/>
      <c r="RQ321" s="7"/>
      <c r="RR321" s="7"/>
      <c r="RS321" s="7"/>
      <c r="RT321" s="7"/>
      <c r="RU321" s="7"/>
      <c r="RV321" s="7"/>
      <c r="RW321" s="7"/>
      <c r="RX321" s="7"/>
      <c r="RY321" s="7"/>
      <c r="RZ321" s="7"/>
      <c r="SA321" s="7"/>
      <c r="SB321" s="7"/>
      <c r="SC321" s="7"/>
      <c r="SD321" s="7"/>
      <c r="SE321" s="7"/>
      <c r="SF321" s="7"/>
      <c r="SG321" s="7"/>
      <c r="SH321" s="7"/>
      <c r="SI321" s="7"/>
      <c r="SJ321" s="7"/>
      <c r="SK321" s="7"/>
      <c r="SL321" s="7"/>
      <c r="SM321" s="7"/>
      <c r="SN321" s="7"/>
      <c r="SO321" s="7"/>
      <c r="SP321" s="7"/>
      <c r="SQ321" s="7"/>
      <c r="SR321" s="7"/>
      <c r="SS321" s="7"/>
      <c r="ST321" s="7"/>
      <c r="SU321" s="7"/>
      <c r="SV321" s="7"/>
      <c r="SW321" s="7"/>
      <c r="SX321" s="7"/>
      <c r="SY321" s="7"/>
      <c r="SZ321" s="7"/>
      <c r="TA321" s="7"/>
      <c r="TB321" s="7"/>
      <c r="TC321" s="7"/>
      <c r="TD321" s="7"/>
      <c r="TE321" s="7"/>
      <c r="TF321" s="7"/>
      <c r="TG321" s="7"/>
      <c r="TH321" s="7"/>
      <c r="TI321" s="7"/>
      <c r="TJ321" s="7"/>
      <c r="TK321" s="7"/>
      <c r="TL321" s="7"/>
      <c r="TM321" s="7"/>
      <c r="TN321" s="7"/>
      <c r="TO321" s="7"/>
      <c r="TP321" s="7"/>
      <c r="TQ321" s="7"/>
      <c r="TR321" s="7"/>
      <c r="TS321" s="7"/>
      <c r="TT321" s="7"/>
      <c r="TU321" s="7"/>
      <c r="TV321" s="7"/>
      <c r="TW321" s="7"/>
      <c r="TX321" s="7"/>
      <c r="TY321" s="7"/>
      <c r="TZ321" s="7"/>
      <c r="UA321" s="7"/>
      <c r="UB321" s="7"/>
      <c r="UC321" s="7"/>
      <c r="UD321" s="7"/>
      <c r="UE321" s="7"/>
      <c r="UF321" s="7"/>
      <c r="UG321" s="7"/>
      <c r="UH321" s="7"/>
      <c r="UI321" s="7"/>
      <c r="UJ321" s="7"/>
      <c r="UK321" s="7"/>
      <c r="UL321" s="7"/>
      <c r="UM321" s="7"/>
      <c r="UN321" s="7"/>
      <c r="UO321" s="7"/>
      <c r="UP321" s="7"/>
      <c r="UQ321" s="7"/>
      <c r="UR321" s="7"/>
      <c r="US321" s="7"/>
      <c r="UT321" s="7"/>
      <c r="UU321" s="7"/>
      <c r="UV321" s="7"/>
      <c r="UW321" s="7"/>
      <c r="UX321" s="7"/>
      <c r="UY321" s="7"/>
      <c r="UZ321" s="7"/>
      <c r="VA321" s="7"/>
      <c r="VB321" s="7"/>
      <c r="VC321" s="7"/>
      <c r="VD321" s="7"/>
    </row>
    <row r="322" spans="1:576" s="3" customFormat="1" x14ac:dyDescent="0.2">
      <c r="A322" s="50"/>
      <c r="B322" s="36" t="s">
        <v>150</v>
      </c>
      <c r="C322" s="140">
        <v>15050</v>
      </c>
      <c r="D322" s="84">
        <v>0</v>
      </c>
      <c r="E322" s="55">
        <v>1048</v>
      </c>
      <c r="F322" s="84">
        <v>93</v>
      </c>
      <c r="G322" s="55">
        <v>76</v>
      </c>
      <c r="H322" s="84">
        <v>363</v>
      </c>
      <c r="I322" s="55">
        <v>0</v>
      </c>
      <c r="J322" s="84">
        <v>59</v>
      </c>
      <c r="K322" s="55">
        <v>0</v>
      </c>
      <c r="L322" s="84">
        <v>164</v>
      </c>
      <c r="M322" s="55">
        <v>589</v>
      </c>
      <c r="N322" s="84">
        <v>0</v>
      </c>
      <c r="O322" s="55">
        <v>0</v>
      </c>
      <c r="P322" s="84">
        <v>0</v>
      </c>
      <c r="Q322" s="55">
        <v>8</v>
      </c>
      <c r="R322" s="84">
        <v>10</v>
      </c>
      <c r="S322" s="55">
        <v>16</v>
      </c>
      <c r="T322" s="84">
        <v>0</v>
      </c>
      <c r="U322" s="55">
        <v>0</v>
      </c>
      <c r="V322" s="84">
        <v>0</v>
      </c>
      <c r="W322" s="55">
        <v>0</v>
      </c>
      <c r="X322" s="84">
        <v>0</v>
      </c>
      <c r="Y322" s="55">
        <v>1145</v>
      </c>
      <c r="Z322" s="84">
        <v>0</v>
      </c>
      <c r="AA322" s="55">
        <v>0</v>
      </c>
      <c r="AB322" s="84">
        <v>0</v>
      </c>
      <c r="AC322" s="55">
        <v>14</v>
      </c>
      <c r="AD322" s="84">
        <v>0</v>
      </c>
      <c r="AE322" s="55">
        <v>323</v>
      </c>
      <c r="AF322" s="84">
        <v>0</v>
      </c>
      <c r="AG322" s="55">
        <v>512</v>
      </c>
      <c r="AH322" s="84">
        <v>752</v>
      </c>
      <c r="AI322" s="55">
        <v>262</v>
      </c>
      <c r="AJ322" s="84">
        <v>0</v>
      </c>
      <c r="AK322" s="55">
        <v>61</v>
      </c>
      <c r="AL322" s="84">
        <v>0</v>
      </c>
      <c r="AM322" s="55">
        <v>214</v>
      </c>
      <c r="AN322" s="84">
        <v>106</v>
      </c>
      <c r="AO322" s="55">
        <v>0</v>
      </c>
      <c r="AP322" s="84">
        <v>0</v>
      </c>
      <c r="AQ322" s="55">
        <v>299</v>
      </c>
      <c r="AR322" s="84">
        <v>0</v>
      </c>
      <c r="AS322" s="55">
        <v>1</v>
      </c>
      <c r="AT322" s="84">
        <v>0</v>
      </c>
      <c r="AU322" s="55">
        <v>444</v>
      </c>
      <c r="AV322" s="84">
        <v>0</v>
      </c>
      <c r="AW322" s="55">
        <v>184</v>
      </c>
      <c r="AX322" s="84">
        <v>805</v>
      </c>
      <c r="AY322" s="55">
        <v>82</v>
      </c>
      <c r="AZ322" s="84">
        <v>401</v>
      </c>
      <c r="BA322" s="55">
        <v>418</v>
      </c>
      <c r="BB322" s="84">
        <v>727</v>
      </c>
      <c r="BC322" s="55">
        <v>0</v>
      </c>
      <c r="BD322" s="84">
        <v>27</v>
      </c>
      <c r="BE322" s="55">
        <v>10</v>
      </c>
      <c r="BF322" s="84">
        <v>0</v>
      </c>
      <c r="BG322" s="55">
        <v>21</v>
      </c>
      <c r="BH322" s="84">
        <v>0</v>
      </c>
      <c r="BI322" s="55">
        <v>0</v>
      </c>
      <c r="BJ322" s="84">
        <v>119</v>
      </c>
      <c r="BK322" s="55">
        <v>0</v>
      </c>
      <c r="BL322" s="84">
        <v>607</v>
      </c>
      <c r="BM322" s="55">
        <v>361</v>
      </c>
      <c r="BN322" s="84">
        <v>298</v>
      </c>
      <c r="BO322" s="55">
        <v>0</v>
      </c>
      <c r="BP322" s="84">
        <v>101</v>
      </c>
      <c r="BQ322" s="55">
        <v>126</v>
      </c>
      <c r="BR322" s="84">
        <v>777</v>
      </c>
      <c r="BS322" s="55">
        <v>0</v>
      </c>
      <c r="BT322" s="84">
        <v>0</v>
      </c>
      <c r="BU322" s="55">
        <v>125</v>
      </c>
      <c r="BV322" s="84">
        <v>0</v>
      </c>
      <c r="BW322" s="55">
        <v>227</v>
      </c>
      <c r="BX322" s="84">
        <v>716</v>
      </c>
      <c r="BY322" s="55">
        <v>137</v>
      </c>
      <c r="BZ322" s="84">
        <v>636</v>
      </c>
      <c r="CA322" s="55">
        <v>46</v>
      </c>
      <c r="CB322" s="84">
        <v>0</v>
      </c>
      <c r="CC322" s="55">
        <v>693</v>
      </c>
      <c r="CD322" s="84">
        <v>152</v>
      </c>
      <c r="CE322" s="55">
        <v>0</v>
      </c>
      <c r="CF322" s="84">
        <v>46</v>
      </c>
      <c r="CG322" s="55">
        <v>0</v>
      </c>
      <c r="CH322" s="84">
        <v>0</v>
      </c>
      <c r="CI322" s="55">
        <v>0</v>
      </c>
      <c r="CJ322" s="84">
        <v>0</v>
      </c>
      <c r="CK322" s="55">
        <v>0</v>
      </c>
      <c r="CL322" s="84">
        <v>0</v>
      </c>
      <c r="CM322" s="55">
        <v>0</v>
      </c>
      <c r="CN322" s="84">
        <v>90</v>
      </c>
      <c r="CO322" s="65">
        <v>58</v>
      </c>
      <c r="CP322" s="84">
        <v>175</v>
      </c>
      <c r="CQ322" s="55">
        <v>62</v>
      </c>
      <c r="CR322" s="84">
        <v>0</v>
      </c>
      <c r="CS322" s="55">
        <v>264</v>
      </c>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c r="KR322" s="65"/>
      <c r="KS322" s="65"/>
      <c r="KT322" s="65"/>
      <c r="KU322" s="65"/>
      <c r="KV322" s="65"/>
      <c r="KW322" s="65"/>
      <c r="KX322" s="65"/>
      <c r="KY322" s="65"/>
      <c r="KZ322" s="65"/>
      <c r="LA322" s="65"/>
      <c r="LB322" s="65"/>
      <c r="LC322" s="65"/>
      <c r="LD322" s="65"/>
      <c r="LE322" s="65"/>
      <c r="LF322" s="65"/>
      <c r="LG322" s="65"/>
      <c r="LH322" s="65"/>
      <c r="LI322" s="65"/>
      <c r="LJ322" s="65"/>
      <c r="LK322" s="65"/>
      <c r="LL322" s="65"/>
      <c r="LM322" s="65"/>
      <c r="LN322" s="65"/>
      <c r="LO322" s="65"/>
      <c r="LP322" s="65"/>
      <c r="LQ322" s="65"/>
      <c r="LR322" s="65"/>
      <c r="LS322" s="65"/>
      <c r="LT322" s="65"/>
      <c r="LU322" s="65"/>
      <c r="LV322" s="65"/>
      <c r="LW322" s="65"/>
      <c r="LX322" s="7"/>
      <c r="LY322" s="7"/>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c r="QO322" s="7"/>
      <c r="QP322" s="7"/>
      <c r="QQ322" s="7"/>
      <c r="QR322" s="7"/>
      <c r="QS322" s="7"/>
      <c r="QT322" s="7"/>
      <c r="QU322" s="7"/>
      <c r="QV322" s="7"/>
      <c r="QW322" s="7"/>
      <c r="QX322" s="7"/>
      <c r="QY322" s="7"/>
      <c r="QZ322" s="7"/>
      <c r="RA322" s="7"/>
      <c r="RB322" s="7"/>
      <c r="RC322" s="7"/>
      <c r="RD322" s="7"/>
      <c r="RE322" s="7"/>
      <c r="RF322" s="7"/>
      <c r="RG322" s="7"/>
      <c r="RH322" s="7"/>
      <c r="RI322" s="7"/>
      <c r="RJ322" s="7"/>
      <c r="RK322" s="7"/>
      <c r="RL322" s="7"/>
      <c r="RM322" s="7"/>
      <c r="RN322" s="7"/>
      <c r="RO322" s="7"/>
      <c r="RP322" s="7"/>
      <c r="RQ322" s="7"/>
      <c r="RR322" s="7"/>
      <c r="RS322" s="7"/>
      <c r="RT322" s="7"/>
      <c r="RU322" s="7"/>
      <c r="RV322" s="7"/>
      <c r="RW322" s="7"/>
      <c r="RX322" s="7"/>
      <c r="RY322" s="7"/>
      <c r="RZ322" s="7"/>
      <c r="SA322" s="7"/>
      <c r="SB322" s="7"/>
      <c r="SC322" s="7"/>
      <c r="SD322" s="7"/>
      <c r="SE322" s="7"/>
      <c r="SF322" s="7"/>
      <c r="SG322" s="7"/>
      <c r="SH322" s="7"/>
      <c r="SI322" s="7"/>
      <c r="SJ322" s="7"/>
      <c r="SK322" s="7"/>
      <c r="SL322" s="7"/>
      <c r="SM322" s="7"/>
      <c r="SN322" s="7"/>
      <c r="SO322" s="7"/>
      <c r="SP322" s="7"/>
      <c r="SQ322" s="7"/>
      <c r="SR322" s="7"/>
      <c r="SS322" s="7"/>
      <c r="ST322" s="7"/>
      <c r="SU322" s="7"/>
      <c r="SV322" s="7"/>
      <c r="SW322" s="7"/>
      <c r="SX322" s="7"/>
      <c r="SY322" s="7"/>
      <c r="SZ322" s="7"/>
      <c r="TA322" s="7"/>
      <c r="TB322" s="7"/>
      <c r="TC322" s="7"/>
      <c r="TD322" s="7"/>
      <c r="TE322" s="7"/>
      <c r="TF322" s="7"/>
      <c r="TG322" s="7"/>
      <c r="TH322" s="7"/>
      <c r="TI322" s="7"/>
      <c r="TJ322" s="7"/>
      <c r="TK322" s="7"/>
      <c r="TL322" s="7"/>
      <c r="TM322" s="7"/>
      <c r="TN322" s="7"/>
      <c r="TO322" s="7"/>
      <c r="TP322" s="7"/>
      <c r="TQ322" s="7"/>
      <c r="TR322" s="7"/>
      <c r="TS322" s="7"/>
      <c r="TT322" s="7"/>
      <c r="TU322" s="7"/>
      <c r="TV322" s="7"/>
      <c r="TW322" s="7"/>
      <c r="TX322" s="7"/>
      <c r="TY322" s="7"/>
      <c r="TZ322" s="7"/>
      <c r="UA322" s="7"/>
      <c r="UB322" s="7"/>
      <c r="UC322" s="7"/>
      <c r="UD322" s="7"/>
      <c r="UE322" s="7"/>
      <c r="UF322" s="7"/>
      <c r="UG322" s="7"/>
      <c r="UH322" s="7"/>
      <c r="UI322" s="7"/>
      <c r="UJ322" s="7"/>
      <c r="UK322" s="7"/>
      <c r="UL322" s="7"/>
      <c r="UM322" s="7"/>
      <c r="UN322" s="7"/>
      <c r="UO322" s="7"/>
      <c r="UP322" s="7"/>
      <c r="UQ322" s="7"/>
      <c r="UR322" s="7"/>
      <c r="US322" s="7"/>
      <c r="UT322" s="7"/>
      <c r="UU322" s="7"/>
      <c r="UV322" s="7"/>
      <c r="UW322" s="7"/>
      <c r="UX322" s="7"/>
      <c r="UY322" s="7"/>
      <c r="UZ322" s="7"/>
      <c r="VA322" s="7"/>
      <c r="VB322" s="7"/>
      <c r="VC322" s="7"/>
      <c r="VD322" s="7"/>
    </row>
    <row r="323" spans="1:576" s="3" customFormat="1" ht="18.75" customHeight="1" x14ac:dyDescent="0.2">
      <c r="A323" s="49" t="s">
        <v>141</v>
      </c>
      <c r="B323" s="36" t="s">
        <v>13</v>
      </c>
      <c r="C323" s="140">
        <v>79357</v>
      </c>
      <c r="D323" s="84">
        <v>5624</v>
      </c>
      <c r="E323" s="55">
        <v>1220</v>
      </c>
      <c r="F323" s="84">
        <v>2070</v>
      </c>
      <c r="G323" s="55">
        <v>2957</v>
      </c>
      <c r="H323" s="84">
        <v>1953</v>
      </c>
      <c r="I323" s="55">
        <v>409</v>
      </c>
      <c r="J323" s="84">
        <v>735</v>
      </c>
      <c r="K323" s="55">
        <v>319</v>
      </c>
      <c r="L323" s="84">
        <v>3610</v>
      </c>
      <c r="M323" s="55">
        <v>3881</v>
      </c>
      <c r="N323" s="84">
        <v>4452</v>
      </c>
      <c r="O323" s="55">
        <v>533</v>
      </c>
      <c r="P323" s="84">
        <v>2867</v>
      </c>
      <c r="Q323" s="55">
        <v>1057</v>
      </c>
      <c r="R323" s="84">
        <v>2807</v>
      </c>
      <c r="S323" s="55">
        <v>1543</v>
      </c>
      <c r="T323" s="84">
        <v>1220</v>
      </c>
      <c r="U323" s="55">
        <v>1985</v>
      </c>
      <c r="V323" s="84">
        <v>2394</v>
      </c>
      <c r="W323" s="55">
        <v>1475</v>
      </c>
      <c r="X323" s="84">
        <v>1755</v>
      </c>
      <c r="Y323" s="55">
        <v>95</v>
      </c>
      <c r="Z323" s="84">
        <v>1692</v>
      </c>
      <c r="AA323" s="55">
        <v>830</v>
      </c>
      <c r="AB323" s="84">
        <v>1174</v>
      </c>
      <c r="AC323" s="55">
        <v>3374</v>
      </c>
      <c r="AD323" s="84">
        <v>723</v>
      </c>
      <c r="AE323" s="55">
        <v>4786</v>
      </c>
      <c r="AF323" s="84">
        <v>1120</v>
      </c>
      <c r="AG323" s="55">
        <v>8</v>
      </c>
      <c r="AH323" s="84">
        <v>2915</v>
      </c>
      <c r="AI323" s="55">
        <v>1403</v>
      </c>
      <c r="AJ323" s="84">
        <v>0</v>
      </c>
      <c r="AK323" s="55">
        <v>0</v>
      </c>
      <c r="AL323" s="84">
        <v>38</v>
      </c>
      <c r="AM323" s="55">
        <v>0</v>
      </c>
      <c r="AN323" s="84">
        <v>2899</v>
      </c>
      <c r="AO323" s="55">
        <v>828</v>
      </c>
      <c r="AP323" s="84">
        <v>686</v>
      </c>
      <c r="AQ323" s="55">
        <v>133</v>
      </c>
      <c r="AR323" s="84">
        <v>233</v>
      </c>
      <c r="AS323" s="55">
        <v>96</v>
      </c>
      <c r="AT323" s="84">
        <v>111</v>
      </c>
      <c r="AU323" s="55">
        <v>98</v>
      </c>
      <c r="AV323" s="84">
        <v>530</v>
      </c>
      <c r="AW323" s="55">
        <v>103</v>
      </c>
      <c r="AX323" s="84">
        <v>125</v>
      </c>
      <c r="AY323" s="55">
        <v>2080</v>
      </c>
      <c r="AZ323" s="84">
        <v>2224</v>
      </c>
      <c r="BA323" s="55">
        <v>7</v>
      </c>
      <c r="BB323" s="84">
        <v>173</v>
      </c>
      <c r="BC323" s="55">
        <v>489</v>
      </c>
      <c r="BD323" s="84">
        <v>301</v>
      </c>
      <c r="BE323" s="55">
        <v>740</v>
      </c>
      <c r="BF323" s="84">
        <v>595</v>
      </c>
      <c r="BG323" s="55">
        <v>722</v>
      </c>
      <c r="BH323" s="84">
        <v>30</v>
      </c>
      <c r="BI323" s="55">
        <v>0</v>
      </c>
      <c r="BJ323" s="84">
        <v>6</v>
      </c>
      <c r="BK323" s="55">
        <v>0</v>
      </c>
      <c r="BL323" s="84">
        <v>0</v>
      </c>
      <c r="BM323" s="55">
        <v>1</v>
      </c>
      <c r="BN323" s="84">
        <v>37</v>
      </c>
      <c r="BO323" s="55">
        <v>1</v>
      </c>
      <c r="BP323" s="84">
        <v>1</v>
      </c>
      <c r="BQ323" s="55">
        <v>1</v>
      </c>
      <c r="BR323" s="84">
        <v>0</v>
      </c>
      <c r="BS323" s="55">
        <v>13</v>
      </c>
      <c r="BT323" s="84">
        <v>95</v>
      </c>
      <c r="BU323" s="55">
        <v>0</v>
      </c>
      <c r="BV323" s="84">
        <v>212</v>
      </c>
      <c r="BW323" s="55">
        <v>24</v>
      </c>
      <c r="BX323" s="84">
        <v>278</v>
      </c>
      <c r="BY323" s="55">
        <v>208</v>
      </c>
      <c r="BZ323" s="84">
        <v>382</v>
      </c>
      <c r="CA323" s="55">
        <v>2</v>
      </c>
      <c r="CB323" s="84">
        <v>0</v>
      </c>
      <c r="CC323" s="55">
        <v>0</v>
      </c>
      <c r="CD323" s="84">
        <v>2</v>
      </c>
      <c r="CE323" s="55">
        <v>46</v>
      </c>
      <c r="CF323" s="84">
        <v>24</v>
      </c>
      <c r="CG323" s="55">
        <v>25</v>
      </c>
      <c r="CH323" s="84">
        <v>157</v>
      </c>
      <c r="CI323" s="55">
        <v>445</v>
      </c>
      <c r="CJ323" s="84">
        <v>51</v>
      </c>
      <c r="CK323" s="55">
        <v>14</v>
      </c>
      <c r="CL323" s="84">
        <v>0</v>
      </c>
      <c r="CM323" s="55">
        <v>0</v>
      </c>
      <c r="CN323" s="84">
        <v>21</v>
      </c>
      <c r="CO323" s="65">
        <v>239</v>
      </c>
      <c r="CP323" s="84">
        <v>84</v>
      </c>
      <c r="CQ323" s="55">
        <v>269</v>
      </c>
      <c r="CR323" s="84">
        <v>0</v>
      </c>
      <c r="CS323" s="55">
        <v>484</v>
      </c>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c r="KR323" s="65"/>
      <c r="KS323" s="65"/>
      <c r="KT323" s="65"/>
      <c r="KU323" s="65"/>
      <c r="KV323" s="65"/>
      <c r="KW323" s="65"/>
      <c r="KX323" s="65"/>
      <c r="KY323" s="65"/>
      <c r="KZ323" s="65"/>
      <c r="LA323" s="65"/>
      <c r="LB323" s="65"/>
      <c r="LC323" s="65"/>
      <c r="LD323" s="65"/>
      <c r="LE323" s="65"/>
      <c r="LF323" s="65"/>
      <c r="LG323" s="65"/>
      <c r="LH323" s="65"/>
      <c r="LI323" s="65"/>
      <c r="LJ323" s="65"/>
      <c r="LK323" s="65"/>
      <c r="LL323" s="65"/>
      <c r="LM323" s="65"/>
      <c r="LN323" s="65"/>
      <c r="LO323" s="65"/>
      <c r="LP323" s="65"/>
      <c r="LQ323" s="65"/>
      <c r="LR323" s="65"/>
      <c r="LS323" s="65"/>
      <c r="LT323" s="65"/>
      <c r="LU323" s="65"/>
      <c r="LV323" s="65"/>
      <c r="LW323" s="65"/>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c r="QO323" s="7"/>
      <c r="QP323" s="7"/>
      <c r="QQ323" s="7"/>
      <c r="QR323" s="7"/>
      <c r="QS323" s="7"/>
      <c r="QT323" s="7"/>
      <c r="QU323" s="7"/>
      <c r="QV323" s="7"/>
      <c r="QW323" s="7"/>
      <c r="QX323" s="7"/>
      <c r="QY323" s="7"/>
      <c r="QZ323" s="7"/>
      <c r="RA323" s="7"/>
      <c r="RB323" s="7"/>
      <c r="RC323" s="7"/>
      <c r="RD323" s="7"/>
      <c r="RE323" s="7"/>
      <c r="RF323" s="7"/>
      <c r="RG323" s="7"/>
      <c r="RH323" s="7"/>
      <c r="RI323" s="7"/>
      <c r="RJ323" s="7"/>
      <c r="RK323" s="7"/>
      <c r="RL323" s="7"/>
      <c r="RM323" s="7"/>
      <c r="RN323" s="7"/>
      <c r="RO323" s="7"/>
      <c r="RP323" s="7"/>
      <c r="RQ323" s="7"/>
      <c r="RR323" s="7"/>
      <c r="RS323" s="7"/>
      <c r="RT323" s="7"/>
      <c r="RU323" s="7"/>
      <c r="RV323" s="7"/>
      <c r="RW323" s="7"/>
      <c r="RX323" s="7"/>
      <c r="RY323" s="7"/>
      <c r="RZ323" s="7"/>
      <c r="SA323" s="7"/>
      <c r="SB323" s="7"/>
      <c r="SC323" s="7"/>
      <c r="SD323" s="7"/>
      <c r="SE323" s="7"/>
      <c r="SF323" s="7"/>
      <c r="SG323" s="7"/>
      <c r="SH323" s="7"/>
      <c r="SI323" s="7"/>
      <c r="SJ323" s="7"/>
      <c r="SK323" s="7"/>
      <c r="SL323" s="7"/>
      <c r="SM323" s="7"/>
      <c r="SN323" s="7"/>
      <c r="SO323" s="7"/>
      <c r="SP323" s="7"/>
      <c r="SQ323" s="7"/>
      <c r="SR323" s="7"/>
      <c r="SS323" s="7"/>
      <c r="ST323" s="7"/>
      <c r="SU323" s="7"/>
      <c r="SV323" s="7"/>
      <c r="SW323" s="7"/>
      <c r="SX323" s="7"/>
      <c r="SY323" s="7"/>
      <c r="SZ323" s="7"/>
      <c r="TA323" s="7"/>
      <c r="TB323" s="7"/>
      <c r="TC323" s="7"/>
      <c r="TD323" s="7"/>
      <c r="TE323" s="7"/>
      <c r="TF323" s="7"/>
      <c r="TG323" s="7"/>
      <c r="TH323" s="7"/>
      <c r="TI323" s="7"/>
      <c r="TJ323" s="7"/>
      <c r="TK323" s="7"/>
      <c r="TL323" s="7"/>
      <c r="TM323" s="7"/>
      <c r="TN323" s="7"/>
      <c r="TO323" s="7"/>
      <c r="TP323" s="7"/>
      <c r="TQ323" s="7"/>
      <c r="TR323" s="7"/>
      <c r="TS323" s="7"/>
      <c r="TT323" s="7"/>
      <c r="TU323" s="7"/>
      <c r="TV323" s="7"/>
      <c r="TW323" s="7"/>
      <c r="TX323" s="7"/>
      <c r="TY323" s="7"/>
      <c r="TZ323" s="7"/>
      <c r="UA323" s="7"/>
      <c r="UB323" s="7"/>
      <c r="UC323" s="7"/>
      <c r="UD323" s="7"/>
      <c r="UE323" s="7"/>
      <c r="UF323" s="7"/>
      <c r="UG323" s="7"/>
      <c r="UH323" s="7"/>
      <c r="UI323" s="7"/>
      <c r="UJ323" s="7"/>
      <c r="UK323" s="7"/>
      <c r="UL323" s="7"/>
      <c r="UM323" s="7"/>
      <c r="UN323" s="7"/>
      <c r="UO323" s="7"/>
      <c r="UP323" s="7"/>
      <c r="UQ323" s="7"/>
      <c r="UR323" s="7"/>
      <c r="US323" s="7"/>
      <c r="UT323" s="7"/>
      <c r="UU323" s="7"/>
      <c r="UV323" s="7"/>
      <c r="UW323" s="7"/>
      <c r="UX323" s="7"/>
      <c r="UY323" s="7"/>
      <c r="UZ323" s="7"/>
      <c r="VA323" s="7"/>
      <c r="VB323" s="7"/>
      <c r="VC323" s="7"/>
      <c r="VD323" s="7"/>
    </row>
    <row r="324" spans="1:576" s="3" customFormat="1" x14ac:dyDescent="0.2">
      <c r="A324" s="50"/>
      <c r="B324" s="36" t="s">
        <v>12</v>
      </c>
      <c r="C324" s="140">
        <v>38085</v>
      </c>
      <c r="D324" s="84">
        <v>1</v>
      </c>
      <c r="E324" s="55">
        <v>0</v>
      </c>
      <c r="F324" s="84">
        <v>1179</v>
      </c>
      <c r="G324" s="55">
        <v>422</v>
      </c>
      <c r="H324" s="84">
        <v>76</v>
      </c>
      <c r="I324" s="55">
        <v>5</v>
      </c>
      <c r="J324" s="84">
        <v>0</v>
      </c>
      <c r="K324" s="55">
        <v>18</v>
      </c>
      <c r="L324" s="84">
        <v>32</v>
      </c>
      <c r="M324" s="55">
        <v>303</v>
      </c>
      <c r="N324" s="84">
        <v>0</v>
      </c>
      <c r="O324" s="55">
        <v>0</v>
      </c>
      <c r="P324" s="84">
        <v>2370</v>
      </c>
      <c r="Q324" s="55">
        <v>0</v>
      </c>
      <c r="R324" s="84">
        <v>147</v>
      </c>
      <c r="S324" s="55">
        <v>0</v>
      </c>
      <c r="T324" s="84">
        <v>25</v>
      </c>
      <c r="U324" s="55">
        <v>29</v>
      </c>
      <c r="V324" s="84">
        <v>0</v>
      </c>
      <c r="W324" s="55">
        <v>0</v>
      </c>
      <c r="X324" s="84">
        <v>170</v>
      </c>
      <c r="Y324" s="55">
        <v>628</v>
      </c>
      <c r="Z324" s="84">
        <v>43</v>
      </c>
      <c r="AA324" s="55">
        <v>15</v>
      </c>
      <c r="AB324" s="84">
        <v>81</v>
      </c>
      <c r="AC324" s="55">
        <v>799</v>
      </c>
      <c r="AD324" s="84">
        <v>0</v>
      </c>
      <c r="AE324" s="55">
        <v>123</v>
      </c>
      <c r="AF324" s="84">
        <v>493</v>
      </c>
      <c r="AG324" s="55">
        <v>2164</v>
      </c>
      <c r="AH324" s="84">
        <v>774</v>
      </c>
      <c r="AI324" s="55">
        <v>83</v>
      </c>
      <c r="AJ324" s="84">
        <v>4252</v>
      </c>
      <c r="AK324" s="55">
        <v>3255</v>
      </c>
      <c r="AL324" s="84">
        <v>0</v>
      </c>
      <c r="AM324" s="55">
        <v>0</v>
      </c>
      <c r="AN324" s="84">
        <v>1993</v>
      </c>
      <c r="AO324" s="55">
        <v>911</v>
      </c>
      <c r="AP324" s="84">
        <v>333</v>
      </c>
      <c r="AQ324" s="55">
        <v>181</v>
      </c>
      <c r="AR324" s="84">
        <v>74</v>
      </c>
      <c r="AS324" s="55">
        <v>42</v>
      </c>
      <c r="AT324" s="84">
        <v>27</v>
      </c>
      <c r="AU324" s="55">
        <v>54</v>
      </c>
      <c r="AV324" s="84">
        <v>73</v>
      </c>
      <c r="AW324" s="55">
        <v>15</v>
      </c>
      <c r="AX324" s="84">
        <v>53</v>
      </c>
      <c r="AY324" s="55">
        <v>1386</v>
      </c>
      <c r="AZ324" s="84">
        <v>1423</v>
      </c>
      <c r="BA324" s="55">
        <v>0</v>
      </c>
      <c r="BB324" s="84">
        <v>45</v>
      </c>
      <c r="BC324" s="55">
        <v>181</v>
      </c>
      <c r="BD324" s="84">
        <v>40</v>
      </c>
      <c r="BE324" s="55">
        <v>67</v>
      </c>
      <c r="BF324" s="84">
        <v>61</v>
      </c>
      <c r="BG324" s="55">
        <v>128</v>
      </c>
      <c r="BH324" s="84">
        <v>3</v>
      </c>
      <c r="BI324" s="55">
        <v>0</v>
      </c>
      <c r="BJ324" s="84">
        <v>0</v>
      </c>
      <c r="BK324" s="55">
        <v>913</v>
      </c>
      <c r="BL324" s="84">
        <v>0</v>
      </c>
      <c r="BM324" s="55">
        <v>0</v>
      </c>
      <c r="BN324" s="84">
        <v>1984</v>
      </c>
      <c r="BO324" s="55">
        <v>0</v>
      </c>
      <c r="BP324" s="84">
        <v>0</v>
      </c>
      <c r="BQ324" s="55">
        <v>1854</v>
      </c>
      <c r="BR324" s="84">
        <v>0</v>
      </c>
      <c r="BS324" s="55">
        <v>0</v>
      </c>
      <c r="BT324" s="84">
        <v>4</v>
      </c>
      <c r="BU324" s="55">
        <v>0</v>
      </c>
      <c r="BV324" s="84">
        <v>11</v>
      </c>
      <c r="BW324" s="55">
        <v>2</v>
      </c>
      <c r="BX324" s="84">
        <v>88</v>
      </c>
      <c r="BY324" s="55">
        <v>59</v>
      </c>
      <c r="BZ324" s="84">
        <v>108</v>
      </c>
      <c r="CA324" s="55">
        <v>0</v>
      </c>
      <c r="CB324" s="84">
        <v>2</v>
      </c>
      <c r="CC324" s="55">
        <v>0</v>
      </c>
      <c r="CD324" s="84">
        <v>2</v>
      </c>
      <c r="CE324" s="55">
        <v>16</v>
      </c>
      <c r="CF324" s="84">
        <v>1</v>
      </c>
      <c r="CG324" s="55">
        <v>15</v>
      </c>
      <c r="CH324" s="84">
        <v>31</v>
      </c>
      <c r="CI324" s="55">
        <v>145</v>
      </c>
      <c r="CJ324" s="84">
        <v>35</v>
      </c>
      <c r="CK324" s="55">
        <v>2</v>
      </c>
      <c r="CL324" s="84">
        <v>1714</v>
      </c>
      <c r="CM324" s="55">
        <v>0</v>
      </c>
      <c r="CN324" s="84">
        <v>918</v>
      </c>
      <c r="CO324" s="65">
        <v>126</v>
      </c>
      <c r="CP324" s="84">
        <v>73</v>
      </c>
      <c r="CQ324" s="55">
        <v>186</v>
      </c>
      <c r="CR324" s="84">
        <v>3650</v>
      </c>
      <c r="CS324" s="55">
        <v>1567</v>
      </c>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c r="KR324" s="65"/>
      <c r="KS324" s="65"/>
      <c r="KT324" s="65"/>
      <c r="KU324" s="65"/>
      <c r="KV324" s="65"/>
      <c r="KW324" s="65"/>
      <c r="KX324" s="65"/>
      <c r="KY324" s="65"/>
      <c r="KZ324" s="65"/>
      <c r="LA324" s="65"/>
      <c r="LB324" s="65"/>
      <c r="LC324" s="65"/>
      <c r="LD324" s="65"/>
      <c r="LE324" s="65"/>
      <c r="LF324" s="65"/>
      <c r="LG324" s="65"/>
      <c r="LH324" s="65"/>
      <c r="LI324" s="65"/>
      <c r="LJ324" s="65"/>
      <c r="LK324" s="65"/>
      <c r="LL324" s="65"/>
      <c r="LM324" s="65"/>
      <c r="LN324" s="65"/>
      <c r="LO324" s="65"/>
      <c r="LP324" s="65"/>
      <c r="LQ324" s="65"/>
      <c r="LR324" s="65"/>
      <c r="LS324" s="65"/>
      <c r="LT324" s="65"/>
      <c r="LU324" s="65"/>
      <c r="LV324" s="65"/>
      <c r="LW324" s="65"/>
      <c r="LX324" s="7"/>
      <c r="LY324" s="7"/>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c r="QO324" s="7"/>
      <c r="QP324" s="7"/>
      <c r="QQ324" s="7"/>
      <c r="QR324" s="7"/>
      <c r="QS324" s="7"/>
      <c r="QT324" s="7"/>
      <c r="QU324" s="7"/>
      <c r="QV324" s="7"/>
      <c r="QW324" s="7"/>
      <c r="QX324" s="7"/>
      <c r="QY324" s="7"/>
      <c r="QZ324" s="7"/>
      <c r="RA324" s="7"/>
      <c r="RB324" s="7"/>
      <c r="RC324" s="7"/>
      <c r="RD324" s="7"/>
      <c r="RE324" s="7"/>
      <c r="RF324" s="7"/>
      <c r="RG324" s="7"/>
      <c r="RH324" s="7"/>
      <c r="RI324" s="7"/>
      <c r="RJ324" s="7"/>
      <c r="RK324" s="7"/>
      <c r="RL324" s="7"/>
      <c r="RM324" s="7"/>
      <c r="RN324" s="7"/>
      <c r="RO324" s="7"/>
      <c r="RP324" s="7"/>
      <c r="RQ324" s="7"/>
      <c r="RR324" s="7"/>
      <c r="RS324" s="7"/>
      <c r="RT324" s="7"/>
      <c r="RU324" s="7"/>
      <c r="RV324" s="7"/>
      <c r="RW324" s="7"/>
      <c r="RX324" s="7"/>
      <c r="RY324" s="7"/>
      <c r="RZ324" s="7"/>
      <c r="SA324" s="7"/>
      <c r="SB324" s="7"/>
      <c r="SC324" s="7"/>
      <c r="SD324" s="7"/>
      <c r="SE324" s="7"/>
      <c r="SF324" s="7"/>
      <c r="SG324" s="7"/>
      <c r="SH324" s="7"/>
      <c r="SI324" s="7"/>
      <c r="SJ324" s="7"/>
      <c r="SK324" s="7"/>
      <c r="SL324" s="7"/>
      <c r="SM324" s="7"/>
      <c r="SN324" s="7"/>
      <c r="SO324" s="7"/>
      <c r="SP324" s="7"/>
      <c r="SQ324" s="7"/>
      <c r="SR324" s="7"/>
      <c r="SS324" s="7"/>
      <c r="ST324" s="7"/>
      <c r="SU324" s="7"/>
      <c r="SV324" s="7"/>
      <c r="SW324" s="7"/>
      <c r="SX324" s="7"/>
      <c r="SY324" s="7"/>
      <c r="SZ324" s="7"/>
      <c r="TA324" s="7"/>
      <c r="TB324" s="7"/>
      <c r="TC324" s="7"/>
      <c r="TD324" s="7"/>
      <c r="TE324" s="7"/>
      <c r="TF324" s="7"/>
      <c r="TG324" s="7"/>
      <c r="TH324" s="7"/>
      <c r="TI324" s="7"/>
      <c r="TJ324" s="7"/>
      <c r="TK324" s="7"/>
      <c r="TL324" s="7"/>
      <c r="TM324" s="7"/>
      <c r="TN324" s="7"/>
      <c r="TO324" s="7"/>
      <c r="TP324" s="7"/>
      <c r="TQ324" s="7"/>
      <c r="TR324" s="7"/>
      <c r="TS324" s="7"/>
      <c r="TT324" s="7"/>
      <c r="TU324" s="7"/>
      <c r="TV324" s="7"/>
      <c r="TW324" s="7"/>
      <c r="TX324" s="7"/>
      <c r="TY324" s="7"/>
      <c r="TZ324" s="7"/>
      <c r="UA324" s="7"/>
      <c r="UB324" s="7"/>
      <c r="UC324" s="7"/>
      <c r="UD324" s="7"/>
      <c r="UE324" s="7"/>
      <c r="UF324" s="7"/>
      <c r="UG324" s="7"/>
      <c r="UH324" s="7"/>
      <c r="UI324" s="7"/>
      <c r="UJ324" s="7"/>
      <c r="UK324" s="7"/>
      <c r="UL324" s="7"/>
      <c r="UM324" s="7"/>
      <c r="UN324" s="7"/>
      <c r="UO324" s="7"/>
      <c r="UP324" s="7"/>
      <c r="UQ324" s="7"/>
      <c r="UR324" s="7"/>
      <c r="US324" s="7"/>
      <c r="UT324" s="7"/>
      <c r="UU324" s="7"/>
      <c r="UV324" s="7"/>
      <c r="UW324" s="7"/>
      <c r="UX324" s="7"/>
      <c r="UY324" s="7"/>
      <c r="UZ324" s="7"/>
      <c r="VA324" s="7"/>
      <c r="VB324" s="7"/>
      <c r="VC324" s="7"/>
      <c r="VD324" s="7"/>
    </row>
    <row r="325" spans="1:576" s="3" customFormat="1" x14ac:dyDescent="0.2">
      <c r="A325" s="50"/>
      <c r="B325" s="36" t="s">
        <v>14</v>
      </c>
      <c r="C325" s="140">
        <v>62957</v>
      </c>
      <c r="D325" s="84">
        <v>44</v>
      </c>
      <c r="E325" s="55">
        <v>0</v>
      </c>
      <c r="F325" s="84">
        <v>1580</v>
      </c>
      <c r="G325" s="55">
        <v>407</v>
      </c>
      <c r="H325" s="84">
        <v>2764</v>
      </c>
      <c r="I325" s="55">
        <v>11</v>
      </c>
      <c r="J325" s="84">
        <v>0</v>
      </c>
      <c r="K325" s="55">
        <v>82</v>
      </c>
      <c r="L325" s="84">
        <v>454</v>
      </c>
      <c r="M325" s="55">
        <v>591</v>
      </c>
      <c r="N325" s="84">
        <v>0</v>
      </c>
      <c r="O325" s="55">
        <v>0</v>
      </c>
      <c r="P325" s="84">
        <v>267</v>
      </c>
      <c r="Q325" s="55">
        <v>0</v>
      </c>
      <c r="R325" s="84">
        <v>119</v>
      </c>
      <c r="S325" s="55">
        <v>143</v>
      </c>
      <c r="T325" s="84">
        <v>129</v>
      </c>
      <c r="U325" s="55">
        <v>178</v>
      </c>
      <c r="V325" s="84">
        <v>0</v>
      </c>
      <c r="W325" s="55">
        <v>0</v>
      </c>
      <c r="X325" s="84">
        <v>0</v>
      </c>
      <c r="Y325" s="55">
        <v>977</v>
      </c>
      <c r="Z325" s="84">
        <v>6</v>
      </c>
      <c r="AA325" s="55">
        <v>14</v>
      </c>
      <c r="AB325" s="84">
        <v>0</v>
      </c>
      <c r="AC325" s="55">
        <v>1525</v>
      </c>
      <c r="AD325" s="84">
        <v>0</v>
      </c>
      <c r="AE325" s="55">
        <v>43</v>
      </c>
      <c r="AF325" s="84">
        <v>0</v>
      </c>
      <c r="AG325" s="55">
        <v>1174</v>
      </c>
      <c r="AH325" s="84">
        <v>0</v>
      </c>
      <c r="AI325" s="55">
        <v>263</v>
      </c>
      <c r="AJ325" s="84">
        <v>608</v>
      </c>
      <c r="AK325" s="55">
        <v>4</v>
      </c>
      <c r="AL325" s="84">
        <v>2560</v>
      </c>
      <c r="AM325" s="55">
        <v>2982</v>
      </c>
      <c r="AN325" s="84">
        <v>55</v>
      </c>
      <c r="AO325" s="55">
        <v>39</v>
      </c>
      <c r="AP325" s="84">
        <v>416</v>
      </c>
      <c r="AQ325" s="55">
        <v>2055</v>
      </c>
      <c r="AR325" s="84">
        <v>112</v>
      </c>
      <c r="AS325" s="55">
        <v>148</v>
      </c>
      <c r="AT325" s="84">
        <v>57</v>
      </c>
      <c r="AU325" s="55">
        <v>292</v>
      </c>
      <c r="AV325" s="84">
        <v>2064</v>
      </c>
      <c r="AW325" s="55">
        <v>2095</v>
      </c>
      <c r="AX325" s="84">
        <v>854</v>
      </c>
      <c r="AY325" s="55">
        <v>8</v>
      </c>
      <c r="AZ325" s="84">
        <v>466</v>
      </c>
      <c r="BA325" s="55">
        <v>0</v>
      </c>
      <c r="BB325" s="84">
        <v>0</v>
      </c>
      <c r="BC325" s="55">
        <v>470</v>
      </c>
      <c r="BD325" s="84">
        <v>110</v>
      </c>
      <c r="BE325" s="55">
        <v>213</v>
      </c>
      <c r="BF325" s="84">
        <v>48</v>
      </c>
      <c r="BG325" s="55">
        <v>189</v>
      </c>
      <c r="BH325" s="84">
        <v>104</v>
      </c>
      <c r="BI325" s="55">
        <v>1230</v>
      </c>
      <c r="BJ325" s="84">
        <v>1121</v>
      </c>
      <c r="BK325" s="55">
        <v>1365</v>
      </c>
      <c r="BL325" s="84">
        <v>1774</v>
      </c>
      <c r="BM325" s="55">
        <v>1734</v>
      </c>
      <c r="BN325" s="84">
        <v>1804</v>
      </c>
      <c r="BO325" s="55">
        <v>1285</v>
      </c>
      <c r="BP325" s="84">
        <v>1329</v>
      </c>
      <c r="BQ325" s="55">
        <v>41</v>
      </c>
      <c r="BR325" s="84">
        <v>2784</v>
      </c>
      <c r="BS325" s="55">
        <v>1355</v>
      </c>
      <c r="BT325" s="84">
        <v>700</v>
      </c>
      <c r="BU325" s="55">
        <v>1732</v>
      </c>
      <c r="BV325" s="84">
        <v>549</v>
      </c>
      <c r="BW325" s="55">
        <v>1404</v>
      </c>
      <c r="BX325" s="84">
        <v>2282</v>
      </c>
      <c r="BY325" s="55">
        <v>197</v>
      </c>
      <c r="BZ325" s="84">
        <v>347</v>
      </c>
      <c r="CA325" s="55">
        <v>0</v>
      </c>
      <c r="CB325" s="84">
        <v>0</v>
      </c>
      <c r="CC325" s="55">
        <v>1067</v>
      </c>
      <c r="CD325" s="84">
        <v>1</v>
      </c>
      <c r="CE325" s="55">
        <v>345</v>
      </c>
      <c r="CF325" s="84">
        <v>2404</v>
      </c>
      <c r="CG325" s="55">
        <v>12</v>
      </c>
      <c r="CH325" s="84">
        <v>27</v>
      </c>
      <c r="CI325" s="55">
        <v>109</v>
      </c>
      <c r="CJ325" s="84">
        <v>2448</v>
      </c>
      <c r="CK325" s="55">
        <v>1034</v>
      </c>
      <c r="CL325" s="84">
        <v>0</v>
      </c>
      <c r="CM325" s="55">
        <v>2266</v>
      </c>
      <c r="CN325" s="84">
        <v>808</v>
      </c>
      <c r="CO325" s="65">
        <v>160</v>
      </c>
      <c r="CP325" s="84">
        <v>1300</v>
      </c>
      <c r="CQ325" s="55">
        <v>195</v>
      </c>
      <c r="CR325" s="84">
        <v>1</v>
      </c>
      <c r="CS325" s="55">
        <v>1012</v>
      </c>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c r="KR325" s="65"/>
      <c r="KS325" s="65"/>
      <c r="KT325" s="65"/>
      <c r="KU325" s="65"/>
      <c r="KV325" s="65"/>
      <c r="KW325" s="65"/>
      <c r="KX325" s="65"/>
      <c r="KY325" s="65"/>
      <c r="KZ325" s="65"/>
      <c r="LA325" s="65"/>
      <c r="LB325" s="65"/>
      <c r="LC325" s="65"/>
      <c r="LD325" s="65"/>
      <c r="LE325" s="65"/>
      <c r="LF325" s="65"/>
      <c r="LG325" s="65"/>
      <c r="LH325" s="65"/>
      <c r="LI325" s="65"/>
      <c r="LJ325" s="65"/>
      <c r="LK325" s="65"/>
      <c r="LL325" s="65"/>
      <c r="LM325" s="65"/>
      <c r="LN325" s="65"/>
      <c r="LO325" s="65"/>
      <c r="LP325" s="65"/>
      <c r="LQ325" s="65"/>
      <c r="LR325" s="65"/>
      <c r="LS325" s="65"/>
      <c r="LT325" s="65"/>
      <c r="LU325" s="65"/>
      <c r="LV325" s="65"/>
      <c r="LW325" s="65"/>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c r="QO325" s="7"/>
      <c r="QP325" s="7"/>
      <c r="QQ325" s="7"/>
      <c r="QR325" s="7"/>
      <c r="QS325" s="7"/>
      <c r="QT325" s="7"/>
      <c r="QU325" s="7"/>
      <c r="QV325" s="7"/>
      <c r="QW325" s="7"/>
      <c r="QX325" s="7"/>
      <c r="QY325" s="7"/>
      <c r="QZ325" s="7"/>
      <c r="RA325" s="7"/>
      <c r="RB325" s="7"/>
      <c r="RC325" s="7"/>
      <c r="RD325" s="7"/>
      <c r="RE325" s="7"/>
      <c r="RF325" s="7"/>
      <c r="RG325" s="7"/>
      <c r="RH325" s="7"/>
      <c r="RI325" s="7"/>
      <c r="RJ325" s="7"/>
      <c r="RK325" s="7"/>
      <c r="RL325" s="7"/>
      <c r="RM325" s="7"/>
      <c r="RN325" s="7"/>
      <c r="RO325" s="7"/>
      <c r="RP325" s="7"/>
      <c r="RQ325" s="7"/>
      <c r="RR325" s="7"/>
      <c r="RS325" s="7"/>
      <c r="RT325" s="7"/>
      <c r="RU325" s="7"/>
      <c r="RV325" s="7"/>
      <c r="RW325" s="7"/>
      <c r="RX325" s="7"/>
      <c r="RY325" s="7"/>
      <c r="RZ325" s="7"/>
      <c r="SA325" s="7"/>
      <c r="SB325" s="7"/>
      <c r="SC325" s="7"/>
      <c r="SD325" s="7"/>
      <c r="SE325" s="7"/>
      <c r="SF325" s="7"/>
      <c r="SG325" s="7"/>
      <c r="SH325" s="7"/>
      <c r="SI325" s="7"/>
      <c r="SJ325" s="7"/>
      <c r="SK325" s="7"/>
      <c r="SL325" s="7"/>
      <c r="SM325" s="7"/>
      <c r="SN325" s="7"/>
      <c r="SO325" s="7"/>
      <c r="SP325" s="7"/>
      <c r="SQ325" s="7"/>
      <c r="SR325" s="7"/>
      <c r="SS325" s="7"/>
      <c r="ST325" s="7"/>
      <c r="SU325" s="7"/>
      <c r="SV325" s="7"/>
      <c r="SW325" s="7"/>
      <c r="SX325" s="7"/>
      <c r="SY325" s="7"/>
      <c r="SZ325" s="7"/>
      <c r="TA325" s="7"/>
      <c r="TB325" s="7"/>
      <c r="TC325" s="7"/>
      <c r="TD325" s="7"/>
      <c r="TE325" s="7"/>
      <c r="TF325" s="7"/>
      <c r="TG325" s="7"/>
      <c r="TH325" s="7"/>
      <c r="TI325" s="7"/>
      <c r="TJ325" s="7"/>
      <c r="TK325" s="7"/>
      <c r="TL325" s="7"/>
      <c r="TM325" s="7"/>
      <c r="TN325" s="7"/>
      <c r="TO325" s="7"/>
      <c r="TP325" s="7"/>
      <c r="TQ325" s="7"/>
      <c r="TR325" s="7"/>
      <c r="TS325" s="7"/>
      <c r="TT325" s="7"/>
      <c r="TU325" s="7"/>
      <c r="TV325" s="7"/>
      <c r="TW325" s="7"/>
      <c r="TX325" s="7"/>
      <c r="TY325" s="7"/>
      <c r="TZ325" s="7"/>
      <c r="UA325" s="7"/>
      <c r="UB325" s="7"/>
      <c r="UC325" s="7"/>
      <c r="UD325" s="7"/>
      <c r="UE325" s="7"/>
      <c r="UF325" s="7"/>
      <c r="UG325" s="7"/>
      <c r="UH325" s="7"/>
      <c r="UI325" s="7"/>
      <c r="UJ325" s="7"/>
      <c r="UK325" s="7"/>
      <c r="UL325" s="7"/>
      <c r="UM325" s="7"/>
      <c r="UN325" s="7"/>
      <c r="UO325" s="7"/>
      <c r="UP325" s="7"/>
      <c r="UQ325" s="7"/>
      <c r="UR325" s="7"/>
      <c r="US325" s="7"/>
      <c r="UT325" s="7"/>
      <c r="UU325" s="7"/>
      <c r="UV325" s="7"/>
      <c r="UW325" s="7"/>
      <c r="UX325" s="7"/>
      <c r="UY325" s="7"/>
      <c r="UZ325" s="7"/>
      <c r="VA325" s="7"/>
      <c r="VB325" s="7"/>
      <c r="VC325" s="7"/>
      <c r="VD325" s="7"/>
    </row>
    <row r="326" spans="1:576" s="3" customFormat="1" x14ac:dyDescent="0.2">
      <c r="A326" s="50"/>
      <c r="B326" s="36" t="s">
        <v>15</v>
      </c>
      <c r="C326" s="140">
        <v>35102</v>
      </c>
      <c r="D326" s="84">
        <v>68</v>
      </c>
      <c r="E326" s="55">
        <v>0</v>
      </c>
      <c r="F326" s="84">
        <v>501</v>
      </c>
      <c r="G326" s="55">
        <v>11</v>
      </c>
      <c r="H326" s="84">
        <v>1344</v>
      </c>
      <c r="I326" s="55">
        <v>1</v>
      </c>
      <c r="J326" s="84">
        <v>0</v>
      </c>
      <c r="K326" s="55">
        <v>2203</v>
      </c>
      <c r="L326" s="84">
        <v>448</v>
      </c>
      <c r="M326" s="55">
        <v>214</v>
      </c>
      <c r="N326" s="84">
        <v>0</v>
      </c>
      <c r="O326" s="55">
        <v>2231</v>
      </c>
      <c r="P326" s="84">
        <v>0</v>
      </c>
      <c r="Q326" s="55">
        <v>0</v>
      </c>
      <c r="R326" s="84">
        <v>526</v>
      </c>
      <c r="S326" s="55">
        <v>228</v>
      </c>
      <c r="T326" s="84">
        <v>288</v>
      </c>
      <c r="U326" s="55">
        <v>0</v>
      </c>
      <c r="V326" s="84">
        <v>89</v>
      </c>
      <c r="W326" s="55">
        <v>3</v>
      </c>
      <c r="X326" s="84">
        <v>0</v>
      </c>
      <c r="Y326" s="55">
        <v>3</v>
      </c>
      <c r="Z326" s="84">
        <v>60</v>
      </c>
      <c r="AA326" s="55">
        <v>28</v>
      </c>
      <c r="AB326" s="84">
        <v>0</v>
      </c>
      <c r="AC326" s="55">
        <v>805</v>
      </c>
      <c r="AD326" s="84">
        <v>0</v>
      </c>
      <c r="AE326" s="55">
        <v>9</v>
      </c>
      <c r="AF326" s="84">
        <v>1</v>
      </c>
      <c r="AG326" s="55">
        <v>0</v>
      </c>
      <c r="AH326" s="84">
        <v>48</v>
      </c>
      <c r="AI326" s="55">
        <v>38</v>
      </c>
      <c r="AJ326" s="84">
        <v>65</v>
      </c>
      <c r="AK326" s="55">
        <v>0</v>
      </c>
      <c r="AL326" s="84">
        <v>775</v>
      </c>
      <c r="AM326" s="55">
        <v>121</v>
      </c>
      <c r="AN326" s="84">
        <v>73</v>
      </c>
      <c r="AO326" s="55">
        <v>5</v>
      </c>
      <c r="AP326" s="84">
        <v>175</v>
      </c>
      <c r="AQ326" s="55">
        <v>1395</v>
      </c>
      <c r="AR326" s="84">
        <v>33</v>
      </c>
      <c r="AS326" s="55">
        <v>2646</v>
      </c>
      <c r="AT326" s="84">
        <v>55</v>
      </c>
      <c r="AU326" s="55">
        <v>23</v>
      </c>
      <c r="AV326" s="84">
        <v>74</v>
      </c>
      <c r="AW326" s="55">
        <v>957</v>
      </c>
      <c r="AX326" s="84">
        <v>2537</v>
      </c>
      <c r="AY326" s="55">
        <v>362</v>
      </c>
      <c r="AZ326" s="84">
        <v>1079</v>
      </c>
      <c r="BA326" s="55">
        <v>0</v>
      </c>
      <c r="BB326" s="84">
        <v>0</v>
      </c>
      <c r="BC326" s="55">
        <v>1158</v>
      </c>
      <c r="BD326" s="84">
        <v>73</v>
      </c>
      <c r="BE326" s="55">
        <v>311</v>
      </c>
      <c r="BF326" s="84">
        <v>531</v>
      </c>
      <c r="BG326" s="55">
        <v>228</v>
      </c>
      <c r="BH326" s="84">
        <v>674</v>
      </c>
      <c r="BI326" s="55">
        <v>0</v>
      </c>
      <c r="BJ326" s="84">
        <v>34</v>
      </c>
      <c r="BK326" s="55">
        <v>0</v>
      </c>
      <c r="BL326" s="84">
        <v>0</v>
      </c>
      <c r="BM326" s="55">
        <v>0</v>
      </c>
      <c r="BN326" s="84">
        <v>77</v>
      </c>
      <c r="BO326" s="55">
        <v>0</v>
      </c>
      <c r="BP326" s="84">
        <v>0</v>
      </c>
      <c r="BQ326" s="55">
        <v>0</v>
      </c>
      <c r="BR326" s="84">
        <v>0</v>
      </c>
      <c r="BS326" s="55">
        <v>217</v>
      </c>
      <c r="BT326" s="84">
        <v>174</v>
      </c>
      <c r="BU326" s="55">
        <v>0</v>
      </c>
      <c r="BV326" s="84">
        <v>615</v>
      </c>
      <c r="BW326" s="55">
        <v>28</v>
      </c>
      <c r="BX326" s="84">
        <v>1135</v>
      </c>
      <c r="BY326" s="55">
        <v>201</v>
      </c>
      <c r="BZ326" s="84">
        <v>1681</v>
      </c>
      <c r="CA326" s="55">
        <v>2882</v>
      </c>
      <c r="CB326" s="84">
        <v>1688</v>
      </c>
      <c r="CC326" s="55">
        <v>1799</v>
      </c>
      <c r="CD326" s="84">
        <v>488</v>
      </c>
      <c r="CE326" s="55">
        <v>4</v>
      </c>
      <c r="CF326" s="84">
        <v>445</v>
      </c>
      <c r="CG326" s="55">
        <v>167</v>
      </c>
      <c r="CH326" s="84">
        <v>16</v>
      </c>
      <c r="CI326" s="55">
        <v>63</v>
      </c>
      <c r="CJ326" s="84">
        <v>9</v>
      </c>
      <c r="CK326" s="55">
        <v>0</v>
      </c>
      <c r="CL326" s="84">
        <v>0</v>
      </c>
      <c r="CM326" s="55">
        <v>0</v>
      </c>
      <c r="CN326" s="84">
        <v>6</v>
      </c>
      <c r="CO326" s="65">
        <v>76</v>
      </c>
      <c r="CP326" s="84">
        <v>612</v>
      </c>
      <c r="CQ326" s="55">
        <v>141</v>
      </c>
      <c r="CR326" s="84">
        <v>0</v>
      </c>
      <c r="CS326" s="55">
        <v>47</v>
      </c>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c r="KR326" s="65"/>
      <c r="KS326" s="65"/>
      <c r="KT326" s="65"/>
      <c r="KU326" s="65"/>
      <c r="KV326" s="65"/>
      <c r="KW326" s="65"/>
      <c r="KX326" s="65"/>
      <c r="KY326" s="65"/>
      <c r="KZ326" s="65"/>
      <c r="LA326" s="65"/>
      <c r="LB326" s="65"/>
      <c r="LC326" s="65"/>
      <c r="LD326" s="65"/>
      <c r="LE326" s="65"/>
      <c r="LF326" s="65"/>
      <c r="LG326" s="65"/>
      <c r="LH326" s="65"/>
      <c r="LI326" s="65"/>
      <c r="LJ326" s="65"/>
      <c r="LK326" s="65"/>
      <c r="LL326" s="65"/>
      <c r="LM326" s="65"/>
      <c r="LN326" s="65"/>
      <c r="LO326" s="65"/>
      <c r="LP326" s="65"/>
      <c r="LQ326" s="65"/>
      <c r="LR326" s="65"/>
      <c r="LS326" s="65"/>
      <c r="LT326" s="65"/>
      <c r="LU326" s="65"/>
      <c r="LV326" s="65"/>
      <c r="LW326" s="65"/>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c r="QO326" s="7"/>
      <c r="QP326" s="7"/>
      <c r="QQ326" s="7"/>
      <c r="QR326" s="7"/>
      <c r="QS326" s="7"/>
      <c r="QT326" s="7"/>
      <c r="QU326" s="7"/>
      <c r="QV326" s="7"/>
      <c r="QW326" s="7"/>
      <c r="QX326" s="7"/>
      <c r="QY326" s="7"/>
      <c r="QZ326" s="7"/>
      <c r="RA326" s="7"/>
      <c r="RB326" s="7"/>
      <c r="RC326" s="7"/>
      <c r="RD326" s="7"/>
      <c r="RE326" s="7"/>
      <c r="RF326" s="7"/>
      <c r="RG326" s="7"/>
      <c r="RH326" s="7"/>
      <c r="RI326" s="7"/>
      <c r="RJ326" s="7"/>
      <c r="RK326" s="7"/>
      <c r="RL326" s="7"/>
      <c r="RM326" s="7"/>
      <c r="RN326" s="7"/>
      <c r="RO326" s="7"/>
      <c r="RP326" s="7"/>
      <c r="RQ326" s="7"/>
      <c r="RR326" s="7"/>
      <c r="RS326" s="7"/>
      <c r="RT326" s="7"/>
      <c r="RU326" s="7"/>
      <c r="RV326" s="7"/>
      <c r="RW326" s="7"/>
      <c r="RX326" s="7"/>
      <c r="RY326" s="7"/>
      <c r="RZ326" s="7"/>
      <c r="SA326" s="7"/>
      <c r="SB326" s="7"/>
      <c r="SC326" s="7"/>
      <c r="SD326" s="7"/>
      <c r="SE326" s="7"/>
      <c r="SF326" s="7"/>
      <c r="SG326" s="7"/>
      <c r="SH326" s="7"/>
      <c r="SI326" s="7"/>
      <c r="SJ326" s="7"/>
      <c r="SK326" s="7"/>
      <c r="SL326" s="7"/>
      <c r="SM326" s="7"/>
      <c r="SN326" s="7"/>
      <c r="SO326" s="7"/>
      <c r="SP326" s="7"/>
      <c r="SQ326" s="7"/>
      <c r="SR326" s="7"/>
      <c r="SS326" s="7"/>
      <c r="ST326" s="7"/>
      <c r="SU326" s="7"/>
      <c r="SV326" s="7"/>
      <c r="SW326" s="7"/>
      <c r="SX326" s="7"/>
      <c r="SY326" s="7"/>
      <c r="SZ326" s="7"/>
      <c r="TA326" s="7"/>
      <c r="TB326" s="7"/>
      <c r="TC326" s="7"/>
      <c r="TD326" s="7"/>
      <c r="TE326" s="7"/>
      <c r="TF326" s="7"/>
      <c r="TG326" s="7"/>
      <c r="TH326" s="7"/>
      <c r="TI326" s="7"/>
      <c r="TJ326" s="7"/>
      <c r="TK326" s="7"/>
      <c r="TL326" s="7"/>
      <c r="TM326" s="7"/>
      <c r="TN326" s="7"/>
      <c r="TO326" s="7"/>
      <c r="TP326" s="7"/>
      <c r="TQ326" s="7"/>
      <c r="TR326" s="7"/>
      <c r="TS326" s="7"/>
      <c r="TT326" s="7"/>
      <c r="TU326" s="7"/>
      <c r="TV326" s="7"/>
      <c r="TW326" s="7"/>
      <c r="TX326" s="7"/>
      <c r="TY326" s="7"/>
      <c r="TZ326" s="7"/>
      <c r="UA326" s="7"/>
      <c r="UB326" s="7"/>
      <c r="UC326" s="7"/>
      <c r="UD326" s="7"/>
      <c r="UE326" s="7"/>
      <c r="UF326" s="7"/>
      <c r="UG326" s="7"/>
      <c r="UH326" s="7"/>
      <c r="UI326" s="7"/>
      <c r="UJ326" s="7"/>
      <c r="UK326" s="7"/>
      <c r="UL326" s="7"/>
      <c r="UM326" s="7"/>
      <c r="UN326" s="7"/>
      <c r="UO326" s="7"/>
      <c r="UP326" s="7"/>
      <c r="UQ326" s="7"/>
      <c r="UR326" s="7"/>
      <c r="US326" s="7"/>
      <c r="UT326" s="7"/>
      <c r="UU326" s="7"/>
      <c r="UV326" s="7"/>
      <c r="UW326" s="7"/>
      <c r="UX326" s="7"/>
      <c r="UY326" s="7"/>
      <c r="UZ326" s="7"/>
      <c r="VA326" s="7"/>
      <c r="VB326" s="7"/>
      <c r="VC326" s="7"/>
      <c r="VD326" s="7"/>
    </row>
    <row r="327" spans="1:576" s="3" customFormat="1" x14ac:dyDescent="0.2">
      <c r="A327" s="50"/>
      <c r="B327" s="36" t="s">
        <v>16</v>
      </c>
      <c r="C327" s="140">
        <v>13187</v>
      </c>
      <c r="D327" s="84">
        <v>0</v>
      </c>
      <c r="E327" s="55">
        <v>40</v>
      </c>
      <c r="F327" s="84">
        <v>385</v>
      </c>
      <c r="G327" s="55">
        <v>145</v>
      </c>
      <c r="H327" s="84">
        <v>51</v>
      </c>
      <c r="I327" s="55">
        <v>1</v>
      </c>
      <c r="J327" s="84">
        <v>1180</v>
      </c>
      <c r="K327" s="55">
        <v>0</v>
      </c>
      <c r="L327" s="84">
        <v>1500</v>
      </c>
      <c r="M327" s="55">
        <v>367</v>
      </c>
      <c r="N327" s="84">
        <v>0</v>
      </c>
      <c r="O327" s="55">
        <v>16</v>
      </c>
      <c r="P327" s="84">
        <v>0</v>
      </c>
      <c r="Q327" s="55">
        <v>0</v>
      </c>
      <c r="R327" s="84">
        <v>176</v>
      </c>
      <c r="S327" s="55">
        <v>380</v>
      </c>
      <c r="T327" s="84">
        <v>628</v>
      </c>
      <c r="U327" s="55">
        <v>862</v>
      </c>
      <c r="V327" s="84">
        <v>987</v>
      </c>
      <c r="W327" s="55">
        <v>28</v>
      </c>
      <c r="X327" s="84">
        <v>52</v>
      </c>
      <c r="Y327" s="55">
        <v>0</v>
      </c>
      <c r="Z327" s="84">
        <v>2</v>
      </c>
      <c r="AA327" s="55">
        <v>33</v>
      </c>
      <c r="AB327" s="84">
        <v>0</v>
      </c>
      <c r="AC327" s="55">
        <v>76</v>
      </c>
      <c r="AD327" s="84">
        <v>0</v>
      </c>
      <c r="AE327" s="55">
        <v>40</v>
      </c>
      <c r="AF327" s="84">
        <v>0</v>
      </c>
      <c r="AG327" s="55">
        <v>0</v>
      </c>
      <c r="AH327" s="84">
        <v>21</v>
      </c>
      <c r="AI327" s="55">
        <v>10</v>
      </c>
      <c r="AJ327" s="84">
        <v>0</v>
      </c>
      <c r="AK327" s="55">
        <v>0</v>
      </c>
      <c r="AL327" s="84">
        <v>4</v>
      </c>
      <c r="AM327" s="55">
        <v>254</v>
      </c>
      <c r="AN327" s="84">
        <v>87</v>
      </c>
      <c r="AO327" s="55">
        <v>28</v>
      </c>
      <c r="AP327" s="84">
        <v>55</v>
      </c>
      <c r="AQ327" s="55">
        <v>139</v>
      </c>
      <c r="AR327" s="84">
        <v>89</v>
      </c>
      <c r="AS327" s="55">
        <v>69</v>
      </c>
      <c r="AT327" s="84">
        <v>27</v>
      </c>
      <c r="AU327" s="55">
        <v>5</v>
      </c>
      <c r="AV327" s="84">
        <v>125</v>
      </c>
      <c r="AW327" s="55">
        <v>121</v>
      </c>
      <c r="AX327" s="84">
        <v>634</v>
      </c>
      <c r="AY327" s="55">
        <v>43</v>
      </c>
      <c r="AZ327" s="84">
        <v>77</v>
      </c>
      <c r="BA327" s="55">
        <v>0</v>
      </c>
      <c r="BB327" s="84">
        <v>12</v>
      </c>
      <c r="BC327" s="55">
        <v>129</v>
      </c>
      <c r="BD327" s="84">
        <v>66</v>
      </c>
      <c r="BE327" s="55">
        <v>139</v>
      </c>
      <c r="BF327" s="84">
        <v>100</v>
      </c>
      <c r="BG327" s="55">
        <v>174</v>
      </c>
      <c r="BH327" s="84">
        <v>28</v>
      </c>
      <c r="BI327" s="55">
        <v>0</v>
      </c>
      <c r="BJ327" s="84">
        <v>46</v>
      </c>
      <c r="BK327" s="55">
        <v>0</v>
      </c>
      <c r="BL327" s="84">
        <v>0</v>
      </c>
      <c r="BM327" s="55">
        <v>0</v>
      </c>
      <c r="BN327" s="84">
        <v>0</v>
      </c>
      <c r="BO327" s="55">
        <v>0</v>
      </c>
      <c r="BP327" s="84">
        <v>0</v>
      </c>
      <c r="BQ327" s="55">
        <v>0</v>
      </c>
      <c r="BR327" s="84">
        <v>0</v>
      </c>
      <c r="BS327" s="55">
        <v>1</v>
      </c>
      <c r="BT327" s="84">
        <v>226</v>
      </c>
      <c r="BU327" s="55">
        <v>0</v>
      </c>
      <c r="BV327" s="84">
        <v>225</v>
      </c>
      <c r="BW327" s="55">
        <v>6</v>
      </c>
      <c r="BX327" s="84">
        <v>101</v>
      </c>
      <c r="BY327" s="55">
        <v>64</v>
      </c>
      <c r="BZ327" s="84">
        <v>271</v>
      </c>
      <c r="CA327" s="55">
        <v>99</v>
      </c>
      <c r="CB327" s="84">
        <v>375</v>
      </c>
      <c r="CC327" s="55">
        <v>170</v>
      </c>
      <c r="CD327" s="84">
        <v>437</v>
      </c>
      <c r="CE327" s="55">
        <v>20</v>
      </c>
      <c r="CF327" s="84">
        <v>12</v>
      </c>
      <c r="CG327" s="55">
        <v>7</v>
      </c>
      <c r="CH327" s="84">
        <v>73</v>
      </c>
      <c r="CI327" s="55">
        <v>204</v>
      </c>
      <c r="CJ327" s="84">
        <v>3</v>
      </c>
      <c r="CK327" s="55">
        <v>10</v>
      </c>
      <c r="CL327" s="84">
        <v>0</v>
      </c>
      <c r="CM327" s="55">
        <v>0</v>
      </c>
      <c r="CN327" s="84">
        <v>5</v>
      </c>
      <c r="CO327" s="65">
        <v>500</v>
      </c>
      <c r="CP327" s="84">
        <v>588</v>
      </c>
      <c r="CQ327" s="55">
        <v>335</v>
      </c>
      <c r="CR327" s="84">
        <v>0</v>
      </c>
      <c r="CS327" s="55">
        <v>23</v>
      </c>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c r="KR327" s="65"/>
      <c r="KS327" s="65"/>
      <c r="KT327" s="65"/>
      <c r="KU327" s="65"/>
      <c r="KV327" s="65"/>
      <c r="KW327" s="65"/>
      <c r="KX327" s="65"/>
      <c r="KY327" s="65"/>
      <c r="KZ327" s="65"/>
      <c r="LA327" s="65"/>
      <c r="LB327" s="65"/>
      <c r="LC327" s="65"/>
      <c r="LD327" s="65"/>
      <c r="LE327" s="65"/>
      <c r="LF327" s="65"/>
      <c r="LG327" s="65"/>
      <c r="LH327" s="65"/>
      <c r="LI327" s="65"/>
      <c r="LJ327" s="65"/>
      <c r="LK327" s="65"/>
      <c r="LL327" s="65"/>
      <c r="LM327" s="65"/>
      <c r="LN327" s="65"/>
      <c r="LO327" s="65"/>
      <c r="LP327" s="65"/>
      <c r="LQ327" s="65"/>
      <c r="LR327" s="65"/>
      <c r="LS327" s="65"/>
      <c r="LT327" s="65"/>
      <c r="LU327" s="65"/>
      <c r="LV327" s="65"/>
      <c r="LW327" s="65"/>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c r="QO327" s="7"/>
      <c r="QP327" s="7"/>
      <c r="QQ327" s="7"/>
      <c r="QR327" s="7"/>
      <c r="QS327" s="7"/>
      <c r="QT327" s="7"/>
      <c r="QU327" s="7"/>
      <c r="QV327" s="7"/>
      <c r="QW327" s="7"/>
      <c r="QX327" s="7"/>
      <c r="QY327" s="7"/>
      <c r="QZ327" s="7"/>
      <c r="RA327" s="7"/>
      <c r="RB327" s="7"/>
      <c r="RC327" s="7"/>
      <c r="RD327" s="7"/>
      <c r="RE327" s="7"/>
      <c r="RF327" s="7"/>
      <c r="RG327" s="7"/>
      <c r="RH327" s="7"/>
      <c r="RI327" s="7"/>
      <c r="RJ327" s="7"/>
      <c r="RK327" s="7"/>
      <c r="RL327" s="7"/>
      <c r="RM327" s="7"/>
      <c r="RN327" s="7"/>
      <c r="RO327" s="7"/>
      <c r="RP327" s="7"/>
      <c r="RQ327" s="7"/>
      <c r="RR327" s="7"/>
      <c r="RS327" s="7"/>
      <c r="RT327" s="7"/>
      <c r="RU327" s="7"/>
      <c r="RV327" s="7"/>
      <c r="RW327" s="7"/>
      <c r="RX327" s="7"/>
      <c r="RY327" s="7"/>
      <c r="RZ327" s="7"/>
      <c r="SA327" s="7"/>
      <c r="SB327" s="7"/>
      <c r="SC327" s="7"/>
      <c r="SD327" s="7"/>
      <c r="SE327" s="7"/>
      <c r="SF327" s="7"/>
      <c r="SG327" s="7"/>
      <c r="SH327" s="7"/>
      <c r="SI327" s="7"/>
      <c r="SJ327" s="7"/>
      <c r="SK327" s="7"/>
      <c r="SL327" s="7"/>
      <c r="SM327" s="7"/>
      <c r="SN327" s="7"/>
      <c r="SO327" s="7"/>
      <c r="SP327" s="7"/>
      <c r="SQ327" s="7"/>
      <c r="SR327" s="7"/>
      <c r="SS327" s="7"/>
      <c r="ST327" s="7"/>
      <c r="SU327" s="7"/>
      <c r="SV327" s="7"/>
      <c r="SW327" s="7"/>
      <c r="SX327" s="7"/>
      <c r="SY327" s="7"/>
      <c r="SZ327" s="7"/>
      <c r="TA327" s="7"/>
      <c r="TB327" s="7"/>
      <c r="TC327" s="7"/>
      <c r="TD327" s="7"/>
      <c r="TE327" s="7"/>
      <c r="TF327" s="7"/>
      <c r="TG327" s="7"/>
      <c r="TH327" s="7"/>
      <c r="TI327" s="7"/>
      <c r="TJ327" s="7"/>
      <c r="TK327" s="7"/>
      <c r="TL327" s="7"/>
      <c r="TM327" s="7"/>
      <c r="TN327" s="7"/>
      <c r="TO327" s="7"/>
      <c r="TP327" s="7"/>
      <c r="TQ327" s="7"/>
      <c r="TR327" s="7"/>
      <c r="TS327" s="7"/>
      <c r="TT327" s="7"/>
      <c r="TU327" s="7"/>
      <c r="TV327" s="7"/>
      <c r="TW327" s="7"/>
      <c r="TX327" s="7"/>
      <c r="TY327" s="7"/>
      <c r="TZ327" s="7"/>
      <c r="UA327" s="7"/>
      <c r="UB327" s="7"/>
      <c r="UC327" s="7"/>
      <c r="UD327" s="7"/>
      <c r="UE327" s="7"/>
      <c r="UF327" s="7"/>
      <c r="UG327" s="7"/>
      <c r="UH327" s="7"/>
      <c r="UI327" s="7"/>
      <c r="UJ327" s="7"/>
      <c r="UK327" s="7"/>
      <c r="UL327" s="7"/>
      <c r="UM327" s="7"/>
      <c r="UN327" s="7"/>
      <c r="UO327" s="7"/>
      <c r="UP327" s="7"/>
      <c r="UQ327" s="7"/>
      <c r="UR327" s="7"/>
      <c r="US327" s="7"/>
      <c r="UT327" s="7"/>
      <c r="UU327" s="7"/>
      <c r="UV327" s="7"/>
      <c r="UW327" s="7"/>
      <c r="UX327" s="7"/>
      <c r="UY327" s="7"/>
      <c r="UZ327" s="7"/>
      <c r="VA327" s="7"/>
      <c r="VB327" s="7"/>
      <c r="VC327" s="7"/>
      <c r="VD327" s="7"/>
    </row>
    <row r="328" spans="1:576" s="3" customFormat="1" x14ac:dyDescent="0.2">
      <c r="A328" s="50"/>
      <c r="B328" s="36" t="s">
        <v>17</v>
      </c>
      <c r="C328" s="140">
        <v>8767</v>
      </c>
      <c r="D328" s="84">
        <v>0</v>
      </c>
      <c r="E328" s="55">
        <v>17</v>
      </c>
      <c r="F328" s="84">
        <v>264</v>
      </c>
      <c r="G328" s="55">
        <v>155</v>
      </c>
      <c r="H328" s="84">
        <v>87</v>
      </c>
      <c r="I328" s="55">
        <v>2</v>
      </c>
      <c r="J328" s="84">
        <v>136</v>
      </c>
      <c r="K328" s="55">
        <v>0</v>
      </c>
      <c r="L328" s="84">
        <v>204</v>
      </c>
      <c r="M328" s="55">
        <v>198</v>
      </c>
      <c r="N328" s="84">
        <v>0</v>
      </c>
      <c r="O328" s="55">
        <v>8</v>
      </c>
      <c r="P328" s="84">
        <v>47</v>
      </c>
      <c r="Q328" s="55">
        <v>0</v>
      </c>
      <c r="R328" s="84">
        <v>94</v>
      </c>
      <c r="S328" s="55">
        <v>23</v>
      </c>
      <c r="T328" s="84">
        <v>247</v>
      </c>
      <c r="U328" s="55">
        <v>370</v>
      </c>
      <c r="V328" s="84">
        <v>0</v>
      </c>
      <c r="W328" s="55">
        <v>14</v>
      </c>
      <c r="X328" s="84">
        <v>0</v>
      </c>
      <c r="Y328" s="55">
        <v>0</v>
      </c>
      <c r="Z328" s="84">
        <v>6</v>
      </c>
      <c r="AA328" s="55">
        <v>29</v>
      </c>
      <c r="AB328" s="84">
        <v>27</v>
      </c>
      <c r="AC328" s="55">
        <v>110</v>
      </c>
      <c r="AD328" s="84">
        <v>0</v>
      </c>
      <c r="AE328" s="55">
        <v>121</v>
      </c>
      <c r="AF328" s="84">
        <v>0</v>
      </c>
      <c r="AG328" s="55">
        <v>103</v>
      </c>
      <c r="AH328" s="84">
        <v>38</v>
      </c>
      <c r="AI328" s="55">
        <v>3</v>
      </c>
      <c r="AJ328" s="84">
        <v>66</v>
      </c>
      <c r="AK328" s="55">
        <v>67</v>
      </c>
      <c r="AL328" s="84">
        <v>2</v>
      </c>
      <c r="AM328" s="55">
        <v>0</v>
      </c>
      <c r="AN328" s="84">
        <v>19</v>
      </c>
      <c r="AO328" s="55">
        <v>10</v>
      </c>
      <c r="AP328" s="84">
        <v>24</v>
      </c>
      <c r="AQ328" s="55">
        <v>38</v>
      </c>
      <c r="AR328" s="84">
        <v>147</v>
      </c>
      <c r="AS328" s="55">
        <v>746</v>
      </c>
      <c r="AT328" s="84">
        <v>27</v>
      </c>
      <c r="AU328" s="55">
        <v>59</v>
      </c>
      <c r="AV328" s="84">
        <v>32</v>
      </c>
      <c r="AW328" s="55">
        <v>57</v>
      </c>
      <c r="AX328" s="84">
        <v>6</v>
      </c>
      <c r="AY328" s="55">
        <v>29</v>
      </c>
      <c r="AZ328" s="84">
        <v>35</v>
      </c>
      <c r="BA328" s="55">
        <v>461</v>
      </c>
      <c r="BB328" s="84">
        <v>344</v>
      </c>
      <c r="BC328" s="55">
        <v>51</v>
      </c>
      <c r="BD328" s="84">
        <v>50</v>
      </c>
      <c r="BE328" s="55">
        <v>534</v>
      </c>
      <c r="BF328" s="84">
        <v>37</v>
      </c>
      <c r="BG328" s="55">
        <v>164</v>
      </c>
      <c r="BH328" s="84">
        <v>9</v>
      </c>
      <c r="BI328" s="55">
        <v>0</v>
      </c>
      <c r="BJ328" s="84">
        <v>4</v>
      </c>
      <c r="BK328" s="55">
        <v>0</v>
      </c>
      <c r="BL328" s="84">
        <v>0</v>
      </c>
      <c r="BM328" s="55">
        <v>56</v>
      </c>
      <c r="BN328" s="84">
        <v>2</v>
      </c>
      <c r="BO328" s="55">
        <v>127</v>
      </c>
      <c r="BP328" s="84">
        <v>0</v>
      </c>
      <c r="BQ328" s="55">
        <v>19</v>
      </c>
      <c r="BR328" s="84">
        <v>0</v>
      </c>
      <c r="BS328" s="55">
        <v>9</v>
      </c>
      <c r="BT328" s="84">
        <v>122</v>
      </c>
      <c r="BU328" s="55">
        <v>0</v>
      </c>
      <c r="BV328" s="84">
        <v>252</v>
      </c>
      <c r="BW328" s="55">
        <v>4</v>
      </c>
      <c r="BX328" s="84">
        <v>120</v>
      </c>
      <c r="BY328" s="55">
        <v>122</v>
      </c>
      <c r="BZ328" s="84">
        <v>361</v>
      </c>
      <c r="CA328" s="55">
        <v>0</v>
      </c>
      <c r="CB328" s="84">
        <v>0</v>
      </c>
      <c r="CC328" s="55">
        <v>66</v>
      </c>
      <c r="CD328" s="84">
        <v>273</v>
      </c>
      <c r="CE328" s="55">
        <v>0</v>
      </c>
      <c r="CF328" s="84">
        <v>17</v>
      </c>
      <c r="CG328" s="55">
        <v>1</v>
      </c>
      <c r="CH328" s="84">
        <v>20</v>
      </c>
      <c r="CI328" s="55">
        <v>211</v>
      </c>
      <c r="CJ328" s="84">
        <v>0</v>
      </c>
      <c r="CK328" s="55">
        <v>0</v>
      </c>
      <c r="CL328" s="84">
        <v>124</v>
      </c>
      <c r="CM328" s="55">
        <v>0</v>
      </c>
      <c r="CN328" s="84">
        <v>122</v>
      </c>
      <c r="CO328" s="65">
        <v>637</v>
      </c>
      <c r="CP328" s="84">
        <v>253</v>
      </c>
      <c r="CQ328" s="55">
        <v>519</v>
      </c>
      <c r="CR328" s="84">
        <v>0</v>
      </c>
      <c r="CS328" s="55">
        <v>9</v>
      </c>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c r="KV328" s="65"/>
      <c r="KW328" s="65"/>
      <c r="KX328" s="65"/>
      <c r="KY328" s="65"/>
      <c r="KZ328" s="65"/>
      <c r="LA328" s="65"/>
      <c r="LB328" s="65"/>
      <c r="LC328" s="65"/>
      <c r="LD328" s="65"/>
      <c r="LE328" s="65"/>
      <c r="LF328" s="65"/>
      <c r="LG328" s="65"/>
      <c r="LH328" s="65"/>
      <c r="LI328" s="65"/>
      <c r="LJ328" s="65"/>
      <c r="LK328" s="65"/>
      <c r="LL328" s="65"/>
      <c r="LM328" s="65"/>
      <c r="LN328" s="65"/>
      <c r="LO328" s="65"/>
      <c r="LP328" s="65"/>
      <c r="LQ328" s="65"/>
      <c r="LR328" s="65"/>
      <c r="LS328" s="65"/>
      <c r="LT328" s="65"/>
      <c r="LU328" s="65"/>
      <c r="LV328" s="65"/>
      <c r="LW328" s="65"/>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c r="QO328" s="7"/>
      <c r="QP328" s="7"/>
      <c r="QQ328" s="7"/>
      <c r="QR328" s="7"/>
      <c r="QS328" s="7"/>
      <c r="QT328" s="7"/>
      <c r="QU328" s="7"/>
      <c r="QV328" s="7"/>
      <c r="QW328" s="7"/>
      <c r="QX328" s="7"/>
      <c r="QY328" s="7"/>
      <c r="QZ328" s="7"/>
      <c r="RA328" s="7"/>
      <c r="RB328" s="7"/>
      <c r="RC328" s="7"/>
      <c r="RD328" s="7"/>
      <c r="RE328" s="7"/>
      <c r="RF328" s="7"/>
      <c r="RG328" s="7"/>
      <c r="RH328" s="7"/>
      <c r="RI328" s="7"/>
      <c r="RJ328" s="7"/>
      <c r="RK328" s="7"/>
      <c r="RL328" s="7"/>
      <c r="RM328" s="7"/>
      <c r="RN328" s="7"/>
      <c r="RO328" s="7"/>
      <c r="RP328" s="7"/>
      <c r="RQ328" s="7"/>
      <c r="RR328" s="7"/>
      <c r="RS328" s="7"/>
      <c r="RT328" s="7"/>
      <c r="RU328" s="7"/>
      <c r="RV328" s="7"/>
      <c r="RW328" s="7"/>
      <c r="RX328" s="7"/>
      <c r="RY328" s="7"/>
      <c r="RZ328" s="7"/>
      <c r="SA328" s="7"/>
      <c r="SB328" s="7"/>
      <c r="SC328" s="7"/>
      <c r="SD328" s="7"/>
      <c r="SE328" s="7"/>
      <c r="SF328" s="7"/>
      <c r="SG328" s="7"/>
      <c r="SH328" s="7"/>
      <c r="SI328" s="7"/>
      <c r="SJ328" s="7"/>
      <c r="SK328" s="7"/>
      <c r="SL328" s="7"/>
      <c r="SM328" s="7"/>
      <c r="SN328" s="7"/>
      <c r="SO328" s="7"/>
      <c r="SP328" s="7"/>
      <c r="SQ328" s="7"/>
      <c r="SR328" s="7"/>
      <c r="SS328" s="7"/>
      <c r="ST328" s="7"/>
      <c r="SU328" s="7"/>
      <c r="SV328" s="7"/>
      <c r="SW328" s="7"/>
      <c r="SX328" s="7"/>
      <c r="SY328" s="7"/>
      <c r="SZ328" s="7"/>
      <c r="TA328" s="7"/>
      <c r="TB328" s="7"/>
      <c r="TC328" s="7"/>
      <c r="TD328" s="7"/>
      <c r="TE328" s="7"/>
      <c r="TF328" s="7"/>
      <c r="TG328" s="7"/>
      <c r="TH328" s="7"/>
      <c r="TI328" s="7"/>
      <c r="TJ328" s="7"/>
      <c r="TK328" s="7"/>
      <c r="TL328" s="7"/>
      <c r="TM328" s="7"/>
      <c r="TN328" s="7"/>
      <c r="TO328" s="7"/>
      <c r="TP328" s="7"/>
      <c r="TQ328" s="7"/>
      <c r="TR328" s="7"/>
      <c r="TS328" s="7"/>
      <c r="TT328" s="7"/>
      <c r="TU328" s="7"/>
      <c r="TV328" s="7"/>
      <c r="TW328" s="7"/>
      <c r="TX328" s="7"/>
      <c r="TY328" s="7"/>
      <c r="TZ328" s="7"/>
      <c r="UA328" s="7"/>
      <c r="UB328" s="7"/>
      <c r="UC328" s="7"/>
      <c r="UD328" s="7"/>
      <c r="UE328" s="7"/>
      <c r="UF328" s="7"/>
      <c r="UG328" s="7"/>
      <c r="UH328" s="7"/>
      <c r="UI328" s="7"/>
      <c r="UJ328" s="7"/>
      <c r="UK328" s="7"/>
      <c r="UL328" s="7"/>
      <c r="UM328" s="7"/>
      <c r="UN328" s="7"/>
      <c r="UO328" s="7"/>
      <c r="UP328" s="7"/>
      <c r="UQ328" s="7"/>
      <c r="UR328" s="7"/>
      <c r="US328" s="7"/>
      <c r="UT328" s="7"/>
      <c r="UU328" s="7"/>
      <c r="UV328" s="7"/>
      <c r="UW328" s="7"/>
      <c r="UX328" s="7"/>
      <c r="UY328" s="7"/>
      <c r="UZ328" s="7"/>
      <c r="VA328" s="7"/>
      <c r="VB328" s="7"/>
      <c r="VC328" s="7"/>
      <c r="VD328" s="7"/>
    </row>
    <row r="329" spans="1:576" s="3" customFormat="1" x14ac:dyDescent="0.2">
      <c r="A329" s="50"/>
      <c r="B329" s="36" t="s">
        <v>18</v>
      </c>
      <c r="C329" s="140">
        <v>12159</v>
      </c>
      <c r="D329" s="84">
        <v>158</v>
      </c>
      <c r="E329" s="55">
        <v>0</v>
      </c>
      <c r="F329" s="84">
        <v>189</v>
      </c>
      <c r="G329" s="55">
        <v>0</v>
      </c>
      <c r="H329" s="84">
        <v>90</v>
      </c>
      <c r="I329" s="55">
        <v>0</v>
      </c>
      <c r="J329" s="84">
        <v>0</v>
      </c>
      <c r="K329" s="55">
        <v>0</v>
      </c>
      <c r="L329" s="84">
        <v>81</v>
      </c>
      <c r="M329" s="55">
        <v>138</v>
      </c>
      <c r="N329" s="84">
        <v>0</v>
      </c>
      <c r="O329" s="55">
        <v>22</v>
      </c>
      <c r="P329" s="84">
        <v>66</v>
      </c>
      <c r="Q329" s="55">
        <v>0</v>
      </c>
      <c r="R329" s="84">
        <v>35</v>
      </c>
      <c r="S329" s="55">
        <v>51</v>
      </c>
      <c r="T329" s="84">
        <v>906</v>
      </c>
      <c r="U329" s="55">
        <v>106</v>
      </c>
      <c r="V329" s="84">
        <v>72</v>
      </c>
      <c r="W329" s="55">
        <v>0</v>
      </c>
      <c r="X329" s="84">
        <v>0</v>
      </c>
      <c r="Y329" s="55">
        <v>205</v>
      </c>
      <c r="Z329" s="84">
        <v>28</v>
      </c>
      <c r="AA329" s="55">
        <v>29</v>
      </c>
      <c r="AB329" s="84">
        <v>21</v>
      </c>
      <c r="AC329" s="55">
        <v>56</v>
      </c>
      <c r="AD329" s="84">
        <v>1</v>
      </c>
      <c r="AE329" s="55">
        <v>47</v>
      </c>
      <c r="AF329" s="84">
        <v>115</v>
      </c>
      <c r="AG329" s="55">
        <v>144</v>
      </c>
      <c r="AH329" s="84">
        <v>46</v>
      </c>
      <c r="AI329" s="55">
        <v>112</v>
      </c>
      <c r="AJ329" s="84">
        <v>147</v>
      </c>
      <c r="AK329" s="55">
        <v>0</v>
      </c>
      <c r="AL329" s="84">
        <v>3</v>
      </c>
      <c r="AM329" s="55">
        <v>0</v>
      </c>
      <c r="AN329" s="84">
        <v>5</v>
      </c>
      <c r="AO329" s="55">
        <v>275</v>
      </c>
      <c r="AP329" s="84">
        <v>24</v>
      </c>
      <c r="AQ329" s="55">
        <v>49</v>
      </c>
      <c r="AR329" s="84">
        <v>72</v>
      </c>
      <c r="AS329" s="55">
        <v>443</v>
      </c>
      <c r="AT329" s="84">
        <v>32</v>
      </c>
      <c r="AU329" s="55">
        <v>349</v>
      </c>
      <c r="AV329" s="84">
        <v>35</v>
      </c>
      <c r="AW329" s="55">
        <v>2</v>
      </c>
      <c r="AX329" s="84">
        <v>28</v>
      </c>
      <c r="AY329" s="55">
        <v>133</v>
      </c>
      <c r="AZ329" s="84">
        <v>186</v>
      </c>
      <c r="BA329" s="55">
        <v>2564</v>
      </c>
      <c r="BB329" s="84">
        <v>333</v>
      </c>
      <c r="BC329" s="55">
        <v>35</v>
      </c>
      <c r="BD329" s="84">
        <v>47</v>
      </c>
      <c r="BE329" s="55">
        <v>71</v>
      </c>
      <c r="BF329" s="84">
        <v>21</v>
      </c>
      <c r="BG329" s="55">
        <v>117</v>
      </c>
      <c r="BH329" s="84">
        <v>8</v>
      </c>
      <c r="BI329" s="55">
        <v>0</v>
      </c>
      <c r="BJ329" s="84">
        <v>1</v>
      </c>
      <c r="BK329" s="55">
        <v>36</v>
      </c>
      <c r="BL329" s="84">
        <v>0</v>
      </c>
      <c r="BM329" s="55">
        <v>0</v>
      </c>
      <c r="BN329" s="84">
        <v>193</v>
      </c>
      <c r="BO329" s="55">
        <v>0</v>
      </c>
      <c r="BP329" s="84">
        <v>5</v>
      </c>
      <c r="BQ329" s="55">
        <v>0</v>
      </c>
      <c r="BR329" s="84">
        <v>59</v>
      </c>
      <c r="BS329" s="55">
        <v>17</v>
      </c>
      <c r="BT329" s="84">
        <v>12</v>
      </c>
      <c r="BU329" s="55">
        <v>0</v>
      </c>
      <c r="BV329" s="84">
        <v>168</v>
      </c>
      <c r="BW329" s="55">
        <v>6</v>
      </c>
      <c r="BX329" s="84">
        <v>67</v>
      </c>
      <c r="BY329" s="55">
        <v>204</v>
      </c>
      <c r="BZ329" s="84">
        <v>505</v>
      </c>
      <c r="CA329" s="55">
        <v>3</v>
      </c>
      <c r="CB329" s="84">
        <v>0</v>
      </c>
      <c r="CC329" s="55">
        <v>81</v>
      </c>
      <c r="CD329" s="84">
        <v>148</v>
      </c>
      <c r="CE329" s="55">
        <v>8</v>
      </c>
      <c r="CF329" s="84">
        <v>3</v>
      </c>
      <c r="CG329" s="55">
        <v>3</v>
      </c>
      <c r="CH329" s="84">
        <v>120</v>
      </c>
      <c r="CI329" s="55">
        <v>405</v>
      </c>
      <c r="CJ329" s="84">
        <v>1</v>
      </c>
      <c r="CK329" s="55">
        <v>0</v>
      </c>
      <c r="CL329" s="84">
        <v>0</v>
      </c>
      <c r="CM329" s="55">
        <v>48</v>
      </c>
      <c r="CN329" s="84">
        <v>3</v>
      </c>
      <c r="CO329" s="65">
        <v>460</v>
      </c>
      <c r="CP329" s="84">
        <v>952</v>
      </c>
      <c r="CQ329" s="55">
        <v>866</v>
      </c>
      <c r="CR329" s="84">
        <v>22</v>
      </c>
      <c r="CS329" s="55">
        <v>6</v>
      </c>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c r="KR329" s="65"/>
      <c r="KS329" s="65"/>
      <c r="KT329" s="65"/>
      <c r="KU329" s="65"/>
      <c r="KV329" s="65"/>
      <c r="KW329" s="65"/>
      <c r="KX329" s="65"/>
      <c r="KY329" s="65"/>
      <c r="KZ329" s="65"/>
      <c r="LA329" s="65"/>
      <c r="LB329" s="65"/>
      <c r="LC329" s="65"/>
      <c r="LD329" s="65"/>
      <c r="LE329" s="65"/>
      <c r="LF329" s="65"/>
      <c r="LG329" s="65"/>
      <c r="LH329" s="65"/>
      <c r="LI329" s="65"/>
      <c r="LJ329" s="65"/>
      <c r="LK329" s="65"/>
      <c r="LL329" s="65"/>
      <c r="LM329" s="65"/>
      <c r="LN329" s="65"/>
      <c r="LO329" s="65"/>
      <c r="LP329" s="65"/>
      <c r="LQ329" s="65"/>
      <c r="LR329" s="65"/>
      <c r="LS329" s="65"/>
      <c r="LT329" s="65"/>
      <c r="LU329" s="65"/>
      <c r="LV329" s="65"/>
      <c r="LW329" s="65"/>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c r="QO329" s="7"/>
      <c r="QP329" s="7"/>
      <c r="QQ329" s="7"/>
      <c r="QR329" s="7"/>
      <c r="QS329" s="7"/>
      <c r="QT329" s="7"/>
      <c r="QU329" s="7"/>
      <c r="QV329" s="7"/>
      <c r="QW329" s="7"/>
      <c r="QX329" s="7"/>
      <c r="QY329" s="7"/>
      <c r="QZ329" s="7"/>
      <c r="RA329" s="7"/>
      <c r="RB329" s="7"/>
      <c r="RC329" s="7"/>
      <c r="RD329" s="7"/>
      <c r="RE329" s="7"/>
      <c r="RF329" s="7"/>
      <c r="RG329" s="7"/>
      <c r="RH329" s="7"/>
      <c r="RI329" s="7"/>
      <c r="RJ329" s="7"/>
      <c r="RK329" s="7"/>
      <c r="RL329" s="7"/>
      <c r="RM329" s="7"/>
      <c r="RN329" s="7"/>
      <c r="RO329" s="7"/>
      <c r="RP329" s="7"/>
      <c r="RQ329" s="7"/>
      <c r="RR329" s="7"/>
      <c r="RS329" s="7"/>
      <c r="RT329" s="7"/>
      <c r="RU329" s="7"/>
      <c r="RV329" s="7"/>
      <c r="RW329" s="7"/>
      <c r="RX329" s="7"/>
      <c r="RY329" s="7"/>
      <c r="RZ329" s="7"/>
      <c r="SA329" s="7"/>
      <c r="SB329" s="7"/>
      <c r="SC329" s="7"/>
      <c r="SD329" s="7"/>
      <c r="SE329" s="7"/>
      <c r="SF329" s="7"/>
      <c r="SG329" s="7"/>
      <c r="SH329" s="7"/>
      <c r="SI329" s="7"/>
      <c r="SJ329" s="7"/>
      <c r="SK329" s="7"/>
      <c r="SL329" s="7"/>
      <c r="SM329" s="7"/>
      <c r="SN329" s="7"/>
      <c r="SO329" s="7"/>
      <c r="SP329" s="7"/>
      <c r="SQ329" s="7"/>
      <c r="SR329" s="7"/>
      <c r="SS329" s="7"/>
      <c r="ST329" s="7"/>
      <c r="SU329" s="7"/>
      <c r="SV329" s="7"/>
      <c r="SW329" s="7"/>
      <c r="SX329" s="7"/>
      <c r="SY329" s="7"/>
      <c r="SZ329" s="7"/>
      <c r="TA329" s="7"/>
      <c r="TB329" s="7"/>
      <c r="TC329" s="7"/>
      <c r="TD329" s="7"/>
      <c r="TE329" s="7"/>
      <c r="TF329" s="7"/>
      <c r="TG329" s="7"/>
      <c r="TH329" s="7"/>
      <c r="TI329" s="7"/>
      <c r="TJ329" s="7"/>
      <c r="TK329" s="7"/>
      <c r="TL329" s="7"/>
      <c r="TM329" s="7"/>
      <c r="TN329" s="7"/>
      <c r="TO329" s="7"/>
      <c r="TP329" s="7"/>
      <c r="TQ329" s="7"/>
      <c r="TR329" s="7"/>
      <c r="TS329" s="7"/>
      <c r="TT329" s="7"/>
      <c r="TU329" s="7"/>
      <c r="TV329" s="7"/>
      <c r="TW329" s="7"/>
      <c r="TX329" s="7"/>
      <c r="TY329" s="7"/>
      <c r="TZ329" s="7"/>
      <c r="UA329" s="7"/>
      <c r="UB329" s="7"/>
      <c r="UC329" s="7"/>
      <c r="UD329" s="7"/>
      <c r="UE329" s="7"/>
      <c r="UF329" s="7"/>
      <c r="UG329" s="7"/>
      <c r="UH329" s="7"/>
      <c r="UI329" s="7"/>
      <c r="UJ329" s="7"/>
      <c r="UK329" s="7"/>
      <c r="UL329" s="7"/>
      <c r="UM329" s="7"/>
      <c r="UN329" s="7"/>
      <c r="UO329" s="7"/>
      <c r="UP329" s="7"/>
      <c r="UQ329" s="7"/>
      <c r="UR329" s="7"/>
      <c r="US329" s="7"/>
      <c r="UT329" s="7"/>
      <c r="UU329" s="7"/>
      <c r="UV329" s="7"/>
      <c r="UW329" s="7"/>
      <c r="UX329" s="7"/>
      <c r="UY329" s="7"/>
      <c r="UZ329" s="7"/>
      <c r="VA329" s="7"/>
      <c r="VB329" s="7"/>
      <c r="VC329" s="7"/>
      <c r="VD329" s="7"/>
    </row>
    <row r="330" spans="1:576" s="3" customFormat="1" x14ac:dyDescent="0.2">
      <c r="A330" s="50"/>
      <c r="B330" s="40" t="s">
        <v>149</v>
      </c>
      <c r="C330" s="149">
        <v>23945</v>
      </c>
      <c r="D330" s="84">
        <v>212</v>
      </c>
      <c r="E330" s="55">
        <v>0</v>
      </c>
      <c r="F330" s="84">
        <v>183</v>
      </c>
      <c r="G330" s="55">
        <v>210</v>
      </c>
      <c r="H330" s="84">
        <v>10</v>
      </c>
      <c r="I330" s="55">
        <v>0</v>
      </c>
      <c r="J330" s="84">
        <v>0</v>
      </c>
      <c r="K330" s="55">
        <v>0</v>
      </c>
      <c r="L330" s="84">
        <v>0</v>
      </c>
      <c r="M330" s="55">
        <v>1641</v>
      </c>
      <c r="N330" s="84">
        <v>257</v>
      </c>
      <c r="O330" s="55">
        <v>0</v>
      </c>
      <c r="P330" s="84">
        <v>395</v>
      </c>
      <c r="Q330" s="55">
        <v>0</v>
      </c>
      <c r="R330" s="84">
        <v>122</v>
      </c>
      <c r="S330" s="55">
        <v>0</v>
      </c>
      <c r="T330" s="84">
        <v>452</v>
      </c>
      <c r="U330" s="55">
        <v>0</v>
      </c>
      <c r="V330" s="84">
        <v>0</v>
      </c>
      <c r="W330" s="55">
        <v>0</v>
      </c>
      <c r="X330" s="84">
        <v>140</v>
      </c>
      <c r="Y330" s="55">
        <v>168</v>
      </c>
      <c r="Z330" s="84">
        <v>2</v>
      </c>
      <c r="AA330" s="55">
        <v>6</v>
      </c>
      <c r="AB330" s="84">
        <v>568</v>
      </c>
      <c r="AC330" s="55">
        <v>384</v>
      </c>
      <c r="AD330" s="84">
        <v>37</v>
      </c>
      <c r="AE330" s="55">
        <v>384</v>
      </c>
      <c r="AF330" s="84">
        <v>78</v>
      </c>
      <c r="AG330" s="55">
        <v>476</v>
      </c>
      <c r="AH330" s="84">
        <v>1634</v>
      </c>
      <c r="AI330" s="55">
        <v>100</v>
      </c>
      <c r="AJ330" s="84">
        <v>137</v>
      </c>
      <c r="AK330" s="55">
        <v>129</v>
      </c>
      <c r="AL330" s="84">
        <v>5</v>
      </c>
      <c r="AM330" s="55">
        <v>213</v>
      </c>
      <c r="AN330" s="84">
        <v>2499</v>
      </c>
      <c r="AO330" s="55">
        <v>203</v>
      </c>
      <c r="AP330" s="84">
        <v>49</v>
      </c>
      <c r="AQ330" s="55">
        <v>450</v>
      </c>
      <c r="AR330" s="84">
        <v>67</v>
      </c>
      <c r="AS330" s="55">
        <v>28</v>
      </c>
      <c r="AT330" s="84">
        <v>31</v>
      </c>
      <c r="AU330" s="55">
        <v>198</v>
      </c>
      <c r="AV330" s="84">
        <v>143</v>
      </c>
      <c r="AW330" s="55">
        <v>50</v>
      </c>
      <c r="AX330" s="84">
        <v>232</v>
      </c>
      <c r="AY330" s="55">
        <v>361</v>
      </c>
      <c r="AZ330" s="84">
        <v>789</v>
      </c>
      <c r="BA330" s="55">
        <v>1937</v>
      </c>
      <c r="BB330" s="84">
        <v>1050</v>
      </c>
      <c r="BC330" s="55">
        <v>176</v>
      </c>
      <c r="BD330" s="84">
        <v>27</v>
      </c>
      <c r="BE330" s="55">
        <v>19</v>
      </c>
      <c r="BF330" s="84">
        <v>18</v>
      </c>
      <c r="BG330" s="55">
        <v>254</v>
      </c>
      <c r="BH330" s="84">
        <v>10</v>
      </c>
      <c r="BI330" s="55">
        <v>0</v>
      </c>
      <c r="BJ330" s="84">
        <v>0</v>
      </c>
      <c r="BK330" s="55">
        <v>100</v>
      </c>
      <c r="BL330" s="84">
        <v>405</v>
      </c>
      <c r="BM330" s="55">
        <v>137</v>
      </c>
      <c r="BN330" s="84">
        <v>615</v>
      </c>
      <c r="BO330" s="55">
        <v>103</v>
      </c>
      <c r="BP330" s="84">
        <v>85</v>
      </c>
      <c r="BQ330" s="55">
        <v>374</v>
      </c>
      <c r="BR330" s="84">
        <v>759</v>
      </c>
      <c r="BS330" s="55">
        <v>150</v>
      </c>
      <c r="BT330" s="84">
        <v>82</v>
      </c>
      <c r="BU330" s="55">
        <v>0</v>
      </c>
      <c r="BV330" s="84">
        <v>74</v>
      </c>
      <c r="BW330" s="55">
        <v>0</v>
      </c>
      <c r="BX330" s="84">
        <v>673</v>
      </c>
      <c r="BY330" s="55">
        <v>73</v>
      </c>
      <c r="BZ330" s="84">
        <v>1544</v>
      </c>
      <c r="CA330" s="55">
        <v>72</v>
      </c>
      <c r="CB330" s="84">
        <v>4</v>
      </c>
      <c r="CC330" s="55">
        <v>198</v>
      </c>
      <c r="CD330" s="84">
        <v>152</v>
      </c>
      <c r="CE330" s="55">
        <v>4</v>
      </c>
      <c r="CF330" s="84">
        <v>23</v>
      </c>
      <c r="CG330" s="55">
        <v>1</v>
      </c>
      <c r="CH330" s="84">
        <v>88</v>
      </c>
      <c r="CI330" s="55">
        <v>147</v>
      </c>
      <c r="CJ330" s="84">
        <v>0</v>
      </c>
      <c r="CK330" s="55">
        <v>0</v>
      </c>
      <c r="CL330" s="84">
        <v>60</v>
      </c>
      <c r="CM330" s="55">
        <v>108</v>
      </c>
      <c r="CN330" s="84">
        <v>110</v>
      </c>
      <c r="CO330" s="55">
        <v>269</v>
      </c>
      <c r="CP330" s="84">
        <v>455</v>
      </c>
      <c r="CQ330" s="55">
        <v>428</v>
      </c>
      <c r="CR330" s="84">
        <v>0</v>
      </c>
      <c r="CS330" s="55">
        <v>115</v>
      </c>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c r="KR330" s="65"/>
      <c r="KS330" s="65"/>
      <c r="KT330" s="65"/>
      <c r="KU330" s="65"/>
      <c r="KV330" s="65"/>
      <c r="KW330" s="65"/>
      <c r="KX330" s="65"/>
      <c r="KY330" s="65"/>
      <c r="KZ330" s="65"/>
      <c r="LA330" s="65"/>
      <c r="LB330" s="65"/>
      <c r="LC330" s="65"/>
      <c r="LD330" s="65"/>
      <c r="LE330" s="65"/>
      <c r="LF330" s="65"/>
      <c r="LG330" s="65"/>
      <c r="LH330" s="65"/>
      <c r="LI330" s="65"/>
      <c r="LJ330" s="65"/>
      <c r="LK330" s="65"/>
      <c r="LL330" s="65"/>
      <c r="LM330" s="65"/>
      <c r="LN330" s="65"/>
      <c r="LO330" s="65"/>
      <c r="LP330" s="65"/>
      <c r="LQ330" s="65"/>
      <c r="LR330" s="65"/>
      <c r="LS330" s="65"/>
      <c r="LT330" s="65"/>
      <c r="LU330" s="65"/>
      <c r="LV330" s="65"/>
      <c r="LW330" s="65"/>
      <c r="LX330" s="7"/>
      <c r="LY330" s="7"/>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c r="QO330" s="7"/>
      <c r="QP330" s="7"/>
      <c r="QQ330" s="7"/>
      <c r="QR330" s="7"/>
      <c r="QS330" s="7"/>
      <c r="QT330" s="7"/>
      <c r="QU330" s="7"/>
      <c r="QV330" s="7"/>
      <c r="QW330" s="7"/>
      <c r="QX330" s="7"/>
      <c r="QY330" s="7"/>
      <c r="QZ330" s="7"/>
      <c r="RA330" s="7"/>
      <c r="RB330" s="7"/>
      <c r="RC330" s="7"/>
      <c r="RD330" s="7"/>
      <c r="RE330" s="7"/>
      <c r="RF330" s="7"/>
      <c r="RG330" s="7"/>
      <c r="RH330" s="7"/>
      <c r="RI330" s="7"/>
      <c r="RJ330" s="7"/>
      <c r="RK330" s="7"/>
      <c r="RL330" s="7"/>
      <c r="RM330" s="7"/>
      <c r="RN330" s="7"/>
      <c r="RO330" s="7"/>
      <c r="RP330" s="7"/>
      <c r="RQ330" s="7"/>
      <c r="RR330" s="7"/>
      <c r="RS330" s="7"/>
      <c r="RT330" s="7"/>
      <c r="RU330" s="7"/>
      <c r="RV330" s="7"/>
      <c r="RW330" s="7"/>
      <c r="RX330" s="7"/>
      <c r="RY330" s="7"/>
      <c r="RZ330" s="7"/>
      <c r="SA330" s="7"/>
      <c r="SB330" s="7"/>
      <c r="SC330" s="7"/>
      <c r="SD330" s="7"/>
      <c r="SE330" s="7"/>
      <c r="SF330" s="7"/>
      <c r="SG330" s="7"/>
      <c r="SH330" s="7"/>
      <c r="SI330" s="7"/>
      <c r="SJ330" s="7"/>
      <c r="SK330" s="7"/>
      <c r="SL330" s="7"/>
      <c r="SM330" s="7"/>
      <c r="SN330" s="7"/>
      <c r="SO330" s="7"/>
      <c r="SP330" s="7"/>
      <c r="SQ330" s="7"/>
      <c r="SR330" s="7"/>
      <c r="SS330" s="7"/>
      <c r="ST330" s="7"/>
      <c r="SU330" s="7"/>
      <c r="SV330" s="7"/>
      <c r="SW330" s="7"/>
      <c r="SX330" s="7"/>
      <c r="SY330" s="7"/>
      <c r="SZ330" s="7"/>
      <c r="TA330" s="7"/>
      <c r="TB330" s="7"/>
      <c r="TC330" s="7"/>
      <c r="TD330" s="7"/>
      <c r="TE330" s="7"/>
      <c r="TF330" s="7"/>
      <c r="TG330" s="7"/>
      <c r="TH330" s="7"/>
      <c r="TI330" s="7"/>
      <c r="TJ330" s="7"/>
      <c r="TK330" s="7"/>
      <c r="TL330" s="7"/>
      <c r="TM330" s="7"/>
      <c r="TN330" s="7"/>
      <c r="TO330" s="7"/>
      <c r="TP330" s="7"/>
      <c r="TQ330" s="7"/>
      <c r="TR330" s="7"/>
      <c r="TS330" s="7"/>
      <c r="TT330" s="7"/>
      <c r="TU330" s="7"/>
      <c r="TV330" s="7"/>
      <c r="TW330" s="7"/>
      <c r="TX330" s="7"/>
      <c r="TY330" s="7"/>
      <c r="TZ330" s="7"/>
      <c r="UA330" s="7"/>
      <c r="UB330" s="7"/>
      <c r="UC330" s="7"/>
      <c r="UD330" s="7"/>
      <c r="UE330" s="7"/>
      <c r="UF330" s="7"/>
      <c r="UG330" s="7"/>
      <c r="UH330" s="7"/>
      <c r="UI330" s="7"/>
      <c r="UJ330" s="7"/>
      <c r="UK330" s="7"/>
      <c r="UL330" s="7"/>
      <c r="UM330" s="7"/>
      <c r="UN330" s="7"/>
      <c r="UO330" s="7"/>
      <c r="UP330" s="7"/>
      <c r="UQ330" s="7"/>
      <c r="UR330" s="7"/>
      <c r="US330" s="7"/>
      <c r="UT330" s="7"/>
      <c r="UU330" s="7"/>
      <c r="UV330" s="7"/>
      <c r="UW330" s="7"/>
      <c r="UX330" s="7"/>
      <c r="UY330" s="7"/>
      <c r="UZ330" s="7"/>
      <c r="VA330" s="7"/>
      <c r="VB330" s="7"/>
      <c r="VC330" s="7"/>
      <c r="VD330" s="7"/>
    </row>
    <row r="331" spans="1:576" s="3" customFormat="1" x14ac:dyDescent="0.2">
      <c r="A331" s="50"/>
      <c r="B331" s="36" t="s">
        <v>150</v>
      </c>
      <c r="C331" s="140">
        <v>15844</v>
      </c>
      <c r="D331" s="84">
        <v>0</v>
      </c>
      <c r="E331" s="55">
        <v>1048</v>
      </c>
      <c r="F331" s="84">
        <v>93</v>
      </c>
      <c r="G331" s="55">
        <v>76</v>
      </c>
      <c r="H331" s="84">
        <v>363</v>
      </c>
      <c r="I331" s="55">
        <v>0</v>
      </c>
      <c r="J331" s="84">
        <v>59</v>
      </c>
      <c r="K331" s="55">
        <v>0</v>
      </c>
      <c r="L331" s="84">
        <v>168</v>
      </c>
      <c r="M331" s="55">
        <v>592</v>
      </c>
      <c r="N331" s="84">
        <v>0</v>
      </c>
      <c r="O331" s="55">
        <v>0</v>
      </c>
      <c r="P331" s="84">
        <v>0</v>
      </c>
      <c r="Q331" s="55">
        <v>8</v>
      </c>
      <c r="R331" s="84">
        <v>10</v>
      </c>
      <c r="S331" s="55">
        <v>16</v>
      </c>
      <c r="T331" s="84">
        <v>0</v>
      </c>
      <c r="U331" s="55">
        <v>0</v>
      </c>
      <c r="V331" s="84">
        <v>0</v>
      </c>
      <c r="W331" s="55">
        <v>0</v>
      </c>
      <c r="X331" s="84">
        <v>0</v>
      </c>
      <c r="Y331" s="55">
        <v>1149</v>
      </c>
      <c r="Z331" s="84">
        <v>2</v>
      </c>
      <c r="AA331" s="55">
        <v>1</v>
      </c>
      <c r="AB331" s="84">
        <v>0</v>
      </c>
      <c r="AC331" s="55">
        <v>14</v>
      </c>
      <c r="AD331" s="84">
        <v>0</v>
      </c>
      <c r="AE331" s="55">
        <v>323</v>
      </c>
      <c r="AF331" s="84">
        <v>0</v>
      </c>
      <c r="AG331" s="55">
        <v>515</v>
      </c>
      <c r="AH331" s="84">
        <v>816</v>
      </c>
      <c r="AI331" s="55">
        <v>262</v>
      </c>
      <c r="AJ331" s="84">
        <v>0</v>
      </c>
      <c r="AK331" s="55">
        <v>63</v>
      </c>
      <c r="AL331" s="84">
        <v>1</v>
      </c>
      <c r="AM331" s="55">
        <v>245</v>
      </c>
      <c r="AN331" s="84">
        <v>112</v>
      </c>
      <c r="AO331" s="55">
        <v>0</v>
      </c>
      <c r="AP331" s="84">
        <v>5</v>
      </c>
      <c r="AQ331" s="55">
        <v>310</v>
      </c>
      <c r="AR331" s="84">
        <v>28</v>
      </c>
      <c r="AS331" s="55">
        <v>12</v>
      </c>
      <c r="AT331" s="84">
        <v>9</v>
      </c>
      <c r="AU331" s="55">
        <v>482</v>
      </c>
      <c r="AV331" s="84">
        <v>10</v>
      </c>
      <c r="AW331" s="55">
        <v>186</v>
      </c>
      <c r="AX331" s="84">
        <v>824</v>
      </c>
      <c r="AY331" s="55">
        <v>88</v>
      </c>
      <c r="AZ331" s="84">
        <v>401</v>
      </c>
      <c r="BA331" s="55">
        <v>418</v>
      </c>
      <c r="BB331" s="84">
        <v>727</v>
      </c>
      <c r="BC331" s="55">
        <v>9</v>
      </c>
      <c r="BD331" s="84">
        <v>40</v>
      </c>
      <c r="BE331" s="55">
        <v>27</v>
      </c>
      <c r="BF331" s="84">
        <v>26</v>
      </c>
      <c r="BG331" s="55">
        <v>92</v>
      </c>
      <c r="BH331" s="84">
        <v>1</v>
      </c>
      <c r="BI331" s="55">
        <v>0</v>
      </c>
      <c r="BJ331" s="84">
        <v>119</v>
      </c>
      <c r="BK331" s="55">
        <v>0</v>
      </c>
      <c r="BL331" s="84">
        <v>607</v>
      </c>
      <c r="BM331" s="55">
        <v>361</v>
      </c>
      <c r="BN331" s="84">
        <v>298</v>
      </c>
      <c r="BO331" s="55">
        <v>0</v>
      </c>
      <c r="BP331" s="84">
        <v>101</v>
      </c>
      <c r="BQ331" s="55">
        <v>126</v>
      </c>
      <c r="BR331" s="84">
        <v>782</v>
      </c>
      <c r="BS331" s="55">
        <v>0</v>
      </c>
      <c r="BT331" s="84">
        <v>2</v>
      </c>
      <c r="BU331" s="55">
        <v>125</v>
      </c>
      <c r="BV331" s="84">
        <v>11</v>
      </c>
      <c r="BW331" s="55">
        <v>228</v>
      </c>
      <c r="BX331" s="84">
        <v>752</v>
      </c>
      <c r="BY331" s="55">
        <v>162</v>
      </c>
      <c r="BZ331" s="84">
        <v>712</v>
      </c>
      <c r="CA331" s="55">
        <v>46</v>
      </c>
      <c r="CB331" s="84">
        <v>0</v>
      </c>
      <c r="CC331" s="55">
        <v>693</v>
      </c>
      <c r="CD331" s="84">
        <v>155</v>
      </c>
      <c r="CE331" s="55">
        <v>3</v>
      </c>
      <c r="CF331" s="84">
        <v>46</v>
      </c>
      <c r="CG331" s="55">
        <v>0</v>
      </c>
      <c r="CH331" s="84">
        <v>18</v>
      </c>
      <c r="CI331" s="55">
        <v>33</v>
      </c>
      <c r="CJ331" s="84">
        <v>0</v>
      </c>
      <c r="CK331" s="55">
        <v>1</v>
      </c>
      <c r="CL331" s="84">
        <v>0</v>
      </c>
      <c r="CM331" s="55">
        <v>0</v>
      </c>
      <c r="CN331" s="84">
        <v>90</v>
      </c>
      <c r="CO331" s="55">
        <v>140</v>
      </c>
      <c r="CP331" s="84">
        <v>200</v>
      </c>
      <c r="CQ331" s="55">
        <v>137</v>
      </c>
      <c r="CR331" s="84">
        <v>0</v>
      </c>
      <c r="CS331" s="55">
        <v>265</v>
      </c>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c r="KB331" s="65"/>
      <c r="KC331" s="65"/>
      <c r="KD331" s="65"/>
      <c r="KE331" s="65"/>
      <c r="KF331" s="65"/>
      <c r="KG331" s="65"/>
      <c r="KH331" s="65"/>
      <c r="KI331" s="65"/>
      <c r="KJ331" s="65"/>
      <c r="KK331" s="65"/>
      <c r="KL331" s="65"/>
      <c r="KM331" s="65"/>
      <c r="KN331" s="65"/>
      <c r="KO331" s="65"/>
      <c r="KP331" s="65"/>
      <c r="KQ331" s="65"/>
      <c r="KR331" s="65"/>
      <c r="KS331" s="65"/>
      <c r="KT331" s="65"/>
      <c r="KU331" s="65"/>
      <c r="KV331" s="65"/>
      <c r="KW331" s="65"/>
      <c r="KX331" s="65"/>
      <c r="KY331" s="65"/>
      <c r="KZ331" s="65"/>
      <c r="LA331" s="65"/>
      <c r="LB331" s="65"/>
      <c r="LC331" s="65"/>
      <c r="LD331" s="65"/>
      <c r="LE331" s="65"/>
      <c r="LF331" s="65"/>
      <c r="LG331" s="65"/>
      <c r="LH331" s="65"/>
      <c r="LI331" s="65"/>
      <c r="LJ331" s="65"/>
      <c r="LK331" s="65"/>
      <c r="LL331" s="65"/>
      <c r="LM331" s="65"/>
      <c r="LN331" s="65"/>
      <c r="LO331" s="65"/>
      <c r="LP331" s="65"/>
      <c r="LQ331" s="65"/>
      <c r="LR331" s="65"/>
      <c r="LS331" s="65"/>
      <c r="LT331" s="65"/>
      <c r="LU331" s="65"/>
      <c r="LV331" s="65"/>
      <c r="LW331" s="65"/>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c r="QO331" s="7"/>
      <c r="QP331" s="7"/>
      <c r="QQ331" s="7"/>
      <c r="QR331" s="7"/>
      <c r="QS331" s="7"/>
      <c r="QT331" s="7"/>
      <c r="QU331" s="7"/>
      <c r="QV331" s="7"/>
      <c r="QW331" s="7"/>
      <c r="QX331" s="7"/>
      <c r="QY331" s="7"/>
      <c r="QZ331" s="7"/>
      <c r="RA331" s="7"/>
      <c r="RB331" s="7"/>
      <c r="RC331" s="7"/>
      <c r="RD331" s="7"/>
      <c r="RE331" s="7"/>
      <c r="RF331" s="7"/>
      <c r="RG331" s="7"/>
      <c r="RH331" s="7"/>
      <c r="RI331" s="7"/>
      <c r="RJ331" s="7"/>
      <c r="RK331" s="7"/>
      <c r="RL331" s="7"/>
      <c r="RM331" s="7"/>
      <c r="RN331" s="7"/>
      <c r="RO331" s="7"/>
      <c r="RP331" s="7"/>
      <c r="RQ331" s="7"/>
      <c r="RR331" s="7"/>
      <c r="RS331" s="7"/>
      <c r="RT331" s="7"/>
      <c r="RU331" s="7"/>
      <c r="RV331" s="7"/>
      <c r="RW331" s="7"/>
      <c r="RX331" s="7"/>
      <c r="RY331" s="7"/>
      <c r="RZ331" s="7"/>
      <c r="SA331" s="7"/>
      <c r="SB331" s="7"/>
      <c r="SC331" s="7"/>
      <c r="SD331" s="7"/>
      <c r="SE331" s="7"/>
      <c r="SF331" s="7"/>
      <c r="SG331" s="7"/>
      <c r="SH331" s="7"/>
      <c r="SI331" s="7"/>
      <c r="SJ331" s="7"/>
      <c r="SK331" s="7"/>
      <c r="SL331" s="7"/>
      <c r="SM331" s="7"/>
      <c r="SN331" s="7"/>
      <c r="SO331" s="7"/>
      <c r="SP331" s="7"/>
      <c r="SQ331" s="7"/>
      <c r="SR331" s="7"/>
      <c r="SS331" s="7"/>
      <c r="ST331" s="7"/>
      <c r="SU331" s="7"/>
      <c r="SV331" s="7"/>
      <c r="SW331" s="7"/>
      <c r="SX331" s="7"/>
      <c r="SY331" s="7"/>
      <c r="SZ331" s="7"/>
      <c r="TA331" s="7"/>
      <c r="TB331" s="7"/>
      <c r="TC331" s="7"/>
      <c r="TD331" s="7"/>
      <c r="TE331" s="7"/>
      <c r="TF331" s="7"/>
      <c r="TG331" s="7"/>
      <c r="TH331" s="7"/>
      <c r="TI331" s="7"/>
      <c r="TJ331" s="7"/>
      <c r="TK331" s="7"/>
      <c r="TL331" s="7"/>
      <c r="TM331" s="7"/>
      <c r="TN331" s="7"/>
      <c r="TO331" s="7"/>
      <c r="TP331" s="7"/>
      <c r="TQ331" s="7"/>
      <c r="TR331" s="7"/>
      <c r="TS331" s="7"/>
      <c r="TT331" s="7"/>
      <c r="TU331" s="7"/>
      <c r="TV331" s="7"/>
      <c r="TW331" s="7"/>
      <c r="TX331" s="7"/>
      <c r="TY331" s="7"/>
      <c r="TZ331" s="7"/>
      <c r="UA331" s="7"/>
      <c r="UB331" s="7"/>
      <c r="UC331" s="7"/>
      <c r="UD331" s="7"/>
      <c r="UE331" s="7"/>
      <c r="UF331" s="7"/>
      <c r="UG331" s="7"/>
      <c r="UH331" s="7"/>
      <c r="UI331" s="7"/>
      <c r="UJ331" s="7"/>
      <c r="UK331" s="7"/>
      <c r="UL331" s="7"/>
      <c r="UM331" s="7"/>
      <c r="UN331" s="7"/>
      <c r="UO331" s="7"/>
      <c r="UP331" s="7"/>
      <c r="UQ331" s="7"/>
      <c r="UR331" s="7"/>
      <c r="US331" s="7"/>
      <c r="UT331" s="7"/>
      <c r="UU331" s="7"/>
      <c r="UV331" s="7"/>
      <c r="UW331" s="7"/>
      <c r="UX331" s="7"/>
      <c r="UY331" s="7"/>
      <c r="UZ331" s="7"/>
      <c r="VA331" s="7"/>
      <c r="VB331" s="7"/>
      <c r="VC331" s="7"/>
      <c r="VD331" s="7"/>
    </row>
    <row r="332" spans="1:576" s="3" customFormat="1" ht="18.75" customHeight="1" x14ac:dyDescent="0.2">
      <c r="A332" s="49" t="s">
        <v>142</v>
      </c>
      <c r="B332" s="36" t="s">
        <v>13</v>
      </c>
      <c r="C332" s="142">
        <v>25.601592417306247</v>
      </c>
      <c r="D332" s="84">
        <v>87.765293383270915</v>
      </c>
      <c r="E332" s="55">
        <v>41.70940170940171</v>
      </c>
      <c r="F332" s="84">
        <v>31.025179856115109</v>
      </c>
      <c r="G332" s="55">
        <v>66.614102275287223</v>
      </c>
      <c r="H332" s="84">
        <v>27.155172413793103</v>
      </c>
      <c r="I332" s="55">
        <v>49.515738498789347</v>
      </c>
      <c r="J332" s="84">
        <v>34.42622950819672</v>
      </c>
      <c r="K332" s="55">
        <v>11.474820143884893</v>
      </c>
      <c r="L332" s="84">
        <v>53.441894892672096</v>
      </c>
      <c r="M332" s="55">
        <v>34.25721599435078</v>
      </c>
      <c r="N332" s="84">
        <v>74.410830686946355</v>
      </c>
      <c r="O332" s="55">
        <v>16.724192030122374</v>
      </c>
      <c r="P332" s="84">
        <v>42.549718017215795</v>
      </c>
      <c r="Q332" s="55">
        <v>88.37792642140468</v>
      </c>
      <c r="R332" s="84">
        <v>65.553479682391398</v>
      </c>
      <c r="S332" s="55">
        <v>59.232245681381954</v>
      </c>
      <c r="T332" s="84">
        <v>28.99239543726236</v>
      </c>
      <c r="U332" s="55">
        <v>51.652354931043455</v>
      </c>
      <c r="V332" s="84">
        <v>67.569856054191362</v>
      </c>
      <c r="W332" s="55">
        <v>96.975673898750827</v>
      </c>
      <c r="X332" s="84">
        <v>75.289575289575296</v>
      </c>
      <c r="Y332" s="55">
        <v>2.4554148358749033</v>
      </c>
      <c r="Z332" s="84">
        <v>91.608012994044401</v>
      </c>
      <c r="AA332" s="55">
        <v>76.007326007326</v>
      </c>
      <c r="AB332" s="84">
        <v>60.359897172236501</v>
      </c>
      <c r="AC332" s="55">
        <v>46.307987922042273</v>
      </c>
      <c r="AD332" s="84">
        <v>94.386422976501308</v>
      </c>
      <c r="AE332" s="55">
        <v>79.594212539497761</v>
      </c>
      <c r="AF332" s="84">
        <v>60.573282855597618</v>
      </c>
      <c r="AG332" s="55">
        <v>0.14311270125223613</v>
      </c>
      <c r="AH332" s="84">
        <v>39.370610480821178</v>
      </c>
      <c r="AI332" s="55">
        <v>59.600679694137639</v>
      </c>
      <c r="AJ332" s="84">
        <v>0</v>
      </c>
      <c r="AK332" s="55">
        <v>0</v>
      </c>
      <c r="AL332" s="84">
        <v>1.0823127314155512</v>
      </c>
      <c r="AM332" s="55">
        <v>0</v>
      </c>
      <c r="AN332" s="84">
        <v>36.314668670925712</v>
      </c>
      <c r="AO332" s="55">
        <v>35.567010309278352</v>
      </c>
      <c r="AP332" s="84">
        <v>38.560989319842612</v>
      </c>
      <c r="AQ332" s="55">
        <v>2.720949263502455</v>
      </c>
      <c r="AR332" s="84">
        <v>26.750861079219291</v>
      </c>
      <c r="AS332" s="55">
        <v>2.1548821548821548</v>
      </c>
      <c r="AT332" s="84">
        <v>29.287598944591032</v>
      </c>
      <c r="AU332" s="55">
        <v>5.5650198750709823</v>
      </c>
      <c r="AV332" s="84">
        <v>17.124394184168011</v>
      </c>
      <c r="AW332" s="55">
        <v>2.6921066387872452</v>
      </c>
      <c r="AX332" s="84">
        <v>2.195293291183702</v>
      </c>
      <c r="AY332" s="55">
        <v>43.396620070936784</v>
      </c>
      <c r="AZ332" s="84">
        <v>31.703492516037063</v>
      </c>
      <c r="BA332" s="55">
        <v>0.12989422898496938</v>
      </c>
      <c r="BB332" s="84">
        <v>4.4853513093077524</v>
      </c>
      <c r="BC332" s="55">
        <v>17.279151943462896</v>
      </c>
      <c r="BD332" s="84">
        <v>39.60526315789474</v>
      </c>
      <c r="BE332" s="55">
        <v>32.685512367491164</v>
      </c>
      <c r="BF332" s="84">
        <v>40.642076502732237</v>
      </c>
      <c r="BG332" s="55">
        <v>33.864915572232647</v>
      </c>
      <c r="BH332" s="84">
        <v>3.3594624860022395</v>
      </c>
      <c r="BI332" s="55">
        <v>0</v>
      </c>
      <c r="BJ332" s="84">
        <v>0.44345898004434592</v>
      </c>
      <c r="BK332" s="55">
        <v>0</v>
      </c>
      <c r="BL332" s="84">
        <v>0</v>
      </c>
      <c r="BM332" s="55">
        <v>3.8624951718810349E-2</v>
      </c>
      <c r="BN332" s="84">
        <v>0.69996216420734014</v>
      </c>
      <c r="BO332" s="55">
        <v>6.4391500321957507E-2</v>
      </c>
      <c r="BP332" s="84">
        <v>6.0679611650485431E-2</v>
      </c>
      <c r="BQ332" s="55">
        <v>4.0209087253719342E-2</v>
      </c>
      <c r="BR332" s="84">
        <v>0</v>
      </c>
      <c r="BS332" s="55">
        <v>0.6918573709419904</v>
      </c>
      <c r="BT332" s="84">
        <v>6.0509554140127388</v>
      </c>
      <c r="BU332" s="55">
        <v>0</v>
      </c>
      <c r="BV332" s="84">
        <v>9.6451319381255693</v>
      </c>
      <c r="BW332" s="55">
        <v>1.2519561815336464</v>
      </c>
      <c r="BX332" s="84">
        <v>4.9874416935773231</v>
      </c>
      <c r="BY332" s="55">
        <v>15.182481751824817</v>
      </c>
      <c r="BZ332" s="84">
        <v>6.3286944996686554</v>
      </c>
      <c r="CA332" s="55">
        <v>6.2344139650872814E-2</v>
      </c>
      <c r="CB332" s="84">
        <v>0</v>
      </c>
      <c r="CC332" s="55">
        <v>0</v>
      </c>
      <c r="CD332" s="84">
        <v>0.10787486515641855</v>
      </c>
      <c r="CE332" s="55">
        <v>10.31390134529148</v>
      </c>
      <c r="CF332" s="84">
        <v>0.80080080080080074</v>
      </c>
      <c r="CG332" s="55">
        <v>10.59322033898305</v>
      </c>
      <c r="CH332" s="84">
        <v>28.237410071942449</v>
      </c>
      <c r="CI332" s="55">
        <v>24.653739612188367</v>
      </c>
      <c r="CJ332" s="84">
        <v>2.0023557126030624</v>
      </c>
      <c r="CK332" s="55">
        <v>1.3133208255159476</v>
      </c>
      <c r="CL332" s="84">
        <v>0</v>
      </c>
      <c r="CM332" s="55">
        <v>0</v>
      </c>
      <c r="CN332" s="84">
        <v>0.949367088607595</v>
      </c>
      <c r="CO332" s="55">
        <v>9.1676256233218254</v>
      </c>
      <c r="CP332" s="84">
        <v>1.7830609212481425</v>
      </c>
      <c r="CQ332" s="55">
        <v>8.8023560209424083</v>
      </c>
      <c r="CR332" s="84">
        <v>0</v>
      </c>
      <c r="CS332" s="55">
        <v>13.676179711782991</v>
      </c>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c r="KB332" s="65"/>
      <c r="KC332" s="65"/>
      <c r="KD332" s="65"/>
      <c r="KE332" s="65"/>
      <c r="KF332" s="65"/>
      <c r="KG332" s="65"/>
      <c r="KH332" s="65"/>
      <c r="KI332" s="65"/>
      <c r="KJ332" s="65"/>
      <c r="KK332" s="65"/>
      <c r="KL332" s="65"/>
      <c r="KM332" s="65"/>
      <c r="KN332" s="65"/>
      <c r="KO332" s="65"/>
      <c r="KP332" s="65"/>
      <c r="KQ332" s="65"/>
      <c r="KR332" s="65"/>
      <c r="KS332" s="65"/>
      <c r="KT332" s="65"/>
      <c r="KU332" s="65"/>
      <c r="KV332" s="65"/>
      <c r="KW332" s="65"/>
      <c r="KX332" s="65"/>
      <c r="KY332" s="65"/>
      <c r="KZ332" s="65"/>
      <c r="LA332" s="65"/>
      <c r="LB332" s="65"/>
      <c r="LC332" s="65"/>
      <c r="LD332" s="65"/>
      <c r="LE332" s="65"/>
      <c r="LF332" s="65"/>
      <c r="LG332" s="65"/>
      <c r="LH332" s="65"/>
      <c r="LI332" s="65"/>
      <c r="LJ332" s="65"/>
      <c r="LK332" s="65"/>
      <c r="LL332" s="65"/>
      <c r="LM332" s="65"/>
      <c r="LN332" s="65"/>
      <c r="LO332" s="65"/>
      <c r="LP332" s="65"/>
      <c r="LQ332" s="65"/>
      <c r="LR332" s="65"/>
      <c r="LS332" s="65"/>
      <c r="LT332" s="65"/>
      <c r="LU332" s="65"/>
      <c r="LV332" s="65"/>
      <c r="LW332" s="65"/>
      <c r="LX332" s="7"/>
      <c r="LY332" s="7"/>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c r="QO332" s="7"/>
      <c r="QP332" s="7"/>
      <c r="QQ332" s="7"/>
      <c r="QR332" s="7"/>
      <c r="QS332" s="7"/>
      <c r="QT332" s="7"/>
      <c r="QU332" s="7"/>
      <c r="QV332" s="7"/>
      <c r="QW332" s="7"/>
      <c r="QX332" s="7"/>
      <c r="QY332" s="7"/>
      <c r="QZ332" s="7"/>
      <c r="RA332" s="7"/>
      <c r="RB332" s="7"/>
      <c r="RC332" s="7"/>
      <c r="RD332" s="7"/>
      <c r="RE332" s="7"/>
      <c r="RF332" s="7"/>
      <c r="RG332" s="7"/>
      <c r="RH332" s="7"/>
      <c r="RI332" s="7"/>
      <c r="RJ332" s="7"/>
      <c r="RK332" s="7"/>
      <c r="RL332" s="7"/>
      <c r="RM332" s="7"/>
      <c r="RN332" s="7"/>
      <c r="RO332" s="7"/>
      <c r="RP332" s="7"/>
      <c r="RQ332" s="7"/>
      <c r="RR332" s="7"/>
      <c r="RS332" s="7"/>
      <c r="RT332" s="7"/>
      <c r="RU332" s="7"/>
      <c r="RV332" s="7"/>
      <c r="RW332" s="7"/>
      <c r="RX332" s="7"/>
      <c r="RY332" s="7"/>
      <c r="RZ332" s="7"/>
      <c r="SA332" s="7"/>
      <c r="SB332" s="7"/>
      <c r="SC332" s="7"/>
      <c r="SD332" s="7"/>
      <c r="SE332" s="7"/>
      <c r="SF332" s="7"/>
      <c r="SG332" s="7"/>
      <c r="SH332" s="7"/>
      <c r="SI332" s="7"/>
      <c r="SJ332" s="7"/>
      <c r="SK332" s="7"/>
      <c r="SL332" s="7"/>
      <c r="SM332" s="7"/>
      <c r="SN332" s="7"/>
      <c r="SO332" s="7"/>
      <c r="SP332" s="7"/>
      <c r="SQ332" s="7"/>
      <c r="SR332" s="7"/>
      <c r="SS332" s="7"/>
      <c r="ST332" s="7"/>
      <c r="SU332" s="7"/>
      <c r="SV332" s="7"/>
      <c r="SW332" s="7"/>
      <c r="SX332" s="7"/>
      <c r="SY332" s="7"/>
      <c r="SZ332" s="7"/>
      <c r="TA332" s="7"/>
      <c r="TB332" s="7"/>
      <c r="TC332" s="7"/>
      <c r="TD332" s="7"/>
      <c r="TE332" s="7"/>
      <c r="TF332" s="7"/>
      <c r="TG332" s="7"/>
      <c r="TH332" s="7"/>
      <c r="TI332" s="7"/>
      <c r="TJ332" s="7"/>
      <c r="TK332" s="7"/>
      <c r="TL332" s="7"/>
      <c r="TM332" s="7"/>
      <c r="TN332" s="7"/>
      <c r="TO332" s="7"/>
      <c r="TP332" s="7"/>
      <c r="TQ332" s="7"/>
      <c r="TR332" s="7"/>
      <c r="TS332" s="7"/>
      <c r="TT332" s="7"/>
      <c r="TU332" s="7"/>
      <c r="TV332" s="7"/>
      <c r="TW332" s="7"/>
      <c r="TX332" s="7"/>
      <c r="TY332" s="7"/>
      <c r="TZ332" s="7"/>
      <c r="UA332" s="7"/>
      <c r="UB332" s="7"/>
      <c r="UC332" s="7"/>
      <c r="UD332" s="7"/>
      <c r="UE332" s="7"/>
      <c r="UF332" s="7"/>
      <c r="UG332" s="7"/>
      <c r="UH332" s="7"/>
      <c r="UI332" s="7"/>
      <c r="UJ332" s="7"/>
      <c r="UK332" s="7"/>
      <c r="UL332" s="7"/>
      <c r="UM332" s="7"/>
      <c r="UN332" s="7"/>
      <c r="UO332" s="7"/>
      <c r="UP332" s="7"/>
      <c r="UQ332" s="7"/>
      <c r="UR332" s="7"/>
      <c r="US332" s="7"/>
      <c r="UT332" s="7"/>
      <c r="UU332" s="7"/>
      <c r="UV332" s="7"/>
      <c r="UW332" s="7"/>
      <c r="UX332" s="7"/>
      <c r="UY332" s="7"/>
      <c r="UZ332" s="7"/>
      <c r="VA332" s="7"/>
      <c r="VB332" s="7"/>
      <c r="VC332" s="7"/>
      <c r="VD332" s="7"/>
    </row>
    <row r="333" spans="1:576" s="3" customFormat="1" x14ac:dyDescent="0.2">
      <c r="A333" s="50" t="s">
        <v>55</v>
      </c>
      <c r="B333" s="36" t="s">
        <v>12</v>
      </c>
      <c r="C333" s="142">
        <v>12.286712542221965</v>
      </c>
      <c r="D333" s="84">
        <v>1.5605493133583021E-2</v>
      </c>
      <c r="E333" s="55">
        <v>0</v>
      </c>
      <c r="F333" s="84">
        <v>17.670863309352519</v>
      </c>
      <c r="G333" s="55">
        <v>9.506645640910115</v>
      </c>
      <c r="H333" s="84">
        <v>1.0567296996662958</v>
      </c>
      <c r="I333" s="55">
        <v>0.60532687651331718</v>
      </c>
      <c r="J333" s="84">
        <v>0</v>
      </c>
      <c r="K333" s="55">
        <v>0.64748201438848918</v>
      </c>
      <c r="L333" s="84">
        <v>0.47372316802368614</v>
      </c>
      <c r="M333" s="55">
        <v>2.6745520346014651</v>
      </c>
      <c r="N333" s="84">
        <v>0</v>
      </c>
      <c r="O333" s="55">
        <v>0</v>
      </c>
      <c r="P333" s="84">
        <v>35.173642030276049</v>
      </c>
      <c r="Q333" s="55">
        <v>0</v>
      </c>
      <c r="R333" s="84">
        <v>3.4329752452125177</v>
      </c>
      <c r="S333" s="55">
        <v>0</v>
      </c>
      <c r="T333" s="84">
        <v>0.594106463878327</v>
      </c>
      <c r="U333" s="55">
        <v>0.75461878740567268</v>
      </c>
      <c r="V333" s="84">
        <v>0</v>
      </c>
      <c r="W333" s="55">
        <v>0</v>
      </c>
      <c r="X333" s="84">
        <v>7.2930072930072933</v>
      </c>
      <c r="Y333" s="55">
        <v>16.231584388730937</v>
      </c>
      <c r="Z333" s="84">
        <v>2.3280996210070382</v>
      </c>
      <c r="AA333" s="55">
        <v>1.3736263736263736</v>
      </c>
      <c r="AB333" s="84">
        <v>4.1645244215938302</v>
      </c>
      <c r="AC333" s="55">
        <v>10.966236618171836</v>
      </c>
      <c r="AD333" s="84">
        <v>0</v>
      </c>
      <c r="AE333" s="55">
        <v>2.045567936138367</v>
      </c>
      <c r="AF333" s="84">
        <v>26.663061114115738</v>
      </c>
      <c r="AG333" s="55">
        <v>38.711985688729875</v>
      </c>
      <c r="AH333" s="84">
        <v>10.453808752025932</v>
      </c>
      <c r="AI333" s="55">
        <v>3.5259133389974511</v>
      </c>
      <c r="AJ333" s="84">
        <v>78.320132621108868</v>
      </c>
      <c r="AK333" s="55">
        <v>92.10526315789474</v>
      </c>
      <c r="AL333" s="84">
        <v>0</v>
      </c>
      <c r="AM333" s="55">
        <v>0</v>
      </c>
      <c r="AN333" s="84">
        <v>24.965551797569834</v>
      </c>
      <c r="AO333" s="55">
        <v>39.13230240549828</v>
      </c>
      <c r="AP333" s="84">
        <v>18.718381112984822</v>
      </c>
      <c r="AQ333" s="55">
        <v>3.7029459901800328</v>
      </c>
      <c r="AR333" s="84">
        <v>8.4959816303099878</v>
      </c>
      <c r="AS333" s="55">
        <v>0.94276094276094269</v>
      </c>
      <c r="AT333" s="84">
        <v>7.1240105540897103</v>
      </c>
      <c r="AU333" s="55">
        <v>3.0664395229982966</v>
      </c>
      <c r="AV333" s="84">
        <v>2.3586429725363489</v>
      </c>
      <c r="AW333" s="55">
        <v>0.39205436487192885</v>
      </c>
      <c r="AX333" s="84">
        <v>0.93080435546188978</v>
      </c>
      <c r="AY333" s="55">
        <v>28.917170874191527</v>
      </c>
      <c r="AZ333" s="84">
        <v>20.285103349964363</v>
      </c>
      <c r="BA333" s="55">
        <v>0</v>
      </c>
      <c r="BB333" s="84">
        <v>1.1667098781436349</v>
      </c>
      <c r="BC333" s="55">
        <v>6.3957597173144878</v>
      </c>
      <c r="BD333" s="84">
        <v>5.2631578947368416</v>
      </c>
      <c r="BE333" s="55">
        <v>2.9593639575971729</v>
      </c>
      <c r="BF333" s="84">
        <v>4.1666666666666661</v>
      </c>
      <c r="BG333" s="55">
        <v>6.0037523452157595</v>
      </c>
      <c r="BH333" s="84">
        <v>0.33594624860022393</v>
      </c>
      <c r="BI333" s="55">
        <v>0</v>
      </c>
      <c r="BJ333" s="84">
        <v>0</v>
      </c>
      <c r="BK333" s="55">
        <v>34.118086696562031</v>
      </c>
      <c r="BL333" s="84">
        <v>0</v>
      </c>
      <c r="BM333" s="55">
        <v>0</v>
      </c>
      <c r="BN333" s="84">
        <v>37.533106318577374</v>
      </c>
      <c r="BO333" s="55">
        <v>0</v>
      </c>
      <c r="BP333" s="84">
        <v>0</v>
      </c>
      <c r="BQ333" s="55">
        <v>74.547647768395649</v>
      </c>
      <c r="BR333" s="84">
        <v>0</v>
      </c>
      <c r="BS333" s="55">
        <v>0</v>
      </c>
      <c r="BT333" s="84">
        <v>0.25477707006369427</v>
      </c>
      <c r="BU333" s="55">
        <v>0</v>
      </c>
      <c r="BV333" s="84">
        <v>0.5004549590536852</v>
      </c>
      <c r="BW333" s="55">
        <v>0.10432968179447052</v>
      </c>
      <c r="BX333" s="84">
        <v>1.5787585217079296</v>
      </c>
      <c r="BY333" s="55">
        <v>4.3065693430656937</v>
      </c>
      <c r="BZ333" s="84">
        <v>1.7892644135188867</v>
      </c>
      <c r="CA333" s="55">
        <v>0</v>
      </c>
      <c r="CB333" s="84">
        <v>9.6107640557424323E-2</v>
      </c>
      <c r="CC333" s="55">
        <v>0</v>
      </c>
      <c r="CD333" s="84">
        <v>0.10787486515641855</v>
      </c>
      <c r="CE333" s="55">
        <v>3.5874439461883409</v>
      </c>
      <c r="CF333" s="84">
        <v>3.3366700033366704E-2</v>
      </c>
      <c r="CG333" s="55">
        <v>6.3559322033898304</v>
      </c>
      <c r="CH333" s="84">
        <v>5.5755395683453237</v>
      </c>
      <c r="CI333" s="55">
        <v>8.0332409972299157</v>
      </c>
      <c r="CJ333" s="84">
        <v>1.3741656851197488</v>
      </c>
      <c r="CK333" s="55">
        <v>0.18761726078799248</v>
      </c>
      <c r="CL333" s="84">
        <v>90.305584826132772</v>
      </c>
      <c r="CM333" s="55">
        <v>0</v>
      </c>
      <c r="CN333" s="84">
        <v>41.500904159132006</v>
      </c>
      <c r="CO333" s="55">
        <v>4.8331415420023012</v>
      </c>
      <c r="CP333" s="84">
        <v>1.5495648482275526</v>
      </c>
      <c r="CQ333" s="55">
        <v>6.0863874345549736</v>
      </c>
      <c r="CR333" s="84">
        <v>99.373808875578547</v>
      </c>
      <c r="CS333" s="55">
        <v>44.278044645380049</v>
      </c>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c r="KB333" s="65"/>
      <c r="KC333" s="65"/>
      <c r="KD333" s="65"/>
      <c r="KE333" s="65"/>
      <c r="KF333" s="65"/>
      <c r="KG333" s="65"/>
      <c r="KH333" s="65"/>
      <c r="KI333" s="65"/>
      <c r="KJ333" s="65"/>
      <c r="KK333" s="65"/>
      <c r="KL333" s="65"/>
      <c r="KM333" s="65"/>
      <c r="KN333" s="65"/>
      <c r="KO333" s="65"/>
      <c r="KP333" s="65"/>
      <c r="KQ333" s="65"/>
      <c r="KR333" s="65"/>
      <c r="KS333" s="65"/>
      <c r="KT333" s="65"/>
      <c r="KU333" s="65"/>
      <c r="KV333" s="65"/>
      <c r="KW333" s="65"/>
      <c r="KX333" s="65"/>
      <c r="KY333" s="65"/>
      <c r="KZ333" s="65"/>
      <c r="LA333" s="65"/>
      <c r="LB333" s="65"/>
      <c r="LC333" s="65"/>
      <c r="LD333" s="65"/>
      <c r="LE333" s="65"/>
      <c r="LF333" s="65"/>
      <c r="LG333" s="65"/>
      <c r="LH333" s="65"/>
      <c r="LI333" s="65"/>
      <c r="LJ333" s="65"/>
      <c r="LK333" s="65"/>
      <c r="LL333" s="65"/>
      <c r="LM333" s="65"/>
      <c r="LN333" s="65"/>
      <c r="LO333" s="65"/>
      <c r="LP333" s="65"/>
      <c r="LQ333" s="65"/>
      <c r="LR333" s="65"/>
      <c r="LS333" s="65"/>
      <c r="LT333" s="65"/>
      <c r="LU333" s="65"/>
      <c r="LV333" s="65"/>
      <c r="LW333" s="65"/>
      <c r="LX333" s="7"/>
      <c r="LY333" s="7"/>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c r="QO333" s="7"/>
      <c r="QP333" s="7"/>
      <c r="QQ333" s="7"/>
      <c r="QR333" s="7"/>
      <c r="QS333" s="7"/>
      <c r="QT333" s="7"/>
      <c r="QU333" s="7"/>
      <c r="QV333" s="7"/>
      <c r="QW333" s="7"/>
      <c r="QX333" s="7"/>
      <c r="QY333" s="7"/>
      <c r="QZ333" s="7"/>
      <c r="RA333" s="7"/>
      <c r="RB333" s="7"/>
      <c r="RC333" s="7"/>
      <c r="RD333" s="7"/>
      <c r="RE333" s="7"/>
      <c r="RF333" s="7"/>
      <c r="RG333" s="7"/>
      <c r="RH333" s="7"/>
      <c r="RI333" s="7"/>
      <c r="RJ333" s="7"/>
      <c r="RK333" s="7"/>
      <c r="RL333" s="7"/>
      <c r="RM333" s="7"/>
      <c r="RN333" s="7"/>
      <c r="RO333" s="7"/>
      <c r="RP333" s="7"/>
      <c r="RQ333" s="7"/>
      <c r="RR333" s="7"/>
      <c r="RS333" s="7"/>
      <c r="RT333" s="7"/>
      <c r="RU333" s="7"/>
      <c r="RV333" s="7"/>
      <c r="RW333" s="7"/>
      <c r="RX333" s="7"/>
      <c r="RY333" s="7"/>
      <c r="RZ333" s="7"/>
      <c r="SA333" s="7"/>
      <c r="SB333" s="7"/>
      <c r="SC333" s="7"/>
      <c r="SD333" s="7"/>
      <c r="SE333" s="7"/>
      <c r="SF333" s="7"/>
      <c r="SG333" s="7"/>
      <c r="SH333" s="7"/>
      <c r="SI333" s="7"/>
      <c r="SJ333" s="7"/>
      <c r="SK333" s="7"/>
      <c r="SL333" s="7"/>
      <c r="SM333" s="7"/>
      <c r="SN333" s="7"/>
      <c r="SO333" s="7"/>
      <c r="SP333" s="7"/>
      <c r="SQ333" s="7"/>
      <c r="SR333" s="7"/>
      <c r="SS333" s="7"/>
      <c r="ST333" s="7"/>
      <c r="SU333" s="7"/>
      <c r="SV333" s="7"/>
      <c r="SW333" s="7"/>
      <c r="SX333" s="7"/>
      <c r="SY333" s="7"/>
      <c r="SZ333" s="7"/>
      <c r="TA333" s="7"/>
      <c r="TB333" s="7"/>
      <c r="TC333" s="7"/>
      <c r="TD333" s="7"/>
      <c r="TE333" s="7"/>
      <c r="TF333" s="7"/>
      <c r="TG333" s="7"/>
      <c r="TH333" s="7"/>
      <c r="TI333" s="7"/>
      <c r="TJ333" s="7"/>
      <c r="TK333" s="7"/>
      <c r="TL333" s="7"/>
      <c r="TM333" s="7"/>
      <c r="TN333" s="7"/>
      <c r="TO333" s="7"/>
      <c r="TP333" s="7"/>
      <c r="TQ333" s="7"/>
      <c r="TR333" s="7"/>
      <c r="TS333" s="7"/>
      <c r="TT333" s="7"/>
      <c r="TU333" s="7"/>
      <c r="TV333" s="7"/>
      <c r="TW333" s="7"/>
      <c r="TX333" s="7"/>
      <c r="TY333" s="7"/>
      <c r="TZ333" s="7"/>
      <c r="UA333" s="7"/>
      <c r="UB333" s="7"/>
      <c r="UC333" s="7"/>
      <c r="UD333" s="7"/>
      <c r="UE333" s="7"/>
      <c r="UF333" s="7"/>
      <c r="UG333" s="7"/>
      <c r="UH333" s="7"/>
      <c r="UI333" s="7"/>
      <c r="UJ333" s="7"/>
      <c r="UK333" s="7"/>
      <c r="UL333" s="7"/>
      <c r="UM333" s="7"/>
      <c r="UN333" s="7"/>
      <c r="UO333" s="7"/>
      <c r="UP333" s="7"/>
      <c r="UQ333" s="7"/>
      <c r="UR333" s="7"/>
      <c r="US333" s="7"/>
      <c r="UT333" s="7"/>
      <c r="UU333" s="7"/>
      <c r="UV333" s="7"/>
      <c r="UW333" s="7"/>
      <c r="UX333" s="7"/>
      <c r="UY333" s="7"/>
      <c r="UZ333" s="7"/>
      <c r="VA333" s="7"/>
      <c r="VB333" s="7"/>
      <c r="VC333" s="7"/>
      <c r="VD333" s="7"/>
    </row>
    <row r="334" spans="1:576" s="3" customFormat="1" x14ac:dyDescent="0.2">
      <c r="A334" s="50"/>
      <c r="B334" s="36" t="s">
        <v>14</v>
      </c>
      <c r="C334" s="142">
        <v>20.310740751494507</v>
      </c>
      <c r="D334" s="84">
        <v>0.68664169787765295</v>
      </c>
      <c r="E334" s="55">
        <v>0</v>
      </c>
      <c r="F334" s="84">
        <v>23.681055155875299</v>
      </c>
      <c r="G334" s="55">
        <v>9.1687316963280008</v>
      </c>
      <c r="H334" s="84">
        <v>38.431590656284762</v>
      </c>
      <c r="I334" s="55">
        <v>1.331719128329298</v>
      </c>
      <c r="J334" s="84">
        <v>0</v>
      </c>
      <c r="K334" s="55">
        <v>2.9496402877697845</v>
      </c>
      <c r="L334" s="84">
        <v>6.7209474463360479</v>
      </c>
      <c r="M334" s="55">
        <v>5.2167005031335512</v>
      </c>
      <c r="N334" s="84">
        <v>0</v>
      </c>
      <c r="O334" s="55">
        <v>0</v>
      </c>
      <c r="P334" s="84">
        <v>3.96260017809439</v>
      </c>
      <c r="Q334" s="55">
        <v>0</v>
      </c>
      <c r="R334" s="84">
        <v>2.7790751985053714</v>
      </c>
      <c r="S334" s="55">
        <v>5.4894433781190024</v>
      </c>
      <c r="T334" s="84">
        <v>3.0655893536121672</v>
      </c>
      <c r="U334" s="55">
        <v>4.6317980744210248</v>
      </c>
      <c r="V334" s="84">
        <v>0</v>
      </c>
      <c r="W334" s="55">
        <v>0</v>
      </c>
      <c r="X334" s="84">
        <v>0</v>
      </c>
      <c r="Y334" s="55">
        <v>25.252003101576637</v>
      </c>
      <c r="Z334" s="84">
        <v>0.32485110990795885</v>
      </c>
      <c r="AA334" s="55">
        <v>1.2820512820512819</v>
      </c>
      <c r="AB334" s="84">
        <v>0</v>
      </c>
      <c r="AC334" s="55">
        <v>20.930551743068897</v>
      </c>
      <c r="AD334" s="84">
        <v>0</v>
      </c>
      <c r="AE334" s="55">
        <v>0.71511724596707138</v>
      </c>
      <c r="AF334" s="84">
        <v>0</v>
      </c>
      <c r="AG334" s="55">
        <v>21.001788908765654</v>
      </c>
      <c r="AH334" s="84">
        <v>0</v>
      </c>
      <c r="AI334" s="55">
        <v>11.172472387425659</v>
      </c>
      <c r="AJ334" s="84">
        <v>11.199115859274269</v>
      </c>
      <c r="AK334" s="55">
        <v>0.11318619128466327</v>
      </c>
      <c r="AL334" s="84">
        <v>72.913699800626603</v>
      </c>
      <c r="AM334" s="55">
        <v>74.981141563992963</v>
      </c>
      <c r="AN334" s="84">
        <v>0.68896404860328198</v>
      </c>
      <c r="AO334" s="55">
        <v>1.6752577319587629</v>
      </c>
      <c r="AP334" s="84">
        <v>23.383923552557619</v>
      </c>
      <c r="AQ334" s="55">
        <v>42.041734860883793</v>
      </c>
      <c r="AR334" s="84">
        <v>12.85878300803674</v>
      </c>
      <c r="AS334" s="55">
        <v>3.322109988776655</v>
      </c>
      <c r="AT334" s="84">
        <v>15.03957783641161</v>
      </c>
      <c r="AU334" s="55">
        <v>16.581487791027826</v>
      </c>
      <c r="AV334" s="84">
        <v>66.688206785137311</v>
      </c>
      <c r="AW334" s="55">
        <v>54.756926293779408</v>
      </c>
      <c r="AX334" s="84">
        <v>14.998243765367054</v>
      </c>
      <c r="AY334" s="55">
        <v>0.16691007719591069</v>
      </c>
      <c r="AZ334" s="84">
        <v>6.642908054169637</v>
      </c>
      <c r="BA334" s="55">
        <v>0</v>
      </c>
      <c r="BB334" s="84">
        <v>0</v>
      </c>
      <c r="BC334" s="55">
        <v>16.607773851590103</v>
      </c>
      <c r="BD334" s="84">
        <v>14.473684210526317</v>
      </c>
      <c r="BE334" s="55">
        <v>9.4081272084805647</v>
      </c>
      <c r="BF334" s="84">
        <v>3.278688524590164</v>
      </c>
      <c r="BG334" s="55">
        <v>8.8649155722326451</v>
      </c>
      <c r="BH334" s="84">
        <v>11.646136618141098</v>
      </c>
      <c r="BI334" s="55">
        <v>85.535465924895689</v>
      </c>
      <c r="BJ334" s="84">
        <v>82.852919438285284</v>
      </c>
      <c r="BK334" s="55">
        <v>51.00896860986547</v>
      </c>
      <c r="BL334" s="84">
        <v>61.511789181692087</v>
      </c>
      <c r="BM334" s="55">
        <v>66.975666280417144</v>
      </c>
      <c r="BN334" s="84">
        <v>34.127884979190313</v>
      </c>
      <c r="BO334" s="55">
        <v>82.743077913715396</v>
      </c>
      <c r="BP334" s="84">
        <v>80.643203883495147</v>
      </c>
      <c r="BQ334" s="55">
        <v>1.6485725774024931</v>
      </c>
      <c r="BR334" s="84">
        <v>61.57929661579297</v>
      </c>
      <c r="BS334" s="55">
        <v>72.112825971261302</v>
      </c>
      <c r="BT334" s="84">
        <v>44.585987261146499</v>
      </c>
      <c r="BU334" s="55">
        <v>86.169154228855732</v>
      </c>
      <c r="BV334" s="84">
        <v>24.977252047315744</v>
      </c>
      <c r="BW334" s="55">
        <v>73.239436619718319</v>
      </c>
      <c r="BX334" s="84">
        <v>40.940078937926081</v>
      </c>
      <c r="BY334" s="55">
        <v>14.379562043795621</v>
      </c>
      <c r="BZ334" s="84">
        <v>5.7488402915838304</v>
      </c>
      <c r="CA334" s="55">
        <v>0</v>
      </c>
      <c r="CB334" s="84">
        <v>0</v>
      </c>
      <c r="CC334" s="55">
        <v>25.822846079380447</v>
      </c>
      <c r="CD334" s="84">
        <v>5.3937432578209273E-2</v>
      </c>
      <c r="CE334" s="55">
        <v>77.354260089686093</v>
      </c>
      <c r="CF334" s="84">
        <v>80.213546880213542</v>
      </c>
      <c r="CG334" s="55">
        <v>5.0847457627118651</v>
      </c>
      <c r="CH334" s="84">
        <v>4.8561151079136691</v>
      </c>
      <c r="CI334" s="55">
        <v>6.0387811634349031</v>
      </c>
      <c r="CJ334" s="84">
        <v>96.113074204946997</v>
      </c>
      <c r="CK334" s="55">
        <v>96.998123827392121</v>
      </c>
      <c r="CL334" s="84">
        <v>0</v>
      </c>
      <c r="CM334" s="55">
        <v>93.520429219975227</v>
      </c>
      <c r="CN334" s="84">
        <v>36.52802893309223</v>
      </c>
      <c r="CO334" s="55">
        <v>6.137322593018796</v>
      </c>
      <c r="CP334" s="84">
        <v>27.594990447887923</v>
      </c>
      <c r="CQ334" s="55">
        <v>6.3808900523560208</v>
      </c>
      <c r="CR334" s="84">
        <v>2.7225701061802342E-2</v>
      </c>
      <c r="CS334" s="55">
        <v>28.595648488273522</v>
      </c>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c r="KB334" s="65"/>
      <c r="KC334" s="65"/>
      <c r="KD334" s="65"/>
      <c r="KE334" s="65"/>
      <c r="KF334" s="65"/>
      <c r="KG334" s="65"/>
      <c r="KH334" s="65"/>
      <c r="KI334" s="65"/>
      <c r="KJ334" s="65"/>
      <c r="KK334" s="65"/>
      <c r="KL334" s="65"/>
      <c r="KM334" s="65"/>
      <c r="KN334" s="65"/>
      <c r="KO334" s="65"/>
      <c r="KP334" s="65"/>
      <c r="KQ334" s="65"/>
      <c r="KR334" s="65"/>
      <c r="KS334" s="65"/>
      <c r="KT334" s="65"/>
      <c r="KU334" s="65"/>
      <c r="KV334" s="65"/>
      <c r="KW334" s="65"/>
      <c r="KX334" s="65"/>
      <c r="KY334" s="65"/>
      <c r="KZ334" s="65"/>
      <c r="LA334" s="65"/>
      <c r="LB334" s="65"/>
      <c r="LC334" s="65"/>
      <c r="LD334" s="65"/>
      <c r="LE334" s="65"/>
      <c r="LF334" s="65"/>
      <c r="LG334" s="65"/>
      <c r="LH334" s="65"/>
      <c r="LI334" s="65"/>
      <c r="LJ334" s="65"/>
      <c r="LK334" s="65"/>
      <c r="LL334" s="65"/>
      <c r="LM334" s="65"/>
      <c r="LN334" s="65"/>
      <c r="LO334" s="65"/>
      <c r="LP334" s="65"/>
      <c r="LQ334" s="65"/>
      <c r="LR334" s="65"/>
      <c r="LS334" s="65"/>
      <c r="LT334" s="65"/>
      <c r="LU334" s="65"/>
      <c r="LV334" s="65"/>
      <c r="LW334" s="65"/>
      <c r="LX334" s="7"/>
      <c r="LY334" s="7"/>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c r="QO334" s="7"/>
      <c r="QP334" s="7"/>
      <c r="QQ334" s="7"/>
      <c r="QR334" s="7"/>
      <c r="QS334" s="7"/>
      <c r="QT334" s="7"/>
      <c r="QU334" s="7"/>
      <c r="QV334" s="7"/>
      <c r="QW334" s="7"/>
      <c r="QX334" s="7"/>
      <c r="QY334" s="7"/>
      <c r="QZ334" s="7"/>
      <c r="RA334" s="7"/>
      <c r="RB334" s="7"/>
      <c r="RC334" s="7"/>
      <c r="RD334" s="7"/>
      <c r="RE334" s="7"/>
      <c r="RF334" s="7"/>
      <c r="RG334" s="7"/>
      <c r="RH334" s="7"/>
      <c r="RI334" s="7"/>
      <c r="RJ334" s="7"/>
      <c r="RK334" s="7"/>
      <c r="RL334" s="7"/>
      <c r="RM334" s="7"/>
      <c r="RN334" s="7"/>
      <c r="RO334" s="7"/>
      <c r="RP334" s="7"/>
      <c r="RQ334" s="7"/>
      <c r="RR334" s="7"/>
      <c r="RS334" s="7"/>
      <c r="RT334" s="7"/>
      <c r="RU334" s="7"/>
      <c r="RV334" s="7"/>
      <c r="RW334" s="7"/>
      <c r="RX334" s="7"/>
      <c r="RY334" s="7"/>
      <c r="RZ334" s="7"/>
      <c r="SA334" s="7"/>
      <c r="SB334" s="7"/>
      <c r="SC334" s="7"/>
      <c r="SD334" s="7"/>
      <c r="SE334" s="7"/>
      <c r="SF334" s="7"/>
      <c r="SG334" s="7"/>
      <c r="SH334" s="7"/>
      <c r="SI334" s="7"/>
      <c r="SJ334" s="7"/>
      <c r="SK334" s="7"/>
      <c r="SL334" s="7"/>
      <c r="SM334" s="7"/>
      <c r="SN334" s="7"/>
      <c r="SO334" s="7"/>
      <c r="SP334" s="7"/>
      <c r="SQ334" s="7"/>
      <c r="SR334" s="7"/>
      <c r="SS334" s="7"/>
      <c r="ST334" s="7"/>
      <c r="SU334" s="7"/>
      <c r="SV334" s="7"/>
      <c r="SW334" s="7"/>
      <c r="SX334" s="7"/>
      <c r="SY334" s="7"/>
      <c r="SZ334" s="7"/>
      <c r="TA334" s="7"/>
      <c r="TB334" s="7"/>
      <c r="TC334" s="7"/>
      <c r="TD334" s="7"/>
      <c r="TE334" s="7"/>
      <c r="TF334" s="7"/>
      <c r="TG334" s="7"/>
      <c r="TH334" s="7"/>
      <c r="TI334" s="7"/>
      <c r="TJ334" s="7"/>
      <c r="TK334" s="7"/>
      <c r="TL334" s="7"/>
      <c r="TM334" s="7"/>
      <c r="TN334" s="7"/>
      <c r="TO334" s="7"/>
      <c r="TP334" s="7"/>
      <c r="TQ334" s="7"/>
      <c r="TR334" s="7"/>
      <c r="TS334" s="7"/>
      <c r="TT334" s="7"/>
      <c r="TU334" s="7"/>
      <c r="TV334" s="7"/>
      <c r="TW334" s="7"/>
      <c r="TX334" s="7"/>
      <c r="TY334" s="7"/>
      <c r="TZ334" s="7"/>
      <c r="UA334" s="7"/>
      <c r="UB334" s="7"/>
      <c r="UC334" s="7"/>
      <c r="UD334" s="7"/>
      <c r="UE334" s="7"/>
      <c r="UF334" s="7"/>
      <c r="UG334" s="7"/>
      <c r="UH334" s="7"/>
      <c r="UI334" s="7"/>
      <c r="UJ334" s="7"/>
      <c r="UK334" s="7"/>
      <c r="UL334" s="7"/>
      <c r="UM334" s="7"/>
      <c r="UN334" s="7"/>
      <c r="UO334" s="7"/>
      <c r="UP334" s="7"/>
      <c r="UQ334" s="7"/>
      <c r="UR334" s="7"/>
      <c r="US334" s="7"/>
      <c r="UT334" s="7"/>
      <c r="UU334" s="7"/>
      <c r="UV334" s="7"/>
      <c r="UW334" s="7"/>
      <c r="UX334" s="7"/>
      <c r="UY334" s="7"/>
      <c r="UZ334" s="7"/>
      <c r="VA334" s="7"/>
      <c r="VB334" s="7"/>
      <c r="VC334" s="7"/>
      <c r="VD334" s="7"/>
    </row>
    <row r="335" spans="1:576" s="3" customFormat="1" x14ac:dyDescent="0.2">
      <c r="A335" s="50"/>
      <c r="B335" s="36" t="s">
        <v>15</v>
      </c>
      <c r="C335" s="142">
        <v>11.32435824227584</v>
      </c>
      <c r="D335" s="84">
        <v>1.0611735330836454</v>
      </c>
      <c r="E335" s="55">
        <v>0</v>
      </c>
      <c r="F335" s="84">
        <v>7.5089928057553958</v>
      </c>
      <c r="G335" s="55">
        <v>0.24780355936021625</v>
      </c>
      <c r="H335" s="84">
        <v>18.687430478309235</v>
      </c>
      <c r="I335" s="55">
        <v>0.12106537530266344</v>
      </c>
      <c r="J335" s="84">
        <v>0</v>
      </c>
      <c r="K335" s="55">
        <v>79.24460431654677</v>
      </c>
      <c r="L335" s="84">
        <v>6.6321243523316058</v>
      </c>
      <c r="M335" s="55">
        <v>1.8889575425898137</v>
      </c>
      <c r="N335" s="84">
        <v>0</v>
      </c>
      <c r="O335" s="55">
        <v>70.003137747097583</v>
      </c>
      <c r="P335" s="84">
        <v>0</v>
      </c>
      <c r="Q335" s="55">
        <v>0</v>
      </c>
      <c r="R335" s="84">
        <v>12.283979448855675</v>
      </c>
      <c r="S335" s="55">
        <v>8.7523992322456827</v>
      </c>
      <c r="T335" s="84">
        <v>6.8441064638783269</v>
      </c>
      <c r="U335" s="55">
        <v>0</v>
      </c>
      <c r="V335" s="84">
        <v>2.5119954840530623</v>
      </c>
      <c r="W335" s="55">
        <v>0.19723865877712032</v>
      </c>
      <c r="X335" s="84">
        <v>0</v>
      </c>
      <c r="Y335" s="55">
        <v>7.7539415869733785E-2</v>
      </c>
      <c r="Z335" s="84">
        <v>3.2485110990795887</v>
      </c>
      <c r="AA335" s="55">
        <v>2.5641025641025639</v>
      </c>
      <c r="AB335" s="84">
        <v>0</v>
      </c>
      <c r="AC335" s="55">
        <v>11.048586329947845</v>
      </c>
      <c r="AD335" s="84">
        <v>0</v>
      </c>
      <c r="AE335" s="55">
        <v>0.14967570264427074</v>
      </c>
      <c r="AF335" s="84">
        <v>5.408328826392645E-2</v>
      </c>
      <c r="AG335" s="55">
        <v>0</v>
      </c>
      <c r="AH335" s="84">
        <v>0.64829821717990277</v>
      </c>
      <c r="AI335" s="55">
        <v>1.6142735768903995</v>
      </c>
      <c r="AJ335" s="84">
        <v>1.1972738994289924</v>
      </c>
      <c r="AK335" s="55">
        <v>0</v>
      </c>
      <c r="AL335" s="84">
        <v>22.073483338080319</v>
      </c>
      <c r="AM335" s="55">
        <v>3.0424943424691979</v>
      </c>
      <c r="AN335" s="84">
        <v>0.91444319178253797</v>
      </c>
      <c r="AO335" s="55">
        <v>0.21477663230240551</v>
      </c>
      <c r="AP335" s="84">
        <v>9.8369870713884193</v>
      </c>
      <c r="AQ335" s="55">
        <v>28.539279869067101</v>
      </c>
      <c r="AR335" s="84">
        <v>3.788748564867968</v>
      </c>
      <c r="AS335" s="55">
        <v>59.393939393939398</v>
      </c>
      <c r="AT335" s="84">
        <v>14.511873350923482</v>
      </c>
      <c r="AU335" s="55">
        <v>1.3060760931289039</v>
      </c>
      <c r="AV335" s="84">
        <v>2.3909531502423262</v>
      </c>
      <c r="AW335" s="55">
        <v>25.013068478829066</v>
      </c>
      <c r="AX335" s="84">
        <v>44.555672637864419</v>
      </c>
      <c r="AY335" s="55">
        <v>7.5526809931149588</v>
      </c>
      <c r="AZ335" s="84">
        <v>15.381325730577334</v>
      </c>
      <c r="BA335" s="55">
        <v>0</v>
      </c>
      <c r="BB335" s="84">
        <v>0</v>
      </c>
      <c r="BC335" s="55">
        <v>40.918727915194346</v>
      </c>
      <c r="BD335" s="84">
        <v>9.6052631578947363</v>
      </c>
      <c r="BE335" s="55">
        <v>13.736749116607774</v>
      </c>
      <c r="BF335" s="84">
        <v>36.270491803278688</v>
      </c>
      <c r="BG335" s="55">
        <v>10.694183864915573</v>
      </c>
      <c r="BH335" s="84">
        <v>75.475923852183641</v>
      </c>
      <c r="BI335" s="55">
        <v>0</v>
      </c>
      <c r="BJ335" s="84">
        <v>2.5129342202512936</v>
      </c>
      <c r="BK335" s="55">
        <v>0</v>
      </c>
      <c r="BL335" s="84">
        <v>0</v>
      </c>
      <c r="BM335" s="55">
        <v>0</v>
      </c>
      <c r="BN335" s="84">
        <v>1.4566780174044647</v>
      </c>
      <c r="BO335" s="55">
        <v>0</v>
      </c>
      <c r="BP335" s="84">
        <v>0</v>
      </c>
      <c r="BQ335" s="55">
        <v>0</v>
      </c>
      <c r="BR335" s="84">
        <v>0</v>
      </c>
      <c r="BS335" s="55">
        <v>11.548696114954764</v>
      </c>
      <c r="BT335" s="84">
        <v>11.082802547770701</v>
      </c>
      <c r="BU335" s="55">
        <v>0</v>
      </c>
      <c r="BV335" s="84">
        <v>27.979981801637855</v>
      </c>
      <c r="BW335" s="55">
        <v>1.4606155451225873</v>
      </c>
      <c r="BX335" s="84">
        <v>20.362396842482958</v>
      </c>
      <c r="BY335" s="55">
        <v>14.67153284671533</v>
      </c>
      <c r="BZ335" s="84">
        <v>27.849569251159707</v>
      </c>
      <c r="CA335" s="55">
        <v>89.83790523690773</v>
      </c>
      <c r="CB335" s="84">
        <v>81.114848630466113</v>
      </c>
      <c r="CC335" s="55">
        <v>43.538238141335917</v>
      </c>
      <c r="CD335" s="84">
        <v>26.321467098166128</v>
      </c>
      <c r="CE335" s="55">
        <v>0.89686098654708524</v>
      </c>
      <c r="CF335" s="84">
        <v>14.848181514848182</v>
      </c>
      <c r="CG335" s="55">
        <v>70.762711864406782</v>
      </c>
      <c r="CH335" s="84">
        <v>2.877697841726619</v>
      </c>
      <c r="CI335" s="55">
        <v>3.4903047091412747</v>
      </c>
      <c r="CJ335" s="84">
        <v>0.35335689045936397</v>
      </c>
      <c r="CK335" s="55">
        <v>0</v>
      </c>
      <c r="CL335" s="84">
        <v>0</v>
      </c>
      <c r="CM335" s="55">
        <v>0</v>
      </c>
      <c r="CN335" s="84">
        <v>0.27124773960216997</v>
      </c>
      <c r="CO335" s="55">
        <v>2.915228231683928</v>
      </c>
      <c r="CP335" s="84">
        <v>12.99087242623647</v>
      </c>
      <c r="CQ335" s="55">
        <v>4.6138743455497382</v>
      </c>
      <c r="CR335" s="84">
        <v>0</v>
      </c>
      <c r="CS335" s="55">
        <v>1.3280587736648772</v>
      </c>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c r="KB335" s="65"/>
      <c r="KC335" s="65"/>
      <c r="KD335" s="65"/>
      <c r="KE335" s="65"/>
      <c r="KF335" s="65"/>
      <c r="KG335" s="65"/>
      <c r="KH335" s="65"/>
      <c r="KI335" s="65"/>
      <c r="KJ335" s="65"/>
      <c r="KK335" s="65"/>
      <c r="KL335" s="65"/>
      <c r="KM335" s="65"/>
      <c r="KN335" s="65"/>
      <c r="KO335" s="65"/>
      <c r="KP335" s="65"/>
      <c r="KQ335" s="65"/>
      <c r="KR335" s="65"/>
      <c r="KS335" s="65"/>
      <c r="KT335" s="65"/>
      <c r="KU335" s="65"/>
      <c r="KV335" s="65"/>
      <c r="KW335" s="65"/>
      <c r="KX335" s="65"/>
      <c r="KY335" s="65"/>
      <c r="KZ335" s="65"/>
      <c r="LA335" s="65"/>
      <c r="LB335" s="65"/>
      <c r="LC335" s="65"/>
      <c r="LD335" s="65"/>
      <c r="LE335" s="65"/>
      <c r="LF335" s="65"/>
      <c r="LG335" s="65"/>
      <c r="LH335" s="65"/>
      <c r="LI335" s="65"/>
      <c r="LJ335" s="65"/>
      <c r="LK335" s="65"/>
      <c r="LL335" s="65"/>
      <c r="LM335" s="65"/>
      <c r="LN335" s="65"/>
      <c r="LO335" s="65"/>
      <c r="LP335" s="65"/>
      <c r="LQ335" s="65"/>
      <c r="LR335" s="65"/>
      <c r="LS335" s="65"/>
      <c r="LT335" s="65"/>
      <c r="LU335" s="65"/>
      <c r="LV335" s="65"/>
      <c r="LW335" s="65"/>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c r="QO335" s="7"/>
      <c r="QP335" s="7"/>
      <c r="QQ335" s="7"/>
      <c r="QR335" s="7"/>
      <c r="QS335" s="7"/>
      <c r="QT335" s="7"/>
      <c r="QU335" s="7"/>
      <c r="QV335" s="7"/>
      <c r="QW335" s="7"/>
      <c r="QX335" s="7"/>
      <c r="QY335" s="7"/>
      <c r="QZ335" s="7"/>
      <c r="RA335" s="7"/>
      <c r="RB335" s="7"/>
      <c r="RC335" s="7"/>
      <c r="RD335" s="7"/>
      <c r="RE335" s="7"/>
      <c r="RF335" s="7"/>
      <c r="RG335" s="7"/>
      <c r="RH335" s="7"/>
      <c r="RI335" s="7"/>
      <c r="RJ335" s="7"/>
      <c r="RK335" s="7"/>
      <c r="RL335" s="7"/>
      <c r="RM335" s="7"/>
      <c r="RN335" s="7"/>
      <c r="RO335" s="7"/>
      <c r="RP335" s="7"/>
      <c r="RQ335" s="7"/>
      <c r="RR335" s="7"/>
      <c r="RS335" s="7"/>
      <c r="RT335" s="7"/>
      <c r="RU335" s="7"/>
      <c r="RV335" s="7"/>
      <c r="RW335" s="7"/>
      <c r="RX335" s="7"/>
      <c r="RY335" s="7"/>
      <c r="RZ335" s="7"/>
      <c r="SA335" s="7"/>
      <c r="SB335" s="7"/>
      <c r="SC335" s="7"/>
      <c r="SD335" s="7"/>
      <c r="SE335" s="7"/>
      <c r="SF335" s="7"/>
      <c r="SG335" s="7"/>
      <c r="SH335" s="7"/>
      <c r="SI335" s="7"/>
      <c r="SJ335" s="7"/>
      <c r="SK335" s="7"/>
      <c r="SL335" s="7"/>
      <c r="SM335" s="7"/>
      <c r="SN335" s="7"/>
      <c r="SO335" s="7"/>
      <c r="SP335" s="7"/>
      <c r="SQ335" s="7"/>
      <c r="SR335" s="7"/>
      <c r="SS335" s="7"/>
      <c r="ST335" s="7"/>
      <c r="SU335" s="7"/>
      <c r="SV335" s="7"/>
      <c r="SW335" s="7"/>
      <c r="SX335" s="7"/>
      <c r="SY335" s="7"/>
      <c r="SZ335" s="7"/>
      <c r="TA335" s="7"/>
      <c r="TB335" s="7"/>
      <c r="TC335" s="7"/>
      <c r="TD335" s="7"/>
      <c r="TE335" s="7"/>
      <c r="TF335" s="7"/>
      <c r="TG335" s="7"/>
      <c r="TH335" s="7"/>
      <c r="TI335" s="7"/>
      <c r="TJ335" s="7"/>
      <c r="TK335" s="7"/>
      <c r="TL335" s="7"/>
      <c r="TM335" s="7"/>
      <c r="TN335" s="7"/>
      <c r="TO335" s="7"/>
      <c r="TP335" s="7"/>
      <c r="TQ335" s="7"/>
      <c r="TR335" s="7"/>
      <c r="TS335" s="7"/>
      <c r="TT335" s="7"/>
      <c r="TU335" s="7"/>
      <c r="TV335" s="7"/>
      <c r="TW335" s="7"/>
      <c r="TX335" s="7"/>
      <c r="TY335" s="7"/>
      <c r="TZ335" s="7"/>
      <c r="UA335" s="7"/>
      <c r="UB335" s="7"/>
      <c r="UC335" s="7"/>
      <c r="UD335" s="7"/>
      <c r="UE335" s="7"/>
      <c r="UF335" s="7"/>
      <c r="UG335" s="7"/>
      <c r="UH335" s="7"/>
      <c r="UI335" s="7"/>
      <c r="UJ335" s="7"/>
      <c r="UK335" s="7"/>
      <c r="UL335" s="7"/>
      <c r="UM335" s="7"/>
      <c r="UN335" s="7"/>
      <c r="UO335" s="7"/>
      <c r="UP335" s="7"/>
      <c r="UQ335" s="7"/>
      <c r="UR335" s="7"/>
      <c r="US335" s="7"/>
      <c r="UT335" s="7"/>
      <c r="UU335" s="7"/>
      <c r="UV335" s="7"/>
      <c r="UW335" s="7"/>
      <c r="UX335" s="7"/>
      <c r="UY335" s="7"/>
      <c r="UZ335" s="7"/>
      <c r="VA335" s="7"/>
      <c r="VB335" s="7"/>
      <c r="VC335" s="7"/>
      <c r="VD335" s="7"/>
    </row>
    <row r="336" spans="1:576" s="3" customFormat="1" x14ac:dyDescent="0.2">
      <c r="A336" s="50"/>
      <c r="B336" s="36" t="s">
        <v>16</v>
      </c>
      <c r="C336" s="142">
        <v>4.2542963973816743</v>
      </c>
      <c r="D336" s="84">
        <v>0</v>
      </c>
      <c r="E336" s="55">
        <v>1.3675213675213675</v>
      </c>
      <c r="F336" s="84">
        <v>5.7703836930455639</v>
      </c>
      <c r="G336" s="55">
        <v>3.2665014642937598</v>
      </c>
      <c r="H336" s="84">
        <v>0.70912124582869851</v>
      </c>
      <c r="I336" s="55">
        <v>0.12106537530266344</v>
      </c>
      <c r="J336" s="84">
        <v>55.269320843091329</v>
      </c>
      <c r="K336" s="55">
        <v>0</v>
      </c>
      <c r="L336" s="84">
        <v>22.205773501110286</v>
      </c>
      <c r="M336" s="55">
        <v>3.2394739164974844</v>
      </c>
      <c r="N336" s="84">
        <v>0</v>
      </c>
      <c r="O336" s="55">
        <v>0.50203953561342951</v>
      </c>
      <c r="P336" s="84">
        <v>0</v>
      </c>
      <c r="Q336" s="55">
        <v>0</v>
      </c>
      <c r="R336" s="84">
        <v>4.1102288650163477</v>
      </c>
      <c r="S336" s="55">
        <v>14.587332053742802</v>
      </c>
      <c r="T336" s="84">
        <v>14.923954372623575</v>
      </c>
      <c r="U336" s="55">
        <v>22.430392922196202</v>
      </c>
      <c r="V336" s="84">
        <v>27.85774767146486</v>
      </c>
      <c r="W336" s="55">
        <v>1.8408941485864563</v>
      </c>
      <c r="X336" s="84">
        <v>2.2308022308022308</v>
      </c>
      <c r="Y336" s="55">
        <v>0</v>
      </c>
      <c r="Z336" s="84">
        <v>0.10828370330265295</v>
      </c>
      <c r="AA336" s="55">
        <v>3.0219780219780219</v>
      </c>
      <c r="AB336" s="84">
        <v>0</v>
      </c>
      <c r="AC336" s="55">
        <v>1.043096349162778</v>
      </c>
      <c r="AD336" s="84">
        <v>0</v>
      </c>
      <c r="AE336" s="55">
        <v>0.66522534508564779</v>
      </c>
      <c r="AF336" s="84">
        <v>0</v>
      </c>
      <c r="AG336" s="55">
        <v>0</v>
      </c>
      <c r="AH336" s="84">
        <v>0.28363047001620745</v>
      </c>
      <c r="AI336" s="55">
        <v>0.42480883602378933</v>
      </c>
      <c r="AJ336" s="84">
        <v>0</v>
      </c>
      <c r="AK336" s="55">
        <v>0</v>
      </c>
      <c r="AL336" s="84">
        <v>0.11392765593847907</v>
      </c>
      <c r="AM336" s="55">
        <v>6.3867236610510441</v>
      </c>
      <c r="AN336" s="84">
        <v>1.0898158586997369</v>
      </c>
      <c r="AO336" s="55">
        <v>1.202749140893471</v>
      </c>
      <c r="AP336" s="84">
        <v>3.0916245081506464</v>
      </c>
      <c r="AQ336" s="55">
        <v>2.843698854337152</v>
      </c>
      <c r="AR336" s="84">
        <v>10.218140068886337</v>
      </c>
      <c r="AS336" s="55">
        <v>1.5488215488215489</v>
      </c>
      <c r="AT336" s="84">
        <v>7.1240105540897103</v>
      </c>
      <c r="AU336" s="55">
        <v>0.28392958546280522</v>
      </c>
      <c r="AV336" s="84">
        <v>4.0387722132471726</v>
      </c>
      <c r="AW336" s="55">
        <v>3.1625718766335598</v>
      </c>
      <c r="AX336" s="84">
        <v>11.134527572883737</v>
      </c>
      <c r="AY336" s="55">
        <v>0.89714166492802006</v>
      </c>
      <c r="AZ336" s="84">
        <v>1.0976478973627941</v>
      </c>
      <c r="BA336" s="55">
        <v>0</v>
      </c>
      <c r="BB336" s="84">
        <v>0.31112263417163599</v>
      </c>
      <c r="BC336" s="55">
        <v>4.5583038869257946</v>
      </c>
      <c r="BD336" s="84">
        <v>8.6842105263157894</v>
      </c>
      <c r="BE336" s="55">
        <v>6.1395759717314489</v>
      </c>
      <c r="BF336" s="84">
        <v>6.8306010928961758</v>
      </c>
      <c r="BG336" s="55">
        <v>8.1613508442776741</v>
      </c>
      <c r="BH336" s="84">
        <v>3.135498320268757</v>
      </c>
      <c r="BI336" s="55">
        <v>0</v>
      </c>
      <c r="BJ336" s="84">
        <v>3.3998521803399848</v>
      </c>
      <c r="BK336" s="55">
        <v>0</v>
      </c>
      <c r="BL336" s="84">
        <v>0</v>
      </c>
      <c r="BM336" s="55">
        <v>0</v>
      </c>
      <c r="BN336" s="84">
        <v>0</v>
      </c>
      <c r="BO336" s="55">
        <v>0</v>
      </c>
      <c r="BP336" s="84">
        <v>0</v>
      </c>
      <c r="BQ336" s="55">
        <v>0</v>
      </c>
      <c r="BR336" s="84">
        <v>0</v>
      </c>
      <c r="BS336" s="55">
        <v>5.3219797764768491E-2</v>
      </c>
      <c r="BT336" s="84">
        <v>14.394904458598726</v>
      </c>
      <c r="BU336" s="55">
        <v>0</v>
      </c>
      <c r="BV336" s="84">
        <v>10.236578707916287</v>
      </c>
      <c r="BW336" s="55">
        <v>0.3129890453834116</v>
      </c>
      <c r="BX336" s="84">
        <v>1.8119842124147829</v>
      </c>
      <c r="BY336" s="55">
        <v>4.6715328467153281</v>
      </c>
      <c r="BZ336" s="84">
        <v>4.489728296885354</v>
      </c>
      <c r="CA336" s="55">
        <v>3.0860349127182043</v>
      </c>
      <c r="CB336" s="84">
        <v>18.020182604517061</v>
      </c>
      <c r="CC336" s="55">
        <v>4.1142303969022267</v>
      </c>
      <c r="CD336" s="84">
        <v>23.570658036677454</v>
      </c>
      <c r="CE336" s="55">
        <v>4.4843049327354256</v>
      </c>
      <c r="CF336" s="84">
        <v>0.40040040040040037</v>
      </c>
      <c r="CG336" s="55">
        <v>2.9661016949152543</v>
      </c>
      <c r="CH336" s="84">
        <v>13.129496402877697</v>
      </c>
      <c r="CI336" s="55">
        <v>11.301939058171746</v>
      </c>
      <c r="CJ336" s="84">
        <v>0.11778563015312131</v>
      </c>
      <c r="CK336" s="55">
        <v>0.93808630393996251</v>
      </c>
      <c r="CL336" s="84">
        <v>0</v>
      </c>
      <c r="CM336" s="55">
        <v>0</v>
      </c>
      <c r="CN336" s="84">
        <v>0.22603978300180833</v>
      </c>
      <c r="CO336" s="55">
        <v>19.179133103183734</v>
      </c>
      <c r="CP336" s="84">
        <v>12.481426448736999</v>
      </c>
      <c r="CQ336" s="55">
        <v>10.962041884816752</v>
      </c>
      <c r="CR336" s="84">
        <v>0</v>
      </c>
      <c r="CS336" s="55">
        <v>0.64990110200621642</v>
      </c>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c r="IW336" s="65"/>
      <c r="IX336" s="65"/>
      <c r="IY336" s="65"/>
      <c r="IZ336" s="65"/>
      <c r="JA336" s="65"/>
      <c r="JB336" s="65"/>
      <c r="JC336" s="65"/>
      <c r="JD336" s="65"/>
      <c r="JE336" s="65"/>
      <c r="JF336" s="65"/>
      <c r="JG336" s="65"/>
      <c r="JH336" s="65"/>
      <c r="JI336" s="65"/>
      <c r="JJ336" s="65"/>
      <c r="JK336" s="65"/>
      <c r="JL336" s="65"/>
      <c r="JM336" s="65"/>
      <c r="JN336" s="65"/>
      <c r="JO336" s="65"/>
      <c r="JP336" s="65"/>
      <c r="JQ336" s="65"/>
      <c r="JR336" s="65"/>
      <c r="JS336" s="65"/>
      <c r="JT336" s="65"/>
      <c r="JU336" s="65"/>
      <c r="JV336" s="65"/>
      <c r="JW336" s="65"/>
      <c r="JX336" s="65"/>
      <c r="JY336" s="65"/>
      <c r="JZ336" s="65"/>
      <c r="KA336" s="65"/>
      <c r="KB336" s="65"/>
      <c r="KC336" s="65"/>
      <c r="KD336" s="65"/>
      <c r="KE336" s="65"/>
      <c r="KF336" s="65"/>
      <c r="KG336" s="65"/>
      <c r="KH336" s="65"/>
      <c r="KI336" s="65"/>
      <c r="KJ336" s="65"/>
      <c r="KK336" s="65"/>
      <c r="KL336" s="65"/>
      <c r="KM336" s="65"/>
      <c r="KN336" s="65"/>
      <c r="KO336" s="65"/>
      <c r="KP336" s="65"/>
      <c r="KQ336" s="65"/>
      <c r="KR336" s="65"/>
      <c r="KS336" s="65"/>
      <c r="KT336" s="65"/>
      <c r="KU336" s="65"/>
      <c r="KV336" s="65"/>
      <c r="KW336" s="65"/>
      <c r="KX336" s="65"/>
      <c r="KY336" s="65"/>
      <c r="KZ336" s="65"/>
      <c r="LA336" s="65"/>
      <c r="LB336" s="65"/>
      <c r="LC336" s="65"/>
      <c r="LD336" s="65"/>
      <c r="LE336" s="65"/>
      <c r="LF336" s="65"/>
      <c r="LG336" s="65"/>
      <c r="LH336" s="65"/>
      <c r="LI336" s="65"/>
      <c r="LJ336" s="65"/>
      <c r="LK336" s="65"/>
      <c r="LL336" s="65"/>
      <c r="LM336" s="65"/>
      <c r="LN336" s="65"/>
      <c r="LO336" s="65"/>
      <c r="LP336" s="65"/>
      <c r="LQ336" s="65"/>
      <c r="LR336" s="65"/>
      <c r="LS336" s="65"/>
      <c r="LT336" s="65"/>
      <c r="LU336" s="65"/>
      <c r="LV336" s="65"/>
      <c r="LW336" s="65"/>
      <c r="LX336" s="7"/>
      <c r="LY336" s="7"/>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c r="QO336" s="7"/>
      <c r="QP336" s="7"/>
      <c r="QQ336" s="7"/>
      <c r="QR336" s="7"/>
      <c r="QS336" s="7"/>
      <c r="QT336" s="7"/>
      <c r="QU336" s="7"/>
      <c r="QV336" s="7"/>
      <c r="QW336" s="7"/>
      <c r="QX336" s="7"/>
      <c r="QY336" s="7"/>
      <c r="QZ336" s="7"/>
      <c r="RA336" s="7"/>
      <c r="RB336" s="7"/>
      <c r="RC336" s="7"/>
      <c r="RD336" s="7"/>
      <c r="RE336" s="7"/>
      <c r="RF336" s="7"/>
      <c r="RG336" s="7"/>
      <c r="RH336" s="7"/>
      <c r="RI336" s="7"/>
      <c r="RJ336" s="7"/>
      <c r="RK336" s="7"/>
      <c r="RL336" s="7"/>
      <c r="RM336" s="7"/>
      <c r="RN336" s="7"/>
      <c r="RO336" s="7"/>
      <c r="RP336" s="7"/>
      <c r="RQ336" s="7"/>
      <c r="RR336" s="7"/>
      <c r="RS336" s="7"/>
      <c r="RT336" s="7"/>
      <c r="RU336" s="7"/>
      <c r="RV336" s="7"/>
      <c r="RW336" s="7"/>
      <c r="RX336" s="7"/>
      <c r="RY336" s="7"/>
      <c r="RZ336" s="7"/>
      <c r="SA336" s="7"/>
      <c r="SB336" s="7"/>
      <c r="SC336" s="7"/>
      <c r="SD336" s="7"/>
      <c r="SE336" s="7"/>
      <c r="SF336" s="7"/>
      <c r="SG336" s="7"/>
      <c r="SH336" s="7"/>
      <c r="SI336" s="7"/>
      <c r="SJ336" s="7"/>
      <c r="SK336" s="7"/>
      <c r="SL336" s="7"/>
      <c r="SM336" s="7"/>
      <c r="SN336" s="7"/>
      <c r="SO336" s="7"/>
      <c r="SP336" s="7"/>
      <c r="SQ336" s="7"/>
      <c r="SR336" s="7"/>
      <c r="SS336" s="7"/>
      <c r="ST336" s="7"/>
      <c r="SU336" s="7"/>
      <c r="SV336" s="7"/>
      <c r="SW336" s="7"/>
      <c r="SX336" s="7"/>
      <c r="SY336" s="7"/>
      <c r="SZ336" s="7"/>
      <c r="TA336" s="7"/>
      <c r="TB336" s="7"/>
      <c r="TC336" s="7"/>
      <c r="TD336" s="7"/>
      <c r="TE336" s="7"/>
      <c r="TF336" s="7"/>
      <c r="TG336" s="7"/>
      <c r="TH336" s="7"/>
      <c r="TI336" s="7"/>
      <c r="TJ336" s="7"/>
      <c r="TK336" s="7"/>
      <c r="TL336" s="7"/>
      <c r="TM336" s="7"/>
      <c r="TN336" s="7"/>
      <c r="TO336" s="7"/>
      <c r="TP336" s="7"/>
      <c r="TQ336" s="7"/>
      <c r="TR336" s="7"/>
      <c r="TS336" s="7"/>
      <c r="TT336" s="7"/>
      <c r="TU336" s="7"/>
      <c r="TV336" s="7"/>
      <c r="TW336" s="7"/>
      <c r="TX336" s="7"/>
      <c r="TY336" s="7"/>
      <c r="TZ336" s="7"/>
      <c r="UA336" s="7"/>
      <c r="UB336" s="7"/>
      <c r="UC336" s="7"/>
      <c r="UD336" s="7"/>
      <c r="UE336" s="7"/>
      <c r="UF336" s="7"/>
      <c r="UG336" s="7"/>
      <c r="UH336" s="7"/>
      <c r="UI336" s="7"/>
      <c r="UJ336" s="7"/>
      <c r="UK336" s="7"/>
      <c r="UL336" s="7"/>
      <c r="UM336" s="7"/>
      <c r="UN336" s="7"/>
      <c r="UO336" s="7"/>
      <c r="UP336" s="7"/>
      <c r="UQ336" s="7"/>
      <c r="UR336" s="7"/>
      <c r="US336" s="7"/>
      <c r="UT336" s="7"/>
      <c r="UU336" s="7"/>
      <c r="UV336" s="7"/>
      <c r="UW336" s="7"/>
      <c r="UX336" s="7"/>
      <c r="UY336" s="7"/>
      <c r="UZ336" s="7"/>
      <c r="VA336" s="7"/>
      <c r="VB336" s="7"/>
      <c r="VC336" s="7"/>
      <c r="VD336" s="7"/>
    </row>
    <row r="337" spans="1:576" s="3" customFormat="1" x14ac:dyDescent="0.2">
      <c r="A337" s="50"/>
      <c r="B337" s="36" t="s">
        <v>17</v>
      </c>
      <c r="C337" s="142">
        <v>2.828347350864119</v>
      </c>
      <c r="D337" s="92">
        <v>0</v>
      </c>
      <c r="E337" s="63">
        <v>0.58119658119658124</v>
      </c>
      <c r="F337" s="92">
        <v>3.9568345323741005</v>
      </c>
      <c r="G337" s="63">
        <v>3.4917774273485018</v>
      </c>
      <c r="H337" s="92">
        <v>1.2096774193548387</v>
      </c>
      <c r="I337" s="63">
        <v>0.24213075060532688</v>
      </c>
      <c r="J337" s="92">
        <v>6.3700234192037479</v>
      </c>
      <c r="K337" s="63">
        <v>0</v>
      </c>
      <c r="L337" s="92">
        <v>3.0199851961509991</v>
      </c>
      <c r="M337" s="63">
        <v>1.7477270721158091</v>
      </c>
      <c r="N337" s="92">
        <v>0</v>
      </c>
      <c r="O337" s="63">
        <v>0.25101976780671476</v>
      </c>
      <c r="P337" s="92">
        <v>0.69753636093796378</v>
      </c>
      <c r="Q337" s="63">
        <v>0</v>
      </c>
      <c r="R337" s="92">
        <v>2.1952358710882764</v>
      </c>
      <c r="S337" s="63">
        <v>0.88291746641074864</v>
      </c>
      <c r="T337" s="92">
        <v>5.8697718631178706</v>
      </c>
      <c r="U337" s="63">
        <v>9.6278948737965138</v>
      </c>
      <c r="V337" s="92">
        <v>0</v>
      </c>
      <c r="W337" s="63">
        <v>0.92044707429322814</v>
      </c>
      <c r="X337" s="92">
        <v>0</v>
      </c>
      <c r="Y337" s="63">
        <v>0</v>
      </c>
      <c r="Z337" s="92">
        <v>0.32485110990795885</v>
      </c>
      <c r="AA337" s="63">
        <v>2.6556776556776556</v>
      </c>
      <c r="AB337" s="92">
        <v>1.3881748071979434</v>
      </c>
      <c r="AC337" s="63">
        <v>1.5097447158934942</v>
      </c>
      <c r="AD337" s="92">
        <v>0</v>
      </c>
      <c r="AE337" s="63">
        <v>2.0123066688840843</v>
      </c>
      <c r="AF337" s="92">
        <v>0</v>
      </c>
      <c r="AG337" s="63">
        <v>1.8425760286225403</v>
      </c>
      <c r="AH337" s="92">
        <v>0.51323608860075631</v>
      </c>
      <c r="AI337" s="63">
        <v>0.12744265080713679</v>
      </c>
      <c r="AJ337" s="92">
        <v>1.2156934978817462</v>
      </c>
      <c r="AK337" s="63">
        <v>1.8958687040181097</v>
      </c>
      <c r="AL337" s="92">
        <v>5.6963827969239537E-2</v>
      </c>
      <c r="AM337" s="63">
        <v>0</v>
      </c>
      <c r="AN337" s="92">
        <v>0.23800576224477016</v>
      </c>
      <c r="AO337" s="63">
        <v>0.42955326460481102</v>
      </c>
      <c r="AP337" s="92">
        <v>1.3490725126475547</v>
      </c>
      <c r="AQ337" s="63">
        <v>0.77741407528641571</v>
      </c>
      <c r="AR337" s="92">
        <v>16.877152698048221</v>
      </c>
      <c r="AS337" s="63">
        <v>16.745230078563409</v>
      </c>
      <c r="AT337" s="92">
        <v>7.1240105540897103</v>
      </c>
      <c r="AU337" s="63">
        <v>3.3503691084611016</v>
      </c>
      <c r="AV337" s="92">
        <v>1.0339256865912763</v>
      </c>
      <c r="AW337" s="63">
        <v>1.4898065865133299</v>
      </c>
      <c r="AX337" s="92">
        <v>0.10537407797681769</v>
      </c>
      <c r="AY337" s="63">
        <v>0.60504902983517628</v>
      </c>
      <c r="AZ337" s="92">
        <v>0.49893086243763368</v>
      </c>
      <c r="BA337" s="63">
        <v>8.5544627945815552</v>
      </c>
      <c r="BB337" s="92">
        <v>8.9188488462535638</v>
      </c>
      <c r="BC337" s="63">
        <v>1.8021201413427561</v>
      </c>
      <c r="BD337" s="92">
        <v>6.5789473684210522</v>
      </c>
      <c r="BE337" s="63">
        <v>23.586572438162545</v>
      </c>
      <c r="BF337" s="92">
        <v>2.527322404371585</v>
      </c>
      <c r="BG337" s="63">
        <v>7.6923076923076925</v>
      </c>
      <c r="BH337" s="92">
        <v>1.0078387458006719</v>
      </c>
      <c r="BI337" s="63">
        <v>0</v>
      </c>
      <c r="BJ337" s="92">
        <v>0.29563932002956395</v>
      </c>
      <c r="BK337" s="63">
        <v>0</v>
      </c>
      <c r="BL337" s="92">
        <v>0</v>
      </c>
      <c r="BM337" s="63">
        <v>2.1629972962533794</v>
      </c>
      <c r="BN337" s="92">
        <v>3.7835792659856225E-2</v>
      </c>
      <c r="BO337" s="63">
        <v>8.1777205408886022</v>
      </c>
      <c r="BP337" s="92">
        <v>0</v>
      </c>
      <c r="BQ337" s="63">
        <v>0.76397265782066748</v>
      </c>
      <c r="BR337" s="92">
        <v>0</v>
      </c>
      <c r="BS337" s="63">
        <v>0.47897817988291641</v>
      </c>
      <c r="BT337" s="92">
        <v>7.7707006369426752</v>
      </c>
      <c r="BU337" s="63">
        <v>0</v>
      </c>
      <c r="BV337" s="92">
        <v>11.464968152866243</v>
      </c>
      <c r="BW337" s="63">
        <v>0.20865936358894105</v>
      </c>
      <c r="BX337" s="92">
        <v>2.1528525296017222</v>
      </c>
      <c r="BY337" s="63">
        <v>8.905109489051096</v>
      </c>
      <c r="BZ337" s="92">
        <v>5.9807819748177602</v>
      </c>
      <c r="CA337" s="63">
        <v>0</v>
      </c>
      <c r="CB337" s="92">
        <v>0</v>
      </c>
      <c r="CC337" s="63">
        <v>1.5972894482090998</v>
      </c>
      <c r="CD337" s="92">
        <v>14.724919093851133</v>
      </c>
      <c r="CE337" s="63">
        <v>0</v>
      </c>
      <c r="CF337" s="92">
        <v>0.56723390056723388</v>
      </c>
      <c r="CG337" s="63">
        <v>0.42372881355932202</v>
      </c>
      <c r="CH337" s="92">
        <v>3.5971223021582732</v>
      </c>
      <c r="CI337" s="63">
        <v>11.689750692520775</v>
      </c>
      <c r="CJ337" s="92">
        <v>0</v>
      </c>
      <c r="CK337" s="63">
        <v>0</v>
      </c>
      <c r="CL337" s="92">
        <v>6.5331928345626968</v>
      </c>
      <c r="CM337" s="63">
        <v>0</v>
      </c>
      <c r="CN337" s="92">
        <v>5.5153707052441225</v>
      </c>
      <c r="CO337" s="63">
        <v>24.434215573456079</v>
      </c>
      <c r="CP337" s="92">
        <v>5.3704096794735721</v>
      </c>
      <c r="CQ337" s="63">
        <v>16.982984293193716</v>
      </c>
      <c r="CR337" s="92">
        <v>0</v>
      </c>
      <c r="CS337" s="63">
        <v>0.25430912687199769</v>
      </c>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c r="IW337" s="65"/>
      <c r="IX337" s="65"/>
      <c r="IY337" s="65"/>
      <c r="IZ337" s="65"/>
      <c r="JA337" s="65"/>
      <c r="JB337" s="65"/>
      <c r="JC337" s="65"/>
      <c r="JD337" s="65"/>
      <c r="JE337" s="65"/>
      <c r="JF337" s="65"/>
      <c r="JG337" s="65"/>
      <c r="JH337" s="65"/>
      <c r="JI337" s="65"/>
      <c r="JJ337" s="65"/>
      <c r="JK337" s="65"/>
      <c r="JL337" s="65"/>
      <c r="JM337" s="65"/>
      <c r="JN337" s="65"/>
      <c r="JO337" s="65"/>
      <c r="JP337" s="65"/>
      <c r="JQ337" s="65"/>
      <c r="JR337" s="65"/>
      <c r="JS337" s="65"/>
      <c r="JT337" s="65"/>
      <c r="JU337" s="65"/>
      <c r="JV337" s="65"/>
      <c r="JW337" s="65"/>
      <c r="JX337" s="65"/>
      <c r="JY337" s="65"/>
      <c r="JZ337" s="65"/>
      <c r="KA337" s="65"/>
      <c r="KB337" s="65"/>
      <c r="KC337" s="65"/>
      <c r="KD337" s="65"/>
      <c r="KE337" s="65"/>
      <c r="KF337" s="65"/>
      <c r="KG337" s="65"/>
      <c r="KH337" s="65"/>
      <c r="KI337" s="65"/>
      <c r="KJ337" s="65"/>
      <c r="KK337" s="65"/>
      <c r="KL337" s="65"/>
      <c r="KM337" s="65"/>
      <c r="KN337" s="65"/>
      <c r="KO337" s="65"/>
      <c r="KP337" s="65"/>
      <c r="KQ337" s="65"/>
      <c r="KR337" s="65"/>
      <c r="KS337" s="65"/>
      <c r="KT337" s="65"/>
      <c r="KU337" s="65"/>
      <c r="KV337" s="65"/>
      <c r="KW337" s="65"/>
      <c r="KX337" s="65"/>
      <c r="KY337" s="65"/>
      <c r="KZ337" s="65"/>
      <c r="LA337" s="65"/>
      <c r="LB337" s="65"/>
      <c r="LC337" s="65"/>
      <c r="LD337" s="65"/>
      <c r="LE337" s="65"/>
      <c r="LF337" s="65"/>
      <c r="LG337" s="65"/>
      <c r="LH337" s="65"/>
      <c r="LI337" s="65"/>
      <c r="LJ337" s="65"/>
      <c r="LK337" s="65"/>
      <c r="LL337" s="65"/>
      <c r="LM337" s="65"/>
      <c r="LN337" s="65"/>
      <c r="LO337" s="65"/>
      <c r="LP337" s="65"/>
      <c r="LQ337" s="65"/>
      <c r="LR337" s="65"/>
      <c r="LS337" s="65"/>
      <c r="LT337" s="65"/>
      <c r="LU337" s="65"/>
      <c r="LV337" s="65"/>
      <c r="LW337" s="65"/>
      <c r="LX337" s="7"/>
      <c r="LY337" s="7"/>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c r="QO337" s="7"/>
      <c r="QP337" s="7"/>
      <c r="QQ337" s="7"/>
      <c r="QR337" s="7"/>
      <c r="QS337" s="7"/>
      <c r="QT337" s="7"/>
      <c r="QU337" s="7"/>
      <c r="QV337" s="7"/>
      <c r="QW337" s="7"/>
      <c r="QX337" s="7"/>
      <c r="QY337" s="7"/>
      <c r="QZ337" s="7"/>
      <c r="RA337" s="7"/>
      <c r="RB337" s="7"/>
      <c r="RC337" s="7"/>
      <c r="RD337" s="7"/>
      <c r="RE337" s="7"/>
      <c r="RF337" s="7"/>
      <c r="RG337" s="7"/>
      <c r="RH337" s="7"/>
      <c r="RI337" s="7"/>
      <c r="RJ337" s="7"/>
      <c r="RK337" s="7"/>
      <c r="RL337" s="7"/>
      <c r="RM337" s="7"/>
      <c r="RN337" s="7"/>
      <c r="RO337" s="7"/>
      <c r="RP337" s="7"/>
      <c r="RQ337" s="7"/>
      <c r="RR337" s="7"/>
      <c r="RS337" s="7"/>
      <c r="RT337" s="7"/>
      <c r="RU337" s="7"/>
      <c r="RV337" s="7"/>
      <c r="RW337" s="7"/>
      <c r="RX337" s="7"/>
      <c r="RY337" s="7"/>
      <c r="RZ337" s="7"/>
      <c r="SA337" s="7"/>
      <c r="SB337" s="7"/>
      <c r="SC337" s="7"/>
      <c r="SD337" s="7"/>
      <c r="SE337" s="7"/>
      <c r="SF337" s="7"/>
      <c r="SG337" s="7"/>
      <c r="SH337" s="7"/>
      <c r="SI337" s="7"/>
      <c r="SJ337" s="7"/>
      <c r="SK337" s="7"/>
      <c r="SL337" s="7"/>
      <c r="SM337" s="7"/>
      <c r="SN337" s="7"/>
      <c r="SO337" s="7"/>
      <c r="SP337" s="7"/>
      <c r="SQ337" s="7"/>
      <c r="SR337" s="7"/>
      <c r="SS337" s="7"/>
      <c r="ST337" s="7"/>
      <c r="SU337" s="7"/>
      <c r="SV337" s="7"/>
      <c r="SW337" s="7"/>
      <c r="SX337" s="7"/>
      <c r="SY337" s="7"/>
      <c r="SZ337" s="7"/>
      <c r="TA337" s="7"/>
      <c r="TB337" s="7"/>
      <c r="TC337" s="7"/>
      <c r="TD337" s="7"/>
      <c r="TE337" s="7"/>
      <c r="TF337" s="7"/>
      <c r="TG337" s="7"/>
      <c r="TH337" s="7"/>
      <c r="TI337" s="7"/>
      <c r="TJ337" s="7"/>
      <c r="TK337" s="7"/>
      <c r="TL337" s="7"/>
      <c r="TM337" s="7"/>
      <c r="TN337" s="7"/>
      <c r="TO337" s="7"/>
      <c r="TP337" s="7"/>
      <c r="TQ337" s="7"/>
      <c r="TR337" s="7"/>
      <c r="TS337" s="7"/>
      <c r="TT337" s="7"/>
      <c r="TU337" s="7"/>
      <c r="TV337" s="7"/>
      <c r="TW337" s="7"/>
      <c r="TX337" s="7"/>
      <c r="TY337" s="7"/>
      <c r="TZ337" s="7"/>
      <c r="UA337" s="7"/>
      <c r="UB337" s="7"/>
      <c r="UC337" s="7"/>
      <c r="UD337" s="7"/>
      <c r="UE337" s="7"/>
      <c r="UF337" s="7"/>
      <c r="UG337" s="7"/>
      <c r="UH337" s="7"/>
      <c r="UI337" s="7"/>
      <c r="UJ337" s="7"/>
      <c r="UK337" s="7"/>
      <c r="UL337" s="7"/>
      <c r="UM337" s="7"/>
      <c r="UN337" s="7"/>
      <c r="UO337" s="7"/>
      <c r="UP337" s="7"/>
      <c r="UQ337" s="7"/>
      <c r="UR337" s="7"/>
      <c r="US337" s="7"/>
      <c r="UT337" s="7"/>
      <c r="UU337" s="7"/>
      <c r="UV337" s="7"/>
      <c r="UW337" s="7"/>
      <c r="UX337" s="7"/>
      <c r="UY337" s="7"/>
      <c r="UZ337" s="7"/>
      <c r="VA337" s="7"/>
      <c r="VB337" s="7"/>
      <c r="VC337" s="7"/>
      <c r="VD337" s="7"/>
    </row>
    <row r="338" spans="1:576" s="3" customFormat="1" x14ac:dyDescent="0.2">
      <c r="A338" s="50"/>
      <c r="B338" s="36" t="s">
        <v>18</v>
      </c>
      <c r="C338" s="142">
        <v>3.9226503295490835</v>
      </c>
      <c r="D338" s="92">
        <v>2.4656679151061174</v>
      </c>
      <c r="E338" s="63">
        <v>0</v>
      </c>
      <c r="F338" s="92">
        <v>2.8327338129496402</v>
      </c>
      <c r="G338" s="63">
        <v>0</v>
      </c>
      <c r="H338" s="92">
        <v>1.2513904338153505</v>
      </c>
      <c r="I338" s="63">
        <v>0</v>
      </c>
      <c r="J338" s="92">
        <v>0</v>
      </c>
      <c r="K338" s="63">
        <v>0</v>
      </c>
      <c r="L338" s="92">
        <v>1.1991117690599555</v>
      </c>
      <c r="M338" s="63">
        <v>1.218112807838291</v>
      </c>
      <c r="N338" s="92">
        <v>0</v>
      </c>
      <c r="O338" s="63">
        <v>0.69030436146846563</v>
      </c>
      <c r="P338" s="92">
        <v>0.97951914514692784</v>
      </c>
      <c r="Q338" s="63">
        <v>0</v>
      </c>
      <c r="R338" s="92">
        <v>0.81737505838393276</v>
      </c>
      <c r="S338" s="63">
        <v>1.9577735124760076</v>
      </c>
      <c r="T338" s="92">
        <v>21.530418250950571</v>
      </c>
      <c r="U338" s="63">
        <v>2.7582617746552174</v>
      </c>
      <c r="V338" s="92">
        <v>2.0321761219305672</v>
      </c>
      <c r="W338" s="63">
        <v>0</v>
      </c>
      <c r="X338" s="92">
        <v>0</v>
      </c>
      <c r="Y338" s="63">
        <v>5.2985267510984748</v>
      </c>
      <c r="Z338" s="92">
        <v>1.5159718462371412</v>
      </c>
      <c r="AA338" s="63">
        <v>2.6556776556776556</v>
      </c>
      <c r="AB338" s="92">
        <v>1.0796915167095116</v>
      </c>
      <c r="AC338" s="63">
        <v>0.76859730990941533</v>
      </c>
      <c r="AD338" s="92">
        <v>0.13054830287206268</v>
      </c>
      <c r="AE338" s="63">
        <v>0.78163978047563609</v>
      </c>
      <c r="AF338" s="92">
        <v>6.2195781503515413</v>
      </c>
      <c r="AG338" s="63">
        <v>2.5760286225402504</v>
      </c>
      <c r="AH338" s="92">
        <v>0.62128579146407348</v>
      </c>
      <c r="AI338" s="63">
        <v>4.7578589634664405</v>
      </c>
      <c r="AJ338" s="92">
        <v>2.7076809725547983</v>
      </c>
      <c r="AK338" s="63">
        <v>0</v>
      </c>
      <c r="AL338" s="92">
        <v>8.5445741953859303E-2</v>
      </c>
      <c r="AM338" s="63">
        <v>0</v>
      </c>
      <c r="AN338" s="92">
        <v>6.2633095327571095E-2</v>
      </c>
      <c r="AO338" s="63">
        <v>11.812714776632301</v>
      </c>
      <c r="AP338" s="92">
        <v>1.3490725126475547</v>
      </c>
      <c r="AQ338" s="63">
        <v>1.0024549918166938</v>
      </c>
      <c r="AR338" s="92">
        <v>8.2663605051664764</v>
      </c>
      <c r="AS338" s="63">
        <v>9.9438832772166101</v>
      </c>
      <c r="AT338" s="92">
        <v>8.4432717678100264</v>
      </c>
      <c r="AU338" s="63">
        <v>19.818285065303805</v>
      </c>
      <c r="AV338" s="92">
        <v>1.1308562197092082</v>
      </c>
      <c r="AW338" s="63">
        <v>5.2273915316257184E-2</v>
      </c>
      <c r="AX338" s="92">
        <v>0.49174569722514927</v>
      </c>
      <c r="AY338" s="63">
        <v>2.7748800333820158</v>
      </c>
      <c r="AZ338" s="92">
        <v>2.6514611546685671</v>
      </c>
      <c r="BA338" s="63">
        <v>47.57840044535164</v>
      </c>
      <c r="BB338" s="92">
        <v>8.633653098262899</v>
      </c>
      <c r="BC338" s="63">
        <v>1.2367491166077738</v>
      </c>
      <c r="BD338" s="92">
        <v>6.1842105263157894</v>
      </c>
      <c r="BE338" s="63">
        <v>3.1360424028268552</v>
      </c>
      <c r="BF338" s="92">
        <v>1.4344262295081966</v>
      </c>
      <c r="BG338" s="63">
        <v>5.4878048780487809</v>
      </c>
      <c r="BH338" s="92">
        <v>0.89585666293393063</v>
      </c>
      <c r="BI338" s="63">
        <v>0</v>
      </c>
      <c r="BJ338" s="92">
        <v>7.3909830007390986E-2</v>
      </c>
      <c r="BK338" s="63">
        <v>1.3452914798206279</v>
      </c>
      <c r="BL338" s="92">
        <v>0</v>
      </c>
      <c r="BM338" s="63">
        <v>0</v>
      </c>
      <c r="BN338" s="92">
        <v>3.6511539916761251</v>
      </c>
      <c r="BO338" s="63">
        <v>0</v>
      </c>
      <c r="BP338" s="92">
        <v>0.30339805825242716</v>
      </c>
      <c r="BQ338" s="63">
        <v>0</v>
      </c>
      <c r="BR338" s="92">
        <v>1.3050210130502102</v>
      </c>
      <c r="BS338" s="63">
        <v>0.90473656200106434</v>
      </c>
      <c r="BT338" s="92">
        <v>0.76433121019108285</v>
      </c>
      <c r="BU338" s="63">
        <v>0</v>
      </c>
      <c r="BV338" s="92">
        <v>7.6433121019108281</v>
      </c>
      <c r="BW338" s="63">
        <v>0.3129890453834116</v>
      </c>
      <c r="BX338" s="92">
        <v>1.2020093290276284</v>
      </c>
      <c r="BY338" s="63">
        <v>14.890510948905108</v>
      </c>
      <c r="BZ338" s="92">
        <v>8.3664678595096085</v>
      </c>
      <c r="CA338" s="63">
        <v>9.3516209476309231E-2</v>
      </c>
      <c r="CB338" s="92">
        <v>0</v>
      </c>
      <c r="CC338" s="63">
        <v>1.9603097773475315</v>
      </c>
      <c r="CD338" s="92">
        <v>7.9827400215749726</v>
      </c>
      <c r="CE338" s="63">
        <v>1.7937219730941705</v>
      </c>
      <c r="CF338" s="92">
        <v>0.10010010010010009</v>
      </c>
      <c r="CG338" s="63">
        <v>1.2711864406779663</v>
      </c>
      <c r="CH338" s="92">
        <v>21.582733812949641</v>
      </c>
      <c r="CI338" s="63">
        <v>22.437673130193904</v>
      </c>
      <c r="CJ338" s="92">
        <v>3.926187671770711E-2</v>
      </c>
      <c r="CK338" s="63">
        <v>0</v>
      </c>
      <c r="CL338" s="92">
        <v>0</v>
      </c>
      <c r="CM338" s="63">
        <v>1.981015270326042</v>
      </c>
      <c r="CN338" s="92">
        <v>0.13562386980108498</v>
      </c>
      <c r="CO338" s="63">
        <v>17.644802454929039</v>
      </c>
      <c r="CP338" s="92">
        <v>20.208023774145616</v>
      </c>
      <c r="CQ338" s="63">
        <v>28.337696335078533</v>
      </c>
      <c r="CR338" s="92">
        <v>0.59896542335965153</v>
      </c>
      <c r="CS338" s="63">
        <v>0.16953941791466515</v>
      </c>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c r="JE338" s="65"/>
      <c r="JF338" s="65"/>
      <c r="JG338" s="65"/>
      <c r="JH338" s="65"/>
      <c r="JI338" s="65"/>
      <c r="JJ338" s="65"/>
      <c r="JK338" s="65"/>
      <c r="JL338" s="65"/>
      <c r="JM338" s="65"/>
      <c r="JN338" s="65"/>
      <c r="JO338" s="65"/>
      <c r="JP338" s="65"/>
      <c r="JQ338" s="65"/>
      <c r="JR338" s="65"/>
      <c r="JS338" s="65"/>
      <c r="JT338" s="65"/>
      <c r="JU338" s="65"/>
      <c r="JV338" s="65"/>
      <c r="JW338" s="65"/>
      <c r="JX338" s="65"/>
      <c r="JY338" s="65"/>
      <c r="JZ338" s="65"/>
      <c r="KA338" s="65"/>
      <c r="KB338" s="65"/>
      <c r="KC338" s="65"/>
      <c r="KD338" s="65"/>
      <c r="KE338" s="65"/>
      <c r="KF338" s="65"/>
      <c r="KG338" s="65"/>
      <c r="KH338" s="65"/>
      <c r="KI338" s="65"/>
      <c r="KJ338" s="65"/>
      <c r="KK338" s="65"/>
      <c r="KL338" s="65"/>
      <c r="KM338" s="65"/>
      <c r="KN338" s="65"/>
      <c r="KO338" s="65"/>
      <c r="KP338" s="65"/>
      <c r="KQ338" s="65"/>
      <c r="KR338" s="65"/>
      <c r="KS338" s="65"/>
      <c r="KT338" s="65"/>
      <c r="KU338" s="65"/>
      <c r="KV338" s="65"/>
      <c r="KW338" s="65"/>
      <c r="KX338" s="65"/>
      <c r="KY338" s="65"/>
      <c r="KZ338" s="65"/>
      <c r="LA338" s="65"/>
      <c r="LB338" s="65"/>
      <c r="LC338" s="65"/>
      <c r="LD338" s="65"/>
      <c r="LE338" s="65"/>
      <c r="LF338" s="65"/>
      <c r="LG338" s="65"/>
      <c r="LH338" s="65"/>
      <c r="LI338" s="65"/>
      <c r="LJ338" s="65"/>
      <c r="LK338" s="65"/>
      <c r="LL338" s="65"/>
      <c r="LM338" s="65"/>
      <c r="LN338" s="65"/>
      <c r="LO338" s="65"/>
      <c r="LP338" s="65"/>
      <c r="LQ338" s="65"/>
      <c r="LR338" s="65"/>
      <c r="LS338" s="65"/>
      <c r="LT338" s="65"/>
      <c r="LU338" s="65"/>
      <c r="LV338" s="65"/>
      <c r="LW338" s="65"/>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c r="QO338" s="7"/>
      <c r="QP338" s="7"/>
      <c r="QQ338" s="7"/>
      <c r="QR338" s="7"/>
      <c r="QS338" s="7"/>
      <c r="QT338" s="7"/>
      <c r="QU338" s="7"/>
      <c r="QV338" s="7"/>
      <c r="QW338" s="7"/>
      <c r="QX338" s="7"/>
      <c r="QY338" s="7"/>
      <c r="QZ338" s="7"/>
      <c r="RA338" s="7"/>
      <c r="RB338" s="7"/>
      <c r="RC338" s="7"/>
      <c r="RD338" s="7"/>
      <c r="RE338" s="7"/>
      <c r="RF338" s="7"/>
      <c r="RG338" s="7"/>
      <c r="RH338" s="7"/>
      <c r="RI338" s="7"/>
      <c r="RJ338" s="7"/>
      <c r="RK338" s="7"/>
      <c r="RL338" s="7"/>
      <c r="RM338" s="7"/>
      <c r="RN338" s="7"/>
      <c r="RO338" s="7"/>
      <c r="RP338" s="7"/>
      <c r="RQ338" s="7"/>
      <c r="RR338" s="7"/>
      <c r="RS338" s="7"/>
      <c r="RT338" s="7"/>
      <c r="RU338" s="7"/>
      <c r="RV338" s="7"/>
      <c r="RW338" s="7"/>
      <c r="RX338" s="7"/>
      <c r="RY338" s="7"/>
      <c r="RZ338" s="7"/>
      <c r="SA338" s="7"/>
      <c r="SB338" s="7"/>
      <c r="SC338" s="7"/>
      <c r="SD338" s="7"/>
      <c r="SE338" s="7"/>
      <c r="SF338" s="7"/>
      <c r="SG338" s="7"/>
      <c r="SH338" s="7"/>
      <c r="SI338" s="7"/>
      <c r="SJ338" s="7"/>
      <c r="SK338" s="7"/>
      <c r="SL338" s="7"/>
      <c r="SM338" s="7"/>
      <c r="SN338" s="7"/>
      <c r="SO338" s="7"/>
      <c r="SP338" s="7"/>
      <c r="SQ338" s="7"/>
      <c r="SR338" s="7"/>
      <c r="SS338" s="7"/>
      <c r="ST338" s="7"/>
      <c r="SU338" s="7"/>
      <c r="SV338" s="7"/>
      <c r="SW338" s="7"/>
      <c r="SX338" s="7"/>
      <c r="SY338" s="7"/>
      <c r="SZ338" s="7"/>
      <c r="TA338" s="7"/>
      <c r="TB338" s="7"/>
      <c r="TC338" s="7"/>
      <c r="TD338" s="7"/>
      <c r="TE338" s="7"/>
      <c r="TF338" s="7"/>
      <c r="TG338" s="7"/>
      <c r="TH338" s="7"/>
      <c r="TI338" s="7"/>
      <c r="TJ338" s="7"/>
      <c r="TK338" s="7"/>
      <c r="TL338" s="7"/>
      <c r="TM338" s="7"/>
      <c r="TN338" s="7"/>
      <c r="TO338" s="7"/>
      <c r="TP338" s="7"/>
      <c r="TQ338" s="7"/>
      <c r="TR338" s="7"/>
      <c r="TS338" s="7"/>
      <c r="TT338" s="7"/>
      <c r="TU338" s="7"/>
      <c r="TV338" s="7"/>
      <c r="TW338" s="7"/>
      <c r="TX338" s="7"/>
      <c r="TY338" s="7"/>
      <c r="TZ338" s="7"/>
      <c r="UA338" s="7"/>
      <c r="UB338" s="7"/>
      <c r="UC338" s="7"/>
      <c r="UD338" s="7"/>
      <c r="UE338" s="7"/>
      <c r="UF338" s="7"/>
      <c r="UG338" s="7"/>
      <c r="UH338" s="7"/>
      <c r="UI338" s="7"/>
      <c r="UJ338" s="7"/>
      <c r="UK338" s="7"/>
      <c r="UL338" s="7"/>
      <c r="UM338" s="7"/>
      <c r="UN338" s="7"/>
      <c r="UO338" s="7"/>
      <c r="UP338" s="7"/>
      <c r="UQ338" s="7"/>
      <c r="UR338" s="7"/>
      <c r="US338" s="7"/>
      <c r="UT338" s="7"/>
      <c r="UU338" s="7"/>
      <c r="UV338" s="7"/>
      <c r="UW338" s="7"/>
      <c r="UX338" s="7"/>
      <c r="UY338" s="7"/>
      <c r="UZ338" s="7"/>
      <c r="VA338" s="7"/>
      <c r="VB338" s="7"/>
      <c r="VC338" s="7"/>
      <c r="VD338" s="7"/>
    </row>
    <row r="339" spans="1:576" s="3" customFormat="1" x14ac:dyDescent="0.2">
      <c r="A339" s="50"/>
      <c r="B339" s="40" t="s">
        <v>149</v>
      </c>
      <c r="C339" s="150">
        <v>7.7249660449915964</v>
      </c>
      <c r="D339" s="92">
        <v>3.3083645443196001</v>
      </c>
      <c r="E339" s="63">
        <v>0</v>
      </c>
      <c r="F339" s="92">
        <v>2.7428057553956835</v>
      </c>
      <c r="G339" s="63">
        <v>4.730795224149583</v>
      </c>
      <c r="H339" s="92">
        <v>0.13904338153503892</v>
      </c>
      <c r="I339" s="63">
        <v>0</v>
      </c>
      <c r="J339" s="92">
        <v>0</v>
      </c>
      <c r="K339" s="63">
        <v>0</v>
      </c>
      <c r="L339" s="92">
        <v>0</v>
      </c>
      <c r="M339" s="63">
        <v>14.484950127990114</v>
      </c>
      <c r="N339" s="92">
        <v>4.2955039277954201</v>
      </c>
      <c r="O339" s="63">
        <v>0</v>
      </c>
      <c r="P339" s="92">
        <v>5.862273671712674</v>
      </c>
      <c r="Q339" s="63">
        <v>0</v>
      </c>
      <c r="R339" s="92">
        <v>2.8491359177954227</v>
      </c>
      <c r="S339" s="63">
        <v>0</v>
      </c>
      <c r="T339" s="92">
        <v>10.741444866920153</v>
      </c>
      <c r="U339" s="63">
        <v>0</v>
      </c>
      <c r="V339" s="92">
        <v>0</v>
      </c>
      <c r="W339" s="63">
        <v>0</v>
      </c>
      <c r="X339" s="92">
        <v>6.0060060060060056</v>
      </c>
      <c r="Y339" s="63">
        <v>4.342207288705092</v>
      </c>
      <c r="Z339" s="92">
        <v>0.10828370330265295</v>
      </c>
      <c r="AA339" s="63">
        <v>0.5494505494505495</v>
      </c>
      <c r="AB339" s="92">
        <v>29.203084832904885</v>
      </c>
      <c r="AC339" s="63">
        <v>5.2703815536645626</v>
      </c>
      <c r="AD339" s="92">
        <v>4.830287206266318</v>
      </c>
      <c r="AE339" s="63">
        <v>6.3861633128222186</v>
      </c>
      <c r="AF339" s="92">
        <v>4.2184964845862627</v>
      </c>
      <c r="AG339" s="63">
        <v>8.5152057245080499</v>
      </c>
      <c r="AH339" s="92">
        <v>22.069151809832523</v>
      </c>
      <c r="AI339" s="63">
        <v>4.2480883602378929</v>
      </c>
      <c r="AJ339" s="92">
        <v>2.5234849880272607</v>
      </c>
      <c r="AK339" s="63">
        <v>3.6502546689303901</v>
      </c>
      <c r="AL339" s="92">
        <v>0.14240956992309883</v>
      </c>
      <c r="AM339" s="63">
        <v>5.3557958259994969</v>
      </c>
      <c r="AN339" s="92">
        <v>31.304021044720031</v>
      </c>
      <c r="AO339" s="63">
        <v>8.7199312714776624</v>
      </c>
      <c r="AP339" s="92">
        <v>2.7543563799887578</v>
      </c>
      <c r="AQ339" s="63">
        <v>9.2062193126022915</v>
      </c>
      <c r="AR339" s="92">
        <v>7.6923076923076925</v>
      </c>
      <c r="AS339" s="63">
        <v>0.62850729517396187</v>
      </c>
      <c r="AT339" s="92">
        <v>8.1794195250659634</v>
      </c>
      <c r="AU339" s="63">
        <v>11.243611584327088</v>
      </c>
      <c r="AV339" s="92">
        <v>4.6203554119547654</v>
      </c>
      <c r="AW339" s="63">
        <v>1.3068478829064296</v>
      </c>
      <c r="AX339" s="92">
        <v>4.0744643484369512</v>
      </c>
      <c r="AY339" s="63">
        <v>7.5318172334654712</v>
      </c>
      <c r="AZ339" s="92">
        <v>11.247327156094084</v>
      </c>
      <c r="BA339" s="63">
        <v>35.943588791983672</v>
      </c>
      <c r="BB339" s="92">
        <v>27.223230490018146</v>
      </c>
      <c r="BC339" s="63">
        <v>6.2190812720848063</v>
      </c>
      <c r="BD339" s="92">
        <v>3.5526315789473681</v>
      </c>
      <c r="BE339" s="63">
        <v>0.83922261484098948</v>
      </c>
      <c r="BF339" s="92">
        <v>1.2295081967213115</v>
      </c>
      <c r="BG339" s="63">
        <v>11.913696060037523</v>
      </c>
      <c r="BH339" s="92">
        <v>1.1198208286674132</v>
      </c>
      <c r="BI339" s="63">
        <v>0</v>
      </c>
      <c r="BJ339" s="92">
        <v>0</v>
      </c>
      <c r="BK339" s="63">
        <v>3.7369207772795217</v>
      </c>
      <c r="BL339" s="92">
        <v>14.042995839112344</v>
      </c>
      <c r="BM339" s="63">
        <v>5.291618385477018</v>
      </c>
      <c r="BN339" s="92">
        <v>11.634506242905788</v>
      </c>
      <c r="BO339" s="63">
        <v>6.6323245331616221</v>
      </c>
      <c r="BP339" s="92">
        <v>5.157766990291262</v>
      </c>
      <c r="BQ339" s="63">
        <v>15.038198632891033</v>
      </c>
      <c r="BR339" s="92">
        <v>16.788321167883211</v>
      </c>
      <c r="BS339" s="63">
        <v>7.9829696647152737</v>
      </c>
      <c r="BT339" s="92">
        <v>5.2229299363057331</v>
      </c>
      <c r="BU339" s="63">
        <v>0</v>
      </c>
      <c r="BV339" s="92">
        <v>3.3666969972702456</v>
      </c>
      <c r="BW339" s="63">
        <v>0</v>
      </c>
      <c r="BX339" s="92">
        <v>12.073914603516325</v>
      </c>
      <c r="BY339" s="63">
        <v>5.3284671532846719</v>
      </c>
      <c r="BZ339" s="92">
        <v>25.579854208084825</v>
      </c>
      <c r="CA339" s="63">
        <v>2.2443890274314215</v>
      </c>
      <c r="CB339" s="92">
        <v>0.19221528111484865</v>
      </c>
      <c r="CC339" s="63">
        <v>4.7918683446272992</v>
      </c>
      <c r="CD339" s="92">
        <v>8.198489751887811</v>
      </c>
      <c r="CE339" s="63">
        <v>0.89686098654708524</v>
      </c>
      <c r="CF339" s="92">
        <v>0.76743410076743401</v>
      </c>
      <c r="CG339" s="63">
        <v>0.42372881355932202</v>
      </c>
      <c r="CH339" s="92">
        <v>15.827338129496402</v>
      </c>
      <c r="CI339" s="63">
        <v>8.1440443213296394</v>
      </c>
      <c r="CJ339" s="92">
        <v>0</v>
      </c>
      <c r="CK339" s="63">
        <v>0</v>
      </c>
      <c r="CL339" s="92">
        <v>3.1612223393045316</v>
      </c>
      <c r="CM339" s="63">
        <v>4.4572843582335944</v>
      </c>
      <c r="CN339" s="92">
        <v>4.9728752260397826</v>
      </c>
      <c r="CO339" s="63">
        <v>10.31837360951285</v>
      </c>
      <c r="CP339" s="92">
        <v>9.6582466567607739</v>
      </c>
      <c r="CQ339" s="63">
        <v>14.00523560209424</v>
      </c>
      <c r="CR339" s="92">
        <v>0</v>
      </c>
      <c r="CS339" s="63">
        <v>3.2495055100310823</v>
      </c>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c r="JE339" s="65"/>
      <c r="JF339" s="65"/>
      <c r="JG339" s="65"/>
      <c r="JH339" s="65"/>
      <c r="JI339" s="65"/>
      <c r="JJ339" s="65"/>
      <c r="JK339" s="65"/>
      <c r="JL339" s="65"/>
      <c r="JM339" s="65"/>
      <c r="JN339" s="65"/>
      <c r="JO339" s="65"/>
      <c r="JP339" s="65"/>
      <c r="JQ339" s="65"/>
      <c r="JR339" s="65"/>
      <c r="JS339" s="65"/>
      <c r="JT339" s="65"/>
      <c r="JU339" s="65"/>
      <c r="JV339" s="65"/>
      <c r="JW339" s="65"/>
      <c r="JX339" s="65"/>
      <c r="JY339" s="65"/>
      <c r="JZ339" s="65"/>
      <c r="KA339" s="65"/>
      <c r="KB339" s="65"/>
      <c r="KC339" s="65"/>
      <c r="KD339" s="65"/>
      <c r="KE339" s="65"/>
      <c r="KF339" s="65"/>
      <c r="KG339" s="65"/>
      <c r="KH339" s="65"/>
      <c r="KI339" s="65"/>
      <c r="KJ339" s="65"/>
      <c r="KK339" s="65"/>
      <c r="KL339" s="65"/>
      <c r="KM339" s="65"/>
      <c r="KN339" s="65"/>
      <c r="KO339" s="65"/>
      <c r="KP339" s="65"/>
      <c r="KQ339" s="65"/>
      <c r="KR339" s="65"/>
      <c r="KS339" s="65"/>
      <c r="KT339" s="65"/>
      <c r="KU339" s="65"/>
      <c r="KV339" s="65"/>
      <c r="KW339" s="65"/>
      <c r="KX339" s="65"/>
      <c r="KY339" s="65"/>
      <c r="KZ339" s="65"/>
      <c r="LA339" s="65"/>
      <c r="LB339" s="65"/>
      <c r="LC339" s="65"/>
      <c r="LD339" s="65"/>
      <c r="LE339" s="65"/>
      <c r="LF339" s="65"/>
      <c r="LG339" s="65"/>
      <c r="LH339" s="65"/>
      <c r="LI339" s="65"/>
      <c r="LJ339" s="65"/>
      <c r="LK339" s="65"/>
      <c r="LL339" s="65"/>
      <c r="LM339" s="65"/>
      <c r="LN339" s="65"/>
      <c r="LO339" s="65"/>
      <c r="LP339" s="65"/>
      <c r="LQ339" s="65"/>
      <c r="LR339" s="65"/>
      <c r="LS339" s="65"/>
      <c r="LT339" s="65"/>
      <c r="LU339" s="65"/>
      <c r="LV339" s="65"/>
      <c r="LW339" s="65"/>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c r="QO339" s="7"/>
      <c r="QP339" s="7"/>
      <c r="QQ339" s="7"/>
      <c r="QR339" s="7"/>
      <c r="QS339" s="7"/>
      <c r="QT339" s="7"/>
      <c r="QU339" s="7"/>
      <c r="QV339" s="7"/>
      <c r="QW339" s="7"/>
      <c r="QX339" s="7"/>
      <c r="QY339" s="7"/>
      <c r="QZ339" s="7"/>
      <c r="RA339" s="7"/>
      <c r="RB339" s="7"/>
      <c r="RC339" s="7"/>
      <c r="RD339" s="7"/>
      <c r="RE339" s="7"/>
      <c r="RF339" s="7"/>
      <c r="RG339" s="7"/>
      <c r="RH339" s="7"/>
      <c r="RI339" s="7"/>
      <c r="RJ339" s="7"/>
      <c r="RK339" s="7"/>
      <c r="RL339" s="7"/>
      <c r="RM339" s="7"/>
      <c r="RN339" s="7"/>
      <c r="RO339" s="7"/>
      <c r="RP339" s="7"/>
      <c r="RQ339" s="7"/>
      <c r="RR339" s="7"/>
      <c r="RS339" s="7"/>
      <c r="RT339" s="7"/>
      <c r="RU339" s="7"/>
      <c r="RV339" s="7"/>
      <c r="RW339" s="7"/>
      <c r="RX339" s="7"/>
      <c r="RY339" s="7"/>
      <c r="RZ339" s="7"/>
      <c r="SA339" s="7"/>
      <c r="SB339" s="7"/>
      <c r="SC339" s="7"/>
      <c r="SD339" s="7"/>
      <c r="SE339" s="7"/>
      <c r="SF339" s="7"/>
      <c r="SG339" s="7"/>
      <c r="SH339" s="7"/>
      <c r="SI339" s="7"/>
      <c r="SJ339" s="7"/>
      <c r="SK339" s="7"/>
      <c r="SL339" s="7"/>
      <c r="SM339" s="7"/>
      <c r="SN339" s="7"/>
      <c r="SO339" s="7"/>
      <c r="SP339" s="7"/>
      <c r="SQ339" s="7"/>
      <c r="SR339" s="7"/>
      <c r="SS339" s="7"/>
      <c r="ST339" s="7"/>
      <c r="SU339" s="7"/>
      <c r="SV339" s="7"/>
      <c r="SW339" s="7"/>
      <c r="SX339" s="7"/>
      <c r="SY339" s="7"/>
      <c r="SZ339" s="7"/>
      <c r="TA339" s="7"/>
      <c r="TB339" s="7"/>
      <c r="TC339" s="7"/>
      <c r="TD339" s="7"/>
      <c r="TE339" s="7"/>
      <c r="TF339" s="7"/>
      <c r="TG339" s="7"/>
      <c r="TH339" s="7"/>
      <c r="TI339" s="7"/>
      <c r="TJ339" s="7"/>
      <c r="TK339" s="7"/>
      <c r="TL339" s="7"/>
      <c r="TM339" s="7"/>
      <c r="TN339" s="7"/>
      <c r="TO339" s="7"/>
      <c r="TP339" s="7"/>
      <c r="TQ339" s="7"/>
      <c r="TR339" s="7"/>
      <c r="TS339" s="7"/>
      <c r="TT339" s="7"/>
      <c r="TU339" s="7"/>
      <c r="TV339" s="7"/>
      <c r="TW339" s="7"/>
      <c r="TX339" s="7"/>
      <c r="TY339" s="7"/>
      <c r="TZ339" s="7"/>
      <c r="UA339" s="7"/>
      <c r="UB339" s="7"/>
      <c r="UC339" s="7"/>
      <c r="UD339" s="7"/>
      <c r="UE339" s="7"/>
      <c r="UF339" s="7"/>
      <c r="UG339" s="7"/>
      <c r="UH339" s="7"/>
      <c r="UI339" s="7"/>
      <c r="UJ339" s="7"/>
      <c r="UK339" s="7"/>
      <c r="UL339" s="7"/>
      <c r="UM339" s="7"/>
      <c r="UN339" s="7"/>
      <c r="UO339" s="7"/>
      <c r="UP339" s="7"/>
      <c r="UQ339" s="7"/>
      <c r="UR339" s="7"/>
      <c r="US339" s="7"/>
      <c r="UT339" s="7"/>
      <c r="UU339" s="7"/>
      <c r="UV339" s="7"/>
      <c r="UW339" s="7"/>
      <c r="UX339" s="7"/>
      <c r="UY339" s="7"/>
      <c r="UZ339" s="7"/>
      <c r="VA339" s="7"/>
      <c r="VB339" s="7"/>
      <c r="VC339" s="7"/>
      <c r="VD339" s="7"/>
    </row>
    <row r="340" spans="1:576" s="3" customFormat="1" x14ac:dyDescent="0.2">
      <c r="A340" s="50"/>
      <c r="B340" s="36" t="s">
        <v>150</v>
      </c>
      <c r="C340" s="142">
        <v>5.1114788898244656</v>
      </c>
      <c r="D340" s="92">
        <v>0</v>
      </c>
      <c r="E340" s="63">
        <v>35.82905982905983</v>
      </c>
      <c r="F340" s="92">
        <v>1.3938848920863309</v>
      </c>
      <c r="G340" s="63">
        <v>1.7120973192160396</v>
      </c>
      <c r="H340" s="92">
        <v>5.0472747497219128</v>
      </c>
      <c r="I340" s="63">
        <v>0</v>
      </c>
      <c r="J340" s="92">
        <v>2.7634660421545667</v>
      </c>
      <c r="K340" s="63">
        <v>0</v>
      </c>
      <c r="L340" s="92">
        <v>2.4870466321243523</v>
      </c>
      <c r="M340" s="63">
        <v>5.2255274075381761</v>
      </c>
      <c r="N340" s="92">
        <v>0</v>
      </c>
      <c r="O340" s="63">
        <v>0</v>
      </c>
      <c r="P340" s="92">
        <v>0</v>
      </c>
      <c r="Q340" s="63">
        <v>0.66889632107023411</v>
      </c>
      <c r="R340" s="92">
        <v>0.23353573096683791</v>
      </c>
      <c r="S340" s="63">
        <v>0.61420345489443384</v>
      </c>
      <c r="T340" s="92">
        <v>0</v>
      </c>
      <c r="U340" s="63">
        <v>0</v>
      </c>
      <c r="V340" s="92">
        <v>0</v>
      </c>
      <c r="W340" s="63">
        <v>0</v>
      </c>
      <c r="X340" s="92">
        <v>0</v>
      </c>
      <c r="Y340" s="63">
        <v>29.69759627810804</v>
      </c>
      <c r="Z340" s="92">
        <v>0.10828370330265295</v>
      </c>
      <c r="AA340" s="63">
        <v>9.1575091575091569E-2</v>
      </c>
      <c r="AB340" s="92">
        <v>0</v>
      </c>
      <c r="AC340" s="63">
        <v>0.19214932747735383</v>
      </c>
      <c r="AD340" s="92">
        <v>0</v>
      </c>
      <c r="AE340" s="63">
        <v>5.3716946615666057</v>
      </c>
      <c r="AF340" s="92">
        <v>0</v>
      </c>
      <c r="AG340" s="63">
        <v>9.2128801431127023</v>
      </c>
      <c r="AH340" s="92">
        <v>11.021069692058347</v>
      </c>
      <c r="AI340" s="63">
        <v>11.129991503823279</v>
      </c>
      <c r="AJ340" s="92">
        <v>0</v>
      </c>
      <c r="AK340" s="63">
        <v>1.7826825127334467</v>
      </c>
      <c r="AL340" s="92">
        <v>2.8481913984619769E-2</v>
      </c>
      <c r="AM340" s="63">
        <v>6.1604224289665579</v>
      </c>
      <c r="AN340" s="92">
        <v>1.4029813353375924</v>
      </c>
      <c r="AO340" s="63">
        <v>0</v>
      </c>
      <c r="AP340" s="92">
        <v>0.28105677346824059</v>
      </c>
      <c r="AQ340" s="63">
        <v>6.342062193126023</v>
      </c>
      <c r="AR340" s="92">
        <v>3.214695752009185</v>
      </c>
      <c r="AS340" s="63">
        <v>0.26936026936026936</v>
      </c>
      <c r="AT340" s="92">
        <v>2.3746701846965697</v>
      </c>
      <c r="AU340" s="63">
        <v>27.370812038614424</v>
      </c>
      <c r="AV340" s="92">
        <v>0.32310177705977383</v>
      </c>
      <c r="AW340" s="63">
        <v>4.8614741244119184</v>
      </c>
      <c r="AX340" s="92">
        <v>14.471373375482965</v>
      </c>
      <c r="AY340" s="63">
        <v>1.836010849155018</v>
      </c>
      <c r="AZ340" s="92">
        <v>5.71632216678546</v>
      </c>
      <c r="BA340" s="63">
        <v>7.7565411022453148</v>
      </c>
      <c r="BB340" s="92">
        <v>18.848846253564947</v>
      </c>
      <c r="BC340" s="63">
        <v>0.3180212014134276</v>
      </c>
      <c r="BD340" s="92">
        <v>5.2631578947368416</v>
      </c>
      <c r="BE340" s="63">
        <v>1.1925795053003534</v>
      </c>
      <c r="BF340" s="92">
        <v>1.7759562841530054</v>
      </c>
      <c r="BG340" s="63">
        <v>4.3151969981238274</v>
      </c>
      <c r="BH340" s="92">
        <v>0.11198208286674133</v>
      </c>
      <c r="BI340" s="63">
        <v>0</v>
      </c>
      <c r="BJ340" s="92">
        <v>8.7952697708795267</v>
      </c>
      <c r="BK340" s="63">
        <v>0</v>
      </c>
      <c r="BL340" s="92">
        <v>21.047156726768375</v>
      </c>
      <c r="BM340" s="63">
        <v>13.943607570490538</v>
      </c>
      <c r="BN340" s="92">
        <v>5.6375331063185774</v>
      </c>
      <c r="BO340" s="63">
        <v>0</v>
      </c>
      <c r="BP340" s="92">
        <v>6.1286407766990294</v>
      </c>
      <c r="BQ340" s="63">
        <v>5.0663449939686371</v>
      </c>
      <c r="BR340" s="92">
        <v>17.29705817297058</v>
      </c>
      <c r="BS340" s="63">
        <v>0</v>
      </c>
      <c r="BT340" s="92">
        <v>0.12738853503184713</v>
      </c>
      <c r="BU340" s="63">
        <v>6.2189054726368163</v>
      </c>
      <c r="BV340" s="92">
        <v>0.5004549590536852</v>
      </c>
      <c r="BW340" s="63">
        <v>11.893583724569639</v>
      </c>
      <c r="BX340" s="92">
        <v>13.491209185504127</v>
      </c>
      <c r="BY340" s="63">
        <v>11.824817518248175</v>
      </c>
      <c r="BZ340" s="92">
        <v>11.795891318754141</v>
      </c>
      <c r="CA340" s="63">
        <v>1.4339152119700749</v>
      </c>
      <c r="CB340" s="92">
        <v>0</v>
      </c>
      <c r="CC340" s="63">
        <v>16.771539206195545</v>
      </c>
      <c r="CD340" s="92">
        <v>8.3603020496224385</v>
      </c>
      <c r="CE340" s="63">
        <v>0.67264573991031396</v>
      </c>
      <c r="CF340" s="92">
        <v>1.534868201534868</v>
      </c>
      <c r="CG340" s="63">
        <v>0</v>
      </c>
      <c r="CH340" s="92">
        <v>3.2374100719424459</v>
      </c>
      <c r="CI340" s="63">
        <v>1.8282548476454294</v>
      </c>
      <c r="CJ340" s="92">
        <v>0</v>
      </c>
      <c r="CK340" s="63">
        <v>9.3808630393996242E-2</v>
      </c>
      <c r="CL340" s="92">
        <v>0</v>
      </c>
      <c r="CM340" s="63">
        <v>0</v>
      </c>
      <c r="CN340" s="92">
        <v>4.06871609403255</v>
      </c>
      <c r="CO340" s="63">
        <v>5.3701572688914467</v>
      </c>
      <c r="CP340" s="92">
        <v>4.2453831458289111</v>
      </c>
      <c r="CQ340" s="63">
        <v>4.4829842931937174</v>
      </c>
      <c r="CR340" s="92">
        <v>0</v>
      </c>
      <c r="CS340" s="63">
        <v>7.4879909578977113</v>
      </c>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c r="JE340" s="65"/>
      <c r="JF340" s="65"/>
      <c r="JG340" s="65"/>
      <c r="JH340" s="65"/>
      <c r="JI340" s="65"/>
      <c r="JJ340" s="65"/>
      <c r="JK340" s="65"/>
      <c r="JL340" s="65"/>
      <c r="JM340" s="65"/>
      <c r="JN340" s="65"/>
      <c r="JO340" s="65"/>
      <c r="JP340" s="65"/>
      <c r="JQ340" s="65"/>
      <c r="JR340" s="65"/>
      <c r="JS340" s="65"/>
      <c r="JT340" s="65"/>
      <c r="JU340" s="65"/>
      <c r="JV340" s="65"/>
      <c r="JW340" s="65"/>
      <c r="JX340" s="65"/>
      <c r="JY340" s="65"/>
      <c r="JZ340" s="65"/>
      <c r="KA340" s="65"/>
      <c r="KB340" s="65"/>
      <c r="KC340" s="65"/>
      <c r="KD340" s="65"/>
      <c r="KE340" s="65"/>
      <c r="KF340" s="65"/>
      <c r="KG340" s="65"/>
      <c r="KH340" s="65"/>
      <c r="KI340" s="65"/>
      <c r="KJ340" s="65"/>
      <c r="KK340" s="65"/>
      <c r="KL340" s="65"/>
      <c r="KM340" s="65"/>
      <c r="KN340" s="65"/>
      <c r="KO340" s="65"/>
      <c r="KP340" s="65"/>
      <c r="KQ340" s="65"/>
      <c r="KR340" s="65"/>
      <c r="KS340" s="65"/>
      <c r="KT340" s="65"/>
      <c r="KU340" s="65"/>
      <c r="KV340" s="65"/>
      <c r="KW340" s="65"/>
      <c r="KX340" s="65"/>
      <c r="KY340" s="65"/>
      <c r="KZ340" s="65"/>
      <c r="LA340" s="65"/>
      <c r="LB340" s="65"/>
      <c r="LC340" s="65"/>
      <c r="LD340" s="65"/>
      <c r="LE340" s="65"/>
      <c r="LF340" s="65"/>
      <c r="LG340" s="65"/>
      <c r="LH340" s="65"/>
      <c r="LI340" s="65"/>
      <c r="LJ340" s="65"/>
      <c r="LK340" s="65"/>
      <c r="LL340" s="65"/>
      <c r="LM340" s="65"/>
      <c r="LN340" s="65"/>
      <c r="LO340" s="65"/>
      <c r="LP340" s="65"/>
      <c r="LQ340" s="65"/>
      <c r="LR340" s="65"/>
      <c r="LS340" s="65"/>
      <c r="LT340" s="65"/>
      <c r="LU340" s="65"/>
      <c r="LV340" s="65"/>
      <c r="LW340" s="65"/>
      <c r="LX340" s="7"/>
      <c r="LY340" s="7"/>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c r="QO340" s="7"/>
      <c r="QP340" s="7"/>
      <c r="QQ340" s="7"/>
      <c r="QR340" s="7"/>
      <c r="QS340" s="7"/>
      <c r="QT340" s="7"/>
      <c r="QU340" s="7"/>
      <c r="QV340" s="7"/>
      <c r="QW340" s="7"/>
      <c r="QX340" s="7"/>
      <c r="QY340" s="7"/>
      <c r="QZ340" s="7"/>
      <c r="RA340" s="7"/>
      <c r="RB340" s="7"/>
      <c r="RC340" s="7"/>
      <c r="RD340" s="7"/>
      <c r="RE340" s="7"/>
      <c r="RF340" s="7"/>
      <c r="RG340" s="7"/>
      <c r="RH340" s="7"/>
      <c r="RI340" s="7"/>
      <c r="RJ340" s="7"/>
      <c r="RK340" s="7"/>
      <c r="RL340" s="7"/>
      <c r="RM340" s="7"/>
      <c r="RN340" s="7"/>
      <c r="RO340" s="7"/>
      <c r="RP340" s="7"/>
      <c r="RQ340" s="7"/>
      <c r="RR340" s="7"/>
      <c r="RS340" s="7"/>
      <c r="RT340" s="7"/>
      <c r="RU340" s="7"/>
      <c r="RV340" s="7"/>
      <c r="RW340" s="7"/>
      <c r="RX340" s="7"/>
      <c r="RY340" s="7"/>
      <c r="RZ340" s="7"/>
      <c r="SA340" s="7"/>
      <c r="SB340" s="7"/>
      <c r="SC340" s="7"/>
      <c r="SD340" s="7"/>
      <c r="SE340" s="7"/>
      <c r="SF340" s="7"/>
      <c r="SG340" s="7"/>
      <c r="SH340" s="7"/>
      <c r="SI340" s="7"/>
      <c r="SJ340" s="7"/>
      <c r="SK340" s="7"/>
      <c r="SL340" s="7"/>
      <c r="SM340" s="7"/>
      <c r="SN340" s="7"/>
      <c r="SO340" s="7"/>
      <c r="SP340" s="7"/>
      <c r="SQ340" s="7"/>
      <c r="SR340" s="7"/>
      <c r="SS340" s="7"/>
      <c r="ST340" s="7"/>
      <c r="SU340" s="7"/>
      <c r="SV340" s="7"/>
      <c r="SW340" s="7"/>
      <c r="SX340" s="7"/>
      <c r="SY340" s="7"/>
      <c r="SZ340" s="7"/>
      <c r="TA340" s="7"/>
      <c r="TB340" s="7"/>
      <c r="TC340" s="7"/>
      <c r="TD340" s="7"/>
      <c r="TE340" s="7"/>
      <c r="TF340" s="7"/>
      <c r="TG340" s="7"/>
      <c r="TH340" s="7"/>
      <c r="TI340" s="7"/>
      <c r="TJ340" s="7"/>
      <c r="TK340" s="7"/>
      <c r="TL340" s="7"/>
      <c r="TM340" s="7"/>
      <c r="TN340" s="7"/>
      <c r="TO340" s="7"/>
      <c r="TP340" s="7"/>
      <c r="TQ340" s="7"/>
      <c r="TR340" s="7"/>
      <c r="TS340" s="7"/>
      <c r="TT340" s="7"/>
      <c r="TU340" s="7"/>
      <c r="TV340" s="7"/>
      <c r="TW340" s="7"/>
      <c r="TX340" s="7"/>
      <c r="TY340" s="7"/>
      <c r="TZ340" s="7"/>
      <c r="UA340" s="7"/>
      <c r="UB340" s="7"/>
      <c r="UC340" s="7"/>
      <c r="UD340" s="7"/>
      <c r="UE340" s="7"/>
      <c r="UF340" s="7"/>
      <c r="UG340" s="7"/>
      <c r="UH340" s="7"/>
      <c r="UI340" s="7"/>
      <c r="UJ340" s="7"/>
      <c r="UK340" s="7"/>
      <c r="UL340" s="7"/>
      <c r="UM340" s="7"/>
      <c r="UN340" s="7"/>
      <c r="UO340" s="7"/>
      <c r="UP340" s="7"/>
      <c r="UQ340" s="7"/>
      <c r="UR340" s="7"/>
      <c r="US340" s="7"/>
      <c r="UT340" s="7"/>
      <c r="UU340" s="7"/>
      <c r="UV340" s="7"/>
      <c r="UW340" s="7"/>
      <c r="UX340" s="7"/>
      <c r="UY340" s="7"/>
      <c r="UZ340" s="7"/>
      <c r="VA340" s="7"/>
      <c r="VB340" s="7"/>
      <c r="VC340" s="7"/>
      <c r="VD340" s="7"/>
    </row>
    <row r="341" spans="1:576" s="3" customFormat="1" x14ac:dyDescent="0.2">
      <c r="A341" s="52" t="s">
        <v>198</v>
      </c>
      <c r="B341" s="36"/>
      <c r="C341" s="142">
        <f>GBG!C341</f>
        <v>17.597621228344018</v>
      </c>
      <c r="D341" s="174">
        <v>7.0993914807302234</v>
      </c>
      <c r="E341" s="175">
        <v>0</v>
      </c>
      <c r="F341" s="174">
        <v>7.4940047961630701E-2</v>
      </c>
      <c r="G341" s="175">
        <v>6.7582788916422609E-2</v>
      </c>
      <c r="H341" s="174">
        <v>0</v>
      </c>
      <c r="I341" s="175">
        <v>39.831528279181711</v>
      </c>
      <c r="J341" s="174">
        <v>0.37470725995316156</v>
      </c>
      <c r="K341" s="175">
        <v>0.61151079136690645</v>
      </c>
      <c r="L341" s="174">
        <v>0.10362694300518134</v>
      </c>
      <c r="M341" s="175">
        <v>2.9040515491217231</v>
      </c>
      <c r="N341" s="174">
        <v>0</v>
      </c>
      <c r="O341" s="175">
        <v>0</v>
      </c>
      <c r="P341" s="174">
        <v>1.6619676509867933</v>
      </c>
      <c r="Q341" s="175">
        <v>0.16708437761069339</v>
      </c>
      <c r="R341" s="174">
        <v>0.11676786548341896</v>
      </c>
      <c r="S341" s="175">
        <v>0</v>
      </c>
      <c r="T341" s="174">
        <v>0</v>
      </c>
      <c r="U341" s="175">
        <v>2.6021337496747333E-2</v>
      </c>
      <c r="V341" s="174">
        <v>0</v>
      </c>
      <c r="W341" s="175">
        <v>1.1834319526627219</v>
      </c>
      <c r="X341" s="174">
        <v>8.7087087087087074</v>
      </c>
      <c r="Y341" s="175">
        <v>0.82665977783518474</v>
      </c>
      <c r="Z341" s="174">
        <v>52.950730914997294</v>
      </c>
      <c r="AA341" s="175">
        <v>43.681318681318679</v>
      </c>
      <c r="AB341" s="174">
        <v>7.095115681233934</v>
      </c>
      <c r="AC341" s="175">
        <v>5.7095800164699426</v>
      </c>
      <c r="AD341" s="174">
        <v>33.681462140992167</v>
      </c>
      <c r="AE341" s="175">
        <v>4.6194749086075104</v>
      </c>
      <c r="AF341" s="174">
        <v>30.448891292590591</v>
      </c>
      <c r="AG341" s="175">
        <v>13.164013593274907</v>
      </c>
      <c r="AH341" s="174">
        <v>1.7960837272113437</v>
      </c>
      <c r="AI341" s="175">
        <v>71.835174171622768</v>
      </c>
      <c r="AJ341" s="174">
        <v>3.9233744704365443</v>
      </c>
      <c r="AK341" s="175">
        <v>10.384833050367854</v>
      </c>
      <c r="AL341" s="174">
        <v>6.2090572486471087</v>
      </c>
      <c r="AM341" s="175">
        <v>5.7581091274830278</v>
      </c>
      <c r="AN341" s="174">
        <v>7.0023800576224478</v>
      </c>
      <c r="AO341" s="175">
        <v>16.394849785407725</v>
      </c>
      <c r="AP341" s="174">
        <v>96.233839235525579</v>
      </c>
      <c r="AQ341" s="175">
        <v>32.726528942524034</v>
      </c>
      <c r="AR341" s="174">
        <v>95.319634703196343</v>
      </c>
      <c r="AS341" s="175">
        <v>46.309176576172312</v>
      </c>
      <c r="AT341" s="174">
        <v>98.429319371727757</v>
      </c>
      <c r="AU341" s="175">
        <v>31.97047132311187</v>
      </c>
      <c r="AV341" s="174">
        <v>32.600969305331176</v>
      </c>
      <c r="AW341" s="175">
        <v>17.433350757971773</v>
      </c>
      <c r="AX341" s="174">
        <v>15.575065847234415</v>
      </c>
      <c r="AY341" s="175">
        <v>18.126825198164372</v>
      </c>
      <c r="AZ341" s="174">
        <v>0.64148253741981476</v>
      </c>
      <c r="BA341" s="175">
        <v>2.4118738404452689</v>
      </c>
      <c r="BB341" s="174">
        <v>1.244490536686544</v>
      </c>
      <c r="BC341" s="175">
        <v>86.325088339222617</v>
      </c>
      <c r="BD341" s="174">
        <v>87.5</v>
      </c>
      <c r="BE341" s="175">
        <v>65.945229681978802</v>
      </c>
      <c r="BF341" s="174">
        <v>95.150273224043715</v>
      </c>
      <c r="BG341" s="175">
        <v>89.481065918653584</v>
      </c>
      <c r="BH341" s="174">
        <v>97.088465845464725</v>
      </c>
      <c r="BI341" s="175">
        <v>0</v>
      </c>
      <c r="BJ341" s="174">
        <v>4.2867701404286773</v>
      </c>
      <c r="BK341" s="175">
        <v>0</v>
      </c>
      <c r="BL341" s="174">
        <v>0</v>
      </c>
      <c r="BM341" s="175">
        <v>9.3858632676709153</v>
      </c>
      <c r="BN341" s="174">
        <v>0.88914112750662133</v>
      </c>
      <c r="BO341" s="175">
        <v>6.4391500321957507E-2</v>
      </c>
      <c r="BP341" s="174">
        <v>2.7912621359223304</v>
      </c>
      <c r="BQ341" s="175">
        <v>13.34941696823482</v>
      </c>
      <c r="BR341" s="174">
        <v>2.9860650298606504</v>
      </c>
      <c r="BS341" s="175">
        <v>21.128259712613094</v>
      </c>
      <c r="BT341" s="174">
        <v>79.057924888605982</v>
      </c>
      <c r="BU341" s="175">
        <v>0</v>
      </c>
      <c r="BV341" s="174">
        <v>95.404913557779807</v>
      </c>
      <c r="BW341" s="175">
        <v>11.528429838288993</v>
      </c>
      <c r="BX341" s="174">
        <v>42.6264800861141</v>
      </c>
      <c r="BY341" s="175">
        <v>82.043795620437947</v>
      </c>
      <c r="BZ341" s="174">
        <v>59.297897002815034</v>
      </c>
      <c r="CA341" s="175">
        <v>8.4164588528678301</v>
      </c>
      <c r="CB341" s="174">
        <v>22.537241710716003</v>
      </c>
      <c r="CC341" s="175">
        <v>8.3978702807357219</v>
      </c>
      <c r="CD341" s="174">
        <v>17.313915857605178</v>
      </c>
      <c r="CE341" s="175">
        <v>33.632286995515699</v>
      </c>
      <c r="CF341" s="174">
        <v>19.073024341447148</v>
      </c>
      <c r="CG341" s="175">
        <v>96.624472573839654</v>
      </c>
      <c r="CH341" s="174">
        <v>96.409335727109507</v>
      </c>
      <c r="CI341" s="175">
        <v>90.308370044052865</v>
      </c>
      <c r="CJ341" s="174">
        <v>8.6376128778955632</v>
      </c>
      <c r="CK341" s="175">
        <v>2.8116213683223994</v>
      </c>
      <c r="CL341" s="174">
        <v>7.7976817702845107</v>
      </c>
      <c r="CM341" s="175">
        <v>2.4762690879075526</v>
      </c>
      <c r="CN341" s="174">
        <v>4.2495479204339963</v>
      </c>
      <c r="CO341" s="175">
        <v>92.219241088539675</v>
      </c>
      <c r="CP341" s="174">
        <v>57.336726039016114</v>
      </c>
      <c r="CQ341" s="175">
        <v>86.171243941841681</v>
      </c>
      <c r="CR341" s="174">
        <v>3.8388238497141298</v>
      </c>
      <c r="CS341" s="175">
        <v>24.978807572760665</v>
      </c>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c r="JE341" s="65"/>
      <c r="JF341" s="65"/>
      <c r="JG341" s="65"/>
      <c r="JH341" s="65"/>
      <c r="JI341" s="65"/>
      <c r="JJ341" s="65"/>
      <c r="JK341" s="65"/>
      <c r="JL341" s="65"/>
      <c r="JM341" s="65"/>
      <c r="JN341" s="65"/>
      <c r="JO341" s="65"/>
      <c r="JP341" s="65"/>
      <c r="JQ341" s="65"/>
      <c r="JR341" s="65"/>
      <c r="JS341" s="65"/>
      <c r="JT341" s="65"/>
      <c r="JU341" s="65"/>
      <c r="JV341" s="65"/>
      <c r="JW341" s="65"/>
      <c r="JX341" s="65"/>
      <c r="JY341" s="65"/>
      <c r="JZ341" s="65"/>
      <c r="KA341" s="65"/>
      <c r="KB341" s="65"/>
      <c r="KC341" s="65"/>
      <c r="KD341" s="65"/>
      <c r="KE341" s="65"/>
      <c r="KF341" s="65"/>
      <c r="KG341" s="65"/>
      <c r="KH341" s="65"/>
      <c r="KI341" s="65"/>
      <c r="KJ341" s="65"/>
      <c r="KK341" s="65"/>
      <c r="KL341" s="65"/>
      <c r="KM341" s="65"/>
      <c r="KN341" s="65"/>
      <c r="KO341" s="65"/>
      <c r="KP341" s="65"/>
      <c r="KQ341" s="65"/>
      <c r="KR341" s="65"/>
      <c r="KS341" s="65"/>
      <c r="KT341" s="65"/>
      <c r="KU341" s="65"/>
      <c r="KV341" s="65"/>
      <c r="KW341" s="65"/>
      <c r="KX341" s="65"/>
      <c r="KY341" s="65"/>
      <c r="KZ341" s="65"/>
      <c r="LA341" s="65"/>
      <c r="LB341" s="65"/>
      <c r="LC341" s="65"/>
      <c r="LD341" s="65"/>
      <c r="LE341" s="65"/>
      <c r="LF341" s="65"/>
      <c r="LG341" s="65"/>
      <c r="LH341" s="65"/>
      <c r="LI341" s="65"/>
      <c r="LJ341" s="65"/>
      <c r="LK341" s="65"/>
      <c r="LL341" s="65"/>
      <c r="LM341" s="65"/>
      <c r="LN341" s="65"/>
      <c r="LO341" s="65"/>
      <c r="LP341" s="65"/>
      <c r="LQ341" s="65"/>
      <c r="LR341" s="65"/>
      <c r="LS341" s="65"/>
      <c r="LT341" s="65"/>
      <c r="LU341" s="65"/>
      <c r="LV341" s="65"/>
      <c r="LW341" s="65"/>
      <c r="LX341" s="7"/>
      <c r="LY341" s="7"/>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c r="QO341" s="7"/>
      <c r="QP341" s="7"/>
      <c r="QQ341" s="7"/>
      <c r="QR341" s="7"/>
      <c r="QS341" s="7"/>
      <c r="QT341" s="7"/>
      <c r="QU341" s="7"/>
      <c r="QV341" s="7"/>
      <c r="QW341" s="7"/>
      <c r="QX341" s="7"/>
      <c r="QY341" s="7"/>
      <c r="QZ341" s="7"/>
      <c r="RA341" s="7"/>
      <c r="RB341" s="7"/>
      <c r="RC341" s="7"/>
      <c r="RD341" s="7"/>
      <c r="RE341" s="7"/>
      <c r="RF341" s="7"/>
      <c r="RG341" s="7"/>
      <c r="RH341" s="7"/>
      <c r="RI341" s="7"/>
      <c r="RJ341" s="7"/>
      <c r="RK341" s="7"/>
      <c r="RL341" s="7"/>
      <c r="RM341" s="7"/>
      <c r="RN341" s="7"/>
      <c r="RO341" s="7"/>
      <c r="RP341" s="7"/>
      <c r="RQ341" s="7"/>
      <c r="RR341" s="7"/>
      <c r="RS341" s="7"/>
      <c r="RT341" s="7"/>
      <c r="RU341" s="7"/>
      <c r="RV341" s="7"/>
      <c r="RW341" s="7"/>
      <c r="RX341" s="7"/>
      <c r="RY341" s="7"/>
      <c r="RZ341" s="7"/>
      <c r="SA341" s="7"/>
      <c r="SB341" s="7"/>
      <c r="SC341" s="7"/>
      <c r="SD341" s="7"/>
      <c r="SE341" s="7"/>
      <c r="SF341" s="7"/>
      <c r="SG341" s="7"/>
      <c r="SH341" s="7"/>
      <c r="SI341" s="7"/>
      <c r="SJ341" s="7"/>
      <c r="SK341" s="7"/>
      <c r="SL341" s="7"/>
      <c r="SM341" s="7"/>
      <c r="SN341" s="7"/>
      <c r="SO341" s="7"/>
      <c r="SP341" s="7"/>
      <c r="SQ341" s="7"/>
      <c r="SR341" s="7"/>
      <c r="SS341" s="7"/>
      <c r="ST341" s="7"/>
      <c r="SU341" s="7"/>
      <c r="SV341" s="7"/>
      <c r="SW341" s="7"/>
      <c r="SX341" s="7"/>
      <c r="SY341" s="7"/>
      <c r="SZ341" s="7"/>
      <c r="TA341" s="7"/>
      <c r="TB341" s="7"/>
      <c r="TC341" s="7"/>
      <c r="TD341" s="7"/>
      <c r="TE341" s="7"/>
      <c r="TF341" s="7"/>
      <c r="TG341" s="7"/>
      <c r="TH341" s="7"/>
      <c r="TI341" s="7"/>
      <c r="TJ341" s="7"/>
      <c r="TK341" s="7"/>
      <c r="TL341" s="7"/>
      <c r="TM341" s="7"/>
      <c r="TN341" s="7"/>
      <c r="TO341" s="7"/>
      <c r="TP341" s="7"/>
      <c r="TQ341" s="7"/>
      <c r="TR341" s="7"/>
      <c r="TS341" s="7"/>
      <c r="TT341" s="7"/>
      <c r="TU341" s="7"/>
      <c r="TV341" s="7"/>
      <c r="TW341" s="7"/>
      <c r="TX341" s="7"/>
      <c r="TY341" s="7"/>
      <c r="TZ341" s="7"/>
      <c r="UA341" s="7"/>
      <c r="UB341" s="7"/>
      <c r="UC341" s="7"/>
      <c r="UD341" s="7"/>
      <c r="UE341" s="7"/>
      <c r="UF341" s="7"/>
      <c r="UG341" s="7"/>
      <c r="UH341" s="7"/>
      <c r="UI341" s="7"/>
      <c r="UJ341" s="7"/>
      <c r="UK341" s="7"/>
      <c r="UL341" s="7"/>
      <c r="UM341" s="7"/>
      <c r="UN341" s="7"/>
      <c r="UO341" s="7"/>
      <c r="UP341" s="7"/>
      <c r="UQ341" s="7"/>
      <c r="UR341" s="7"/>
      <c r="US341" s="7"/>
      <c r="UT341" s="7"/>
      <c r="UU341" s="7"/>
      <c r="UV341" s="7"/>
      <c r="UW341" s="7"/>
      <c r="UX341" s="7"/>
      <c r="UY341" s="7"/>
      <c r="UZ341" s="7"/>
      <c r="VA341" s="7"/>
      <c r="VB341" s="7"/>
      <c r="VC341" s="7"/>
      <c r="VD341" s="7"/>
    </row>
    <row r="342" spans="1:576" s="3" customFormat="1" ht="21.6" thickBot="1" x14ac:dyDescent="0.45">
      <c r="A342" s="30" t="str">
        <f>GBG!A342</f>
        <v>Bostäder 2024 - Bostadsarea</v>
      </c>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c r="IW342" s="65"/>
      <c r="IX342" s="65"/>
      <c r="IY342" s="65"/>
      <c r="IZ342" s="65"/>
      <c r="JA342" s="65"/>
      <c r="JB342" s="65"/>
      <c r="JC342" s="65"/>
      <c r="JD342" s="65"/>
      <c r="JE342" s="65"/>
      <c r="JF342" s="65"/>
      <c r="JG342" s="65"/>
      <c r="JH342" s="65"/>
      <c r="JI342" s="65"/>
      <c r="JJ342" s="65"/>
      <c r="JK342" s="65"/>
      <c r="JL342" s="65"/>
      <c r="JM342" s="65"/>
      <c r="JN342" s="65"/>
      <c r="JO342" s="65"/>
      <c r="JP342" s="65"/>
      <c r="JQ342" s="65"/>
      <c r="JR342" s="65"/>
      <c r="JS342" s="65"/>
      <c r="JT342" s="65"/>
      <c r="JU342" s="65"/>
      <c r="JV342" s="65"/>
      <c r="JW342" s="65"/>
      <c r="JX342" s="65"/>
      <c r="JY342" s="65"/>
      <c r="JZ342" s="65"/>
      <c r="KA342" s="65"/>
      <c r="KB342" s="65"/>
      <c r="KC342" s="65"/>
      <c r="KD342" s="65"/>
      <c r="KE342" s="65"/>
      <c r="KF342" s="65"/>
      <c r="KG342" s="65"/>
      <c r="KH342" s="65"/>
      <c r="KI342" s="65"/>
      <c r="KJ342" s="65"/>
      <c r="KK342" s="65"/>
      <c r="KL342" s="65"/>
      <c r="KM342" s="65"/>
      <c r="KN342" s="65"/>
      <c r="KO342" s="65"/>
      <c r="KP342" s="65"/>
      <c r="KQ342" s="65"/>
      <c r="KR342" s="65"/>
      <c r="KS342" s="65"/>
      <c r="KT342" s="65"/>
      <c r="KU342" s="65"/>
      <c r="KV342" s="65"/>
      <c r="KW342" s="65"/>
      <c r="KX342" s="65"/>
      <c r="KY342" s="65"/>
      <c r="KZ342" s="65"/>
      <c r="LA342" s="65"/>
      <c r="LB342" s="65"/>
      <c r="LC342" s="65"/>
      <c r="LD342" s="65"/>
      <c r="LE342" s="65"/>
      <c r="LF342" s="65"/>
      <c r="LG342" s="65"/>
      <c r="LH342" s="65"/>
      <c r="LI342" s="65"/>
      <c r="LJ342" s="65"/>
      <c r="LK342" s="65"/>
      <c r="LL342" s="65"/>
      <c r="LM342" s="65"/>
      <c r="LN342" s="65"/>
      <c r="LO342" s="65"/>
      <c r="LP342" s="65"/>
      <c r="LQ342" s="65"/>
      <c r="LR342" s="65"/>
      <c r="LS342" s="65"/>
      <c r="LT342" s="65"/>
      <c r="LU342" s="65"/>
      <c r="LV342" s="65"/>
      <c r="LW342" s="65"/>
      <c r="LX342" s="7"/>
      <c r="LY342" s="7"/>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c r="QO342" s="7"/>
      <c r="QP342" s="7"/>
      <c r="QQ342" s="7"/>
      <c r="QR342" s="7"/>
      <c r="QS342" s="7"/>
      <c r="QT342" s="7"/>
      <c r="QU342" s="7"/>
      <c r="QV342" s="7"/>
      <c r="QW342" s="7"/>
      <c r="QX342" s="7"/>
      <c r="QY342" s="7"/>
      <c r="QZ342" s="7"/>
      <c r="RA342" s="7"/>
      <c r="RB342" s="7"/>
      <c r="RC342" s="7"/>
      <c r="RD342" s="7"/>
      <c r="RE342" s="7"/>
      <c r="RF342" s="7"/>
      <c r="RG342" s="7"/>
      <c r="RH342" s="7"/>
      <c r="RI342" s="7"/>
      <c r="RJ342" s="7"/>
      <c r="RK342" s="7"/>
      <c r="RL342" s="7"/>
      <c r="RM342" s="7"/>
      <c r="RN342" s="7"/>
      <c r="RO342" s="7"/>
      <c r="RP342" s="7"/>
      <c r="RQ342" s="7"/>
      <c r="RR342" s="7"/>
      <c r="RS342" s="7"/>
      <c r="RT342" s="7"/>
      <c r="RU342" s="7"/>
      <c r="RV342" s="7"/>
      <c r="RW342" s="7"/>
      <c r="RX342" s="7"/>
      <c r="RY342" s="7"/>
      <c r="RZ342" s="7"/>
      <c r="SA342" s="7"/>
      <c r="SB342" s="7"/>
      <c r="SC342" s="7"/>
      <c r="SD342" s="7"/>
      <c r="SE342" s="7"/>
      <c r="SF342" s="7"/>
      <c r="SG342" s="7"/>
      <c r="SH342" s="7"/>
      <c r="SI342" s="7"/>
      <c r="SJ342" s="7"/>
      <c r="SK342" s="7"/>
      <c r="SL342" s="7"/>
      <c r="SM342" s="7"/>
      <c r="SN342" s="7"/>
      <c r="SO342" s="7"/>
      <c r="SP342" s="7"/>
      <c r="SQ342" s="7"/>
      <c r="SR342" s="7"/>
      <c r="SS342" s="7"/>
      <c r="ST342" s="7"/>
      <c r="SU342" s="7"/>
      <c r="SV342" s="7"/>
      <c r="SW342" s="7"/>
      <c r="SX342" s="7"/>
      <c r="SY342" s="7"/>
      <c r="SZ342" s="7"/>
      <c r="TA342" s="7"/>
      <c r="TB342" s="7"/>
      <c r="TC342" s="7"/>
      <c r="TD342" s="7"/>
      <c r="TE342" s="7"/>
      <c r="TF342" s="7"/>
      <c r="TG342" s="7"/>
      <c r="TH342" s="7"/>
      <c r="TI342" s="7"/>
      <c r="TJ342" s="7"/>
      <c r="TK342" s="7"/>
      <c r="TL342" s="7"/>
      <c r="TM342" s="7"/>
      <c r="TN342" s="7"/>
      <c r="TO342" s="7"/>
      <c r="TP342" s="7"/>
      <c r="TQ342" s="7"/>
      <c r="TR342" s="7"/>
      <c r="TS342" s="7"/>
      <c r="TT342" s="7"/>
      <c r="TU342" s="7"/>
      <c r="TV342" s="7"/>
      <c r="TW342" s="7"/>
      <c r="TX342" s="7"/>
      <c r="TY342" s="7"/>
      <c r="TZ342" s="7"/>
      <c r="UA342" s="7"/>
      <c r="UB342" s="7"/>
      <c r="UC342" s="7"/>
      <c r="UD342" s="7"/>
      <c r="UE342" s="7"/>
      <c r="UF342" s="7"/>
      <c r="UG342" s="7"/>
      <c r="UH342" s="7"/>
      <c r="UI342" s="7"/>
      <c r="UJ342" s="7"/>
      <c r="UK342" s="7"/>
      <c r="UL342" s="7"/>
      <c r="UM342" s="7"/>
      <c r="UN342" s="7"/>
      <c r="UO342" s="7"/>
      <c r="UP342" s="7"/>
      <c r="UQ342" s="7"/>
      <c r="UR342" s="7"/>
      <c r="US342" s="7"/>
      <c r="UT342" s="7"/>
      <c r="UU342" s="7"/>
      <c r="UV342" s="7"/>
      <c r="UW342" s="7"/>
      <c r="UX342" s="7"/>
      <c r="UY342" s="7"/>
      <c r="UZ342" s="7"/>
      <c r="VA342" s="7"/>
      <c r="VB342" s="7"/>
      <c r="VC342" s="7"/>
      <c r="VD342" s="7"/>
    </row>
    <row r="343" spans="1:576" s="3" customFormat="1" x14ac:dyDescent="0.2">
      <c r="A343" s="49" t="s">
        <v>151</v>
      </c>
      <c r="B343" s="40" t="s">
        <v>152</v>
      </c>
      <c r="C343" s="149">
        <v>336</v>
      </c>
      <c r="D343" s="84">
        <v>1</v>
      </c>
      <c r="E343" s="55">
        <v>0</v>
      </c>
      <c r="F343" s="84">
        <v>0</v>
      </c>
      <c r="G343" s="55">
        <v>0</v>
      </c>
      <c r="H343" s="84">
        <v>0</v>
      </c>
      <c r="I343" s="55">
        <v>0</v>
      </c>
      <c r="J343" s="84">
        <v>1</v>
      </c>
      <c r="K343" s="55">
        <v>1</v>
      </c>
      <c r="L343" s="84">
        <v>0</v>
      </c>
      <c r="M343" s="55">
        <v>7</v>
      </c>
      <c r="N343" s="84">
        <v>0</v>
      </c>
      <c r="O343" s="55">
        <v>0</v>
      </c>
      <c r="P343" s="84">
        <v>0</v>
      </c>
      <c r="Q343" s="55">
        <v>0</v>
      </c>
      <c r="R343" s="84">
        <v>0</v>
      </c>
      <c r="S343" s="55">
        <v>0</v>
      </c>
      <c r="T343" s="84">
        <v>0</v>
      </c>
      <c r="U343" s="55">
        <v>1</v>
      </c>
      <c r="V343" s="84">
        <v>0</v>
      </c>
      <c r="W343" s="55">
        <v>0</v>
      </c>
      <c r="X343" s="84">
        <v>0</v>
      </c>
      <c r="Y343" s="55">
        <v>0</v>
      </c>
      <c r="Z343" s="84">
        <v>4</v>
      </c>
      <c r="AA343" s="55">
        <v>0</v>
      </c>
      <c r="AB343" s="84">
        <v>2</v>
      </c>
      <c r="AC343" s="55">
        <v>1</v>
      </c>
      <c r="AD343" s="84">
        <v>0</v>
      </c>
      <c r="AE343" s="55">
        <v>0</v>
      </c>
      <c r="AF343" s="84">
        <v>0</v>
      </c>
      <c r="AG343" s="55">
        <v>0</v>
      </c>
      <c r="AH343" s="84">
        <v>0</v>
      </c>
      <c r="AI343" s="55">
        <v>1</v>
      </c>
      <c r="AJ343" s="84">
        <v>11</v>
      </c>
      <c r="AK343" s="55">
        <v>0</v>
      </c>
      <c r="AL343" s="84">
        <v>0</v>
      </c>
      <c r="AM343" s="55">
        <v>0</v>
      </c>
      <c r="AN343" s="84">
        <v>0</v>
      </c>
      <c r="AO343" s="55">
        <v>0</v>
      </c>
      <c r="AP343" s="84">
        <v>3</v>
      </c>
      <c r="AQ343" s="55">
        <v>1</v>
      </c>
      <c r="AR343" s="84">
        <v>16</v>
      </c>
      <c r="AS343" s="55">
        <v>5</v>
      </c>
      <c r="AT343" s="84">
        <v>10</v>
      </c>
      <c r="AU343" s="55">
        <v>0</v>
      </c>
      <c r="AV343" s="84">
        <v>6</v>
      </c>
      <c r="AW343" s="55">
        <v>0</v>
      </c>
      <c r="AX343" s="84">
        <v>0</v>
      </c>
      <c r="AY343" s="55">
        <v>2</v>
      </c>
      <c r="AZ343" s="84">
        <v>0</v>
      </c>
      <c r="BA343" s="55">
        <v>0</v>
      </c>
      <c r="BB343" s="84">
        <v>2</v>
      </c>
      <c r="BC343" s="55">
        <v>1</v>
      </c>
      <c r="BD343" s="84">
        <v>1</v>
      </c>
      <c r="BE343" s="55">
        <v>0</v>
      </c>
      <c r="BF343" s="84">
        <v>2</v>
      </c>
      <c r="BG343" s="55">
        <v>104</v>
      </c>
      <c r="BH343" s="84">
        <v>0</v>
      </c>
      <c r="BI343" s="55">
        <v>0</v>
      </c>
      <c r="BJ343" s="84">
        <v>0</v>
      </c>
      <c r="BK343" s="55">
        <v>0</v>
      </c>
      <c r="BL343" s="84">
        <v>0</v>
      </c>
      <c r="BM343" s="55">
        <v>1</v>
      </c>
      <c r="BN343" s="84">
        <v>0</v>
      </c>
      <c r="BO343" s="55">
        <v>0</v>
      </c>
      <c r="BP343" s="84">
        <v>0</v>
      </c>
      <c r="BQ343" s="55">
        <v>2</v>
      </c>
      <c r="BR343" s="84">
        <v>1</v>
      </c>
      <c r="BS343" s="55">
        <v>0</v>
      </c>
      <c r="BT343" s="84">
        <v>1</v>
      </c>
      <c r="BU343" s="55">
        <v>0</v>
      </c>
      <c r="BV343" s="84">
        <v>5</v>
      </c>
      <c r="BW343" s="55">
        <v>0</v>
      </c>
      <c r="BX343" s="84">
        <v>3</v>
      </c>
      <c r="BY343" s="55">
        <v>4</v>
      </c>
      <c r="BZ343" s="84">
        <v>12</v>
      </c>
      <c r="CA343" s="55">
        <v>2</v>
      </c>
      <c r="CB343" s="84">
        <v>0</v>
      </c>
      <c r="CC343" s="55">
        <v>22</v>
      </c>
      <c r="CD343" s="84">
        <v>1</v>
      </c>
      <c r="CE343" s="55">
        <v>1</v>
      </c>
      <c r="CF343" s="84">
        <v>0</v>
      </c>
      <c r="CG343" s="55">
        <v>0</v>
      </c>
      <c r="CH343" s="84">
        <v>8</v>
      </c>
      <c r="CI343" s="55">
        <v>24</v>
      </c>
      <c r="CJ343" s="84">
        <v>0</v>
      </c>
      <c r="CK343" s="55">
        <v>2</v>
      </c>
      <c r="CL343" s="84">
        <v>0</v>
      </c>
      <c r="CM343" s="55">
        <v>0</v>
      </c>
      <c r="CN343" s="84">
        <v>1</v>
      </c>
      <c r="CO343" s="55">
        <v>20</v>
      </c>
      <c r="CP343" s="84">
        <v>13</v>
      </c>
      <c r="CQ343" s="55">
        <v>23</v>
      </c>
      <c r="CR343" s="84">
        <v>0</v>
      </c>
      <c r="CS343" s="55">
        <v>1</v>
      </c>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c r="IW343" s="65"/>
      <c r="IX343" s="65"/>
      <c r="IY343" s="65"/>
      <c r="IZ343" s="65"/>
      <c r="JA343" s="65"/>
      <c r="JB343" s="65"/>
      <c r="JC343" s="65"/>
      <c r="JD343" s="65"/>
      <c r="JE343" s="65"/>
      <c r="JF343" s="65"/>
      <c r="JG343" s="65"/>
      <c r="JH343" s="65"/>
      <c r="JI343" s="65"/>
      <c r="JJ343" s="65"/>
      <c r="JK343" s="65"/>
      <c r="JL343" s="65"/>
      <c r="JM343" s="65"/>
      <c r="JN343" s="65"/>
      <c r="JO343" s="65"/>
      <c r="JP343" s="65"/>
      <c r="JQ343" s="65"/>
      <c r="JR343" s="65"/>
      <c r="JS343" s="65"/>
      <c r="JT343" s="65"/>
      <c r="JU343" s="65"/>
      <c r="JV343" s="65"/>
      <c r="JW343" s="65"/>
      <c r="JX343" s="65"/>
      <c r="JY343" s="65"/>
      <c r="JZ343" s="65"/>
      <c r="KA343" s="65"/>
      <c r="KB343" s="65"/>
      <c r="KC343" s="65"/>
      <c r="KD343" s="65"/>
      <c r="KE343" s="65"/>
      <c r="KF343" s="65"/>
      <c r="KG343" s="65"/>
      <c r="KH343" s="65"/>
      <c r="KI343" s="65"/>
      <c r="KJ343" s="65"/>
      <c r="KK343" s="65"/>
      <c r="KL343" s="65"/>
      <c r="KM343" s="65"/>
      <c r="KN343" s="65"/>
      <c r="KO343" s="65"/>
      <c r="KP343" s="65"/>
      <c r="KQ343" s="65"/>
      <c r="KR343" s="65"/>
      <c r="KS343" s="65"/>
      <c r="KT343" s="65"/>
      <c r="KU343" s="65"/>
      <c r="KV343" s="65"/>
      <c r="KW343" s="65"/>
      <c r="KX343" s="65"/>
      <c r="KY343" s="65"/>
      <c r="KZ343" s="65"/>
      <c r="LA343" s="65"/>
      <c r="LB343" s="65"/>
      <c r="LC343" s="65"/>
      <c r="LD343" s="65"/>
      <c r="LE343" s="65"/>
      <c r="LF343" s="65"/>
      <c r="LG343" s="65"/>
      <c r="LH343" s="65"/>
      <c r="LI343" s="65"/>
      <c r="LJ343" s="65"/>
      <c r="LK343" s="65"/>
      <c r="LL343" s="65"/>
      <c r="LM343" s="65"/>
      <c r="LN343" s="65"/>
      <c r="LO343" s="65"/>
      <c r="LP343" s="65"/>
      <c r="LQ343" s="65"/>
      <c r="LR343" s="65"/>
      <c r="LS343" s="65"/>
      <c r="LT343" s="65"/>
      <c r="LU343" s="65"/>
      <c r="LV343" s="65"/>
      <c r="LW343" s="65"/>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c r="QO343" s="7"/>
      <c r="QP343" s="7"/>
      <c r="QQ343" s="7"/>
      <c r="QR343" s="7"/>
      <c r="QS343" s="7"/>
      <c r="QT343" s="7"/>
      <c r="QU343" s="7"/>
      <c r="QV343" s="7"/>
      <c r="QW343" s="7"/>
      <c r="QX343" s="7"/>
      <c r="QY343" s="7"/>
      <c r="QZ343" s="7"/>
      <c r="RA343" s="7"/>
      <c r="RB343" s="7"/>
      <c r="RC343" s="7"/>
      <c r="RD343" s="7"/>
      <c r="RE343" s="7"/>
      <c r="RF343" s="7"/>
      <c r="RG343" s="7"/>
      <c r="RH343" s="7"/>
      <c r="RI343" s="7"/>
      <c r="RJ343" s="7"/>
      <c r="RK343" s="7"/>
      <c r="RL343" s="7"/>
      <c r="RM343" s="7"/>
      <c r="RN343" s="7"/>
      <c r="RO343" s="7"/>
      <c r="RP343" s="7"/>
      <c r="RQ343" s="7"/>
      <c r="RR343" s="7"/>
      <c r="RS343" s="7"/>
      <c r="RT343" s="7"/>
      <c r="RU343" s="7"/>
      <c r="RV343" s="7"/>
      <c r="RW343" s="7"/>
      <c r="RX343" s="7"/>
      <c r="RY343" s="7"/>
      <c r="RZ343" s="7"/>
      <c r="SA343" s="7"/>
      <c r="SB343" s="7"/>
      <c r="SC343" s="7"/>
      <c r="SD343" s="7"/>
      <c r="SE343" s="7"/>
      <c r="SF343" s="7"/>
      <c r="SG343" s="7"/>
      <c r="SH343" s="7"/>
      <c r="SI343" s="7"/>
      <c r="SJ343" s="7"/>
      <c r="SK343" s="7"/>
      <c r="SL343" s="7"/>
      <c r="SM343" s="7"/>
      <c r="SN343" s="7"/>
      <c r="SO343" s="7"/>
      <c r="SP343" s="7"/>
      <c r="SQ343" s="7"/>
      <c r="SR343" s="7"/>
      <c r="SS343" s="7"/>
      <c r="ST343" s="7"/>
      <c r="SU343" s="7"/>
      <c r="SV343" s="7"/>
      <c r="SW343" s="7"/>
      <c r="SX343" s="7"/>
      <c r="SY343" s="7"/>
      <c r="SZ343" s="7"/>
      <c r="TA343" s="7"/>
      <c r="TB343" s="7"/>
      <c r="TC343" s="7"/>
      <c r="TD343" s="7"/>
      <c r="TE343" s="7"/>
      <c r="TF343" s="7"/>
      <c r="TG343" s="7"/>
      <c r="TH343" s="7"/>
      <c r="TI343" s="7"/>
      <c r="TJ343" s="7"/>
      <c r="TK343" s="7"/>
      <c r="TL343" s="7"/>
      <c r="TM343" s="7"/>
      <c r="TN343" s="7"/>
      <c r="TO343" s="7"/>
      <c r="TP343" s="7"/>
      <c r="TQ343" s="7"/>
      <c r="TR343" s="7"/>
      <c r="TS343" s="7"/>
      <c r="TT343" s="7"/>
      <c r="TU343" s="7"/>
      <c r="TV343" s="7"/>
      <c r="TW343" s="7"/>
      <c r="TX343" s="7"/>
      <c r="TY343" s="7"/>
      <c r="TZ343" s="7"/>
      <c r="UA343" s="7"/>
      <c r="UB343" s="7"/>
      <c r="UC343" s="7"/>
      <c r="UD343" s="7"/>
      <c r="UE343" s="7"/>
      <c r="UF343" s="7"/>
      <c r="UG343" s="7"/>
      <c r="UH343" s="7"/>
      <c r="UI343" s="7"/>
      <c r="UJ343" s="7"/>
      <c r="UK343" s="7"/>
      <c r="UL343" s="7"/>
      <c r="UM343" s="7"/>
      <c r="UN343" s="7"/>
      <c r="UO343" s="7"/>
      <c r="UP343" s="7"/>
      <c r="UQ343" s="7"/>
      <c r="UR343" s="7"/>
      <c r="US343" s="7"/>
      <c r="UT343" s="7"/>
      <c r="UU343" s="7"/>
      <c r="UV343" s="7"/>
      <c r="UW343" s="7"/>
      <c r="UX343" s="7"/>
      <c r="UY343" s="7"/>
      <c r="UZ343" s="7"/>
      <c r="VA343" s="7"/>
      <c r="VB343" s="7"/>
      <c r="VC343" s="7"/>
      <c r="VD343" s="7"/>
    </row>
    <row r="344" spans="1:576" s="3" customFormat="1" x14ac:dyDescent="0.2">
      <c r="A344" s="50"/>
      <c r="B344" s="36" t="s">
        <v>153</v>
      </c>
      <c r="C344" s="140">
        <v>1300</v>
      </c>
      <c r="D344" s="84">
        <v>1</v>
      </c>
      <c r="E344" s="55">
        <v>0</v>
      </c>
      <c r="F344" s="84">
        <v>0</v>
      </c>
      <c r="G344" s="55">
        <v>1</v>
      </c>
      <c r="H344" s="84">
        <v>0</v>
      </c>
      <c r="I344" s="55">
        <v>1</v>
      </c>
      <c r="J344" s="84">
        <v>0</v>
      </c>
      <c r="K344" s="55">
        <v>0</v>
      </c>
      <c r="L344" s="84">
        <v>2</v>
      </c>
      <c r="M344" s="55">
        <v>3</v>
      </c>
      <c r="N344" s="84">
        <v>0</v>
      </c>
      <c r="O344" s="55">
        <v>0</v>
      </c>
      <c r="P344" s="84">
        <v>0</v>
      </c>
      <c r="Q344" s="55">
        <v>0</v>
      </c>
      <c r="R344" s="84">
        <v>1</v>
      </c>
      <c r="S344" s="55">
        <v>0</v>
      </c>
      <c r="T344" s="84">
        <v>0</v>
      </c>
      <c r="U344" s="55">
        <v>0</v>
      </c>
      <c r="V344" s="84">
        <v>0</v>
      </c>
      <c r="W344" s="55">
        <v>0</v>
      </c>
      <c r="X344" s="84">
        <v>0</v>
      </c>
      <c r="Y344" s="55">
        <v>1</v>
      </c>
      <c r="Z344" s="84">
        <v>2</v>
      </c>
      <c r="AA344" s="55">
        <v>4</v>
      </c>
      <c r="AB344" s="84">
        <v>1</v>
      </c>
      <c r="AC344" s="55">
        <v>8</v>
      </c>
      <c r="AD344" s="84">
        <v>1</v>
      </c>
      <c r="AE344" s="55">
        <v>0</v>
      </c>
      <c r="AF344" s="84">
        <v>25</v>
      </c>
      <c r="AG344" s="55">
        <v>3</v>
      </c>
      <c r="AH344" s="84">
        <v>7</v>
      </c>
      <c r="AI344" s="55">
        <v>225</v>
      </c>
      <c r="AJ344" s="84">
        <v>0</v>
      </c>
      <c r="AK344" s="55">
        <v>2</v>
      </c>
      <c r="AL344" s="84">
        <v>0</v>
      </c>
      <c r="AM344" s="55">
        <v>2</v>
      </c>
      <c r="AN344" s="84">
        <v>7</v>
      </c>
      <c r="AO344" s="55">
        <v>1</v>
      </c>
      <c r="AP344" s="84">
        <v>61</v>
      </c>
      <c r="AQ344" s="55">
        <v>3</v>
      </c>
      <c r="AR344" s="84">
        <v>30</v>
      </c>
      <c r="AS344" s="55">
        <v>13</v>
      </c>
      <c r="AT344" s="84">
        <v>23</v>
      </c>
      <c r="AU344" s="55">
        <v>12</v>
      </c>
      <c r="AV344" s="84">
        <v>9</v>
      </c>
      <c r="AW344" s="55">
        <v>1</v>
      </c>
      <c r="AX344" s="84">
        <v>21</v>
      </c>
      <c r="AY344" s="55">
        <v>108</v>
      </c>
      <c r="AZ344" s="84">
        <v>2</v>
      </c>
      <c r="BA344" s="55">
        <v>0</v>
      </c>
      <c r="BB344" s="84">
        <v>1</v>
      </c>
      <c r="BC344" s="55">
        <v>6</v>
      </c>
      <c r="BD344" s="84">
        <v>4</v>
      </c>
      <c r="BE344" s="55">
        <v>12</v>
      </c>
      <c r="BF344" s="84">
        <v>6</v>
      </c>
      <c r="BG344" s="55">
        <v>122</v>
      </c>
      <c r="BH344" s="84">
        <v>1</v>
      </c>
      <c r="BI344" s="55">
        <v>0</v>
      </c>
      <c r="BJ344" s="84">
        <v>0</v>
      </c>
      <c r="BK344" s="55">
        <v>0</v>
      </c>
      <c r="BL344" s="84">
        <v>0</v>
      </c>
      <c r="BM344" s="55">
        <v>0</v>
      </c>
      <c r="BN344" s="84">
        <v>2</v>
      </c>
      <c r="BO344" s="55">
        <v>0</v>
      </c>
      <c r="BP344" s="84">
        <v>0</v>
      </c>
      <c r="BQ344" s="55">
        <v>1</v>
      </c>
      <c r="BR344" s="84">
        <v>4</v>
      </c>
      <c r="BS344" s="55">
        <v>16</v>
      </c>
      <c r="BT344" s="84">
        <v>43</v>
      </c>
      <c r="BU344" s="55">
        <v>0</v>
      </c>
      <c r="BV344" s="84">
        <v>17</v>
      </c>
      <c r="BW344" s="55">
        <v>2</v>
      </c>
      <c r="BX344" s="84">
        <v>16</v>
      </c>
      <c r="BY344" s="55">
        <v>4</v>
      </c>
      <c r="BZ344" s="84">
        <v>38</v>
      </c>
      <c r="CA344" s="55">
        <v>0</v>
      </c>
      <c r="CB344" s="84">
        <v>1</v>
      </c>
      <c r="CC344" s="55">
        <v>0</v>
      </c>
      <c r="CD344" s="84">
        <v>1</v>
      </c>
      <c r="CE344" s="55">
        <v>1</v>
      </c>
      <c r="CF344" s="84">
        <v>0</v>
      </c>
      <c r="CG344" s="55">
        <v>0</v>
      </c>
      <c r="CH344" s="84">
        <v>23</v>
      </c>
      <c r="CI344" s="55">
        <v>104</v>
      </c>
      <c r="CJ344" s="84">
        <v>2</v>
      </c>
      <c r="CK344" s="55">
        <v>0</v>
      </c>
      <c r="CL344" s="84">
        <v>0</v>
      </c>
      <c r="CM344" s="55">
        <v>0</v>
      </c>
      <c r="CN344" s="84">
        <v>5</v>
      </c>
      <c r="CO344" s="55">
        <v>57</v>
      </c>
      <c r="CP344" s="84">
        <v>37</v>
      </c>
      <c r="CQ344" s="55">
        <v>134</v>
      </c>
      <c r="CR344" s="84">
        <v>0</v>
      </c>
      <c r="CS344" s="55">
        <v>56</v>
      </c>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c r="IW344" s="65"/>
      <c r="IX344" s="65"/>
      <c r="IY344" s="65"/>
      <c r="IZ344" s="65"/>
      <c r="JA344" s="65"/>
      <c r="JB344" s="65"/>
      <c r="JC344" s="65"/>
      <c r="JD344" s="65"/>
      <c r="JE344" s="65"/>
      <c r="JF344" s="65"/>
      <c r="JG344" s="65"/>
      <c r="JH344" s="65"/>
      <c r="JI344" s="65"/>
      <c r="JJ344" s="65"/>
      <c r="JK344" s="65"/>
      <c r="JL344" s="65"/>
      <c r="JM344" s="65"/>
      <c r="JN344" s="65"/>
      <c r="JO344" s="65"/>
      <c r="JP344" s="65"/>
      <c r="JQ344" s="65"/>
      <c r="JR344" s="65"/>
      <c r="JS344" s="65"/>
      <c r="JT344" s="65"/>
      <c r="JU344" s="65"/>
      <c r="JV344" s="65"/>
      <c r="JW344" s="65"/>
      <c r="JX344" s="65"/>
      <c r="JY344" s="65"/>
      <c r="JZ344" s="65"/>
      <c r="KA344" s="65"/>
      <c r="KB344" s="65"/>
      <c r="KC344" s="65"/>
      <c r="KD344" s="65"/>
      <c r="KE344" s="65"/>
      <c r="KF344" s="65"/>
      <c r="KG344" s="65"/>
      <c r="KH344" s="65"/>
      <c r="KI344" s="65"/>
      <c r="KJ344" s="65"/>
      <c r="KK344" s="65"/>
      <c r="KL344" s="65"/>
      <c r="KM344" s="65"/>
      <c r="KN344" s="65"/>
      <c r="KO344" s="65"/>
      <c r="KP344" s="65"/>
      <c r="KQ344" s="65"/>
      <c r="KR344" s="65"/>
      <c r="KS344" s="65"/>
      <c r="KT344" s="65"/>
      <c r="KU344" s="65"/>
      <c r="KV344" s="65"/>
      <c r="KW344" s="65"/>
      <c r="KX344" s="65"/>
      <c r="KY344" s="65"/>
      <c r="KZ344" s="65"/>
      <c r="LA344" s="65"/>
      <c r="LB344" s="65"/>
      <c r="LC344" s="65"/>
      <c r="LD344" s="65"/>
      <c r="LE344" s="65"/>
      <c r="LF344" s="65"/>
      <c r="LG344" s="65"/>
      <c r="LH344" s="65"/>
      <c r="LI344" s="65"/>
      <c r="LJ344" s="65"/>
      <c r="LK344" s="65"/>
      <c r="LL344" s="65"/>
      <c r="LM344" s="65"/>
      <c r="LN344" s="65"/>
      <c r="LO344" s="65"/>
      <c r="LP344" s="65"/>
      <c r="LQ344" s="65"/>
      <c r="LR344" s="65"/>
      <c r="LS344" s="65"/>
      <c r="LT344" s="65"/>
      <c r="LU344" s="65"/>
      <c r="LV344" s="65"/>
      <c r="LW344" s="65"/>
      <c r="LX344" s="7"/>
      <c r="LY344" s="7"/>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c r="QO344" s="7"/>
      <c r="QP344" s="7"/>
      <c r="QQ344" s="7"/>
      <c r="QR344" s="7"/>
      <c r="QS344" s="7"/>
      <c r="QT344" s="7"/>
      <c r="QU344" s="7"/>
      <c r="QV344" s="7"/>
      <c r="QW344" s="7"/>
      <c r="QX344" s="7"/>
      <c r="QY344" s="7"/>
      <c r="QZ344" s="7"/>
      <c r="RA344" s="7"/>
      <c r="RB344" s="7"/>
      <c r="RC344" s="7"/>
      <c r="RD344" s="7"/>
      <c r="RE344" s="7"/>
      <c r="RF344" s="7"/>
      <c r="RG344" s="7"/>
      <c r="RH344" s="7"/>
      <c r="RI344" s="7"/>
      <c r="RJ344" s="7"/>
      <c r="RK344" s="7"/>
      <c r="RL344" s="7"/>
      <c r="RM344" s="7"/>
      <c r="RN344" s="7"/>
      <c r="RO344" s="7"/>
      <c r="RP344" s="7"/>
      <c r="RQ344" s="7"/>
      <c r="RR344" s="7"/>
      <c r="RS344" s="7"/>
      <c r="RT344" s="7"/>
      <c r="RU344" s="7"/>
      <c r="RV344" s="7"/>
      <c r="RW344" s="7"/>
      <c r="RX344" s="7"/>
      <c r="RY344" s="7"/>
      <c r="RZ344" s="7"/>
      <c r="SA344" s="7"/>
      <c r="SB344" s="7"/>
      <c r="SC344" s="7"/>
      <c r="SD344" s="7"/>
      <c r="SE344" s="7"/>
      <c r="SF344" s="7"/>
      <c r="SG344" s="7"/>
      <c r="SH344" s="7"/>
      <c r="SI344" s="7"/>
      <c r="SJ344" s="7"/>
      <c r="SK344" s="7"/>
      <c r="SL344" s="7"/>
      <c r="SM344" s="7"/>
      <c r="SN344" s="7"/>
      <c r="SO344" s="7"/>
      <c r="SP344" s="7"/>
      <c r="SQ344" s="7"/>
      <c r="SR344" s="7"/>
      <c r="SS344" s="7"/>
      <c r="ST344" s="7"/>
      <c r="SU344" s="7"/>
      <c r="SV344" s="7"/>
      <c r="SW344" s="7"/>
      <c r="SX344" s="7"/>
      <c r="SY344" s="7"/>
      <c r="SZ344" s="7"/>
      <c r="TA344" s="7"/>
      <c r="TB344" s="7"/>
      <c r="TC344" s="7"/>
      <c r="TD344" s="7"/>
      <c r="TE344" s="7"/>
      <c r="TF344" s="7"/>
      <c r="TG344" s="7"/>
      <c r="TH344" s="7"/>
      <c r="TI344" s="7"/>
      <c r="TJ344" s="7"/>
      <c r="TK344" s="7"/>
      <c r="TL344" s="7"/>
      <c r="TM344" s="7"/>
      <c r="TN344" s="7"/>
      <c r="TO344" s="7"/>
      <c r="TP344" s="7"/>
      <c r="TQ344" s="7"/>
      <c r="TR344" s="7"/>
      <c r="TS344" s="7"/>
      <c r="TT344" s="7"/>
      <c r="TU344" s="7"/>
      <c r="TV344" s="7"/>
      <c r="TW344" s="7"/>
      <c r="TX344" s="7"/>
      <c r="TY344" s="7"/>
      <c r="TZ344" s="7"/>
      <c r="UA344" s="7"/>
      <c r="UB344" s="7"/>
      <c r="UC344" s="7"/>
      <c r="UD344" s="7"/>
      <c r="UE344" s="7"/>
      <c r="UF344" s="7"/>
      <c r="UG344" s="7"/>
      <c r="UH344" s="7"/>
      <c r="UI344" s="7"/>
      <c r="UJ344" s="7"/>
      <c r="UK344" s="7"/>
      <c r="UL344" s="7"/>
      <c r="UM344" s="7"/>
      <c r="UN344" s="7"/>
      <c r="UO344" s="7"/>
      <c r="UP344" s="7"/>
      <c r="UQ344" s="7"/>
      <c r="UR344" s="7"/>
      <c r="US344" s="7"/>
      <c r="UT344" s="7"/>
      <c r="UU344" s="7"/>
      <c r="UV344" s="7"/>
      <c r="UW344" s="7"/>
      <c r="UX344" s="7"/>
      <c r="UY344" s="7"/>
      <c r="UZ344" s="7"/>
      <c r="VA344" s="7"/>
      <c r="VB344" s="7"/>
      <c r="VC344" s="7"/>
      <c r="VD344" s="7"/>
    </row>
    <row r="345" spans="1:576" s="3" customFormat="1" x14ac:dyDescent="0.2">
      <c r="A345" s="50"/>
      <c r="B345" s="36" t="s">
        <v>154</v>
      </c>
      <c r="C345" s="140">
        <v>3665</v>
      </c>
      <c r="D345" s="84">
        <v>26</v>
      </c>
      <c r="E345" s="55">
        <v>0</v>
      </c>
      <c r="F345" s="84">
        <v>0</v>
      </c>
      <c r="G345" s="55">
        <v>1</v>
      </c>
      <c r="H345" s="84">
        <v>0</v>
      </c>
      <c r="I345" s="55">
        <v>6</v>
      </c>
      <c r="J345" s="84">
        <v>4</v>
      </c>
      <c r="K345" s="55">
        <v>2</v>
      </c>
      <c r="L345" s="84">
        <v>5</v>
      </c>
      <c r="M345" s="55">
        <v>15</v>
      </c>
      <c r="N345" s="84">
        <v>0</v>
      </c>
      <c r="O345" s="55">
        <v>0</v>
      </c>
      <c r="P345" s="84">
        <v>22</v>
      </c>
      <c r="Q345" s="55">
        <v>0</v>
      </c>
      <c r="R345" s="84">
        <v>2</v>
      </c>
      <c r="S345" s="55">
        <v>0</v>
      </c>
      <c r="T345" s="84">
        <v>0</v>
      </c>
      <c r="U345" s="55">
        <v>0</v>
      </c>
      <c r="V345" s="84">
        <v>0</v>
      </c>
      <c r="W345" s="55">
        <v>1</v>
      </c>
      <c r="X345" s="84">
        <v>34</v>
      </c>
      <c r="Y345" s="55">
        <v>5</v>
      </c>
      <c r="Z345" s="84">
        <v>6</v>
      </c>
      <c r="AA345" s="55">
        <v>4</v>
      </c>
      <c r="AB345" s="84">
        <v>1</v>
      </c>
      <c r="AC345" s="55">
        <v>27</v>
      </c>
      <c r="AD345" s="84">
        <v>19</v>
      </c>
      <c r="AE345" s="55">
        <v>9</v>
      </c>
      <c r="AF345" s="84">
        <v>210</v>
      </c>
      <c r="AG345" s="55">
        <v>5</v>
      </c>
      <c r="AH345" s="84">
        <v>7</v>
      </c>
      <c r="AI345" s="55">
        <v>570</v>
      </c>
      <c r="AJ345" s="84">
        <v>0</v>
      </c>
      <c r="AK345" s="55">
        <v>56</v>
      </c>
      <c r="AL345" s="84">
        <v>13</v>
      </c>
      <c r="AM345" s="55">
        <v>10</v>
      </c>
      <c r="AN345" s="84">
        <v>30</v>
      </c>
      <c r="AO345" s="55">
        <v>51</v>
      </c>
      <c r="AP345" s="84">
        <v>237</v>
      </c>
      <c r="AQ345" s="55">
        <v>33</v>
      </c>
      <c r="AR345" s="84">
        <v>80</v>
      </c>
      <c r="AS345" s="55">
        <v>110</v>
      </c>
      <c r="AT345" s="84">
        <v>43</v>
      </c>
      <c r="AU345" s="55">
        <v>13</v>
      </c>
      <c r="AV345" s="84">
        <v>69</v>
      </c>
      <c r="AW345" s="55">
        <v>18</v>
      </c>
      <c r="AX345" s="84">
        <v>74</v>
      </c>
      <c r="AY345" s="55">
        <v>200</v>
      </c>
      <c r="AZ345" s="84">
        <v>4</v>
      </c>
      <c r="BA345" s="55">
        <v>8</v>
      </c>
      <c r="BB345" s="84">
        <v>4</v>
      </c>
      <c r="BC345" s="55">
        <v>57</v>
      </c>
      <c r="BD345" s="84">
        <v>7</v>
      </c>
      <c r="BE345" s="55">
        <v>38</v>
      </c>
      <c r="BF345" s="84">
        <v>63</v>
      </c>
      <c r="BG345" s="55">
        <v>192</v>
      </c>
      <c r="BH345" s="84">
        <v>5</v>
      </c>
      <c r="BI345" s="55">
        <v>0</v>
      </c>
      <c r="BJ345" s="84">
        <v>0</v>
      </c>
      <c r="BK345" s="55">
        <v>0</v>
      </c>
      <c r="BL345" s="84">
        <v>0</v>
      </c>
      <c r="BM345" s="55">
        <v>0</v>
      </c>
      <c r="BN345" s="84">
        <v>3</v>
      </c>
      <c r="BO345" s="55">
        <v>0</v>
      </c>
      <c r="BP345" s="84">
        <v>1</v>
      </c>
      <c r="BQ345" s="55">
        <v>33</v>
      </c>
      <c r="BR345" s="84">
        <v>11</v>
      </c>
      <c r="BS345" s="55">
        <v>34</v>
      </c>
      <c r="BT345" s="84">
        <v>47</v>
      </c>
      <c r="BU345" s="55">
        <v>0</v>
      </c>
      <c r="BV345" s="84">
        <v>26</v>
      </c>
      <c r="BW345" s="55">
        <v>3</v>
      </c>
      <c r="BX345" s="84">
        <v>53</v>
      </c>
      <c r="BY345" s="55">
        <v>10</v>
      </c>
      <c r="BZ345" s="84">
        <v>87</v>
      </c>
      <c r="CA345" s="55">
        <v>0</v>
      </c>
      <c r="CB345" s="84">
        <v>9</v>
      </c>
      <c r="CC345" s="55">
        <v>7</v>
      </c>
      <c r="CD345" s="84">
        <v>15</v>
      </c>
      <c r="CE345" s="55">
        <v>9</v>
      </c>
      <c r="CF345" s="84">
        <v>10</v>
      </c>
      <c r="CG345" s="55">
        <v>8</v>
      </c>
      <c r="CH345" s="84">
        <v>31</v>
      </c>
      <c r="CI345" s="55">
        <v>154</v>
      </c>
      <c r="CJ345" s="84">
        <v>18</v>
      </c>
      <c r="CK345" s="55">
        <v>4</v>
      </c>
      <c r="CL345" s="84">
        <v>0</v>
      </c>
      <c r="CM345" s="55">
        <v>0</v>
      </c>
      <c r="CN345" s="84">
        <v>41</v>
      </c>
      <c r="CO345" s="55">
        <v>125</v>
      </c>
      <c r="CP345" s="84">
        <v>133</v>
      </c>
      <c r="CQ345" s="55">
        <v>203</v>
      </c>
      <c r="CR345" s="84">
        <v>44</v>
      </c>
      <c r="CS345" s="55">
        <v>142</v>
      </c>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c r="IW345" s="65"/>
      <c r="IX345" s="65"/>
      <c r="IY345" s="65"/>
      <c r="IZ345" s="65"/>
      <c r="JA345" s="65"/>
      <c r="JB345" s="65"/>
      <c r="JC345" s="65"/>
      <c r="JD345" s="65"/>
      <c r="JE345" s="65"/>
      <c r="JF345" s="65"/>
      <c r="JG345" s="65"/>
      <c r="JH345" s="65"/>
      <c r="JI345" s="65"/>
      <c r="JJ345" s="65"/>
      <c r="JK345" s="65"/>
      <c r="JL345" s="65"/>
      <c r="JM345" s="65"/>
      <c r="JN345" s="65"/>
      <c r="JO345" s="65"/>
      <c r="JP345" s="65"/>
      <c r="JQ345" s="65"/>
      <c r="JR345" s="65"/>
      <c r="JS345" s="65"/>
      <c r="JT345" s="65"/>
      <c r="JU345" s="65"/>
      <c r="JV345" s="65"/>
      <c r="JW345" s="65"/>
      <c r="JX345" s="65"/>
      <c r="JY345" s="65"/>
      <c r="JZ345" s="65"/>
      <c r="KA345" s="65"/>
      <c r="KB345" s="65"/>
      <c r="KC345" s="65"/>
      <c r="KD345" s="65"/>
      <c r="KE345" s="65"/>
      <c r="KF345" s="65"/>
      <c r="KG345" s="65"/>
      <c r="KH345" s="65"/>
      <c r="KI345" s="65"/>
      <c r="KJ345" s="65"/>
      <c r="KK345" s="65"/>
      <c r="KL345" s="65"/>
      <c r="KM345" s="65"/>
      <c r="KN345" s="65"/>
      <c r="KO345" s="65"/>
      <c r="KP345" s="65"/>
      <c r="KQ345" s="65"/>
      <c r="KR345" s="65"/>
      <c r="KS345" s="65"/>
      <c r="KT345" s="65"/>
      <c r="KU345" s="65"/>
      <c r="KV345" s="65"/>
      <c r="KW345" s="65"/>
      <c r="KX345" s="65"/>
      <c r="KY345" s="65"/>
      <c r="KZ345" s="65"/>
      <c r="LA345" s="65"/>
      <c r="LB345" s="65"/>
      <c r="LC345" s="65"/>
      <c r="LD345" s="65"/>
      <c r="LE345" s="65"/>
      <c r="LF345" s="65"/>
      <c r="LG345" s="65"/>
      <c r="LH345" s="65"/>
      <c r="LI345" s="65"/>
      <c r="LJ345" s="65"/>
      <c r="LK345" s="65"/>
      <c r="LL345" s="65"/>
      <c r="LM345" s="65"/>
      <c r="LN345" s="65"/>
      <c r="LO345" s="65"/>
      <c r="LP345" s="65"/>
      <c r="LQ345" s="65"/>
      <c r="LR345" s="65"/>
      <c r="LS345" s="65"/>
      <c r="LT345" s="65"/>
      <c r="LU345" s="65"/>
      <c r="LV345" s="65"/>
      <c r="LW345" s="65"/>
      <c r="LX345" s="7"/>
      <c r="LY345" s="7"/>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c r="QO345" s="7"/>
      <c r="QP345" s="7"/>
      <c r="QQ345" s="7"/>
      <c r="QR345" s="7"/>
      <c r="QS345" s="7"/>
      <c r="QT345" s="7"/>
      <c r="QU345" s="7"/>
      <c r="QV345" s="7"/>
      <c r="QW345" s="7"/>
      <c r="QX345" s="7"/>
      <c r="QY345" s="7"/>
      <c r="QZ345" s="7"/>
      <c r="RA345" s="7"/>
      <c r="RB345" s="7"/>
      <c r="RC345" s="7"/>
      <c r="RD345" s="7"/>
      <c r="RE345" s="7"/>
      <c r="RF345" s="7"/>
      <c r="RG345" s="7"/>
      <c r="RH345" s="7"/>
      <c r="RI345" s="7"/>
      <c r="RJ345" s="7"/>
      <c r="RK345" s="7"/>
      <c r="RL345" s="7"/>
      <c r="RM345" s="7"/>
      <c r="RN345" s="7"/>
      <c r="RO345" s="7"/>
      <c r="RP345" s="7"/>
      <c r="RQ345" s="7"/>
      <c r="RR345" s="7"/>
      <c r="RS345" s="7"/>
      <c r="RT345" s="7"/>
      <c r="RU345" s="7"/>
      <c r="RV345" s="7"/>
      <c r="RW345" s="7"/>
      <c r="RX345" s="7"/>
      <c r="RY345" s="7"/>
      <c r="RZ345" s="7"/>
      <c r="SA345" s="7"/>
      <c r="SB345" s="7"/>
      <c r="SC345" s="7"/>
      <c r="SD345" s="7"/>
      <c r="SE345" s="7"/>
      <c r="SF345" s="7"/>
      <c r="SG345" s="7"/>
      <c r="SH345" s="7"/>
      <c r="SI345" s="7"/>
      <c r="SJ345" s="7"/>
      <c r="SK345" s="7"/>
      <c r="SL345" s="7"/>
      <c r="SM345" s="7"/>
      <c r="SN345" s="7"/>
      <c r="SO345" s="7"/>
      <c r="SP345" s="7"/>
      <c r="SQ345" s="7"/>
      <c r="SR345" s="7"/>
      <c r="SS345" s="7"/>
      <c r="ST345" s="7"/>
      <c r="SU345" s="7"/>
      <c r="SV345" s="7"/>
      <c r="SW345" s="7"/>
      <c r="SX345" s="7"/>
      <c r="SY345" s="7"/>
      <c r="SZ345" s="7"/>
      <c r="TA345" s="7"/>
      <c r="TB345" s="7"/>
      <c r="TC345" s="7"/>
      <c r="TD345" s="7"/>
      <c r="TE345" s="7"/>
      <c r="TF345" s="7"/>
      <c r="TG345" s="7"/>
      <c r="TH345" s="7"/>
      <c r="TI345" s="7"/>
      <c r="TJ345" s="7"/>
      <c r="TK345" s="7"/>
      <c r="TL345" s="7"/>
      <c r="TM345" s="7"/>
      <c r="TN345" s="7"/>
      <c r="TO345" s="7"/>
      <c r="TP345" s="7"/>
      <c r="TQ345" s="7"/>
      <c r="TR345" s="7"/>
      <c r="TS345" s="7"/>
      <c r="TT345" s="7"/>
      <c r="TU345" s="7"/>
      <c r="TV345" s="7"/>
      <c r="TW345" s="7"/>
      <c r="TX345" s="7"/>
      <c r="TY345" s="7"/>
      <c r="TZ345" s="7"/>
      <c r="UA345" s="7"/>
      <c r="UB345" s="7"/>
      <c r="UC345" s="7"/>
      <c r="UD345" s="7"/>
      <c r="UE345" s="7"/>
      <c r="UF345" s="7"/>
      <c r="UG345" s="7"/>
      <c r="UH345" s="7"/>
      <c r="UI345" s="7"/>
      <c r="UJ345" s="7"/>
      <c r="UK345" s="7"/>
      <c r="UL345" s="7"/>
      <c r="UM345" s="7"/>
      <c r="UN345" s="7"/>
      <c r="UO345" s="7"/>
      <c r="UP345" s="7"/>
      <c r="UQ345" s="7"/>
      <c r="UR345" s="7"/>
      <c r="US345" s="7"/>
      <c r="UT345" s="7"/>
      <c r="UU345" s="7"/>
      <c r="UV345" s="7"/>
      <c r="UW345" s="7"/>
      <c r="UX345" s="7"/>
      <c r="UY345" s="7"/>
      <c r="UZ345" s="7"/>
      <c r="VA345" s="7"/>
      <c r="VB345" s="7"/>
      <c r="VC345" s="7"/>
      <c r="VD345" s="7"/>
    </row>
    <row r="346" spans="1:576" s="3" customFormat="1" x14ac:dyDescent="0.2">
      <c r="A346" s="50"/>
      <c r="B346" s="36" t="s">
        <v>155</v>
      </c>
      <c r="C346" s="140">
        <v>6861</v>
      </c>
      <c r="D346" s="84">
        <v>45</v>
      </c>
      <c r="E346" s="55">
        <v>0</v>
      </c>
      <c r="F346" s="84">
        <v>2</v>
      </c>
      <c r="G346" s="55">
        <v>0</v>
      </c>
      <c r="H346" s="84">
        <v>0</v>
      </c>
      <c r="I346" s="55">
        <v>27</v>
      </c>
      <c r="J346" s="84">
        <v>0</v>
      </c>
      <c r="K346" s="55">
        <v>1</v>
      </c>
      <c r="L346" s="84">
        <v>0</v>
      </c>
      <c r="M346" s="55">
        <v>21</v>
      </c>
      <c r="N346" s="84">
        <v>0</v>
      </c>
      <c r="O346" s="55">
        <v>0</v>
      </c>
      <c r="P346" s="84">
        <v>35</v>
      </c>
      <c r="Q346" s="55">
        <v>0</v>
      </c>
      <c r="R346" s="84">
        <v>1</v>
      </c>
      <c r="S346" s="55">
        <v>0</v>
      </c>
      <c r="T346" s="84">
        <v>0</v>
      </c>
      <c r="U346" s="55">
        <v>0</v>
      </c>
      <c r="V346" s="84">
        <v>0</v>
      </c>
      <c r="W346" s="55">
        <v>1</v>
      </c>
      <c r="X346" s="84">
        <v>50</v>
      </c>
      <c r="Y346" s="55">
        <v>4</v>
      </c>
      <c r="Z346" s="84">
        <v>60</v>
      </c>
      <c r="AA346" s="55">
        <v>15</v>
      </c>
      <c r="AB346" s="84">
        <v>30</v>
      </c>
      <c r="AC346" s="55">
        <v>48</v>
      </c>
      <c r="AD346" s="84">
        <v>51</v>
      </c>
      <c r="AE346" s="55">
        <v>30</v>
      </c>
      <c r="AF346" s="84">
        <v>117</v>
      </c>
      <c r="AG346" s="55">
        <v>277</v>
      </c>
      <c r="AH346" s="84">
        <v>9</v>
      </c>
      <c r="AI346" s="55">
        <v>429</v>
      </c>
      <c r="AJ346" s="84">
        <v>15</v>
      </c>
      <c r="AK346" s="55">
        <v>92</v>
      </c>
      <c r="AL346" s="84">
        <v>14</v>
      </c>
      <c r="AM346" s="55">
        <v>2</v>
      </c>
      <c r="AN346" s="84">
        <v>142</v>
      </c>
      <c r="AO346" s="55">
        <v>89</v>
      </c>
      <c r="AP346" s="84">
        <v>329</v>
      </c>
      <c r="AQ346" s="55">
        <v>194</v>
      </c>
      <c r="AR346" s="84">
        <v>110</v>
      </c>
      <c r="AS346" s="55">
        <v>284</v>
      </c>
      <c r="AT346" s="84">
        <v>56</v>
      </c>
      <c r="AU346" s="55">
        <v>123</v>
      </c>
      <c r="AV346" s="84">
        <v>155</v>
      </c>
      <c r="AW346" s="55">
        <v>57</v>
      </c>
      <c r="AX346" s="84">
        <v>147</v>
      </c>
      <c r="AY346" s="55">
        <v>206</v>
      </c>
      <c r="AZ346" s="84">
        <v>8</v>
      </c>
      <c r="BA346" s="55">
        <v>0</v>
      </c>
      <c r="BB346" s="84">
        <v>6</v>
      </c>
      <c r="BC346" s="55">
        <v>258</v>
      </c>
      <c r="BD346" s="84">
        <v>33</v>
      </c>
      <c r="BE346" s="55">
        <v>105</v>
      </c>
      <c r="BF346" s="84">
        <v>133</v>
      </c>
      <c r="BG346" s="55">
        <v>310</v>
      </c>
      <c r="BH346" s="84">
        <v>48</v>
      </c>
      <c r="BI346" s="55">
        <v>0</v>
      </c>
      <c r="BJ346" s="84">
        <v>2</v>
      </c>
      <c r="BK346" s="55">
        <v>0</v>
      </c>
      <c r="BL346" s="84">
        <v>0</v>
      </c>
      <c r="BM346" s="55">
        <v>217</v>
      </c>
      <c r="BN346" s="84">
        <v>11</v>
      </c>
      <c r="BO346" s="55">
        <v>1</v>
      </c>
      <c r="BP346" s="84">
        <v>20</v>
      </c>
      <c r="BQ346" s="55">
        <v>134</v>
      </c>
      <c r="BR346" s="84">
        <v>72</v>
      </c>
      <c r="BS346" s="55">
        <v>89</v>
      </c>
      <c r="BT346" s="84">
        <v>101</v>
      </c>
      <c r="BU346" s="55">
        <v>0</v>
      </c>
      <c r="BV346" s="84">
        <v>77</v>
      </c>
      <c r="BW346" s="55">
        <v>67</v>
      </c>
      <c r="BX346" s="84">
        <v>73</v>
      </c>
      <c r="BY346" s="55">
        <v>44</v>
      </c>
      <c r="BZ346" s="84">
        <v>154</v>
      </c>
      <c r="CA346" s="55">
        <v>5</v>
      </c>
      <c r="CB346" s="84">
        <v>4</v>
      </c>
      <c r="CC346" s="55">
        <v>21</v>
      </c>
      <c r="CD346" s="84">
        <v>96</v>
      </c>
      <c r="CE346" s="55">
        <v>33</v>
      </c>
      <c r="CF346" s="84">
        <v>12</v>
      </c>
      <c r="CG346" s="55">
        <v>17</v>
      </c>
      <c r="CH346" s="84">
        <v>69</v>
      </c>
      <c r="CI346" s="55">
        <v>245</v>
      </c>
      <c r="CJ346" s="84">
        <v>32</v>
      </c>
      <c r="CK346" s="55">
        <v>6</v>
      </c>
      <c r="CL346" s="84">
        <v>86</v>
      </c>
      <c r="CM346" s="55">
        <v>0</v>
      </c>
      <c r="CN346" s="84">
        <v>8</v>
      </c>
      <c r="CO346" s="55">
        <v>203</v>
      </c>
      <c r="CP346" s="84">
        <v>201</v>
      </c>
      <c r="CQ346" s="55">
        <v>263</v>
      </c>
      <c r="CR346" s="84">
        <v>66</v>
      </c>
      <c r="CS346" s="55">
        <v>255</v>
      </c>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c r="IW346" s="65"/>
      <c r="IX346" s="65"/>
      <c r="IY346" s="65"/>
      <c r="IZ346" s="65"/>
      <c r="JA346" s="65"/>
      <c r="JB346" s="65"/>
      <c r="JC346" s="65"/>
      <c r="JD346" s="65"/>
      <c r="JE346" s="65"/>
      <c r="JF346" s="65"/>
      <c r="JG346" s="65"/>
      <c r="JH346" s="65"/>
      <c r="JI346" s="65"/>
      <c r="JJ346" s="65"/>
      <c r="JK346" s="65"/>
      <c r="JL346" s="65"/>
      <c r="JM346" s="65"/>
      <c r="JN346" s="65"/>
      <c r="JO346" s="65"/>
      <c r="JP346" s="65"/>
      <c r="JQ346" s="65"/>
      <c r="JR346" s="65"/>
      <c r="JS346" s="65"/>
      <c r="JT346" s="65"/>
      <c r="JU346" s="65"/>
      <c r="JV346" s="65"/>
      <c r="JW346" s="65"/>
      <c r="JX346" s="65"/>
      <c r="JY346" s="65"/>
      <c r="JZ346" s="65"/>
      <c r="KA346" s="65"/>
      <c r="KB346" s="65"/>
      <c r="KC346" s="65"/>
      <c r="KD346" s="65"/>
      <c r="KE346" s="65"/>
      <c r="KF346" s="65"/>
      <c r="KG346" s="65"/>
      <c r="KH346" s="65"/>
      <c r="KI346" s="65"/>
      <c r="KJ346" s="65"/>
      <c r="KK346" s="65"/>
      <c r="KL346" s="65"/>
      <c r="KM346" s="65"/>
      <c r="KN346" s="65"/>
      <c r="KO346" s="65"/>
      <c r="KP346" s="65"/>
      <c r="KQ346" s="65"/>
      <c r="KR346" s="65"/>
      <c r="KS346" s="65"/>
      <c r="KT346" s="65"/>
      <c r="KU346" s="65"/>
      <c r="KV346" s="65"/>
      <c r="KW346" s="65"/>
      <c r="KX346" s="65"/>
      <c r="KY346" s="65"/>
      <c r="KZ346" s="65"/>
      <c r="LA346" s="65"/>
      <c r="LB346" s="65"/>
      <c r="LC346" s="65"/>
      <c r="LD346" s="65"/>
      <c r="LE346" s="65"/>
      <c r="LF346" s="65"/>
      <c r="LG346" s="65"/>
      <c r="LH346" s="65"/>
      <c r="LI346" s="65"/>
      <c r="LJ346" s="65"/>
      <c r="LK346" s="65"/>
      <c r="LL346" s="65"/>
      <c r="LM346" s="65"/>
      <c r="LN346" s="65"/>
      <c r="LO346" s="65"/>
      <c r="LP346" s="65"/>
      <c r="LQ346" s="65"/>
      <c r="LR346" s="65"/>
      <c r="LS346" s="65"/>
      <c r="LT346" s="65"/>
      <c r="LU346" s="65"/>
      <c r="LV346" s="65"/>
      <c r="LW346" s="65"/>
      <c r="LX346" s="7"/>
      <c r="LY346" s="7"/>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c r="QO346" s="7"/>
      <c r="QP346" s="7"/>
      <c r="QQ346" s="7"/>
      <c r="QR346" s="7"/>
      <c r="QS346" s="7"/>
      <c r="QT346" s="7"/>
      <c r="QU346" s="7"/>
      <c r="QV346" s="7"/>
      <c r="QW346" s="7"/>
      <c r="QX346" s="7"/>
      <c r="QY346" s="7"/>
      <c r="QZ346" s="7"/>
      <c r="RA346" s="7"/>
      <c r="RB346" s="7"/>
      <c r="RC346" s="7"/>
      <c r="RD346" s="7"/>
      <c r="RE346" s="7"/>
      <c r="RF346" s="7"/>
      <c r="RG346" s="7"/>
      <c r="RH346" s="7"/>
      <c r="RI346" s="7"/>
      <c r="RJ346" s="7"/>
      <c r="RK346" s="7"/>
      <c r="RL346" s="7"/>
      <c r="RM346" s="7"/>
      <c r="RN346" s="7"/>
      <c r="RO346" s="7"/>
      <c r="RP346" s="7"/>
      <c r="RQ346" s="7"/>
      <c r="RR346" s="7"/>
      <c r="RS346" s="7"/>
      <c r="RT346" s="7"/>
      <c r="RU346" s="7"/>
      <c r="RV346" s="7"/>
      <c r="RW346" s="7"/>
      <c r="RX346" s="7"/>
      <c r="RY346" s="7"/>
      <c r="RZ346" s="7"/>
      <c r="SA346" s="7"/>
      <c r="SB346" s="7"/>
      <c r="SC346" s="7"/>
      <c r="SD346" s="7"/>
      <c r="SE346" s="7"/>
      <c r="SF346" s="7"/>
      <c r="SG346" s="7"/>
      <c r="SH346" s="7"/>
      <c r="SI346" s="7"/>
      <c r="SJ346" s="7"/>
      <c r="SK346" s="7"/>
      <c r="SL346" s="7"/>
      <c r="SM346" s="7"/>
      <c r="SN346" s="7"/>
      <c r="SO346" s="7"/>
      <c r="SP346" s="7"/>
      <c r="SQ346" s="7"/>
      <c r="SR346" s="7"/>
      <c r="SS346" s="7"/>
      <c r="ST346" s="7"/>
      <c r="SU346" s="7"/>
      <c r="SV346" s="7"/>
      <c r="SW346" s="7"/>
      <c r="SX346" s="7"/>
      <c r="SY346" s="7"/>
      <c r="SZ346" s="7"/>
      <c r="TA346" s="7"/>
      <c r="TB346" s="7"/>
      <c r="TC346" s="7"/>
      <c r="TD346" s="7"/>
      <c r="TE346" s="7"/>
      <c r="TF346" s="7"/>
      <c r="TG346" s="7"/>
      <c r="TH346" s="7"/>
      <c r="TI346" s="7"/>
      <c r="TJ346" s="7"/>
      <c r="TK346" s="7"/>
      <c r="TL346" s="7"/>
      <c r="TM346" s="7"/>
      <c r="TN346" s="7"/>
      <c r="TO346" s="7"/>
      <c r="TP346" s="7"/>
      <c r="TQ346" s="7"/>
      <c r="TR346" s="7"/>
      <c r="TS346" s="7"/>
      <c r="TT346" s="7"/>
      <c r="TU346" s="7"/>
      <c r="TV346" s="7"/>
      <c r="TW346" s="7"/>
      <c r="TX346" s="7"/>
      <c r="TY346" s="7"/>
      <c r="TZ346" s="7"/>
      <c r="UA346" s="7"/>
      <c r="UB346" s="7"/>
      <c r="UC346" s="7"/>
      <c r="UD346" s="7"/>
      <c r="UE346" s="7"/>
      <c r="UF346" s="7"/>
      <c r="UG346" s="7"/>
      <c r="UH346" s="7"/>
      <c r="UI346" s="7"/>
      <c r="UJ346" s="7"/>
      <c r="UK346" s="7"/>
      <c r="UL346" s="7"/>
      <c r="UM346" s="7"/>
      <c r="UN346" s="7"/>
      <c r="UO346" s="7"/>
      <c r="UP346" s="7"/>
      <c r="UQ346" s="7"/>
      <c r="UR346" s="7"/>
      <c r="US346" s="7"/>
      <c r="UT346" s="7"/>
      <c r="UU346" s="7"/>
      <c r="UV346" s="7"/>
      <c r="UW346" s="7"/>
      <c r="UX346" s="7"/>
      <c r="UY346" s="7"/>
      <c r="UZ346" s="7"/>
      <c r="VA346" s="7"/>
      <c r="VB346" s="7"/>
      <c r="VC346" s="7"/>
      <c r="VD346" s="7"/>
    </row>
    <row r="347" spans="1:576" s="3" customFormat="1" x14ac:dyDescent="0.2">
      <c r="A347" s="50"/>
      <c r="B347" s="36" t="s">
        <v>156</v>
      </c>
      <c r="C347" s="140">
        <v>11836</v>
      </c>
      <c r="D347" s="84">
        <v>54</v>
      </c>
      <c r="E347" s="55">
        <v>0</v>
      </c>
      <c r="F347" s="84">
        <v>1</v>
      </c>
      <c r="G347" s="55">
        <v>0</v>
      </c>
      <c r="H347" s="84">
        <v>0</v>
      </c>
      <c r="I347" s="55">
        <v>28</v>
      </c>
      <c r="J347" s="84">
        <v>2</v>
      </c>
      <c r="K347" s="55">
        <v>0</v>
      </c>
      <c r="L347" s="84">
        <v>0</v>
      </c>
      <c r="M347" s="55">
        <v>47</v>
      </c>
      <c r="N347" s="84">
        <v>0</v>
      </c>
      <c r="O347" s="55">
        <v>0</v>
      </c>
      <c r="P347" s="84">
        <v>23</v>
      </c>
      <c r="Q347" s="55">
        <v>1</v>
      </c>
      <c r="R347" s="84">
        <v>1</v>
      </c>
      <c r="S347" s="55">
        <v>0</v>
      </c>
      <c r="T347" s="84">
        <v>0</v>
      </c>
      <c r="U347" s="55">
        <v>0</v>
      </c>
      <c r="V347" s="84">
        <v>0</v>
      </c>
      <c r="W347" s="55">
        <v>2</v>
      </c>
      <c r="X347" s="84">
        <v>32</v>
      </c>
      <c r="Y347" s="55">
        <v>6</v>
      </c>
      <c r="Z347" s="84">
        <v>140</v>
      </c>
      <c r="AA347" s="55">
        <v>52</v>
      </c>
      <c r="AB347" s="84">
        <v>25</v>
      </c>
      <c r="AC347" s="55">
        <v>44</v>
      </c>
      <c r="AD347" s="84">
        <v>62</v>
      </c>
      <c r="AE347" s="55">
        <v>26</v>
      </c>
      <c r="AF347" s="84">
        <v>70</v>
      </c>
      <c r="AG347" s="55">
        <v>214</v>
      </c>
      <c r="AH347" s="84">
        <v>64</v>
      </c>
      <c r="AI347" s="55">
        <v>163</v>
      </c>
      <c r="AJ347" s="84">
        <v>77</v>
      </c>
      <c r="AK347" s="55">
        <v>139</v>
      </c>
      <c r="AL347" s="84">
        <v>52</v>
      </c>
      <c r="AM347" s="55">
        <v>168</v>
      </c>
      <c r="AN347" s="84">
        <v>188</v>
      </c>
      <c r="AO347" s="55">
        <v>92</v>
      </c>
      <c r="AP347" s="84">
        <v>370</v>
      </c>
      <c r="AQ347" s="55">
        <v>547</v>
      </c>
      <c r="AR347" s="84">
        <v>202</v>
      </c>
      <c r="AS347" s="55">
        <v>705</v>
      </c>
      <c r="AT347" s="84">
        <v>59</v>
      </c>
      <c r="AU347" s="55">
        <v>181</v>
      </c>
      <c r="AV347" s="84">
        <v>223</v>
      </c>
      <c r="AW347" s="55">
        <v>174</v>
      </c>
      <c r="AX347" s="84">
        <v>252</v>
      </c>
      <c r="AY347" s="55">
        <v>189</v>
      </c>
      <c r="AZ347" s="84">
        <v>5</v>
      </c>
      <c r="BA347" s="55">
        <v>9</v>
      </c>
      <c r="BB347" s="84">
        <v>8</v>
      </c>
      <c r="BC347" s="55">
        <v>560</v>
      </c>
      <c r="BD347" s="84">
        <v>54</v>
      </c>
      <c r="BE347" s="55">
        <v>279</v>
      </c>
      <c r="BF347" s="84">
        <v>311</v>
      </c>
      <c r="BG347" s="55">
        <v>372</v>
      </c>
      <c r="BH347" s="84">
        <v>135</v>
      </c>
      <c r="BI347" s="55">
        <v>0</v>
      </c>
      <c r="BJ347" s="84">
        <v>36</v>
      </c>
      <c r="BK347" s="55">
        <v>0</v>
      </c>
      <c r="BL347" s="84">
        <v>0</v>
      </c>
      <c r="BM347" s="55">
        <v>5</v>
      </c>
      <c r="BN347" s="84">
        <v>3</v>
      </c>
      <c r="BO347" s="55">
        <v>0</v>
      </c>
      <c r="BP347" s="84">
        <v>17</v>
      </c>
      <c r="BQ347" s="55">
        <v>101</v>
      </c>
      <c r="BR347" s="84">
        <v>43</v>
      </c>
      <c r="BS347" s="55">
        <v>163</v>
      </c>
      <c r="BT347" s="84">
        <v>444</v>
      </c>
      <c r="BU347" s="55">
        <v>0</v>
      </c>
      <c r="BV347" s="84">
        <v>314</v>
      </c>
      <c r="BW347" s="55">
        <v>76</v>
      </c>
      <c r="BX347" s="84">
        <v>620</v>
      </c>
      <c r="BY347" s="55">
        <v>92</v>
      </c>
      <c r="BZ347" s="84">
        <v>700</v>
      </c>
      <c r="CA347" s="55">
        <v>67</v>
      </c>
      <c r="CB347" s="84">
        <v>126</v>
      </c>
      <c r="CC347" s="55">
        <v>84</v>
      </c>
      <c r="CD347" s="84">
        <v>39</v>
      </c>
      <c r="CE347" s="55">
        <v>20</v>
      </c>
      <c r="CF347" s="84">
        <v>147</v>
      </c>
      <c r="CG347" s="55">
        <v>66</v>
      </c>
      <c r="CH347" s="84">
        <v>126</v>
      </c>
      <c r="CI347" s="55">
        <v>346</v>
      </c>
      <c r="CJ347" s="84">
        <v>120</v>
      </c>
      <c r="CK347" s="55">
        <v>6</v>
      </c>
      <c r="CL347" s="84">
        <v>37</v>
      </c>
      <c r="CM347" s="55">
        <v>20</v>
      </c>
      <c r="CN347" s="84">
        <v>25</v>
      </c>
      <c r="CO347" s="55">
        <v>329</v>
      </c>
      <c r="CP347" s="84">
        <v>670</v>
      </c>
      <c r="CQ347" s="55">
        <v>381</v>
      </c>
      <c r="CR347" s="84">
        <v>9</v>
      </c>
      <c r="CS347" s="55">
        <v>193</v>
      </c>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c r="IW347" s="65"/>
      <c r="IX347" s="65"/>
      <c r="IY347" s="65"/>
      <c r="IZ347" s="65"/>
      <c r="JA347" s="65"/>
      <c r="JB347" s="65"/>
      <c r="JC347" s="65"/>
      <c r="JD347" s="65"/>
      <c r="JE347" s="65"/>
      <c r="JF347" s="65"/>
      <c r="JG347" s="65"/>
      <c r="JH347" s="65"/>
      <c r="JI347" s="65"/>
      <c r="JJ347" s="65"/>
      <c r="JK347" s="65"/>
      <c r="JL347" s="65"/>
      <c r="JM347" s="65"/>
      <c r="JN347" s="65"/>
      <c r="JO347" s="65"/>
      <c r="JP347" s="65"/>
      <c r="JQ347" s="65"/>
      <c r="JR347" s="65"/>
      <c r="JS347" s="65"/>
      <c r="JT347" s="65"/>
      <c r="JU347" s="65"/>
      <c r="JV347" s="65"/>
      <c r="JW347" s="65"/>
      <c r="JX347" s="65"/>
      <c r="JY347" s="65"/>
      <c r="JZ347" s="65"/>
      <c r="KA347" s="65"/>
      <c r="KB347" s="65"/>
      <c r="KC347" s="65"/>
      <c r="KD347" s="65"/>
      <c r="KE347" s="65"/>
      <c r="KF347" s="65"/>
      <c r="KG347" s="65"/>
      <c r="KH347" s="65"/>
      <c r="KI347" s="65"/>
      <c r="KJ347" s="65"/>
      <c r="KK347" s="65"/>
      <c r="KL347" s="65"/>
      <c r="KM347" s="65"/>
      <c r="KN347" s="65"/>
      <c r="KO347" s="65"/>
      <c r="KP347" s="65"/>
      <c r="KQ347" s="65"/>
      <c r="KR347" s="65"/>
      <c r="KS347" s="65"/>
      <c r="KT347" s="65"/>
      <c r="KU347" s="65"/>
      <c r="KV347" s="65"/>
      <c r="KW347" s="65"/>
      <c r="KX347" s="65"/>
      <c r="KY347" s="65"/>
      <c r="KZ347" s="65"/>
      <c r="LA347" s="65"/>
      <c r="LB347" s="65"/>
      <c r="LC347" s="65"/>
      <c r="LD347" s="65"/>
      <c r="LE347" s="65"/>
      <c r="LF347" s="65"/>
      <c r="LG347" s="65"/>
      <c r="LH347" s="65"/>
      <c r="LI347" s="65"/>
      <c r="LJ347" s="65"/>
      <c r="LK347" s="65"/>
      <c r="LL347" s="65"/>
      <c r="LM347" s="65"/>
      <c r="LN347" s="65"/>
      <c r="LO347" s="65"/>
      <c r="LP347" s="65"/>
      <c r="LQ347" s="65"/>
      <c r="LR347" s="65"/>
      <c r="LS347" s="65"/>
      <c r="LT347" s="65"/>
      <c r="LU347" s="65"/>
      <c r="LV347" s="65"/>
      <c r="LW347" s="65"/>
      <c r="LX347" s="7"/>
      <c r="LY347" s="7"/>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c r="QO347" s="7"/>
      <c r="QP347" s="7"/>
      <c r="QQ347" s="7"/>
      <c r="QR347" s="7"/>
      <c r="QS347" s="7"/>
      <c r="QT347" s="7"/>
      <c r="QU347" s="7"/>
      <c r="QV347" s="7"/>
      <c r="QW347" s="7"/>
      <c r="QX347" s="7"/>
      <c r="QY347" s="7"/>
      <c r="QZ347" s="7"/>
      <c r="RA347" s="7"/>
      <c r="RB347" s="7"/>
      <c r="RC347" s="7"/>
      <c r="RD347" s="7"/>
      <c r="RE347" s="7"/>
      <c r="RF347" s="7"/>
      <c r="RG347" s="7"/>
      <c r="RH347" s="7"/>
      <c r="RI347" s="7"/>
      <c r="RJ347" s="7"/>
      <c r="RK347" s="7"/>
      <c r="RL347" s="7"/>
      <c r="RM347" s="7"/>
      <c r="RN347" s="7"/>
      <c r="RO347" s="7"/>
      <c r="RP347" s="7"/>
      <c r="RQ347" s="7"/>
      <c r="RR347" s="7"/>
      <c r="RS347" s="7"/>
      <c r="RT347" s="7"/>
      <c r="RU347" s="7"/>
      <c r="RV347" s="7"/>
      <c r="RW347" s="7"/>
      <c r="RX347" s="7"/>
      <c r="RY347" s="7"/>
      <c r="RZ347" s="7"/>
      <c r="SA347" s="7"/>
      <c r="SB347" s="7"/>
      <c r="SC347" s="7"/>
      <c r="SD347" s="7"/>
      <c r="SE347" s="7"/>
      <c r="SF347" s="7"/>
      <c r="SG347" s="7"/>
      <c r="SH347" s="7"/>
      <c r="SI347" s="7"/>
      <c r="SJ347" s="7"/>
      <c r="SK347" s="7"/>
      <c r="SL347" s="7"/>
      <c r="SM347" s="7"/>
      <c r="SN347" s="7"/>
      <c r="SO347" s="7"/>
      <c r="SP347" s="7"/>
      <c r="SQ347" s="7"/>
      <c r="SR347" s="7"/>
      <c r="SS347" s="7"/>
      <c r="ST347" s="7"/>
      <c r="SU347" s="7"/>
      <c r="SV347" s="7"/>
      <c r="SW347" s="7"/>
      <c r="SX347" s="7"/>
      <c r="SY347" s="7"/>
      <c r="SZ347" s="7"/>
      <c r="TA347" s="7"/>
      <c r="TB347" s="7"/>
      <c r="TC347" s="7"/>
      <c r="TD347" s="7"/>
      <c r="TE347" s="7"/>
      <c r="TF347" s="7"/>
      <c r="TG347" s="7"/>
      <c r="TH347" s="7"/>
      <c r="TI347" s="7"/>
      <c r="TJ347" s="7"/>
      <c r="TK347" s="7"/>
      <c r="TL347" s="7"/>
      <c r="TM347" s="7"/>
      <c r="TN347" s="7"/>
      <c r="TO347" s="7"/>
      <c r="TP347" s="7"/>
      <c r="TQ347" s="7"/>
      <c r="TR347" s="7"/>
      <c r="TS347" s="7"/>
      <c r="TT347" s="7"/>
      <c r="TU347" s="7"/>
      <c r="TV347" s="7"/>
      <c r="TW347" s="7"/>
      <c r="TX347" s="7"/>
      <c r="TY347" s="7"/>
      <c r="TZ347" s="7"/>
      <c r="UA347" s="7"/>
      <c r="UB347" s="7"/>
      <c r="UC347" s="7"/>
      <c r="UD347" s="7"/>
      <c r="UE347" s="7"/>
      <c r="UF347" s="7"/>
      <c r="UG347" s="7"/>
      <c r="UH347" s="7"/>
      <c r="UI347" s="7"/>
      <c r="UJ347" s="7"/>
      <c r="UK347" s="7"/>
      <c r="UL347" s="7"/>
      <c r="UM347" s="7"/>
      <c r="UN347" s="7"/>
      <c r="UO347" s="7"/>
      <c r="UP347" s="7"/>
      <c r="UQ347" s="7"/>
      <c r="UR347" s="7"/>
      <c r="US347" s="7"/>
      <c r="UT347" s="7"/>
      <c r="UU347" s="7"/>
      <c r="UV347" s="7"/>
      <c r="UW347" s="7"/>
      <c r="UX347" s="7"/>
      <c r="UY347" s="7"/>
      <c r="UZ347" s="7"/>
      <c r="VA347" s="7"/>
      <c r="VB347" s="7"/>
      <c r="VC347" s="7"/>
      <c r="VD347" s="7"/>
    </row>
    <row r="348" spans="1:576" s="3" customFormat="1" x14ac:dyDescent="0.2">
      <c r="A348" s="50"/>
      <c r="B348" s="36" t="s">
        <v>157</v>
      </c>
      <c r="C348" s="140">
        <v>30462</v>
      </c>
      <c r="D348" s="84">
        <v>327</v>
      </c>
      <c r="E348" s="55">
        <v>0</v>
      </c>
      <c r="F348" s="84">
        <v>2</v>
      </c>
      <c r="G348" s="55">
        <v>1</v>
      </c>
      <c r="H348" s="84">
        <v>0</v>
      </c>
      <c r="I348" s="55">
        <v>264</v>
      </c>
      <c r="J348" s="84">
        <v>1</v>
      </c>
      <c r="K348" s="55">
        <v>13</v>
      </c>
      <c r="L348" s="84">
        <v>0</v>
      </c>
      <c r="M348" s="55">
        <v>236</v>
      </c>
      <c r="N348" s="84">
        <v>0</v>
      </c>
      <c r="O348" s="55">
        <v>0</v>
      </c>
      <c r="P348" s="84">
        <v>31</v>
      </c>
      <c r="Q348" s="55">
        <v>1</v>
      </c>
      <c r="R348" s="84">
        <v>0</v>
      </c>
      <c r="S348" s="55">
        <v>0</v>
      </c>
      <c r="T348" s="84">
        <v>0</v>
      </c>
      <c r="U348" s="55">
        <v>0</v>
      </c>
      <c r="V348" s="84">
        <v>0</v>
      </c>
      <c r="W348" s="55">
        <v>14</v>
      </c>
      <c r="X348" s="84">
        <v>87</v>
      </c>
      <c r="Y348" s="55">
        <v>14</v>
      </c>
      <c r="Z348" s="84">
        <v>766</v>
      </c>
      <c r="AA348" s="55">
        <v>402</v>
      </c>
      <c r="AB348" s="84">
        <v>79</v>
      </c>
      <c r="AC348" s="55">
        <v>288</v>
      </c>
      <c r="AD348" s="84">
        <v>125</v>
      </c>
      <c r="AE348" s="55">
        <v>208</v>
      </c>
      <c r="AF348" s="84">
        <v>141</v>
      </c>
      <c r="AG348" s="55">
        <v>236</v>
      </c>
      <c r="AH348" s="84">
        <v>45</v>
      </c>
      <c r="AI348" s="55">
        <v>303</v>
      </c>
      <c r="AJ348" s="84">
        <v>110</v>
      </c>
      <c r="AK348" s="55">
        <v>78</v>
      </c>
      <c r="AL348" s="84">
        <v>139</v>
      </c>
      <c r="AM348" s="55">
        <v>47</v>
      </c>
      <c r="AN348" s="84">
        <v>192</v>
      </c>
      <c r="AO348" s="55">
        <v>147</v>
      </c>
      <c r="AP348" s="84">
        <v>712</v>
      </c>
      <c r="AQ348" s="55">
        <v>821</v>
      </c>
      <c r="AR348" s="84">
        <v>392</v>
      </c>
      <c r="AS348" s="55">
        <v>945</v>
      </c>
      <c r="AT348" s="84">
        <v>182</v>
      </c>
      <c r="AU348" s="55">
        <v>234</v>
      </c>
      <c r="AV348" s="84">
        <v>547</v>
      </c>
      <c r="AW348" s="55">
        <v>417</v>
      </c>
      <c r="AX348" s="84">
        <v>392</v>
      </c>
      <c r="AY348" s="55">
        <v>163</v>
      </c>
      <c r="AZ348" s="84">
        <v>26</v>
      </c>
      <c r="BA348" s="55">
        <v>112</v>
      </c>
      <c r="BB348" s="84">
        <v>27</v>
      </c>
      <c r="BC348" s="55">
        <v>1561</v>
      </c>
      <c r="BD348" s="84">
        <v>566</v>
      </c>
      <c r="BE348" s="55">
        <v>1059</v>
      </c>
      <c r="BF348" s="84">
        <v>878</v>
      </c>
      <c r="BG348" s="55">
        <v>807</v>
      </c>
      <c r="BH348" s="84">
        <v>678</v>
      </c>
      <c r="BI348" s="55">
        <v>0</v>
      </c>
      <c r="BJ348" s="84">
        <v>20</v>
      </c>
      <c r="BK348" s="55">
        <v>0</v>
      </c>
      <c r="BL348" s="84">
        <v>0</v>
      </c>
      <c r="BM348" s="55">
        <v>20</v>
      </c>
      <c r="BN348" s="84">
        <v>28</v>
      </c>
      <c r="BO348" s="55">
        <v>0</v>
      </c>
      <c r="BP348" s="84">
        <v>8</v>
      </c>
      <c r="BQ348" s="55">
        <v>61</v>
      </c>
      <c r="BR348" s="84">
        <v>4</v>
      </c>
      <c r="BS348" s="55">
        <v>95</v>
      </c>
      <c r="BT348" s="84">
        <v>605</v>
      </c>
      <c r="BU348" s="55">
        <v>0</v>
      </c>
      <c r="BV348" s="84">
        <v>1658</v>
      </c>
      <c r="BW348" s="55">
        <v>73</v>
      </c>
      <c r="BX348" s="84">
        <v>1611</v>
      </c>
      <c r="BY348" s="55">
        <v>970</v>
      </c>
      <c r="BZ348" s="84">
        <v>2587</v>
      </c>
      <c r="CA348" s="55">
        <v>196</v>
      </c>
      <c r="CB348" s="84">
        <v>329</v>
      </c>
      <c r="CC348" s="55">
        <v>213</v>
      </c>
      <c r="CD348" s="84">
        <v>169</v>
      </c>
      <c r="CE348" s="55">
        <v>86</v>
      </c>
      <c r="CF348" s="84">
        <v>401</v>
      </c>
      <c r="CG348" s="55">
        <v>137</v>
      </c>
      <c r="CH348" s="84">
        <v>279</v>
      </c>
      <c r="CI348" s="55">
        <v>756</v>
      </c>
      <c r="CJ348" s="84">
        <v>48</v>
      </c>
      <c r="CK348" s="55">
        <v>11</v>
      </c>
      <c r="CL348" s="84">
        <v>25</v>
      </c>
      <c r="CM348" s="55">
        <v>40</v>
      </c>
      <c r="CN348" s="84">
        <v>14</v>
      </c>
      <c r="CO348" s="55">
        <v>1670</v>
      </c>
      <c r="CP348" s="84">
        <v>1645</v>
      </c>
      <c r="CQ348" s="55">
        <v>1624</v>
      </c>
      <c r="CR348" s="84">
        <v>22</v>
      </c>
      <c r="CS348" s="55">
        <v>237</v>
      </c>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c r="IW348" s="65"/>
      <c r="IX348" s="65"/>
      <c r="IY348" s="65"/>
      <c r="IZ348" s="65"/>
      <c r="JA348" s="65"/>
      <c r="JB348" s="65"/>
      <c r="JC348" s="65"/>
      <c r="JD348" s="65"/>
      <c r="JE348" s="65"/>
      <c r="JF348" s="65"/>
      <c r="JG348" s="65"/>
      <c r="JH348" s="65"/>
      <c r="JI348" s="65"/>
      <c r="JJ348" s="65"/>
      <c r="JK348" s="65"/>
      <c r="JL348" s="65"/>
      <c r="JM348" s="65"/>
      <c r="JN348" s="65"/>
      <c r="JO348" s="65"/>
      <c r="JP348" s="65"/>
      <c r="JQ348" s="65"/>
      <c r="JR348" s="65"/>
      <c r="JS348" s="65"/>
      <c r="JT348" s="65"/>
      <c r="JU348" s="65"/>
      <c r="JV348" s="65"/>
      <c r="JW348" s="65"/>
      <c r="JX348" s="65"/>
      <c r="JY348" s="65"/>
      <c r="JZ348" s="65"/>
      <c r="KA348" s="65"/>
      <c r="KB348" s="65"/>
      <c r="KC348" s="65"/>
      <c r="KD348" s="65"/>
      <c r="KE348" s="65"/>
      <c r="KF348" s="65"/>
      <c r="KG348" s="65"/>
      <c r="KH348" s="65"/>
      <c r="KI348" s="65"/>
      <c r="KJ348" s="65"/>
      <c r="KK348" s="65"/>
      <c r="KL348" s="65"/>
      <c r="KM348" s="65"/>
      <c r="KN348" s="65"/>
      <c r="KO348" s="65"/>
      <c r="KP348" s="65"/>
      <c r="KQ348" s="65"/>
      <c r="KR348" s="65"/>
      <c r="KS348" s="65"/>
      <c r="KT348" s="65"/>
      <c r="KU348" s="65"/>
      <c r="KV348" s="65"/>
      <c r="KW348" s="65"/>
      <c r="KX348" s="65"/>
      <c r="KY348" s="65"/>
      <c r="KZ348" s="65"/>
      <c r="LA348" s="65"/>
      <c r="LB348" s="65"/>
      <c r="LC348" s="65"/>
      <c r="LD348" s="65"/>
      <c r="LE348" s="65"/>
      <c r="LF348" s="65"/>
      <c r="LG348" s="65"/>
      <c r="LH348" s="65"/>
      <c r="LI348" s="65"/>
      <c r="LJ348" s="65"/>
      <c r="LK348" s="65"/>
      <c r="LL348" s="65"/>
      <c r="LM348" s="65"/>
      <c r="LN348" s="65"/>
      <c r="LO348" s="65"/>
      <c r="LP348" s="65"/>
      <c r="LQ348" s="65"/>
      <c r="LR348" s="65"/>
      <c r="LS348" s="65"/>
      <c r="LT348" s="65"/>
      <c r="LU348" s="65"/>
      <c r="LV348" s="65"/>
      <c r="LW348" s="65"/>
      <c r="LX348" s="7"/>
      <c r="LY348" s="7"/>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c r="QO348" s="7"/>
      <c r="QP348" s="7"/>
      <c r="QQ348" s="7"/>
      <c r="QR348" s="7"/>
      <c r="QS348" s="7"/>
      <c r="QT348" s="7"/>
      <c r="QU348" s="7"/>
      <c r="QV348" s="7"/>
      <c r="QW348" s="7"/>
      <c r="QX348" s="7"/>
      <c r="QY348" s="7"/>
      <c r="QZ348" s="7"/>
      <c r="RA348" s="7"/>
      <c r="RB348" s="7"/>
      <c r="RC348" s="7"/>
      <c r="RD348" s="7"/>
      <c r="RE348" s="7"/>
      <c r="RF348" s="7"/>
      <c r="RG348" s="7"/>
      <c r="RH348" s="7"/>
      <c r="RI348" s="7"/>
      <c r="RJ348" s="7"/>
      <c r="RK348" s="7"/>
      <c r="RL348" s="7"/>
      <c r="RM348" s="7"/>
      <c r="RN348" s="7"/>
      <c r="RO348" s="7"/>
      <c r="RP348" s="7"/>
      <c r="RQ348" s="7"/>
      <c r="RR348" s="7"/>
      <c r="RS348" s="7"/>
      <c r="RT348" s="7"/>
      <c r="RU348" s="7"/>
      <c r="RV348" s="7"/>
      <c r="RW348" s="7"/>
      <c r="RX348" s="7"/>
      <c r="RY348" s="7"/>
      <c r="RZ348" s="7"/>
      <c r="SA348" s="7"/>
      <c r="SB348" s="7"/>
      <c r="SC348" s="7"/>
      <c r="SD348" s="7"/>
      <c r="SE348" s="7"/>
      <c r="SF348" s="7"/>
      <c r="SG348" s="7"/>
      <c r="SH348" s="7"/>
      <c r="SI348" s="7"/>
      <c r="SJ348" s="7"/>
      <c r="SK348" s="7"/>
      <c r="SL348" s="7"/>
      <c r="SM348" s="7"/>
      <c r="SN348" s="7"/>
      <c r="SO348" s="7"/>
      <c r="SP348" s="7"/>
      <c r="SQ348" s="7"/>
      <c r="SR348" s="7"/>
      <c r="SS348" s="7"/>
      <c r="ST348" s="7"/>
      <c r="SU348" s="7"/>
      <c r="SV348" s="7"/>
      <c r="SW348" s="7"/>
      <c r="SX348" s="7"/>
      <c r="SY348" s="7"/>
      <c r="SZ348" s="7"/>
      <c r="TA348" s="7"/>
      <c r="TB348" s="7"/>
      <c r="TC348" s="7"/>
      <c r="TD348" s="7"/>
      <c r="TE348" s="7"/>
      <c r="TF348" s="7"/>
      <c r="TG348" s="7"/>
      <c r="TH348" s="7"/>
      <c r="TI348" s="7"/>
      <c r="TJ348" s="7"/>
      <c r="TK348" s="7"/>
      <c r="TL348" s="7"/>
      <c r="TM348" s="7"/>
      <c r="TN348" s="7"/>
      <c r="TO348" s="7"/>
      <c r="TP348" s="7"/>
      <c r="TQ348" s="7"/>
      <c r="TR348" s="7"/>
      <c r="TS348" s="7"/>
      <c r="TT348" s="7"/>
      <c r="TU348" s="7"/>
      <c r="TV348" s="7"/>
      <c r="TW348" s="7"/>
      <c r="TX348" s="7"/>
      <c r="TY348" s="7"/>
      <c r="TZ348" s="7"/>
      <c r="UA348" s="7"/>
      <c r="UB348" s="7"/>
      <c r="UC348" s="7"/>
      <c r="UD348" s="7"/>
      <c r="UE348" s="7"/>
      <c r="UF348" s="7"/>
      <c r="UG348" s="7"/>
      <c r="UH348" s="7"/>
      <c r="UI348" s="7"/>
      <c r="UJ348" s="7"/>
      <c r="UK348" s="7"/>
      <c r="UL348" s="7"/>
      <c r="UM348" s="7"/>
      <c r="UN348" s="7"/>
      <c r="UO348" s="7"/>
      <c r="UP348" s="7"/>
      <c r="UQ348" s="7"/>
      <c r="UR348" s="7"/>
      <c r="US348" s="7"/>
      <c r="UT348" s="7"/>
      <c r="UU348" s="7"/>
      <c r="UV348" s="7"/>
      <c r="UW348" s="7"/>
      <c r="UX348" s="7"/>
      <c r="UY348" s="7"/>
      <c r="UZ348" s="7"/>
      <c r="VA348" s="7"/>
      <c r="VB348" s="7"/>
      <c r="VC348" s="7"/>
      <c r="VD348" s="7"/>
    </row>
    <row r="349" spans="1:576" s="3" customFormat="1" x14ac:dyDescent="0.2">
      <c r="A349" s="50"/>
      <c r="B349" s="36" t="s">
        <v>24</v>
      </c>
      <c r="C349" s="140">
        <v>54460</v>
      </c>
      <c r="D349" s="84">
        <v>454</v>
      </c>
      <c r="E349" s="55">
        <v>0</v>
      </c>
      <c r="F349" s="84">
        <v>5</v>
      </c>
      <c r="G349" s="55">
        <v>3</v>
      </c>
      <c r="H349" s="84">
        <v>0</v>
      </c>
      <c r="I349" s="55">
        <v>326</v>
      </c>
      <c r="J349" s="84">
        <v>8</v>
      </c>
      <c r="K349" s="55">
        <v>17</v>
      </c>
      <c r="L349" s="84">
        <v>7</v>
      </c>
      <c r="M349" s="55">
        <v>329</v>
      </c>
      <c r="N349" s="84">
        <v>0</v>
      </c>
      <c r="O349" s="55">
        <v>0</v>
      </c>
      <c r="P349" s="84">
        <v>111</v>
      </c>
      <c r="Q349" s="55">
        <v>2</v>
      </c>
      <c r="R349" s="84">
        <v>5</v>
      </c>
      <c r="S349" s="55">
        <v>0</v>
      </c>
      <c r="T349" s="84">
        <v>0</v>
      </c>
      <c r="U349" s="55">
        <v>1</v>
      </c>
      <c r="V349" s="84">
        <v>0</v>
      </c>
      <c r="W349" s="55">
        <v>18</v>
      </c>
      <c r="X349" s="84">
        <v>203</v>
      </c>
      <c r="Y349" s="55">
        <v>30</v>
      </c>
      <c r="Z349" s="84">
        <v>978</v>
      </c>
      <c r="AA349" s="55">
        <v>477</v>
      </c>
      <c r="AB349" s="84">
        <v>138</v>
      </c>
      <c r="AC349" s="55">
        <v>416</v>
      </c>
      <c r="AD349" s="84">
        <v>258</v>
      </c>
      <c r="AE349" s="55">
        <v>273</v>
      </c>
      <c r="AF349" s="84">
        <v>563</v>
      </c>
      <c r="AG349" s="55">
        <v>735</v>
      </c>
      <c r="AH349" s="84">
        <v>132</v>
      </c>
      <c r="AI349" s="55">
        <v>1691</v>
      </c>
      <c r="AJ349" s="84">
        <v>213</v>
      </c>
      <c r="AK349" s="55">
        <v>367</v>
      </c>
      <c r="AL349" s="84">
        <v>218</v>
      </c>
      <c r="AM349" s="55">
        <v>229</v>
      </c>
      <c r="AN349" s="84">
        <v>559</v>
      </c>
      <c r="AO349" s="55">
        <v>380</v>
      </c>
      <c r="AP349" s="84">
        <v>1712</v>
      </c>
      <c r="AQ349" s="55">
        <v>1599</v>
      </c>
      <c r="AR349" s="84">
        <v>830</v>
      </c>
      <c r="AS349" s="55">
        <v>2062</v>
      </c>
      <c r="AT349" s="84">
        <v>373</v>
      </c>
      <c r="AU349" s="55">
        <v>563</v>
      </c>
      <c r="AV349" s="84">
        <v>1009</v>
      </c>
      <c r="AW349" s="55">
        <v>667</v>
      </c>
      <c r="AX349" s="84">
        <v>886</v>
      </c>
      <c r="AY349" s="55">
        <v>868</v>
      </c>
      <c r="AZ349" s="84">
        <v>45</v>
      </c>
      <c r="BA349" s="55">
        <v>129</v>
      </c>
      <c r="BB349" s="84">
        <v>48</v>
      </c>
      <c r="BC349" s="55">
        <v>2443</v>
      </c>
      <c r="BD349" s="84">
        <v>665</v>
      </c>
      <c r="BE349" s="55">
        <v>1493</v>
      </c>
      <c r="BF349" s="84">
        <v>1393</v>
      </c>
      <c r="BG349" s="55">
        <v>1907</v>
      </c>
      <c r="BH349" s="84">
        <v>867</v>
      </c>
      <c r="BI349" s="55">
        <v>0</v>
      </c>
      <c r="BJ349" s="84">
        <v>58</v>
      </c>
      <c r="BK349" s="55">
        <v>0</v>
      </c>
      <c r="BL349" s="84">
        <v>0</v>
      </c>
      <c r="BM349" s="55">
        <v>243</v>
      </c>
      <c r="BN349" s="84">
        <v>47</v>
      </c>
      <c r="BO349" s="55">
        <v>1</v>
      </c>
      <c r="BP349" s="84">
        <v>46</v>
      </c>
      <c r="BQ349" s="55">
        <v>332</v>
      </c>
      <c r="BR349" s="84">
        <v>135</v>
      </c>
      <c r="BS349" s="55">
        <v>397</v>
      </c>
      <c r="BT349" s="84">
        <v>1241</v>
      </c>
      <c r="BU349" s="55">
        <v>0</v>
      </c>
      <c r="BV349" s="84">
        <v>2097</v>
      </c>
      <c r="BW349" s="55">
        <v>221</v>
      </c>
      <c r="BX349" s="84">
        <v>2376</v>
      </c>
      <c r="BY349" s="55">
        <v>1124</v>
      </c>
      <c r="BZ349" s="84">
        <v>3578</v>
      </c>
      <c r="CA349" s="55">
        <v>270</v>
      </c>
      <c r="CB349" s="84">
        <v>469</v>
      </c>
      <c r="CC349" s="55">
        <v>347</v>
      </c>
      <c r="CD349" s="84">
        <v>321</v>
      </c>
      <c r="CE349" s="55">
        <v>150</v>
      </c>
      <c r="CF349" s="84">
        <v>570</v>
      </c>
      <c r="CG349" s="55">
        <v>228</v>
      </c>
      <c r="CH349" s="84">
        <v>536</v>
      </c>
      <c r="CI349" s="55">
        <v>1629</v>
      </c>
      <c r="CJ349" s="84">
        <v>220</v>
      </c>
      <c r="CK349" s="55">
        <v>29</v>
      </c>
      <c r="CL349" s="84">
        <v>148</v>
      </c>
      <c r="CM349" s="55">
        <v>60</v>
      </c>
      <c r="CN349" s="84">
        <v>94</v>
      </c>
      <c r="CO349" s="55">
        <v>2404</v>
      </c>
      <c r="CP349" s="84">
        <v>2699</v>
      </c>
      <c r="CQ349" s="55">
        <v>2628</v>
      </c>
      <c r="CR349" s="84">
        <v>141</v>
      </c>
      <c r="CS349" s="55">
        <v>884</v>
      </c>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c r="IW349" s="65"/>
      <c r="IX349" s="65"/>
      <c r="IY349" s="65"/>
      <c r="IZ349" s="65"/>
      <c r="JA349" s="65"/>
      <c r="JB349" s="65"/>
      <c r="JC349" s="65"/>
      <c r="JD349" s="65"/>
      <c r="JE349" s="65"/>
      <c r="JF349" s="65"/>
      <c r="JG349" s="65"/>
      <c r="JH349" s="65"/>
      <c r="JI349" s="65"/>
      <c r="JJ349" s="65"/>
      <c r="JK349" s="65"/>
      <c r="JL349" s="65"/>
      <c r="JM349" s="65"/>
      <c r="JN349" s="65"/>
      <c r="JO349" s="65"/>
      <c r="JP349" s="65"/>
      <c r="JQ349" s="65"/>
      <c r="JR349" s="65"/>
      <c r="JS349" s="65"/>
      <c r="JT349" s="65"/>
      <c r="JU349" s="65"/>
      <c r="JV349" s="65"/>
      <c r="JW349" s="65"/>
      <c r="JX349" s="65"/>
      <c r="JY349" s="65"/>
      <c r="JZ349" s="65"/>
      <c r="KA349" s="65"/>
      <c r="KB349" s="65"/>
      <c r="KC349" s="65"/>
      <c r="KD349" s="65"/>
      <c r="KE349" s="65"/>
      <c r="KF349" s="65"/>
      <c r="KG349" s="65"/>
      <c r="KH349" s="65"/>
      <c r="KI349" s="65"/>
      <c r="KJ349" s="65"/>
      <c r="KK349" s="65"/>
      <c r="KL349" s="65"/>
      <c r="KM349" s="65"/>
      <c r="KN349" s="65"/>
      <c r="KO349" s="65"/>
      <c r="KP349" s="65"/>
      <c r="KQ349" s="65"/>
      <c r="KR349" s="65"/>
      <c r="KS349" s="65"/>
      <c r="KT349" s="65"/>
      <c r="KU349" s="65"/>
      <c r="KV349" s="65"/>
      <c r="KW349" s="65"/>
      <c r="KX349" s="65"/>
      <c r="KY349" s="65"/>
      <c r="KZ349" s="65"/>
      <c r="LA349" s="65"/>
      <c r="LB349" s="65"/>
      <c r="LC349" s="65"/>
      <c r="LD349" s="65"/>
      <c r="LE349" s="65"/>
      <c r="LF349" s="65"/>
      <c r="LG349" s="65"/>
      <c r="LH349" s="65"/>
      <c r="LI349" s="65"/>
      <c r="LJ349" s="65"/>
      <c r="LK349" s="65"/>
      <c r="LL349" s="65"/>
      <c r="LM349" s="65"/>
      <c r="LN349" s="65"/>
      <c r="LO349" s="65"/>
      <c r="LP349" s="65"/>
      <c r="LQ349" s="65"/>
      <c r="LR349" s="65"/>
      <c r="LS349" s="65"/>
      <c r="LT349" s="65"/>
      <c r="LU349" s="65"/>
      <c r="LV349" s="65"/>
      <c r="LW349" s="65"/>
      <c r="LX349" s="7"/>
      <c r="LY349" s="7"/>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c r="QO349" s="7"/>
      <c r="QP349" s="7"/>
      <c r="QQ349" s="7"/>
      <c r="QR349" s="7"/>
      <c r="QS349" s="7"/>
      <c r="QT349" s="7"/>
      <c r="QU349" s="7"/>
      <c r="QV349" s="7"/>
      <c r="QW349" s="7"/>
      <c r="QX349" s="7"/>
      <c r="QY349" s="7"/>
      <c r="QZ349" s="7"/>
      <c r="RA349" s="7"/>
      <c r="RB349" s="7"/>
      <c r="RC349" s="7"/>
      <c r="RD349" s="7"/>
      <c r="RE349" s="7"/>
      <c r="RF349" s="7"/>
      <c r="RG349" s="7"/>
      <c r="RH349" s="7"/>
      <c r="RI349" s="7"/>
      <c r="RJ349" s="7"/>
      <c r="RK349" s="7"/>
      <c r="RL349" s="7"/>
      <c r="RM349" s="7"/>
      <c r="RN349" s="7"/>
      <c r="RO349" s="7"/>
      <c r="RP349" s="7"/>
      <c r="RQ349" s="7"/>
      <c r="RR349" s="7"/>
      <c r="RS349" s="7"/>
      <c r="RT349" s="7"/>
      <c r="RU349" s="7"/>
      <c r="RV349" s="7"/>
      <c r="RW349" s="7"/>
      <c r="RX349" s="7"/>
      <c r="RY349" s="7"/>
      <c r="RZ349" s="7"/>
      <c r="SA349" s="7"/>
      <c r="SB349" s="7"/>
      <c r="SC349" s="7"/>
      <c r="SD349" s="7"/>
      <c r="SE349" s="7"/>
      <c r="SF349" s="7"/>
      <c r="SG349" s="7"/>
      <c r="SH349" s="7"/>
      <c r="SI349" s="7"/>
      <c r="SJ349" s="7"/>
      <c r="SK349" s="7"/>
      <c r="SL349" s="7"/>
      <c r="SM349" s="7"/>
      <c r="SN349" s="7"/>
      <c r="SO349" s="7"/>
      <c r="SP349" s="7"/>
      <c r="SQ349" s="7"/>
      <c r="SR349" s="7"/>
      <c r="SS349" s="7"/>
      <c r="ST349" s="7"/>
      <c r="SU349" s="7"/>
      <c r="SV349" s="7"/>
      <c r="SW349" s="7"/>
      <c r="SX349" s="7"/>
      <c r="SY349" s="7"/>
      <c r="SZ349" s="7"/>
      <c r="TA349" s="7"/>
      <c r="TB349" s="7"/>
      <c r="TC349" s="7"/>
      <c r="TD349" s="7"/>
      <c r="TE349" s="7"/>
      <c r="TF349" s="7"/>
      <c r="TG349" s="7"/>
      <c r="TH349" s="7"/>
      <c r="TI349" s="7"/>
      <c r="TJ349" s="7"/>
      <c r="TK349" s="7"/>
      <c r="TL349" s="7"/>
      <c r="TM349" s="7"/>
      <c r="TN349" s="7"/>
      <c r="TO349" s="7"/>
      <c r="TP349" s="7"/>
      <c r="TQ349" s="7"/>
      <c r="TR349" s="7"/>
      <c r="TS349" s="7"/>
      <c r="TT349" s="7"/>
      <c r="TU349" s="7"/>
      <c r="TV349" s="7"/>
      <c r="TW349" s="7"/>
      <c r="TX349" s="7"/>
      <c r="TY349" s="7"/>
      <c r="TZ349" s="7"/>
      <c r="UA349" s="7"/>
      <c r="UB349" s="7"/>
      <c r="UC349" s="7"/>
      <c r="UD349" s="7"/>
      <c r="UE349" s="7"/>
      <c r="UF349" s="7"/>
      <c r="UG349" s="7"/>
      <c r="UH349" s="7"/>
      <c r="UI349" s="7"/>
      <c r="UJ349" s="7"/>
      <c r="UK349" s="7"/>
      <c r="UL349" s="7"/>
      <c r="UM349" s="7"/>
      <c r="UN349" s="7"/>
      <c r="UO349" s="7"/>
      <c r="UP349" s="7"/>
      <c r="UQ349" s="7"/>
      <c r="UR349" s="7"/>
      <c r="US349" s="7"/>
      <c r="UT349" s="7"/>
      <c r="UU349" s="7"/>
      <c r="UV349" s="7"/>
      <c r="UW349" s="7"/>
      <c r="UX349" s="7"/>
      <c r="UY349" s="7"/>
      <c r="UZ349" s="7"/>
      <c r="VA349" s="7"/>
      <c r="VB349" s="7"/>
      <c r="VC349" s="7"/>
      <c r="VD349" s="7"/>
    </row>
    <row r="350" spans="1:576" s="3" customFormat="1" ht="18.75" customHeight="1" x14ac:dyDescent="0.2">
      <c r="A350" s="49" t="s">
        <v>158</v>
      </c>
      <c r="B350" s="40" t="s">
        <v>152</v>
      </c>
      <c r="C350" s="149">
        <v>48664</v>
      </c>
      <c r="D350" s="84">
        <v>1344</v>
      </c>
      <c r="E350" s="55">
        <v>863</v>
      </c>
      <c r="F350" s="84">
        <v>995</v>
      </c>
      <c r="G350" s="55">
        <v>681</v>
      </c>
      <c r="H350" s="84">
        <v>1833</v>
      </c>
      <c r="I350" s="55">
        <v>286</v>
      </c>
      <c r="J350" s="84">
        <v>96</v>
      </c>
      <c r="K350" s="55">
        <v>291</v>
      </c>
      <c r="L350" s="84">
        <v>930</v>
      </c>
      <c r="M350" s="55">
        <v>4464</v>
      </c>
      <c r="N350" s="84">
        <v>2281</v>
      </c>
      <c r="O350" s="55">
        <v>1003</v>
      </c>
      <c r="P350" s="84">
        <v>1627</v>
      </c>
      <c r="Q350" s="55">
        <v>173</v>
      </c>
      <c r="R350" s="84">
        <v>512</v>
      </c>
      <c r="S350" s="55">
        <v>327</v>
      </c>
      <c r="T350" s="84">
        <v>890</v>
      </c>
      <c r="U350" s="55">
        <v>631</v>
      </c>
      <c r="V350" s="84">
        <v>349</v>
      </c>
      <c r="W350" s="55">
        <v>292</v>
      </c>
      <c r="X350" s="84">
        <v>548</v>
      </c>
      <c r="Y350" s="55">
        <v>1237</v>
      </c>
      <c r="Z350" s="84">
        <v>152</v>
      </c>
      <c r="AA350" s="55">
        <v>126</v>
      </c>
      <c r="AB350" s="84">
        <v>233</v>
      </c>
      <c r="AC350" s="55">
        <v>1625</v>
      </c>
      <c r="AD350" s="84">
        <v>115</v>
      </c>
      <c r="AE350" s="55">
        <v>1066</v>
      </c>
      <c r="AF350" s="84">
        <v>84</v>
      </c>
      <c r="AG350" s="55">
        <v>1269</v>
      </c>
      <c r="AH350" s="84">
        <v>1663</v>
      </c>
      <c r="AI350" s="55">
        <v>129</v>
      </c>
      <c r="AJ350" s="84">
        <v>434</v>
      </c>
      <c r="AK350" s="55">
        <v>248</v>
      </c>
      <c r="AL350" s="84">
        <v>272</v>
      </c>
      <c r="AM350" s="55">
        <v>509</v>
      </c>
      <c r="AN350" s="84">
        <v>1736</v>
      </c>
      <c r="AO350" s="55">
        <v>123</v>
      </c>
      <c r="AP350" s="84">
        <v>5</v>
      </c>
      <c r="AQ350" s="55">
        <v>451</v>
      </c>
      <c r="AR350" s="84">
        <v>12</v>
      </c>
      <c r="AS350" s="55">
        <v>289</v>
      </c>
      <c r="AT350" s="84">
        <v>2</v>
      </c>
      <c r="AU350" s="55">
        <v>329</v>
      </c>
      <c r="AV350" s="84">
        <v>422</v>
      </c>
      <c r="AW350" s="55">
        <v>276</v>
      </c>
      <c r="AX350" s="84">
        <v>1291</v>
      </c>
      <c r="AY350" s="55">
        <v>996</v>
      </c>
      <c r="AZ350" s="84">
        <v>2233</v>
      </c>
      <c r="BA350" s="55">
        <v>304</v>
      </c>
      <c r="BB350" s="84">
        <v>1115</v>
      </c>
      <c r="BC350" s="55">
        <v>107</v>
      </c>
      <c r="BD350" s="84">
        <v>8</v>
      </c>
      <c r="BE350" s="55">
        <v>153</v>
      </c>
      <c r="BF350" s="84">
        <v>12</v>
      </c>
      <c r="BG350" s="55">
        <v>85</v>
      </c>
      <c r="BH350" s="84">
        <v>18</v>
      </c>
      <c r="BI350" s="55">
        <v>224</v>
      </c>
      <c r="BJ350" s="84">
        <v>22</v>
      </c>
      <c r="BK350" s="55">
        <v>406</v>
      </c>
      <c r="BL350" s="84">
        <v>516</v>
      </c>
      <c r="BM350" s="55">
        <v>514</v>
      </c>
      <c r="BN350" s="84">
        <v>867</v>
      </c>
      <c r="BO350" s="55">
        <v>208</v>
      </c>
      <c r="BP350" s="84">
        <v>315</v>
      </c>
      <c r="BQ350" s="55">
        <v>214</v>
      </c>
      <c r="BR350" s="84">
        <v>807</v>
      </c>
      <c r="BS350" s="55">
        <v>167</v>
      </c>
      <c r="BT350" s="84">
        <v>124</v>
      </c>
      <c r="BU350" s="55">
        <v>281</v>
      </c>
      <c r="BV350" s="84">
        <v>75</v>
      </c>
      <c r="BW350" s="55">
        <v>324</v>
      </c>
      <c r="BX350" s="84">
        <v>529</v>
      </c>
      <c r="BY350" s="55">
        <v>93</v>
      </c>
      <c r="BZ350" s="84">
        <v>350</v>
      </c>
      <c r="CA350" s="55">
        <v>440</v>
      </c>
      <c r="CB350" s="84">
        <v>72</v>
      </c>
      <c r="CC350" s="55">
        <v>254</v>
      </c>
      <c r="CD350" s="84">
        <v>208</v>
      </c>
      <c r="CE350" s="55">
        <v>35</v>
      </c>
      <c r="CF350" s="84">
        <v>185</v>
      </c>
      <c r="CG350" s="55">
        <v>0</v>
      </c>
      <c r="CH350" s="84">
        <v>6</v>
      </c>
      <c r="CI350" s="55">
        <v>66</v>
      </c>
      <c r="CJ350" s="84">
        <v>206</v>
      </c>
      <c r="CK350" s="55">
        <v>96</v>
      </c>
      <c r="CL350" s="84">
        <v>48</v>
      </c>
      <c r="CM350" s="55">
        <v>88</v>
      </c>
      <c r="CN350" s="84">
        <v>279</v>
      </c>
      <c r="CO350" s="55">
        <v>0</v>
      </c>
      <c r="CP350" s="84">
        <v>240</v>
      </c>
      <c r="CQ350" s="55">
        <v>23</v>
      </c>
      <c r="CR350" s="84">
        <v>322</v>
      </c>
      <c r="CS350" s="55">
        <v>492</v>
      </c>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c r="IW350" s="65"/>
      <c r="IX350" s="65"/>
      <c r="IY350" s="65"/>
      <c r="IZ350" s="65"/>
      <c r="JA350" s="65"/>
      <c r="JB350" s="65"/>
      <c r="JC350" s="65"/>
      <c r="JD350" s="65"/>
      <c r="JE350" s="65"/>
      <c r="JF350" s="65"/>
      <c r="JG350" s="65"/>
      <c r="JH350" s="65"/>
      <c r="JI350" s="65"/>
      <c r="JJ350" s="65"/>
      <c r="JK350" s="65"/>
      <c r="JL350" s="65"/>
      <c r="JM350" s="65"/>
      <c r="JN350" s="65"/>
      <c r="JO350" s="65"/>
      <c r="JP350" s="65"/>
      <c r="JQ350" s="65"/>
      <c r="JR350" s="65"/>
      <c r="JS350" s="65"/>
      <c r="JT350" s="65"/>
      <c r="JU350" s="65"/>
      <c r="JV350" s="65"/>
      <c r="JW350" s="65"/>
      <c r="JX350" s="65"/>
      <c r="JY350" s="65"/>
      <c r="JZ350" s="65"/>
      <c r="KA350" s="65"/>
      <c r="KB350" s="65"/>
      <c r="KC350" s="65"/>
      <c r="KD350" s="65"/>
      <c r="KE350" s="65"/>
      <c r="KF350" s="65"/>
      <c r="KG350" s="65"/>
      <c r="KH350" s="65"/>
      <c r="KI350" s="65"/>
      <c r="KJ350" s="65"/>
      <c r="KK350" s="65"/>
      <c r="KL350" s="65"/>
      <c r="KM350" s="65"/>
      <c r="KN350" s="65"/>
      <c r="KO350" s="65"/>
      <c r="KP350" s="65"/>
      <c r="KQ350" s="65"/>
      <c r="KR350" s="65"/>
      <c r="KS350" s="65"/>
      <c r="KT350" s="65"/>
      <c r="KU350" s="65"/>
      <c r="KV350" s="65"/>
      <c r="KW350" s="65"/>
      <c r="KX350" s="65"/>
      <c r="KY350" s="65"/>
      <c r="KZ350" s="65"/>
      <c r="LA350" s="65"/>
      <c r="LB350" s="65"/>
      <c r="LC350" s="65"/>
      <c r="LD350" s="65"/>
      <c r="LE350" s="65"/>
      <c r="LF350" s="65"/>
      <c r="LG350" s="65"/>
      <c r="LH350" s="65"/>
      <c r="LI350" s="65"/>
      <c r="LJ350" s="65"/>
      <c r="LK350" s="65"/>
      <c r="LL350" s="65"/>
      <c r="LM350" s="65"/>
      <c r="LN350" s="65"/>
      <c r="LO350" s="65"/>
      <c r="LP350" s="65"/>
      <c r="LQ350" s="65"/>
      <c r="LR350" s="65"/>
      <c r="LS350" s="65"/>
      <c r="LT350" s="65"/>
      <c r="LU350" s="65"/>
      <c r="LV350" s="65"/>
      <c r="LW350" s="65"/>
      <c r="LX350" s="7"/>
      <c r="LY350" s="7"/>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c r="QO350" s="7"/>
      <c r="QP350" s="7"/>
      <c r="QQ350" s="7"/>
      <c r="QR350" s="7"/>
      <c r="QS350" s="7"/>
      <c r="QT350" s="7"/>
      <c r="QU350" s="7"/>
      <c r="QV350" s="7"/>
      <c r="QW350" s="7"/>
      <c r="QX350" s="7"/>
      <c r="QY350" s="7"/>
      <c r="QZ350" s="7"/>
      <c r="RA350" s="7"/>
      <c r="RB350" s="7"/>
      <c r="RC350" s="7"/>
      <c r="RD350" s="7"/>
      <c r="RE350" s="7"/>
      <c r="RF350" s="7"/>
      <c r="RG350" s="7"/>
      <c r="RH350" s="7"/>
      <c r="RI350" s="7"/>
      <c r="RJ350" s="7"/>
      <c r="RK350" s="7"/>
      <c r="RL350" s="7"/>
      <c r="RM350" s="7"/>
      <c r="RN350" s="7"/>
      <c r="RO350" s="7"/>
      <c r="RP350" s="7"/>
      <c r="RQ350" s="7"/>
      <c r="RR350" s="7"/>
      <c r="RS350" s="7"/>
      <c r="RT350" s="7"/>
      <c r="RU350" s="7"/>
      <c r="RV350" s="7"/>
      <c r="RW350" s="7"/>
      <c r="RX350" s="7"/>
      <c r="RY350" s="7"/>
      <c r="RZ350" s="7"/>
      <c r="SA350" s="7"/>
      <c r="SB350" s="7"/>
      <c r="SC350" s="7"/>
      <c r="SD350" s="7"/>
      <c r="SE350" s="7"/>
      <c r="SF350" s="7"/>
      <c r="SG350" s="7"/>
      <c r="SH350" s="7"/>
      <c r="SI350" s="7"/>
      <c r="SJ350" s="7"/>
      <c r="SK350" s="7"/>
      <c r="SL350" s="7"/>
      <c r="SM350" s="7"/>
      <c r="SN350" s="7"/>
      <c r="SO350" s="7"/>
      <c r="SP350" s="7"/>
      <c r="SQ350" s="7"/>
      <c r="SR350" s="7"/>
      <c r="SS350" s="7"/>
      <c r="ST350" s="7"/>
      <c r="SU350" s="7"/>
      <c r="SV350" s="7"/>
      <c r="SW350" s="7"/>
      <c r="SX350" s="7"/>
      <c r="SY350" s="7"/>
      <c r="SZ350" s="7"/>
      <c r="TA350" s="7"/>
      <c r="TB350" s="7"/>
      <c r="TC350" s="7"/>
      <c r="TD350" s="7"/>
      <c r="TE350" s="7"/>
      <c r="TF350" s="7"/>
      <c r="TG350" s="7"/>
      <c r="TH350" s="7"/>
      <c r="TI350" s="7"/>
      <c r="TJ350" s="7"/>
      <c r="TK350" s="7"/>
      <c r="TL350" s="7"/>
      <c r="TM350" s="7"/>
      <c r="TN350" s="7"/>
      <c r="TO350" s="7"/>
      <c r="TP350" s="7"/>
      <c r="TQ350" s="7"/>
      <c r="TR350" s="7"/>
      <c r="TS350" s="7"/>
      <c r="TT350" s="7"/>
      <c r="TU350" s="7"/>
      <c r="TV350" s="7"/>
      <c r="TW350" s="7"/>
      <c r="TX350" s="7"/>
      <c r="TY350" s="7"/>
      <c r="TZ350" s="7"/>
      <c r="UA350" s="7"/>
      <c r="UB350" s="7"/>
      <c r="UC350" s="7"/>
      <c r="UD350" s="7"/>
      <c r="UE350" s="7"/>
      <c r="UF350" s="7"/>
      <c r="UG350" s="7"/>
      <c r="UH350" s="7"/>
      <c r="UI350" s="7"/>
      <c r="UJ350" s="7"/>
      <c r="UK350" s="7"/>
      <c r="UL350" s="7"/>
      <c r="UM350" s="7"/>
      <c r="UN350" s="7"/>
      <c r="UO350" s="7"/>
      <c r="UP350" s="7"/>
      <c r="UQ350" s="7"/>
      <c r="UR350" s="7"/>
      <c r="US350" s="7"/>
      <c r="UT350" s="7"/>
      <c r="UU350" s="7"/>
      <c r="UV350" s="7"/>
      <c r="UW350" s="7"/>
      <c r="UX350" s="7"/>
      <c r="UY350" s="7"/>
      <c r="UZ350" s="7"/>
      <c r="VA350" s="7"/>
      <c r="VB350" s="7"/>
      <c r="VC350" s="7"/>
      <c r="VD350" s="7"/>
    </row>
    <row r="351" spans="1:576" s="3" customFormat="1" x14ac:dyDescent="0.2">
      <c r="A351" s="50"/>
      <c r="B351" s="36" t="s">
        <v>153</v>
      </c>
      <c r="C351" s="140">
        <v>75419</v>
      </c>
      <c r="D351" s="84">
        <v>2384</v>
      </c>
      <c r="E351" s="55">
        <v>1275</v>
      </c>
      <c r="F351" s="84">
        <v>2319</v>
      </c>
      <c r="G351" s="55">
        <v>1655</v>
      </c>
      <c r="H351" s="84">
        <v>2089</v>
      </c>
      <c r="I351" s="55">
        <v>150</v>
      </c>
      <c r="J351" s="84">
        <v>345</v>
      </c>
      <c r="K351" s="55">
        <v>927</v>
      </c>
      <c r="L351" s="84">
        <v>1319</v>
      </c>
      <c r="M351" s="55">
        <v>3100</v>
      </c>
      <c r="N351" s="84">
        <v>1588</v>
      </c>
      <c r="O351" s="55">
        <v>616</v>
      </c>
      <c r="P351" s="84">
        <v>2461</v>
      </c>
      <c r="Q351" s="55">
        <v>178</v>
      </c>
      <c r="R351" s="84">
        <v>957</v>
      </c>
      <c r="S351" s="55">
        <v>693</v>
      </c>
      <c r="T351" s="84">
        <v>940</v>
      </c>
      <c r="U351" s="55">
        <v>859</v>
      </c>
      <c r="V351" s="84">
        <v>1058</v>
      </c>
      <c r="W351" s="55">
        <v>442</v>
      </c>
      <c r="X351" s="84">
        <v>1032</v>
      </c>
      <c r="Y351" s="55">
        <v>1123</v>
      </c>
      <c r="Z351" s="84">
        <v>177</v>
      </c>
      <c r="AA351" s="55">
        <v>178</v>
      </c>
      <c r="AB351" s="84">
        <v>756</v>
      </c>
      <c r="AC351" s="55">
        <v>2780</v>
      </c>
      <c r="AD351" s="84">
        <v>206</v>
      </c>
      <c r="AE351" s="55">
        <v>2721</v>
      </c>
      <c r="AF351" s="84">
        <v>630</v>
      </c>
      <c r="AG351" s="55">
        <v>1457</v>
      </c>
      <c r="AH351" s="84">
        <v>3117</v>
      </c>
      <c r="AI351" s="55">
        <v>167</v>
      </c>
      <c r="AJ351" s="84">
        <v>2742</v>
      </c>
      <c r="AK351" s="55">
        <v>1652</v>
      </c>
      <c r="AL351" s="84">
        <v>751</v>
      </c>
      <c r="AM351" s="55">
        <v>604</v>
      </c>
      <c r="AN351" s="84">
        <v>3371</v>
      </c>
      <c r="AO351" s="55">
        <v>1104</v>
      </c>
      <c r="AP351" s="84">
        <v>30</v>
      </c>
      <c r="AQ351" s="55">
        <v>413</v>
      </c>
      <c r="AR351" s="84">
        <v>13</v>
      </c>
      <c r="AS351" s="55">
        <v>168</v>
      </c>
      <c r="AT351" s="84">
        <v>1</v>
      </c>
      <c r="AU351" s="55">
        <v>378</v>
      </c>
      <c r="AV351" s="84">
        <v>244</v>
      </c>
      <c r="AW351" s="55">
        <v>418</v>
      </c>
      <c r="AX351" s="84">
        <v>689</v>
      </c>
      <c r="AY351" s="55">
        <v>1911</v>
      </c>
      <c r="AZ351" s="84">
        <v>2002</v>
      </c>
      <c r="BA351" s="55">
        <v>1203</v>
      </c>
      <c r="BB351" s="84">
        <v>989</v>
      </c>
      <c r="BC351" s="55">
        <v>44</v>
      </c>
      <c r="BD351" s="84">
        <v>9</v>
      </c>
      <c r="BE351" s="55">
        <v>147</v>
      </c>
      <c r="BF351" s="84">
        <v>29</v>
      </c>
      <c r="BG351" s="55">
        <v>63</v>
      </c>
      <c r="BH351" s="84">
        <v>6</v>
      </c>
      <c r="BI351" s="55">
        <v>161</v>
      </c>
      <c r="BJ351" s="84">
        <v>224</v>
      </c>
      <c r="BK351" s="55">
        <v>903</v>
      </c>
      <c r="BL351" s="84">
        <v>638</v>
      </c>
      <c r="BM351" s="55">
        <v>476</v>
      </c>
      <c r="BN351" s="84">
        <v>2144</v>
      </c>
      <c r="BO351" s="55">
        <v>279</v>
      </c>
      <c r="BP351" s="84">
        <v>513</v>
      </c>
      <c r="BQ351" s="55">
        <v>1133</v>
      </c>
      <c r="BR351" s="84">
        <v>840</v>
      </c>
      <c r="BS351" s="55">
        <v>313</v>
      </c>
      <c r="BT351" s="84">
        <v>32</v>
      </c>
      <c r="BU351" s="55">
        <v>330</v>
      </c>
      <c r="BV351" s="84">
        <v>6</v>
      </c>
      <c r="BW351" s="55">
        <v>437</v>
      </c>
      <c r="BX351" s="84">
        <v>669</v>
      </c>
      <c r="BY351" s="55">
        <v>57</v>
      </c>
      <c r="BZ351" s="84">
        <v>582</v>
      </c>
      <c r="CA351" s="55">
        <v>233</v>
      </c>
      <c r="CB351" s="84">
        <v>444</v>
      </c>
      <c r="CC351" s="55">
        <v>955</v>
      </c>
      <c r="CD351" s="84">
        <v>118</v>
      </c>
      <c r="CE351" s="55">
        <v>117</v>
      </c>
      <c r="CF351" s="84">
        <v>545</v>
      </c>
      <c r="CG351" s="55">
        <v>6</v>
      </c>
      <c r="CH351" s="84">
        <v>10</v>
      </c>
      <c r="CI351" s="55">
        <v>23</v>
      </c>
      <c r="CJ351" s="84">
        <v>364</v>
      </c>
      <c r="CK351" s="55">
        <v>93</v>
      </c>
      <c r="CL351" s="84">
        <v>306</v>
      </c>
      <c r="CM351" s="55">
        <v>219</v>
      </c>
      <c r="CN351" s="84">
        <v>674</v>
      </c>
      <c r="CO351" s="55">
        <v>55</v>
      </c>
      <c r="CP351" s="84">
        <v>348</v>
      </c>
      <c r="CQ351" s="55">
        <v>139</v>
      </c>
      <c r="CR351" s="84">
        <v>1368</v>
      </c>
      <c r="CS351" s="55">
        <v>952</v>
      </c>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c r="IW351" s="65"/>
      <c r="IX351" s="65"/>
      <c r="IY351" s="65"/>
      <c r="IZ351" s="65"/>
      <c r="JA351" s="65"/>
      <c r="JB351" s="65"/>
      <c r="JC351" s="65"/>
      <c r="JD351" s="65"/>
      <c r="JE351" s="65"/>
      <c r="JF351" s="65"/>
      <c r="JG351" s="65"/>
      <c r="JH351" s="65"/>
      <c r="JI351" s="65"/>
      <c r="JJ351" s="65"/>
      <c r="JK351" s="65"/>
      <c r="JL351" s="65"/>
      <c r="JM351" s="65"/>
      <c r="JN351" s="65"/>
      <c r="JO351" s="65"/>
      <c r="JP351" s="65"/>
      <c r="JQ351" s="65"/>
      <c r="JR351" s="65"/>
      <c r="JS351" s="65"/>
      <c r="JT351" s="65"/>
      <c r="JU351" s="65"/>
      <c r="JV351" s="65"/>
      <c r="JW351" s="65"/>
      <c r="JX351" s="65"/>
      <c r="JY351" s="65"/>
      <c r="JZ351" s="65"/>
      <c r="KA351" s="65"/>
      <c r="KB351" s="65"/>
      <c r="KC351" s="65"/>
      <c r="KD351" s="65"/>
      <c r="KE351" s="65"/>
      <c r="KF351" s="65"/>
      <c r="KG351" s="65"/>
      <c r="KH351" s="65"/>
      <c r="KI351" s="65"/>
      <c r="KJ351" s="65"/>
      <c r="KK351" s="65"/>
      <c r="KL351" s="65"/>
      <c r="KM351" s="65"/>
      <c r="KN351" s="65"/>
      <c r="KO351" s="65"/>
      <c r="KP351" s="65"/>
      <c r="KQ351" s="65"/>
      <c r="KR351" s="65"/>
      <c r="KS351" s="65"/>
      <c r="KT351" s="65"/>
      <c r="KU351" s="65"/>
      <c r="KV351" s="65"/>
      <c r="KW351" s="65"/>
      <c r="KX351" s="65"/>
      <c r="KY351" s="65"/>
      <c r="KZ351" s="65"/>
      <c r="LA351" s="65"/>
      <c r="LB351" s="65"/>
      <c r="LC351" s="65"/>
      <c r="LD351" s="65"/>
      <c r="LE351" s="65"/>
      <c r="LF351" s="65"/>
      <c r="LG351" s="65"/>
      <c r="LH351" s="65"/>
      <c r="LI351" s="65"/>
      <c r="LJ351" s="65"/>
      <c r="LK351" s="65"/>
      <c r="LL351" s="65"/>
      <c r="LM351" s="65"/>
      <c r="LN351" s="65"/>
      <c r="LO351" s="65"/>
      <c r="LP351" s="65"/>
      <c r="LQ351" s="65"/>
      <c r="LR351" s="65"/>
      <c r="LS351" s="65"/>
      <c r="LT351" s="65"/>
      <c r="LU351" s="65"/>
      <c r="LV351" s="65"/>
      <c r="LW351" s="65"/>
      <c r="LX351" s="7"/>
      <c r="LY351" s="7"/>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c r="QO351" s="7"/>
      <c r="QP351" s="7"/>
      <c r="QQ351" s="7"/>
      <c r="QR351" s="7"/>
      <c r="QS351" s="7"/>
      <c r="QT351" s="7"/>
      <c r="QU351" s="7"/>
      <c r="QV351" s="7"/>
      <c r="QW351" s="7"/>
      <c r="QX351" s="7"/>
      <c r="QY351" s="7"/>
      <c r="QZ351" s="7"/>
      <c r="RA351" s="7"/>
      <c r="RB351" s="7"/>
      <c r="RC351" s="7"/>
      <c r="RD351" s="7"/>
      <c r="RE351" s="7"/>
      <c r="RF351" s="7"/>
      <c r="RG351" s="7"/>
      <c r="RH351" s="7"/>
      <c r="RI351" s="7"/>
      <c r="RJ351" s="7"/>
      <c r="RK351" s="7"/>
      <c r="RL351" s="7"/>
      <c r="RM351" s="7"/>
      <c r="RN351" s="7"/>
      <c r="RO351" s="7"/>
      <c r="RP351" s="7"/>
      <c r="RQ351" s="7"/>
      <c r="RR351" s="7"/>
      <c r="RS351" s="7"/>
      <c r="RT351" s="7"/>
      <c r="RU351" s="7"/>
      <c r="RV351" s="7"/>
      <c r="RW351" s="7"/>
      <c r="RX351" s="7"/>
      <c r="RY351" s="7"/>
      <c r="RZ351" s="7"/>
      <c r="SA351" s="7"/>
      <c r="SB351" s="7"/>
      <c r="SC351" s="7"/>
      <c r="SD351" s="7"/>
      <c r="SE351" s="7"/>
      <c r="SF351" s="7"/>
      <c r="SG351" s="7"/>
      <c r="SH351" s="7"/>
      <c r="SI351" s="7"/>
      <c r="SJ351" s="7"/>
      <c r="SK351" s="7"/>
      <c r="SL351" s="7"/>
      <c r="SM351" s="7"/>
      <c r="SN351" s="7"/>
      <c r="SO351" s="7"/>
      <c r="SP351" s="7"/>
      <c r="SQ351" s="7"/>
      <c r="SR351" s="7"/>
      <c r="SS351" s="7"/>
      <c r="ST351" s="7"/>
      <c r="SU351" s="7"/>
      <c r="SV351" s="7"/>
      <c r="SW351" s="7"/>
      <c r="SX351" s="7"/>
      <c r="SY351" s="7"/>
      <c r="SZ351" s="7"/>
      <c r="TA351" s="7"/>
      <c r="TB351" s="7"/>
      <c r="TC351" s="7"/>
      <c r="TD351" s="7"/>
      <c r="TE351" s="7"/>
      <c r="TF351" s="7"/>
      <c r="TG351" s="7"/>
      <c r="TH351" s="7"/>
      <c r="TI351" s="7"/>
      <c r="TJ351" s="7"/>
      <c r="TK351" s="7"/>
      <c r="TL351" s="7"/>
      <c r="TM351" s="7"/>
      <c r="TN351" s="7"/>
      <c r="TO351" s="7"/>
      <c r="TP351" s="7"/>
      <c r="TQ351" s="7"/>
      <c r="TR351" s="7"/>
      <c r="TS351" s="7"/>
      <c r="TT351" s="7"/>
      <c r="TU351" s="7"/>
      <c r="TV351" s="7"/>
      <c r="TW351" s="7"/>
      <c r="TX351" s="7"/>
      <c r="TY351" s="7"/>
      <c r="TZ351" s="7"/>
      <c r="UA351" s="7"/>
      <c r="UB351" s="7"/>
      <c r="UC351" s="7"/>
      <c r="UD351" s="7"/>
      <c r="UE351" s="7"/>
      <c r="UF351" s="7"/>
      <c r="UG351" s="7"/>
      <c r="UH351" s="7"/>
      <c r="UI351" s="7"/>
      <c r="UJ351" s="7"/>
      <c r="UK351" s="7"/>
      <c r="UL351" s="7"/>
      <c r="UM351" s="7"/>
      <c r="UN351" s="7"/>
      <c r="UO351" s="7"/>
      <c r="UP351" s="7"/>
      <c r="UQ351" s="7"/>
      <c r="UR351" s="7"/>
      <c r="US351" s="7"/>
      <c r="UT351" s="7"/>
      <c r="UU351" s="7"/>
      <c r="UV351" s="7"/>
      <c r="UW351" s="7"/>
      <c r="UX351" s="7"/>
      <c r="UY351" s="7"/>
      <c r="UZ351" s="7"/>
      <c r="VA351" s="7"/>
      <c r="VB351" s="7"/>
      <c r="VC351" s="7"/>
      <c r="VD351" s="7"/>
    </row>
    <row r="352" spans="1:576" s="3" customFormat="1" x14ac:dyDescent="0.2">
      <c r="A352" s="50"/>
      <c r="B352" s="36" t="s">
        <v>154</v>
      </c>
      <c r="C352" s="140">
        <v>81710</v>
      </c>
      <c r="D352" s="84">
        <v>1508</v>
      </c>
      <c r="E352" s="55">
        <v>483</v>
      </c>
      <c r="F352" s="84">
        <v>1956</v>
      </c>
      <c r="G352" s="55">
        <v>1369</v>
      </c>
      <c r="H352" s="84">
        <v>1676</v>
      </c>
      <c r="I352" s="55">
        <v>35</v>
      </c>
      <c r="J352" s="84">
        <v>952</v>
      </c>
      <c r="K352" s="55">
        <v>1093</v>
      </c>
      <c r="L352" s="84">
        <v>2016</v>
      </c>
      <c r="M352" s="55">
        <v>2079</v>
      </c>
      <c r="N352" s="84">
        <v>1269</v>
      </c>
      <c r="O352" s="55">
        <v>965</v>
      </c>
      <c r="P352" s="84">
        <v>1414</v>
      </c>
      <c r="Q352" s="55">
        <v>195</v>
      </c>
      <c r="R352" s="84">
        <v>1000</v>
      </c>
      <c r="S352" s="55">
        <v>640</v>
      </c>
      <c r="T352" s="84">
        <v>1339</v>
      </c>
      <c r="U352" s="55">
        <v>851</v>
      </c>
      <c r="V352" s="84">
        <v>1538</v>
      </c>
      <c r="W352" s="55">
        <v>520</v>
      </c>
      <c r="X352" s="84">
        <v>362</v>
      </c>
      <c r="Y352" s="55">
        <v>882</v>
      </c>
      <c r="Z352" s="84">
        <v>241</v>
      </c>
      <c r="AA352" s="55">
        <v>95</v>
      </c>
      <c r="AB352" s="84">
        <v>430</v>
      </c>
      <c r="AC352" s="55">
        <v>1401</v>
      </c>
      <c r="AD352" s="84">
        <v>128</v>
      </c>
      <c r="AE352" s="55">
        <v>1311</v>
      </c>
      <c r="AF352" s="84">
        <v>309</v>
      </c>
      <c r="AG352" s="55">
        <v>1649</v>
      </c>
      <c r="AH352" s="84">
        <v>1619</v>
      </c>
      <c r="AI352" s="55">
        <v>255</v>
      </c>
      <c r="AJ352" s="84">
        <v>1749</v>
      </c>
      <c r="AK352" s="55">
        <v>1094</v>
      </c>
      <c r="AL352" s="84">
        <v>1439</v>
      </c>
      <c r="AM352" s="55">
        <v>1075</v>
      </c>
      <c r="AN352" s="84">
        <v>1566</v>
      </c>
      <c r="AO352" s="55">
        <v>620</v>
      </c>
      <c r="AP352" s="84">
        <v>22</v>
      </c>
      <c r="AQ352" s="55">
        <v>1647</v>
      </c>
      <c r="AR352" s="84">
        <v>5</v>
      </c>
      <c r="AS352" s="55">
        <v>1503</v>
      </c>
      <c r="AT352" s="84">
        <v>2</v>
      </c>
      <c r="AU352" s="55">
        <v>316</v>
      </c>
      <c r="AV352" s="84">
        <v>1058</v>
      </c>
      <c r="AW352" s="55">
        <v>1527</v>
      </c>
      <c r="AX352" s="84">
        <v>2139</v>
      </c>
      <c r="AY352" s="55">
        <v>823</v>
      </c>
      <c r="AZ352" s="84">
        <v>2051</v>
      </c>
      <c r="BA352" s="55">
        <v>1735</v>
      </c>
      <c r="BB352" s="84">
        <v>882</v>
      </c>
      <c r="BC352" s="55">
        <v>81</v>
      </c>
      <c r="BD352" s="84">
        <v>13</v>
      </c>
      <c r="BE352" s="55">
        <v>209</v>
      </c>
      <c r="BF352" s="84">
        <v>17</v>
      </c>
      <c r="BG352" s="55">
        <v>53</v>
      </c>
      <c r="BH352" s="84">
        <v>2</v>
      </c>
      <c r="BI352" s="55">
        <v>517</v>
      </c>
      <c r="BJ352" s="84">
        <v>545</v>
      </c>
      <c r="BK352" s="55">
        <v>896</v>
      </c>
      <c r="BL352" s="84">
        <v>1239</v>
      </c>
      <c r="BM352" s="55">
        <v>810</v>
      </c>
      <c r="BN352" s="84">
        <v>1841</v>
      </c>
      <c r="BO352" s="55">
        <v>820</v>
      </c>
      <c r="BP352" s="84">
        <v>620</v>
      </c>
      <c r="BQ352" s="55">
        <v>651</v>
      </c>
      <c r="BR352" s="84">
        <v>2068</v>
      </c>
      <c r="BS352" s="55">
        <v>608</v>
      </c>
      <c r="BT352" s="84">
        <v>82</v>
      </c>
      <c r="BU352" s="55">
        <v>682</v>
      </c>
      <c r="BV352" s="84">
        <v>12</v>
      </c>
      <c r="BW352" s="55">
        <v>596</v>
      </c>
      <c r="BX352" s="84">
        <v>1382</v>
      </c>
      <c r="BY352" s="55">
        <v>42</v>
      </c>
      <c r="BZ352" s="84">
        <v>781</v>
      </c>
      <c r="CA352" s="55">
        <v>1574</v>
      </c>
      <c r="CB352" s="84">
        <v>682</v>
      </c>
      <c r="CC352" s="55">
        <v>1737</v>
      </c>
      <c r="CD352" s="84">
        <v>643</v>
      </c>
      <c r="CE352" s="55">
        <v>63</v>
      </c>
      <c r="CF352" s="84">
        <v>1211</v>
      </c>
      <c r="CG352" s="55">
        <v>0</v>
      </c>
      <c r="CH352" s="84">
        <v>3</v>
      </c>
      <c r="CI352" s="55">
        <v>52</v>
      </c>
      <c r="CJ352" s="84">
        <v>965</v>
      </c>
      <c r="CK352" s="55">
        <v>628</v>
      </c>
      <c r="CL352" s="84">
        <v>1199</v>
      </c>
      <c r="CM352" s="55">
        <v>1457</v>
      </c>
      <c r="CN352" s="84">
        <v>672</v>
      </c>
      <c r="CO352" s="55">
        <v>83</v>
      </c>
      <c r="CP352" s="84">
        <v>899</v>
      </c>
      <c r="CQ352" s="55">
        <v>198</v>
      </c>
      <c r="CR352" s="84">
        <v>1591</v>
      </c>
      <c r="CS352" s="55">
        <v>640</v>
      </c>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c r="IW352" s="65"/>
      <c r="IX352" s="65"/>
      <c r="IY352" s="65"/>
      <c r="IZ352" s="65"/>
      <c r="JA352" s="65"/>
      <c r="JB352" s="65"/>
      <c r="JC352" s="65"/>
      <c r="JD352" s="65"/>
      <c r="JE352" s="65"/>
      <c r="JF352" s="65"/>
      <c r="JG352" s="65"/>
      <c r="JH352" s="65"/>
      <c r="JI352" s="65"/>
      <c r="JJ352" s="65"/>
      <c r="JK352" s="65"/>
      <c r="JL352" s="65"/>
      <c r="JM352" s="65"/>
      <c r="JN352" s="65"/>
      <c r="JO352" s="65"/>
      <c r="JP352" s="65"/>
      <c r="JQ352" s="65"/>
      <c r="JR352" s="65"/>
      <c r="JS352" s="65"/>
      <c r="JT352" s="65"/>
      <c r="JU352" s="65"/>
      <c r="JV352" s="65"/>
      <c r="JW352" s="65"/>
      <c r="JX352" s="65"/>
      <c r="JY352" s="65"/>
      <c r="JZ352" s="65"/>
      <c r="KA352" s="65"/>
      <c r="KB352" s="65"/>
      <c r="KC352" s="65"/>
      <c r="KD352" s="65"/>
      <c r="KE352" s="65"/>
      <c r="KF352" s="65"/>
      <c r="KG352" s="65"/>
      <c r="KH352" s="65"/>
      <c r="KI352" s="65"/>
      <c r="KJ352" s="65"/>
      <c r="KK352" s="65"/>
      <c r="KL352" s="65"/>
      <c r="KM352" s="65"/>
      <c r="KN352" s="65"/>
      <c r="KO352" s="65"/>
      <c r="KP352" s="65"/>
      <c r="KQ352" s="65"/>
      <c r="KR352" s="65"/>
      <c r="KS352" s="65"/>
      <c r="KT352" s="65"/>
      <c r="KU352" s="65"/>
      <c r="KV352" s="65"/>
      <c r="KW352" s="65"/>
      <c r="KX352" s="65"/>
      <c r="KY352" s="65"/>
      <c r="KZ352" s="65"/>
      <c r="LA352" s="65"/>
      <c r="LB352" s="65"/>
      <c r="LC352" s="65"/>
      <c r="LD352" s="65"/>
      <c r="LE352" s="65"/>
      <c r="LF352" s="65"/>
      <c r="LG352" s="65"/>
      <c r="LH352" s="65"/>
      <c r="LI352" s="65"/>
      <c r="LJ352" s="65"/>
      <c r="LK352" s="65"/>
      <c r="LL352" s="65"/>
      <c r="LM352" s="65"/>
      <c r="LN352" s="65"/>
      <c r="LO352" s="65"/>
      <c r="LP352" s="65"/>
      <c r="LQ352" s="65"/>
      <c r="LR352" s="65"/>
      <c r="LS352" s="65"/>
      <c r="LT352" s="65"/>
      <c r="LU352" s="65"/>
      <c r="LV352" s="65"/>
      <c r="LW352" s="65"/>
      <c r="LX352" s="7"/>
      <c r="LY352" s="7"/>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c r="QO352" s="7"/>
      <c r="QP352" s="7"/>
      <c r="QQ352" s="7"/>
      <c r="QR352" s="7"/>
      <c r="QS352" s="7"/>
      <c r="QT352" s="7"/>
      <c r="QU352" s="7"/>
      <c r="QV352" s="7"/>
      <c r="QW352" s="7"/>
      <c r="QX352" s="7"/>
      <c r="QY352" s="7"/>
      <c r="QZ352" s="7"/>
      <c r="RA352" s="7"/>
      <c r="RB352" s="7"/>
      <c r="RC352" s="7"/>
      <c r="RD352" s="7"/>
      <c r="RE352" s="7"/>
      <c r="RF352" s="7"/>
      <c r="RG352" s="7"/>
      <c r="RH352" s="7"/>
      <c r="RI352" s="7"/>
      <c r="RJ352" s="7"/>
      <c r="RK352" s="7"/>
      <c r="RL352" s="7"/>
      <c r="RM352" s="7"/>
      <c r="RN352" s="7"/>
      <c r="RO352" s="7"/>
      <c r="RP352" s="7"/>
      <c r="RQ352" s="7"/>
      <c r="RR352" s="7"/>
      <c r="RS352" s="7"/>
      <c r="RT352" s="7"/>
      <c r="RU352" s="7"/>
      <c r="RV352" s="7"/>
      <c r="RW352" s="7"/>
      <c r="RX352" s="7"/>
      <c r="RY352" s="7"/>
      <c r="RZ352" s="7"/>
      <c r="SA352" s="7"/>
      <c r="SB352" s="7"/>
      <c r="SC352" s="7"/>
      <c r="SD352" s="7"/>
      <c r="SE352" s="7"/>
      <c r="SF352" s="7"/>
      <c r="SG352" s="7"/>
      <c r="SH352" s="7"/>
      <c r="SI352" s="7"/>
      <c r="SJ352" s="7"/>
      <c r="SK352" s="7"/>
      <c r="SL352" s="7"/>
      <c r="SM352" s="7"/>
      <c r="SN352" s="7"/>
      <c r="SO352" s="7"/>
      <c r="SP352" s="7"/>
      <c r="SQ352" s="7"/>
      <c r="SR352" s="7"/>
      <c r="SS352" s="7"/>
      <c r="ST352" s="7"/>
      <c r="SU352" s="7"/>
      <c r="SV352" s="7"/>
      <c r="SW352" s="7"/>
      <c r="SX352" s="7"/>
      <c r="SY352" s="7"/>
      <c r="SZ352" s="7"/>
      <c r="TA352" s="7"/>
      <c r="TB352" s="7"/>
      <c r="TC352" s="7"/>
      <c r="TD352" s="7"/>
      <c r="TE352" s="7"/>
      <c r="TF352" s="7"/>
      <c r="TG352" s="7"/>
      <c r="TH352" s="7"/>
      <c r="TI352" s="7"/>
      <c r="TJ352" s="7"/>
      <c r="TK352" s="7"/>
      <c r="TL352" s="7"/>
      <c r="TM352" s="7"/>
      <c r="TN352" s="7"/>
      <c r="TO352" s="7"/>
      <c r="TP352" s="7"/>
      <c r="TQ352" s="7"/>
      <c r="TR352" s="7"/>
      <c r="TS352" s="7"/>
      <c r="TT352" s="7"/>
      <c r="TU352" s="7"/>
      <c r="TV352" s="7"/>
      <c r="TW352" s="7"/>
      <c r="TX352" s="7"/>
      <c r="TY352" s="7"/>
      <c r="TZ352" s="7"/>
      <c r="UA352" s="7"/>
      <c r="UB352" s="7"/>
      <c r="UC352" s="7"/>
      <c r="UD352" s="7"/>
      <c r="UE352" s="7"/>
      <c r="UF352" s="7"/>
      <c r="UG352" s="7"/>
      <c r="UH352" s="7"/>
      <c r="UI352" s="7"/>
      <c r="UJ352" s="7"/>
      <c r="UK352" s="7"/>
      <c r="UL352" s="7"/>
      <c r="UM352" s="7"/>
      <c r="UN352" s="7"/>
      <c r="UO352" s="7"/>
      <c r="UP352" s="7"/>
      <c r="UQ352" s="7"/>
      <c r="UR352" s="7"/>
      <c r="US352" s="7"/>
      <c r="UT352" s="7"/>
      <c r="UU352" s="7"/>
      <c r="UV352" s="7"/>
      <c r="UW352" s="7"/>
      <c r="UX352" s="7"/>
      <c r="UY352" s="7"/>
      <c r="UZ352" s="7"/>
      <c r="VA352" s="7"/>
      <c r="VB352" s="7"/>
      <c r="VC352" s="7"/>
      <c r="VD352" s="7"/>
    </row>
    <row r="353" spans="1:576" s="3" customFormat="1" x14ac:dyDescent="0.2">
      <c r="A353" s="50"/>
      <c r="B353" s="36" t="s">
        <v>155</v>
      </c>
      <c r="C353" s="140">
        <v>34715</v>
      </c>
      <c r="D353" s="84">
        <v>520</v>
      </c>
      <c r="E353" s="55">
        <v>218</v>
      </c>
      <c r="F353" s="84">
        <v>949</v>
      </c>
      <c r="G353" s="55">
        <v>537</v>
      </c>
      <c r="H353" s="84">
        <v>939</v>
      </c>
      <c r="I353" s="55">
        <v>9</v>
      </c>
      <c r="J353" s="84">
        <v>470</v>
      </c>
      <c r="K353" s="55">
        <v>198</v>
      </c>
      <c r="L353" s="84">
        <v>1283</v>
      </c>
      <c r="M353" s="55">
        <v>837</v>
      </c>
      <c r="N353" s="84">
        <v>432</v>
      </c>
      <c r="O353" s="55">
        <v>362</v>
      </c>
      <c r="P353" s="84">
        <v>849</v>
      </c>
      <c r="Q353" s="55">
        <v>119</v>
      </c>
      <c r="R353" s="84">
        <v>560</v>
      </c>
      <c r="S353" s="55">
        <v>453</v>
      </c>
      <c r="T353" s="84">
        <v>744</v>
      </c>
      <c r="U353" s="55">
        <v>637</v>
      </c>
      <c r="V353" s="84">
        <v>496</v>
      </c>
      <c r="W353" s="55">
        <v>177</v>
      </c>
      <c r="X353" s="84">
        <v>158</v>
      </c>
      <c r="Y353" s="55">
        <v>397</v>
      </c>
      <c r="Z353" s="84">
        <v>111</v>
      </c>
      <c r="AA353" s="55">
        <v>109</v>
      </c>
      <c r="AB353" s="84">
        <v>278</v>
      </c>
      <c r="AC353" s="55">
        <v>650</v>
      </c>
      <c r="AD353" s="84">
        <v>34</v>
      </c>
      <c r="AE353" s="55">
        <v>476</v>
      </c>
      <c r="AF353" s="84">
        <v>121</v>
      </c>
      <c r="AG353" s="55">
        <v>415</v>
      </c>
      <c r="AH353" s="84">
        <v>770</v>
      </c>
      <c r="AI353" s="55">
        <v>92</v>
      </c>
      <c r="AJ353" s="84">
        <v>160</v>
      </c>
      <c r="AK353" s="55">
        <v>155</v>
      </c>
      <c r="AL353" s="84">
        <v>774</v>
      </c>
      <c r="AM353" s="55">
        <v>1409</v>
      </c>
      <c r="AN353" s="84">
        <v>713</v>
      </c>
      <c r="AO353" s="55">
        <v>79</v>
      </c>
      <c r="AP353" s="84">
        <v>8</v>
      </c>
      <c r="AQ353" s="55">
        <v>727</v>
      </c>
      <c r="AR353" s="84">
        <v>5</v>
      </c>
      <c r="AS353" s="55">
        <v>404</v>
      </c>
      <c r="AT353" s="84">
        <v>1</v>
      </c>
      <c r="AU353" s="55">
        <v>145</v>
      </c>
      <c r="AV353" s="84">
        <v>291</v>
      </c>
      <c r="AW353" s="55">
        <v>884</v>
      </c>
      <c r="AX353" s="84">
        <v>594</v>
      </c>
      <c r="AY353" s="55">
        <v>149</v>
      </c>
      <c r="AZ353" s="84">
        <v>572</v>
      </c>
      <c r="BA353" s="55">
        <v>1349</v>
      </c>
      <c r="BB353" s="84">
        <v>482</v>
      </c>
      <c r="BC353" s="55">
        <v>81</v>
      </c>
      <c r="BD353" s="84">
        <v>41</v>
      </c>
      <c r="BE353" s="55">
        <v>127</v>
      </c>
      <c r="BF353" s="84">
        <v>8</v>
      </c>
      <c r="BG353" s="55">
        <v>18</v>
      </c>
      <c r="BH353" s="84">
        <v>0</v>
      </c>
      <c r="BI353" s="55">
        <v>458</v>
      </c>
      <c r="BJ353" s="84">
        <v>383</v>
      </c>
      <c r="BK353" s="55">
        <v>369</v>
      </c>
      <c r="BL353" s="84">
        <v>309</v>
      </c>
      <c r="BM353" s="55">
        <v>509</v>
      </c>
      <c r="BN353" s="84">
        <v>352</v>
      </c>
      <c r="BO353" s="55">
        <v>68</v>
      </c>
      <c r="BP353" s="84">
        <v>132</v>
      </c>
      <c r="BQ353" s="55">
        <v>99</v>
      </c>
      <c r="BR353" s="84">
        <v>510</v>
      </c>
      <c r="BS353" s="55">
        <v>294</v>
      </c>
      <c r="BT353" s="84">
        <v>47</v>
      </c>
      <c r="BU353" s="55">
        <v>412</v>
      </c>
      <c r="BV353" s="84">
        <v>6</v>
      </c>
      <c r="BW353" s="55">
        <v>271</v>
      </c>
      <c r="BX353" s="84">
        <v>522</v>
      </c>
      <c r="BY353" s="55">
        <v>34</v>
      </c>
      <c r="BZ353" s="84">
        <v>585</v>
      </c>
      <c r="CA353" s="55">
        <v>669</v>
      </c>
      <c r="CB353" s="84">
        <v>414</v>
      </c>
      <c r="CC353" s="55">
        <v>782</v>
      </c>
      <c r="CD353" s="84">
        <v>342</v>
      </c>
      <c r="CE353" s="55">
        <v>65</v>
      </c>
      <c r="CF353" s="84">
        <v>465</v>
      </c>
      <c r="CG353" s="55">
        <v>0</v>
      </c>
      <c r="CH353" s="84">
        <v>0</v>
      </c>
      <c r="CI353" s="55">
        <v>7</v>
      </c>
      <c r="CJ353" s="84">
        <v>557</v>
      </c>
      <c r="CK353" s="55">
        <v>103</v>
      </c>
      <c r="CL353" s="84">
        <v>181</v>
      </c>
      <c r="CM353" s="55">
        <v>465</v>
      </c>
      <c r="CN353" s="84">
        <v>454</v>
      </c>
      <c r="CO353" s="55">
        <v>48</v>
      </c>
      <c r="CP353" s="84">
        <v>387</v>
      </c>
      <c r="CQ353" s="55">
        <v>60</v>
      </c>
      <c r="CR353" s="84">
        <v>244</v>
      </c>
      <c r="CS353" s="55">
        <v>525</v>
      </c>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c r="IW353" s="65"/>
      <c r="IX353" s="65"/>
      <c r="IY353" s="65"/>
      <c r="IZ353" s="65"/>
      <c r="JA353" s="65"/>
      <c r="JB353" s="65"/>
      <c r="JC353" s="65"/>
      <c r="JD353" s="65"/>
      <c r="JE353" s="65"/>
      <c r="JF353" s="65"/>
      <c r="JG353" s="65"/>
      <c r="JH353" s="65"/>
      <c r="JI353" s="65"/>
      <c r="JJ353" s="65"/>
      <c r="JK353" s="65"/>
      <c r="JL353" s="65"/>
      <c r="JM353" s="65"/>
      <c r="JN353" s="65"/>
      <c r="JO353" s="65"/>
      <c r="JP353" s="65"/>
      <c r="JQ353" s="65"/>
      <c r="JR353" s="65"/>
      <c r="JS353" s="65"/>
      <c r="JT353" s="65"/>
      <c r="JU353" s="65"/>
      <c r="JV353" s="65"/>
      <c r="JW353" s="65"/>
      <c r="JX353" s="65"/>
      <c r="JY353" s="65"/>
      <c r="JZ353" s="65"/>
      <c r="KA353" s="65"/>
      <c r="KB353" s="65"/>
      <c r="KC353" s="65"/>
      <c r="KD353" s="65"/>
      <c r="KE353" s="65"/>
      <c r="KF353" s="65"/>
      <c r="KG353" s="65"/>
      <c r="KH353" s="65"/>
      <c r="KI353" s="65"/>
      <c r="KJ353" s="65"/>
      <c r="KK353" s="65"/>
      <c r="KL353" s="65"/>
      <c r="KM353" s="65"/>
      <c r="KN353" s="65"/>
      <c r="KO353" s="65"/>
      <c r="KP353" s="65"/>
      <c r="KQ353" s="65"/>
      <c r="KR353" s="65"/>
      <c r="KS353" s="65"/>
      <c r="KT353" s="65"/>
      <c r="KU353" s="65"/>
      <c r="KV353" s="65"/>
      <c r="KW353" s="65"/>
      <c r="KX353" s="65"/>
      <c r="KY353" s="65"/>
      <c r="KZ353" s="65"/>
      <c r="LA353" s="65"/>
      <c r="LB353" s="65"/>
      <c r="LC353" s="65"/>
      <c r="LD353" s="65"/>
      <c r="LE353" s="65"/>
      <c r="LF353" s="65"/>
      <c r="LG353" s="65"/>
      <c r="LH353" s="65"/>
      <c r="LI353" s="65"/>
      <c r="LJ353" s="65"/>
      <c r="LK353" s="65"/>
      <c r="LL353" s="65"/>
      <c r="LM353" s="65"/>
      <c r="LN353" s="65"/>
      <c r="LO353" s="65"/>
      <c r="LP353" s="65"/>
      <c r="LQ353" s="65"/>
      <c r="LR353" s="65"/>
      <c r="LS353" s="65"/>
      <c r="LT353" s="65"/>
      <c r="LU353" s="65"/>
      <c r="LV353" s="65"/>
      <c r="LW353" s="65"/>
      <c r="LX353" s="7"/>
      <c r="LY353" s="7"/>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c r="QO353" s="7"/>
      <c r="QP353" s="7"/>
      <c r="QQ353" s="7"/>
      <c r="QR353" s="7"/>
      <c r="QS353" s="7"/>
      <c r="QT353" s="7"/>
      <c r="QU353" s="7"/>
      <c r="QV353" s="7"/>
      <c r="QW353" s="7"/>
      <c r="QX353" s="7"/>
      <c r="QY353" s="7"/>
      <c r="QZ353" s="7"/>
      <c r="RA353" s="7"/>
      <c r="RB353" s="7"/>
      <c r="RC353" s="7"/>
      <c r="RD353" s="7"/>
      <c r="RE353" s="7"/>
      <c r="RF353" s="7"/>
      <c r="RG353" s="7"/>
      <c r="RH353" s="7"/>
      <c r="RI353" s="7"/>
      <c r="RJ353" s="7"/>
      <c r="RK353" s="7"/>
      <c r="RL353" s="7"/>
      <c r="RM353" s="7"/>
      <c r="RN353" s="7"/>
      <c r="RO353" s="7"/>
      <c r="RP353" s="7"/>
      <c r="RQ353" s="7"/>
      <c r="RR353" s="7"/>
      <c r="RS353" s="7"/>
      <c r="RT353" s="7"/>
      <c r="RU353" s="7"/>
      <c r="RV353" s="7"/>
      <c r="RW353" s="7"/>
      <c r="RX353" s="7"/>
      <c r="RY353" s="7"/>
      <c r="RZ353" s="7"/>
      <c r="SA353" s="7"/>
      <c r="SB353" s="7"/>
      <c r="SC353" s="7"/>
      <c r="SD353" s="7"/>
      <c r="SE353" s="7"/>
      <c r="SF353" s="7"/>
      <c r="SG353" s="7"/>
      <c r="SH353" s="7"/>
      <c r="SI353" s="7"/>
      <c r="SJ353" s="7"/>
      <c r="SK353" s="7"/>
      <c r="SL353" s="7"/>
      <c r="SM353" s="7"/>
      <c r="SN353" s="7"/>
      <c r="SO353" s="7"/>
      <c r="SP353" s="7"/>
      <c r="SQ353" s="7"/>
      <c r="SR353" s="7"/>
      <c r="SS353" s="7"/>
      <c r="ST353" s="7"/>
      <c r="SU353" s="7"/>
      <c r="SV353" s="7"/>
      <c r="SW353" s="7"/>
      <c r="SX353" s="7"/>
      <c r="SY353" s="7"/>
      <c r="SZ353" s="7"/>
      <c r="TA353" s="7"/>
      <c r="TB353" s="7"/>
      <c r="TC353" s="7"/>
      <c r="TD353" s="7"/>
      <c r="TE353" s="7"/>
      <c r="TF353" s="7"/>
      <c r="TG353" s="7"/>
      <c r="TH353" s="7"/>
      <c r="TI353" s="7"/>
      <c r="TJ353" s="7"/>
      <c r="TK353" s="7"/>
      <c r="TL353" s="7"/>
      <c r="TM353" s="7"/>
      <c r="TN353" s="7"/>
      <c r="TO353" s="7"/>
      <c r="TP353" s="7"/>
      <c r="TQ353" s="7"/>
      <c r="TR353" s="7"/>
      <c r="TS353" s="7"/>
      <c r="TT353" s="7"/>
      <c r="TU353" s="7"/>
      <c r="TV353" s="7"/>
      <c r="TW353" s="7"/>
      <c r="TX353" s="7"/>
      <c r="TY353" s="7"/>
      <c r="TZ353" s="7"/>
      <c r="UA353" s="7"/>
      <c r="UB353" s="7"/>
      <c r="UC353" s="7"/>
      <c r="UD353" s="7"/>
      <c r="UE353" s="7"/>
      <c r="UF353" s="7"/>
      <c r="UG353" s="7"/>
      <c r="UH353" s="7"/>
      <c r="UI353" s="7"/>
      <c r="UJ353" s="7"/>
      <c r="UK353" s="7"/>
      <c r="UL353" s="7"/>
      <c r="UM353" s="7"/>
      <c r="UN353" s="7"/>
      <c r="UO353" s="7"/>
      <c r="UP353" s="7"/>
      <c r="UQ353" s="7"/>
      <c r="UR353" s="7"/>
      <c r="US353" s="7"/>
      <c r="UT353" s="7"/>
      <c r="UU353" s="7"/>
      <c r="UV353" s="7"/>
      <c r="UW353" s="7"/>
      <c r="UX353" s="7"/>
      <c r="UY353" s="7"/>
      <c r="UZ353" s="7"/>
      <c r="VA353" s="7"/>
      <c r="VB353" s="7"/>
      <c r="VC353" s="7"/>
      <c r="VD353" s="7"/>
    </row>
    <row r="354" spans="1:576" s="3" customFormat="1" x14ac:dyDescent="0.2">
      <c r="A354" s="50"/>
      <c r="B354" s="36" t="s">
        <v>156</v>
      </c>
      <c r="C354" s="140">
        <v>10155</v>
      </c>
      <c r="D354" s="84">
        <v>154</v>
      </c>
      <c r="E354" s="55">
        <v>70</v>
      </c>
      <c r="F354" s="84">
        <v>374</v>
      </c>
      <c r="G354" s="55">
        <v>164</v>
      </c>
      <c r="H354" s="84">
        <v>519</v>
      </c>
      <c r="I354" s="55">
        <v>11</v>
      </c>
      <c r="J354" s="84">
        <v>166</v>
      </c>
      <c r="K354" s="55">
        <v>148</v>
      </c>
      <c r="L354" s="84">
        <v>751</v>
      </c>
      <c r="M354" s="55">
        <v>342</v>
      </c>
      <c r="N354" s="84">
        <v>196</v>
      </c>
      <c r="O354" s="55">
        <v>110</v>
      </c>
      <c r="P354" s="84">
        <v>191</v>
      </c>
      <c r="Q354" s="55">
        <v>154</v>
      </c>
      <c r="R354" s="84">
        <v>403</v>
      </c>
      <c r="S354" s="55">
        <v>317</v>
      </c>
      <c r="T354" s="84">
        <v>242</v>
      </c>
      <c r="U354" s="55">
        <v>405</v>
      </c>
      <c r="V354" s="84">
        <v>84</v>
      </c>
      <c r="W354" s="55">
        <v>49</v>
      </c>
      <c r="X354" s="84">
        <v>27</v>
      </c>
      <c r="Y354" s="55">
        <v>128</v>
      </c>
      <c r="Z354" s="84">
        <v>91</v>
      </c>
      <c r="AA354" s="55">
        <v>78</v>
      </c>
      <c r="AB354" s="84">
        <v>73</v>
      </c>
      <c r="AC354" s="55">
        <v>317</v>
      </c>
      <c r="AD354" s="84">
        <v>17</v>
      </c>
      <c r="AE354" s="55">
        <v>115</v>
      </c>
      <c r="AF354" s="84">
        <v>132</v>
      </c>
      <c r="AG354" s="55">
        <v>59</v>
      </c>
      <c r="AH354" s="84">
        <v>87</v>
      </c>
      <c r="AI354" s="55">
        <v>16</v>
      </c>
      <c r="AJ354" s="84">
        <v>118</v>
      </c>
      <c r="AK354" s="55">
        <v>16</v>
      </c>
      <c r="AL354" s="84">
        <v>48</v>
      </c>
      <c r="AM354" s="55">
        <v>127</v>
      </c>
      <c r="AN354" s="84">
        <v>34</v>
      </c>
      <c r="AO354" s="55">
        <v>18</v>
      </c>
      <c r="AP354" s="84">
        <v>2</v>
      </c>
      <c r="AQ354" s="55">
        <v>43</v>
      </c>
      <c r="AR354" s="84">
        <v>3</v>
      </c>
      <c r="AS354" s="55">
        <v>26</v>
      </c>
      <c r="AT354" s="84">
        <v>0</v>
      </c>
      <c r="AU354" s="55">
        <v>15</v>
      </c>
      <c r="AV354" s="84">
        <v>68</v>
      </c>
      <c r="AW354" s="55">
        <v>54</v>
      </c>
      <c r="AX354" s="84">
        <v>95</v>
      </c>
      <c r="AY354" s="55">
        <v>41</v>
      </c>
      <c r="AZ354" s="84">
        <v>87</v>
      </c>
      <c r="BA354" s="55">
        <v>481</v>
      </c>
      <c r="BB354" s="84">
        <v>251</v>
      </c>
      <c r="BC354" s="55">
        <v>62</v>
      </c>
      <c r="BD354" s="84">
        <v>13</v>
      </c>
      <c r="BE354" s="55">
        <v>61</v>
      </c>
      <c r="BF354" s="84">
        <v>5</v>
      </c>
      <c r="BG354" s="55">
        <v>2</v>
      </c>
      <c r="BH354" s="84">
        <v>0</v>
      </c>
      <c r="BI354" s="55">
        <v>49</v>
      </c>
      <c r="BJ354" s="84">
        <v>118</v>
      </c>
      <c r="BK354" s="55">
        <v>73</v>
      </c>
      <c r="BL354" s="84">
        <v>182</v>
      </c>
      <c r="BM354" s="55">
        <v>27</v>
      </c>
      <c r="BN354" s="84">
        <v>32</v>
      </c>
      <c r="BO354" s="55">
        <v>154</v>
      </c>
      <c r="BP354" s="84">
        <v>22</v>
      </c>
      <c r="BQ354" s="55">
        <v>58</v>
      </c>
      <c r="BR354" s="84">
        <v>142</v>
      </c>
      <c r="BS354" s="55">
        <v>68</v>
      </c>
      <c r="BT354" s="84">
        <v>32</v>
      </c>
      <c r="BU354" s="55">
        <v>286</v>
      </c>
      <c r="BV354" s="84">
        <v>0</v>
      </c>
      <c r="BW354" s="55">
        <v>55</v>
      </c>
      <c r="BX354" s="84">
        <v>91</v>
      </c>
      <c r="BY354" s="55">
        <v>10</v>
      </c>
      <c r="BZ354" s="84">
        <v>93</v>
      </c>
      <c r="CA354" s="55">
        <v>12</v>
      </c>
      <c r="CB354" s="84">
        <v>0</v>
      </c>
      <c r="CC354" s="55">
        <v>36</v>
      </c>
      <c r="CD354" s="84">
        <v>222</v>
      </c>
      <c r="CE354" s="55">
        <v>16</v>
      </c>
      <c r="CF354" s="84">
        <v>16</v>
      </c>
      <c r="CG354" s="55">
        <v>0</v>
      </c>
      <c r="CH354" s="84">
        <v>0</v>
      </c>
      <c r="CI354" s="55">
        <v>19</v>
      </c>
      <c r="CJ354" s="84">
        <v>232</v>
      </c>
      <c r="CK354" s="55">
        <v>109</v>
      </c>
      <c r="CL354" s="84">
        <v>14</v>
      </c>
      <c r="CM354" s="55">
        <v>118</v>
      </c>
      <c r="CN354" s="84">
        <v>23</v>
      </c>
      <c r="CO354" s="55">
        <v>11</v>
      </c>
      <c r="CP354" s="84">
        <v>120</v>
      </c>
      <c r="CQ354" s="55">
        <v>6</v>
      </c>
      <c r="CR354" s="84">
        <v>2</v>
      </c>
      <c r="CS354" s="55">
        <v>46</v>
      </c>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c r="IW354" s="65"/>
      <c r="IX354" s="65"/>
      <c r="IY354" s="65"/>
      <c r="IZ354" s="65"/>
      <c r="JA354" s="65"/>
      <c r="JB354" s="65"/>
      <c r="JC354" s="65"/>
      <c r="JD354" s="65"/>
      <c r="JE354" s="65"/>
      <c r="JF354" s="65"/>
      <c r="JG354" s="65"/>
      <c r="JH354" s="65"/>
      <c r="JI354" s="65"/>
      <c r="JJ354" s="65"/>
      <c r="JK354" s="65"/>
      <c r="JL354" s="65"/>
      <c r="JM354" s="65"/>
      <c r="JN354" s="65"/>
      <c r="JO354" s="65"/>
      <c r="JP354" s="65"/>
      <c r="JQ354" s="65"/>
      <c r="JR354" s="65"/>
      <c r="JS354" s="65"/>
      <c r="JT354" s="65"/>
      <c r="JU354" s="65"/>
      <c r="JV354" s="65"/>
      <c r="JW354" s="65"/>
      <c r="JX354" s="65"/>
      <c r="JY354" s="65"/>
      <c r="JZ354" s="65"/>
      <c r="KA354" s="65"/>
      <c r="KB354" s="65"/>
      <c r="KC354" s="65"/>
      <c r="KD354" s="65"/>
      <c r="KE354" s="65"/>
      <c r="KF354" s="65"/>
      <c r="KG354" s="65"/>
      <c r="KH354" s="65"/>
      <c r="KI354" s="65"/>
      <c r="KJ354" s="65"/>
      <c r="KK354" s="65"/>
      <c r="KL354" s="65"/>
      <c r="KM354" s="65"/>
      <c r="KN354" s="65"/>
      <c r="KO354" s="65"/>
      <c r="KP354" s="65"/>
      <c r="KQ354" s="65"/>
      <c r="KR354" s="65"/>
      <c r="KS354" s="65"/>
      <c r="KT354" s="65"/>
      <c r="KU354" s="65"/>
      <c r="KV354" s="65"/>
      <c r="KW354" s="65"/>
      <c r="KX354" s="65"/>
      <c r="KY354" s="65"/>
      <c r="KZ354" s="65"/>
      <c r="LA354" s="65"/>
      <c r="LB354" s="65"/>
      <c r="LC354" s="65"/>
      <c r="LD354" s="65"/>
      <c r="LE354" s="65"/>
      <c r="LF354" s="65"/>
      <c r="LG354" s="65"/>
      <c r="LH354" s="65"/>
      <c r="LI354" s="65"/>
      <c r="LJ354" s="65"/>
      <c r="LK354" s="65"/>
      <c r="LL354" s="65"/>
      <c r="LM354" s="65"/>
      <c r="LN354" s="65"/>
      <c r="LO354" s="65"/>
      <c r="LP354" s="65"/>
      <c r="LQ354" s="65"/>
      <c r="LR354" s="65"/>
      <c r="LS354" s="65"/>
      <c r="LT354" s="65"/>
      <c r="LU354" s="65"/>
      <c r="LV354" s="65"/>
      <c r="LW354" s="65"/>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c r="QO354" s="7"/>
      <c r="QP354" s="7"/>
      <c r="QQ354" s="7"/>
      <c r="QR354" s="7"/>
      <c r="QS354" s="7"/>
      <c r="QT354" s="7"/>
      <c r="QU354" s="7"/>
      <c r="QV354" s="7"/>
      <c r="QW354" s="7"/>
      <c r="QX354" s="7"/>
      <c r="QY354" s="7"/>
      <c r="QZ354" s="7"/>
      <c r="RA354" s="7"/>
      <c r="RB354" s="7"/>
      <c r="RC354" s="7"/>
      <c r="RD354" s="7"/>
      <c r="RE354" s="7"/>
      <c r="RF354" s="7"/>
      <c r="RG354" s="7"/>
      <c r="RH354" s="7"/>
      <c r="RI354" s="7"/>
      <c r="RJ354" s="7"/>
      <c r="RK354" s="7"/>
      <c r="RL354" s="7"/>
      <c r="RM354" s="7"/>
      <c r="RN354" s="7"/>
      <c r="RO354" s="7"/>
      <c r="RP354" s="7"/>
      <c r="RQ354" s="7"/>
      <c r="RR354" s="7"/>
      <c r="RS354" s="7"/>
      <c r="RT354" s="7"/>
      <c r="RU354" s="7"/>
      <c r="RV354" s="7"/>
      <c r="RW354" s="7"/>
      <c r="RX354" s="7"/>
      <c r="RY354" s="7"/>
      <c r="RZ354" s="7"/>
      <c r="SA354" s="7"/>
      <c r="SB354" s="7"/>
      <c r="SC354" s="7"/>
      <c r="SD354" s="7"/>
      <c r="SE354" s="7"/>
      <c r="SF354" s="7"/>
      <c r="SG354" s="7"/>
      <c r="SH354" s="7"/>
      <c r="SI354" s="7"/>
      <c r="SJ354" s="7"/>
      <c r="SK354" s="7"/>
      <c r="SL354" s="7"/>
      <c r="SM354" s="7"/>
      <c r="SN354" s="7"/>
      <c r="SO354" s="7"/>
      <c r="SP354" s="7"/>
      <c r="SQ354" s="7"/>
      <c r="SR354" s="7"/>
      <c r="SS354" s="7"/>
      <c r="ST354" s="7"/>
      <c r="SU354" s="7"/>
      <c r="SV354" s="7"/>
      <c r="SW354" s="7"/>
      <c r="SX354" s="7"/>
      <c r="SY354" s="7"/>
      <c r="SZ354" s="7"/>
      <c r="TA354" s="7"/>
      <c r="TB354" s="7"/>
      <c r="TC354" s="7"/>
      <c r="TD354" s="7"/>
      <c r="TE354" s="7"/>
      <c r="TF354" s="7"/>
      <c r="TG354" s="7"/>
      <c r="TH354" s="7"/>
      <c r="TI354" s="7"/>
      <c r="TJ354" s="7"/>
      <c r="TK354" s="7"/>
      <c r="TL354" s="7"/>
      <c r="TM354" s="7"/>
      <c r="TN354" s="7"/>
      <c r="TO354" s="7"/>
      <c r="TP354" s="7"/>
      <c r="TQ354" s="7"/>
      <c r="TR354" s="7"/>
      <c r="TS354" s="7"/>
      <c r="TT354" s="7"/>
      <c r="TU354" s="7"/>
      <c r="TV354" s="7"/>
      <c r="TW354" s="7"/>
      <c r="TX354" s="7"/>
      <c r="TY354" s="7"/>
      <c r="TZ354" s="7"/>
      <c r="UA354" s="7"/>
      <c r="UB354" s="7"/>
      <c r="UC354" s="7"/>
      <c r="UD354" s="7"/>
      <c r="UE354" s="7"/>
      <c r="UF354" s="7"/>
      <c r="UG354" s="7"/>
      <c r="UH354" s="7"/>
      <c r="UI354" s="7"/>
      <c r="UJ354" s="7"/>
      <c r="UK354" s="7"/>
      <c r="UL354" s="7"/>
      <c r="UM354" s="7"/>
      <c r="UN354" s="7"/>
      <c r="UO354" s="7"/>
      <c r="UP354" s="7"/>
      <c r="UQ354" s="7"/>
      <c r="UR354" s="7"/>
      <c r="US354" s="7"/>
      <c r="UT354" s="7"/>
      <c r="UU354" s="7"/>
      <c r="UV354" s="7"/>
      <c r="UW354" s="7"/>
      <c r="UX354" s="7"/>
      <c r="UY354" s="7"/>
      <c r="UZ354" s="7"/>
      <c r="VA354" s="7"/>
      <c r="VB354" s="7"/>
      <c r="VC354" s="7"/>
      <c r="VD354" s="7"/>
    </row>
    <row r="355" spans="1:576" s="3" customFormat="1" x14ac:dyDescent="0.2">
      <c r="A355" s="50"/>
      <c r="B355" s="36" t="s">
        <v>157</v>
      </c>
      <c r="C355" s="140">
        <v>4846</v>
      </c>
      <c r="D355" s="84">
        <v>44</v>
      </c>
      <c r="E355" s="55">
        <v>16</v>
      </c>
      <c r="F355" s="84">
        <v>74</v>
      </c>
      <c r="G355" s="55">
        <v>30</v>
      </c>
      <c r="H355" s="84">
        <v>136</v>
      </c>
      <c r="I355" s="55">
        <v>9</v>
      </c>
      <c r="J355" s="84">
        <v>98</v>
      </c>
      <c r="K355" s="55">
        <v>106</v>
      </c>
      <c r="L355" s="84">
        <v>449</v>
      </c>
      <c r="M355" s="55">
        <v>178</v>
      </c>
      <c r="N355" s="84">
        <v>217</v>
      </c>
      <c r="O355" s="55">
        <v>131</v>
      </c>
      <c r="P355" s="84">
        <v>85</v>
      </c>
      <c r="Q355" s="55">
        <v>375</v>
      </c>
      <c r="R355" s="84">
        <v>845</v>
      </c>
      <c r="S355" s="55">
        <v>175</v>
      </c>
      <c r="T355" s="84">
        <v>53</v>
      </c>
      <c r="U355" s="55">
        <v>459</v>
      </c>
      <c r="V355" s="84">
        <v>18</v>
      </c>
      <c r="W355" s="55">
        <v>23</v>
      </c>
      <c r="X355" s="84">
        <v>1</v>
      </c>
      <c r="Y355" s="55">
        <v>72</v>
      </c>
      <c r="Z355" s="84">
        <v>97</v>
      </c>
      <c r="AA355" s="55">
        <v>29</v>
      </c>
      <c r="AB355" s="84">
        <v>37</v>
      </c>
      <c r="AC355" s="55">
        <v>97</v>
      </c>
      <c r="AD355" s="84">
        <v>8</v>
      </c>
      <c r="AE355" s="55">
        <v>51</v>
      </c>
      <c r="AF355" s="84">
        <v>10</v>
      </c>
      <c r="AG355" s="55">
        <v>6</v>
      </c>
      <c r="AH355" s="84">
        <v>16</v>
      </c>
      <c r="AI355" s="55">
        <v>4</v>
      </c>
      <c r="AJ355" s="84">
        <v>13</v>
      </c>
      <c r="AK355" s="55">
        <v>2</v>
      </c>
      <c r="AL355" s="84">
        <v>9</v>
      </c>
      <c r="AM355" s="55">
        <v>24</v>
      </c>
      <c r="AN355" s="84">
        <v>4</v>
      </c>
      <c r="AO355" s="55">
        <v>4</v>
      </c>
      <c r="AP355" s="84">
        <v>0</v>
      </c>
      <c r="AQ355" s="55">
        <v>8</v>
      </c>
      <c r="AR355" s="84">
        <v>3</v>
      </c>
      <c r="AS355" s="55">
        <v>3</v>
      </c>
      <c r="AT355" s="84">
        <v>0</v>
      </c>
      <c r="AU355" s="55">
        <v>15</v>
      </c>
      <c r="AV355" s="84">
        <v>3</v>
      </c>
      <c r="AW355" s="55">
        <v>0</v>
      </c>
      <c r="AX355" s="84">
        <v>0</v>
      </c>
      <c r="AY355" s="55">
        <v>5</v>
      </c>
      <c r="AZ355" s="84">
        <v>25</v>
      </c>
      <c r="BA355" s="55">
        <v>188</v>
      </c>
      <c r="BB355" s="84">
        <v>90</v>
      </c>
      <c r="BC355" s="55">
        <v>12</v>
      </c>
      <c r="BD355" s="84">
        <v>11</v>
      </c>
      <c r="BE355" s="55">
        <v>74</v>
      </c>
      <c r="BF355" s="84">
        <v>0</v>
      </c>
      <c r="BG355" s="55">
        <v>4</v>
      </c>
      <c r="BH355" s="84">
        <v>0</v>
      </c>
      <c r="BI355" s="55">
        <v>29</v>
      </c>
      <c r="BJ355" s="84">
        <v>3</v>
      </c>
      <c r="BK355" s="55">
        <v>29</v>
      </c>
      <c r="BL355" s="84">
        <v>0</v>
      </c>
      <c r="BM355" s="55">
        <v>10</v>
      </c>
      <c r="BN355" s="84">
        <v>3</v>
      </c>
      <c r="BO355" s="55">
        <v>23</v>
      </c>
      <c r="BP355" s="84">
        <v>0</v>
      </c>
      <c r="BQ355" s="55">
        <v>0</v>
      </c>
      <c r="BR355" s="84">
        <v>19</v>
      </c>
      <c r="BS355" s="55">
        <v>32</v>
      </c>
      <c r="BT355" s="84">
        <v>12</v>
      </c>
      <c r="BU355" s="55">
        <v>19</v>
      </c>
      <c r="BV355" s="84">
        <v>2</v>
      </c>
      <c r="BW355" s="55">
        <v>13</v>
      </c>
      <c r="BX355" s="84">
        <v>5</v>
      </c>
      <c r="BY355" s="55">
        <v>10</v>
      </c>
      <c r="BZ355" s="84">
        <v>67</v>
      </c>
      <c r="CA355" s="55">
        <v>10</v>
      </c>
      <c r="CB355" s="84">
        <v>0</v>
      </c>
      <c r="CC355" s="55">
        <v>21</v>
      </c>
      <c r="CD355" s="84">
        <v>0</v>
      </c>
      <c r="CE355" s="55">
        <v>0</v>
      </c>
      <c r="CF355" s="84">
        <v>5</v>
      </c>
      <c r="CG355" s="55">
        <v>2</v>
      </c>
      <c r="CH355" s="84">
        <v>1</v>
      </c>
      <c r="CI355" s="55">
        <v>9</v>
      </c>
      <c r="CJ355" s="84">
        <v>3</v>
      </c>
      <c r="CK355" s="55">
        <v>8</v>
      </c>
      <c r="CL355" s="84">
        <v>2</v>
      </c>
      <c r="CM355" s="55">
        <v>16</v>
      </c>
      <c r="CN355" s="84">
        <v>16</v>
      </c>
      <c r="CO355" s="55">
        <v>6</v>
      </c>
      <c r="CP355" s="84">
        <v>18</v>
      </c>
      <c r="CQ355" s="55">
        <v>2</v>
      </c>
      <c r="CR355" s="84">
        <v>5</v>
      </c>
      <c r="CS355" s="55">
        <v>0</v>
      </c>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c r="IW355" s="65"/>
      <c r="IX355" s="65"/>
      <c r="IY355" s="65"/>
      <c r="IZ355" s="65"/>
      <c r="JA355" s="65"/>
      <c r="JB355" s="65"/>
      <c r="JC355" s="65"/>
      <c r="JD355" s="65"/>
      <c r="JE355" s="65"/>
      <c r="JF355" s="65"/>
      <c r="JG355" s="65"/>
      <c r="JH355" s="65"/>
      <c r="JI355" s="65"/>
      <c r="JJ355" s="65"/>
      <c r="JK355" s="65"/>
      <c r="JL355" s="65"/>
      <c r="JM355" s="65"/>
      <c r="JN355" s="65"/>
      <c r="JO355" s="65"/>
      <c r="JP355" s="65"/>
      <c r="JQ355" s="65"/>
      <c r="JR355" s="65"/>
      <c r="JS355" s="65"/>
      <c r="JT355" s="65"/>
      <c r="JU355" s="65"/>
      <c r="JV355" s="65"/>
      <c r="JW355" s="65"/>
      <c r="JX355" s="65"/>
      <c r="JY355" s="65"/>
      <c r="JZ355" s="65"/>
      <c r="KA355" s="65"/>
      <c r="KB355" s="65"/>
      <c r="KC355" s="65"/>
      <c r="KD355" s="65"/>
      <c r="KE355" s="65"/>
      <c r="KF355" s="65"/>
      <c r="KG355" s="65"/>
      <c r="KH355" s="65"/>
      <c r="KI355" s="65"/>
      <c r="KJ355" s="65"/>
      <c r="KK355" s="65"/>
      <c r="KL355" s="65"/>
      <c r="KM355" s="65"/>
      <c r="KN355" s="65"/>
      <c r="KO355" s="65"/>
      <c r="KP355" s="65"/>
      <c r="KQ355" s="65"/>
      <c r="KR355" s="65"/>
      <c r="KS355" s="65"/>
      <c r="KT355" s="65"/>
      <c r="KU355" s="65"/>
      <c r="KV355" s="65"/>
      <c r="KW355" s="65"/>
      <c r="KX355" s="65"/>
      <c r="KY355" s="65"/>
      <c r="KZ355" s="65"/>
      <c r="LA355" s="65"/>
      <c r="LB355" s="65"/>
      <c r="LC355" s="65"/>
      <c r="LD355" s="65"/>
      <c r="LE355" s="65"/>
      <c r="LF355" s="65"/>
      <c r="LG355" s="65"/>
      <c r="LH355" s="65"/>
      <c r="LI355" s="65"/>
      <c r="LJ355" s="65"/>
      <c r="LK355" s="65"/>
      <c r="LL355" s="65"/>
      <c r="LM355" s="65"/>
      <c r="LN355" s="65"/>
      <c r="LO355" s="65"/>
      <c r="LP355" s="65"/>
      <c r="LQ355" s="65"/>
      <c r="LR355" s="65"/>
      <c r="LS355" s="65"/>
      <c r="LT355" s="65"/>
      <c r="LU355" s="65"/>
      <c r="LV355" s="65"/>
      <c r="LW355" s="65"/>
      <c r="LX355" s="7"/>
      <c r="LY355" s="7"/>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c r="QO355" s="7"/>
      <c r="QP355" s="7"/>
      <c r="QQ355" s="7"/>
      <c r="QR355" s="7"/>
      <c r="QS355" s="7"/>
      <c r="QT355" s="7"/>
      <c r="QU355" s="7"/>
      <c r="QV355" s="7"/>
      <c r="QW355" s="7"/>
      <c r="QX355" s="7"/>
      <c r="QY355" s="7"/>
      <c r="QZ355" s="7"/>
      <c r="RA355" s="7"/>
      <c r="RB355" s="7"/>
      <c r="RC355" s="7"/>
      <c r="RD355" s="7"/>
      <c r="RE355" s="7"/>
      <c r="RF355" s="7"/>
      <c r="RG355" s="7"/>
      <c r="RH355" s="7"/>
      <c r="RI355" s="7"/>
      <c r="RJ355" s="7"/>
      <c r="RK355" s="7"/>
      <c r="RL355" s="7"/>
      <c r="RM355" s="7"/>
      <c r="RN355" s="7"/>
      <c r="RO355" s="7"/>
      <c r="RP355" s="7"/>
      <c r="RQ355" s="7"/>
      <c r="RR355" s="7"/>
      <c r="RS355" s="7"/>
      <c r="RT355" s="7"/>
      <c r="RU355" s="7"/>
      <c r="RV355" s="7"/>
      <c r="RW355" s="7"/>
      <c r="RX355" s="7"/>
      <c r="RY355" s="7"/>
      <c r="RZ355" s="7"/>
      <c r="SA355" s="7"/>
      <c r="SB355" s="7"/>
      <c r="SC355" s="7"/>
      <c r="SD355" s="7"/>
      <c r="SE355" s="7"/>
      <c r="SF355" s="7"/>
      <c r="SG355" s="7"/>
      <c r="SH355" s="7"/>
      <c r="SI355" s="7"/>
      <c r="SJ355" s="7"/>
      <c r="SK355" s="7"/>
      <c r="SL355" s="7"/>
      <c r="SM355" s="7"/>
      <c r="SN355" s="7"/>
      <c r="SO355" s="7"/>
      <c r="SP355" s="7"/>
      <c r="SQ355" s="7"/>
      <c r="SR355" s="7"/>
      <c r="SS355" s="7"/>
      <c r="ST355" s="7"/>
      <c r="SU355" s="7"/>
      <c r="SV355" s="7"/>
      <c r="SW355" s="7"/>
      <c r="SX355" s="7"/>
      <c r="SY355" s="7"/>
      <c r="SZ355" s="7"/>
      <c r="TA355" s="7"/>
      <c r="TB355" s="7"/>
      <c r="TC355" s="7"/>
      <c r="TD355" s="7"/>
      <c r="TE355" s="7"/>
      <c r="TF355" s="7"/>
      <c r="TG355" s="7"/>
      <c r="TH355" s="7"/>
      <c r="TI355" s="7"/>
      <c r="TJ355" s="7"/>
      <c r="TK355" s="7"/>
      <c r="TL355" s="7"/>
      <c r="TM355" s="7"/>
      <c r="TN355" s="7"/>
      <c r="TO355" s="7"/>
      <c r="TP355" s="7"/>
      <c r="TQ355" s="7"/>
      <c r="TR355" s="7"/>
      <c r="TS355" s="7"/>
      <c r="TT355" s="7"/>
      <c r="TU355" s="7"/>
      <c r="TV355" s="7"/>
      <c r="TW355" s="7"/>
      <c r="TX355" s="7"/>
      <c r="TY355" s="7"/>
      <c r="TZ355" s="7"/>
      <c r="UA355" s="7"/>
      <c r="UB355" s="7"/>
      <c r="UC355" s="7"/>
      <c r="UD355" s="7"/>
      <c r="UE355" s="7"/>
      <c r="UF355" s="7"/>
      <c r="UG355" s="7"/>
      <c r="UH355" s="7"/>
      <c r="UI355" s="7"/>
      <c r="UJ355" s="7"/>
      <c r="UK355" s="7"/>
      <c r="UL355" s="7"/>
      <c r="UM355" s="7"/>
      <c r="UN355" s="7"/>
      <c r="UO355" s="7"/>
      <c r="UP355" s="7"/>
      <c r="UQ355" s="7"/>
      <c r="UR355" s="7"/>
      <c r="US355" s="7"/>
      <c r="UT355" s="7"/>
      <c r="UU355" s="7"/>
      <c r="UV355" s="7"/>
      <c r="UW355" s="7"/>
      <c r="UX355" s="7"/>
      <c r="UY355" s="7"/>
      <c r="UZ355" s="7"/>
      <c r="VA355" s="7"/>
      <c r="VB355" s="7"/>
      <c r="VC355" s="7"/>
      <c r="VD355" s="7"/>
    </row>
    <row r="356" spans="1:576" s="3" customFormat="1" x14ac:dyDescent="0.2">
      <c r="A356" s="50"/>
      <c r="B356" s="36" t="s">
        <v>24</v>
      </c>
      <c r="C356" s="140">
        <v>255509</v>
      </c>
      <c r="D356" s="84">
        <v>5954</v>
      </c>
      <c r="E356" s="55">
        <v>2925</v>
      </c>
      <c r="F356" s="84">
        <v>6667</v>
      </c>
      <c r="G356" s="55">
        <v>4436</v>
      </c>
      <c r="H356" s="84">
        <v>7192</v>
      </c>
      <c r="I356" s="55">
        <v>500</v>
      </c>
      <c r="J356" s="84">
        <v>2127</v>
      </c>
      <c r="K356" s="55">
        <v>2763</v>
      </c>
      <c r="L356" s="84">
        <v>6748</v>
      </c>
      <c r="M356" s="55">
        <v>11000</v>
      </c>
      <c r="N356" s="84">
        <v>5983</v>
      </c>
      <c r="O356" s="55">
        <v>3187</v>
      </c>
      <c r="P356" s="84">
        <v>6627</v>
      </c>
      <c r="Q356" s="55">
        <v>1194</v>
      </c>
      <c r="R356" s="84">
        <v>4277</v>
      </c>
      <c r="S356" s="55">
        <v>2605</v>
      </c>
      <c r="T356" s="84">
        <v>4208</v>
      </c>
      <c r="U356" s="55">
        <v>3842</v>
      </c>
      <c r="V356" s="84">
        <v>3543</v>
      </c>
      <c r="W356" s="55">
        <v>1503</v>
      </c>
      <c r="X356" s="84">
        <v>2128</v>
      </c>
      <c r="Y356" s="55">
        <v>3839</v>
      </c>
      <c r="Z356" s="84">
        <v>869</v>
      </c>
      <c r="AA356" s="55">
        <v>615</v>
      </c>
      <c r="AB356" s="84">
        <v>1807</v>
      </c>
      <c r="AC356" s="55">
        <v>6870</v>
      </c>
      <c r="AD356" s="84">
        <v>508</v>
      </c>
      <c r="AE356" s="55">
        <v>5740</v>
      </c>
      <c r="AF356" s="84">
        <v>1286</v>
      </c>
      <c r="AG356" s="55">
        <v>4855</v>
      </c>
      <c r="AH356" s="84">
        <v>7272</v>
      </c>
      <c r="AI356" s="55">
        <v>663</v>
      </c>
      <c r="AJ356" s="84">
        <v>5216</v>
      </c>
      <c r="AK356" s="55">
        <v>3167</v>
      </c>
      <c r="AL356" s="84">
        <v>3293</v>
      </c>
      <c r="AM356" s="55">
        <v>3748</v>
      </c>
      <c r="AN356" s="84">
        <v>7424</v>
      </c>
      <c r="AO356" s="55">
        <v>1948</v>
      </c>
      <c r="AP356" s="84">
        <v>67</v>
      </c>
      <c r="AQ356" s="55">
        <v>3289</v>
      </c>
      <c r="AR356" s="84">
        <v>41</v>
      </c>
      <c r="AS356" s="55">
        <v>2393</v>
      </c>
      <c r="AT356" s="84">
        <v>6</v>
      </c>
      <c r="AU356" s="55">
        <v>1198</v>
      </c>
      <c r="AV356" s="84">
        <v>2086</v>
      </c>
      <c r="AW356" s="55">
        <v>3159</v>
      </c>
      <c r="AX356" s="84">
        <v>4808</v>
      </c>
      <c r="AY356" s="55">
        <v>3925</v>
      </c>
      <c r="AZ356" s="84">
        <v>6970</v>
      </c>
      <c r="BA356" s="55">
        <v>5260</v>
      </c>
      <c r="BB356" s="84">
        <v>3809</v>
      </c>
      <c r="BC356" s="55">
        <v>387</v>
      </c>
      <c r="BD356" s="84">
        <v>95</v>
      </c>
      <c r="BE356" s="55">
        <v>771</v>
      </c>
      <c r="BF356" s="84">
        <v>71</v>
      </c>
      <c r="BG356" s="55">
        <v>225</v>
      </c>
      <c r="BH356" s="84">
        <v>26</v>
      </c>
      <c r="BI356" s="55">
        <v>1438</v>
      </c>
      <c r="BJ356" s="84">
        <v>1295</v>
      </c>
      <c r="BK356" s="55">
        <v>2676</v>
      </c>
      <c r="BL356" s="84">
        <v>2884</v>
      </c>
      <c r="BM356" s="55">
        <v>2346</v>
      </c>
      <c r="BN356" s="84">
        <v>5239</v>
      </c>
      <c r="BO356" s="55">
        <v>1552</v>
      </c>
      <c r="BP356" s="84">
        <v>1602</v>
      </c>
      <c r="BQ356" s="55">
        <v>2155</v>
      </c>
      <c r="BR356" s="84">
        <v>4386</v>
      </c>
      <c r="BS356" s="55">
        <v>1482</v>
      </c>
      <c r="BT356" s="84">
        <v>329</v>
      </c>
      <c r="BU356" s="55">
        <v>2010</v>
      </c>
      <c r="BV356" s="84">
        <v>101</v>
      </c>
      <c r="BW356" s="55">
        <v>1696</v>
      </c>
      <c r="BX356" s="84">
        <v>3198</v>
      </c>
      <c r="BY356" s="55">
        <v>246</v>
      </c>
      <c r="BZ356" s="84">
        <v>2458</v>
      </c>
      <c r="CA356" s="55">
        <v>2938</v>
      </c>
      <c r="CB356" s="84">
        <v>1612</v>
      </c>
      <c r="CC356" s="55">
        <v>3785</v>
      </c>
      <c r="CD356" s="84">
        <v>1533</v>
      </c>
      <c r="CE356" s="55">
        <v>296</v>
      </c>
      <c r="CF356" s="84">
        <v>2427</v>
      </c>
      <c r="CG356" s="55">
        <v>8</v>
      </c>
      <c r="CH356" s="84">
        <v>20</v>
      </c>
      <c r="CI356" s="55">
        <v>176</v>
      </c>
      <c r="CJ356" s="84">
        <v>2327</v>
      </c>
      <c r="CK356" s="55">
        <v>1037</v>
      </c>
      <c r="CL356" s="84">
        <v>1750</v>
      </c>
      <c r="CM356" s="55">
        <v>2363</v>
      </c>
      <c r="CN356" s="84">
        <v>2118</v>
      </c>
      <c r="CO356" s="55">
        <v>203</v>
      </c>
      <c r="CP356" s="84">
        <v>2012</v>
      </c>
      <c r="CQ356" s="55">
        <v>428</v>
      </c>
      <c r="CR356" s="84">
        <v>3532</v>
      </c>
      <c r="CS356" s="55">
        <v>2655</v>
      </c>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c r="IW356" s="65"/>
      <c r="IX356" s="65"/>
      <c r="IY356" s="65"/>
      <c r="IZ356" s="65"/>
      <c r="JA356" s="65"/>
      <c r="JB356" s="65"/>
      <c r="JC356" s="65"/>
      <c r="JD356" s="65"/>
      <c r="JE356" s="65"/>
      <c r="JF356" s="65"/>
      <c r="JG356" s="65"/>
      <c r="JH356" s="65"/>
      <c r="JI356" s="65"/>
      <c r="JJ356" s="65"/>
      <c r="JK356" s="65"/>
      <c r="JL356" s="65"/>
      <c r="JM356" s="65"/>
      <c r="JN356" s="65"/>
      <c r="JO356" s="65"/>
      <c r="JP356" s="65"/>
      <c r="JQ356" s="65"/>
      <c r="JR356" s="65"/>
      <c r="JS356" s="65"/>
      <c r="JT356" s="65"/>
      <c r="JU356" s="65"/>
      <c r="JV356" s="65"/>
      <c r="JW356" s="65"/>
      <c r="JX356" s="65"/>
      <c r="JY356" s="65"/>
      <c r="JZ356" s="65"/>
      <c r="KA356" s="65"/>
      <c r="KB356" s="65"/>
      <c r="KC356" s="65"/>
      <c r="KD356" s="65"/>
      <c r="KE356" s="65"/>
      <c r="KF356" s="65"/>
      <c r="KG356" s="65"/>
      <c r="KH356" s="65"/>
      <c r="KI356" s="65"/>
      <c r="KJ356" s="65"/>
      <c r="KK356" s="65"/>
      <c r="KL356" s="65"/>
      <c r="KM356" s="65"/>
      <c r="KN356" s="65"/>
      <c r="KO356" s="65"/>
      <c r="KP356" s="65"/>
      <c r="KQ356" s="65"/>
      <c r="KR356" s="65"/>
      <c r="KS356" s="65"/>
      <c r="KT356" s="65"/>
      <c r="KU356" s="65"/>
      <c r="KV356" s="65"/>
      <c r="KW356" s="65"/>
      <c r="KX356" s="65"/>
      <c r="KY356" s="65"/>
      <c r="KZ356" s="65"/>
      <c r="LA356" s="65"/>
      <c r="LB356" s="65"/>
      <c r="LC356" s="65"/>
      <c r="LD356" s="65"/>
      <c r="LE356" s="65"/>
      <c r="LF356" s="65"/>
      <c r="LG356" s="65"/>
      <c r="LH356" s="65"/>
      <c r="LI356" s="65"/>
      <c r="LJ356" s="65"/>
      <c r="LK356" s="65"/>
      <c r="LL356" s="65"/>
      <c r="LM356" s="65"/>
      <c r="LN356" s="65"/>
      <c r="LO356" s="65"/>
      <c r="LP356" s="65"/>
      <c r="LQ356" s="65"/>
      <c r="LR356" s="65"/>
      <c r="LS356" s="65"/>
      <c r="LT356" s="65"/>
      <c r="LU356" s="65"/>
      <c r="LV356" s="65"/>
      <c r="LW356" s="65"/>
      <c r="LX356" s="7"/>
      <c r="LY356" s="7"/>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c r="QO356" s="7"/>
      <c r="QP356" s="7"/>
      <c r="QQ356" s="7"/>
      <c r="QR356" s="7"/>
      <c r="QS356" s="7"/>
      <c r="QT356" s="7"/>
      <c r="QU356" s="7"/>
      <c r="QV356" s="7"/>
      <c r="QW356" s="7"/>
      <c r="QX356" s="7"/>
      <c r="QY356" s="7"/>
      <c r="QZ356" s="7"/>
      <c r="RA356" s="7"/>
      <c r="RB356" s="7"/>
      <c r="RC356" s="7"/>
      <c r="RD356" s="7"/>
      <c r="RE356" s="7"/>
      <c r="RF356" s="7"/>
      <c r="RG356" s="7"/>
      <c r="RH356" s="7"/>
      <c r="RI356" s="7"/>
      <c r="RJ356" s="7"/>
      <c r="RK356" s="7"/>
      <c r="RL356" s="7"/>
      <c r="RM356" s="7"/>
      <c r="RN356" s="7"/>
      <c r="RO356" s="7"/>
      <c r="RP356" s="7"/>
      <c r="RQ356" s="7"/>
      <c r="RR356" s="7"/>
      <c r="RS356" s="7"/>
      <c r="RT356" s="7"/>
      <c r="RU356" s="7"/>
      <c r="RV356" s="7"/>
      <c r="RW356" s="7"/>
      <c r="RX356" s="7"/>
      <c r="RY356" s="7"/>
      <c r="RZ356" s="7"/>
      <c r="SA356" s="7"/>
      <c r="SB356" s="7"/>
      <c r="SC356" s="7"/>
      <c r="SD356" s="7"/>
      <c r="SE356" s="7"/>
      <c r="SF356" s="7"/>
      <c r="SG356" s="7"/>
      <c r="SH356" s="7"/>
      <c r="SI356" s="7"/>
      <c r="SJ356" s="7"/>
      <c r="SK356" s="7"/>
      <c r="SL356" s="7"/>
      <c r="SM356" s="7"/>
      <c r="SN356" s="7"/>
      <c r="SO356" s="7"/>
      <c r="SP356" s="7"/>
      <c r="SQ356" s="7"/>
      <c r="SR356" s="7"/>
      <c r="SS356" s="7"/>
      <c r="ST356" s="7"/>
      <c r="SU356" s="7"/>
      <c r="SV356" s="7"/>
      <c r="SW356" s="7"/>
      <c r="SX356" s="7"/>
      <c r="SY356" s="7"/>
      <c r="SZ356" s="7"/>
      <c r="TA356" s="7"/>
      <c r="TB356" s="7"/>
      <c r="TC356" s="7"/>
      <c r="TD356" s="7"/>
      <c r="TE356" s="7"/>
      <c r="TF356" s="7"/>
      <c r="TG356" s="7"/>
      <c r="TH356" s="7"/>
      <c r="TI356" s="7"/>
      <c r="TJ356" s="7"/>
      <c r="TK356" s="7"/>
      <c r="TL356" s="7"/>
      <c r="TM356" s="7"/>
      <c r="TN356" s="7"/>
      <c r="TO356" s="7"/>
      <c r="TP356" s="7"/>
      <c r="TQ356" s="7"/>
      <c r="TR356" s="7"/>
      <c r="TS356" s="7"/>
      <c r="TT356" s="7"/>
      <c r="TU356" s="7"/>
      <c r="TV356" s="7"/>
      <c r="TW356" s="7"/>
      <c r="TX356" s="7"/>
      <c r="TY356" s="7"/>
      <c r="TZ356" s="7"/>
      <c r="UA356" s="7"/>
      <c r="UB356" s="7"/>
      <c r="UC356" s="7"/>
      <c r="UD356" s="7"/>
      <c r="UE356" s="7"/>
      <c r="UF356" s="7"/>
      <c r="UG356" s="7"/>
      <c r="UH356" s="7"/>
      <c r="UI356" s="7"/>
      <c r="UJ356" s="7"/>
      <c r="UK356" s="7"/>
      <c r="UL356" s="7"/>
      <c r="UM356" s="7"/>
      <c r="UN356" s="7"/>
      <c r="UO356" s="7"/>
      <c r="UP356" s="7"/>
      <c r="UQ356" s="7"/>
      <c r="UR356" s="7"/>
      <c r="US356" s="7"/>
      <c r="UT356" s="7"/>
      <c r="UU356" s="7"/>
      <c r="UV356" s="7"/>
      <c r="UW356" s="7"/>
      <c r="UX356" s="7"/>
      <c r="UY356" s="7"/>
      <c r="UZ356" s="7"/>
      <c r="VA356" s="7"/>
      <c r="VB356" s="7"/>
      <c r="VC356" s="7"/>
      <c r="VD356" s="7"/>
    </row>
    <row r="357" spans="1:576" s="3" customFormat="1" ht="18.75" customHeight="1" x14ac:dyDescent="0.2">
      <c r="A357" s="49" t="s">
        <v>160</v>
      </c>
      <c r="B357" s="40" t="s">
        <v>152</v>
      </c>
      <c r="C357" s="149">
        <v>49000</v>
      </c>
      <c r="D357" s="84">
        <v>1345</v>
      </c>
      <c r="E357" s="55">
        <v>863</v>
      </c>
      <c r="F357" s="84">
        <v>995</v>
      </c>
      <c r="G357" s="55">
        <v>681</v>
      </c>
      <c r="H357" s="84">
        <v>1833</v>
      </c>
      <c r="I357" s="55">
        <v>286</v>
      </c>
      <c r="J357" s="84">
        <v>97</v>
      </c>
      <c r="K357" s="55">
        <v>292</v>
      </c>
      <c r="L357" s="84">
        <v>930</v>
      </c>
      <c r="M357" s="55">
        <v>4471</v>
      </c>
      <c r="N357" s="84">
        <v>2281</v>
      </c>
      <c r="O357" s="55">
        <v>1003</v>
      </c>
      <c r="P357" s="84">
        <v>1627</v>
      </c>
      <c r="Q357" s="55">
        <v>173</v>
      </c>
      <c r="R357" s="84">
        <v>512</v>
      </c>
      <c r="S357" s="55">
        <v>327</v>
      </c>
      <c r="T357" s="84">
        <v>890</v>
      </c>
      <c r="U357" s="55">
        <v>632</v>
      </c>
      <c r="V357" s="84">
        <v>349</v>
      </c>
      <c r="W357" s="55">
        <v>292</v>
      </c>
      <c r="X357" s="84">
        <v>548</v>
      </c>
      <c r="Y357" s="55">
        <v>1237</v>
      </c>
      <c r="Z357" s="84">
        <v>156</v>
      </c>
      <c r="AA357" s="55">
        <v>126</v>
      </c>
      <c r="AB357" s="84">
        <v>235</v>
      </c>
      <c r="AC357" s="55">
        <v>1626</v>
      </c>
      <c r="AD357" s="84">
        <v>115</v>
      </c>
      <c r="AE357" s="55">
        <v>1066</v>
      </c>
      <c r="AF357" s="84">
        <v>84</v>
      </c>
      <c r="AG357" s="55">
        <v>1269</v>
      </c>
      <c r="AH357" s="84">
        <v>1663</v>
      </c>
      <c r="AI357" s="55">
        <v>130</v>
      </c>
      <c r="AJ357" s="84">
        <v>445</v>
      </c>
      <c r="AK357" s="55">
        <v>248</v>
      </c>
      <c r="AL357" s="84">
        <v>272</v>
      </c>
      <c r="AM357" s="55">
        <v>509</v>
      </c>
      <c r="AN357" s="84">
        <v>1736</v>
      </c>
      <c r="AO357" s="55">
        <v>123</v>
      </c>
      <c r="AP357" s="84">
        <v>8</v>
      </c>
      <c r="AQ357" s="55">
        <v>452</v>
      </c>
      <c r="AR357" s="84">
        <v>28</v>
      </c>
      <c r="AS357" s="55">
        <v>294</v>
      </c>
      <c r="AT357" s="84">
        <v>12</v>
      </c>
      <c r="AU357" s="55">
        <v>329</v>
      </c>
      <c r="AV357" s="84">
        <v>428</v>
      </c>
      <c r="AW357" s="55">
        <v>276</v>
      </c>
      <c r="AX357" s="84">
        <v>1291</v>
      </c>
      <c r="AY357" s="55">
        <v>998</v>
      </c>
      <c r="AZ357" s="84">
        <v>2233</v>
      </c>
      <c r="BA357" s="55">
        <v>304</v>
      </c>
      <c r="BB357" s="84">
        <v>1117</v>
      </c>
      <c r="BC357" s="55">
        <v>108</v>
      </c>
      <c r="BD357" s="84">
        <v>9</v>
      </c>
      <c r="BE357" s="55">
        <v>153</v>
      </c>
      <c r="BF357" s="84">
        <v>14</v>
      </c>
      <c r="BG357" s="55">
        <v>189</v>
      </c>
      <c r="BH357" s="84">
        <v>18</v>
      </c>
      <c r="BI357" s="55">
        <v>224</v>
      </c>
      <c r="BJ357" s="84">
        <v>22</v>
      </c>
      <c r="BK357" s="55">
        <v>406</v>
      </c>
      <c r="BL357" s="84">
        <v>516</v>
      </c>
      <c r="BM357" s="55">
        <v>515</v>
      </c>
      <c r="BN357" s="84">
        <v>867</v>
      </c>
      <c r="BO357" s="55">
        <v>208</v>
      </c>
      <c r="BP357" s="84">
        <v>315</v>
      </c>
      <c r="BQ357" s="55">
        <v>216</v>
      </c>
      <c r="BR357" s="84">
        <v>808</v>
      </c>
      <c r="BS357" s="55">
        <v>167</v>
      </c>
      <c r="BT357" s="84">
        <v>125</v>
      </c>
      <c r="BU357" s="55">
        <v>281</v>
      </c>
      <c r="BV357" s="84">
        <v>80</v>
      </c>
      <c r="BW357" s="55">
        <v>324</v>
      </c>
      <c r="BX357" s="84">
        <v>532</v>
      </c>
      <c r="BY357" s="55">
        <v>97</v>
      </c>
      <c r="BZ357" s="84">
        <v>362</v>
      </c>
      <c r="CA357" s="55">
        <v>442</v>
      </c>
      <c r="CB357" s="84">
        <v>72</v>
      </c>
      <c r="CC357" s="55">
        <v>276</v>
      </c>
      <c r="CD357" s="84">
        <v>209</v>
      </c>
      <c r="CE357" s="55">
        <v>36</v>
      </c>
      <c r="CF357" s="84">
        <v>185</v>
      </c>
      <c r="CG357" s="55">
        <v>0</v>
      </c>
      <c r="CH357" s="84">
        <v>14</v>
      </c>
      <c r="CI357" s="55">
        <v>90</v>
      </c>
      <c r="CJ357" s="84">
        <v>206</v>
      </c>
      <c r="CK357" s="55">
        <v>98</v>
      </c>
      <c r="CL357" s="84">
        <v>48</v>
      </c>
      <c r="CM357" s="55">
        <v>88</v>
      </c>
      <c r="CN357" s="84">
        <v>280</v>
      </c>
      <c r="CO357" s="55">
        <v>20</v>
      </c>
      <c r="CP357" s="84">
        <v>253</v>
      </c>
      <c r="CQ357" s="55">
        <v>46</v>
      </c>
      <c r="CR357" s="84">
        <v>322</v>
      </c>
      <c r="CS357" s="55">
        <v>493</v>
      </c>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c r="IW357" s="65"/>
      <c r="IX357" s="65"/>
      <c r="IY357" s="65"/>
      <c r="IZ357" s="65"/>
      <c r="JA357" s="65"/>
      <c r="JB357" s="65"/>
      <c r="JC357" s="65"/>
      <c r="JD357" s="65"/>
      <c r="JE357" s="65"/>
      <c r="JF357" s="65"/>
      <c r="JG357" s="65"/>
      <c r="JH357" s="65"/>
      <c r="JI357" s="65"/>
      <c r="JJ357" s="65"/>
      <c r="JK357" s="65"/>
      <c r="JL357" s="65"/>
      <c r="JM357" s="65"/>
      <c r="JN357" s="65"/>
      <c r="JO357" s="65"/>
      <c r="JP357" s="65"/>
      <c r="JQ357" s="65"/>
      <c r="JR357" s="65"/>
      <c r="JS357" s="65"/>
      <c r="JT357" s="65"/>
      <c r="JU357" s="65"/>
      <c r="JV357" s="65"/>
      <c r="JW357" s="65"/>
      <c r="JX357" s="65"/>
      <c r="JY357" s="65"/>
      <c r="JZ357" s="65"/>
      <c r="KA357" s="65"/>
      <c r="KB357" s="65"/>
      <c r="KC357" s="65"/>
      <c r="KD357" s="65"/>
      <c r="KE357" s="65"/>
      <c r="KF357" s="65"/>
      <c r="KG357" s="65"/>
      <c r="KH357" s="65"/>
      <c r="KI357" s="65"/>
      <c r="KJ357" s="65"/>
      <c r="KK357" s="65"/>
      <c r="KL357" s="65"/>
      <c r="KM357" s="65"/>
      <c r="KN357" s="65"/>
      <c r="KO357" s="65"/>
      <c r="KP357" s="65"/>
      <c r="KQ357" s="65"/>
      <c r="KR357" s="65"/>
      <c r="KS357" s="65"/>
      <c r="KT357" s="65"/>
      <c r="KU357" s="65"/>
      <c r="KV357" s="65"/>
      <c r="KW357" s="65"/>
      <c r="KX357" s="65"/>
      <c r="KY357" s="65"/>
      <c r="KZ357" s="65"/>
      <c r="LA357" s="65"/>
      <c r="LB357" s="65"/>
      <c r="LC357" s="65"/>
      <c r="LD357" s="65"/>
      <c r="LE357" s="65"/>
      <c r="LF357" s="65"/>
      <c r="LG357" s="65"/>
      <c r="LH357" s="65"/>
      <c r="LI357" s="65"/>
      <c r="LJ357" s="65"/>
      <c r="LK357" s="65"/>
      <c r="LL357" s="65"/>
      <c r="LM357" s="65"/>
      <c r="LN357" s="65"/>
      <c r="LO357" s="65"/>
      <c r="LP357" s="65"/>
      <c r="LQ357" s="65"/>
      <c r="LR357" s="65"/>
      <c r="LS357" s="65"/>
      <c r="LT357" s="65"/>
      <c r="LU357" s="65"/>
      <c r="LV357" s="65"/>
      <c r="LW357" s="65"/>
      <c r="LX357" s="7"/>
      <c r="LY357" s="7"/>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c r="QO357" s="7"/>
      <c r="QP357" s="7"/>
      <c r="QQ357" s="7"/>
      <c r="QR357" s="7"/>
      <c r="QS357" s="7"/>
      <c r="QT357" s="7"/>
      <c r="QU357" s="7"/>
      <c r="QV357" s="7"/>
      <c r="QW357" s="7"/>
      <c r="QX357" s="7"/>
      <c r="QY357" s="7"/>
      <c r="QZ357" s="7"/>
      <c r="RA357" s="7"/>
      <c r="RB357" s="7"/>
      <c r="RC357" s="7"/>
      <c r="RD357" s="7"/>
      <c r="RE357" s="7"/>
      <c r="RF357" s="7"/>
      <c r="RG357" s="7"/>
      <c r="RH357" s="7"/>
      <c r="RI357" s="7"/>
      <c r="RJ357" s="7"/>
      <c r="RK357" s="7"/>
      <c r="RL357" s="7"/>
      <c r="RM357" s="7"/>
      <c r="RN357" s="7"/>
      <c r="RO357" s="7"/>
      <c r="RP357" s="7"/>
      <c r="RQ357" s="7"/>
      <c r="RR357" s="7"/>
      <c r="RS357" s="7"/>
      <c r="RT357" s="7"/>
      <c r="RU357" s="7"/>
      <c r="RV357" s="7"/>
      <c r="RW357" s="7"/>
      <c r="RX357" s="7"/>
      <c r="RY357" s="7"/>
      <c r="RZ357" s="7"/>
      <c r="SA357" s="7"/>
      <c r="SB357" s="7"/>
      <c r="SC357" s="7"/>
      <c r="SD357" s="7"/>
      <c r="SE357" s="7"/>
      <c r="SF357" s="7"/>
      <c r="SG357" s="7"/>
      <c r="SH357" s="7"/>
      <c r="SI357" s="7"/>
      <c r="SJ357" s="7"/>
      <c r="SK357" s="7"/>
      <c r="SL357" s="7"/>
      <c r="SM357" s="7"/>
      <c r="SN357" s="7"/>
      <c r="SO357" s="7"/>
      <c r="SP357" s="7"/>
      <c r="SQ357" s="7"/>
      <c r="SR357" s="7"/>
      <c r="SS357" s="7"/>
      <c r="ST357" s="7"/>
      <c r="SU357" s="7"/>
      <c r="SV357" s="7"/>
      <c r="SW357" s="7"/>
      <c r="SX357" s="7"/>
      <c r="SY357" s="7"/>
      <c r="SZ357" s="7"/>
      <c r="TA357" s="7"/>
      <c r="TB357" s="7"/>
      <c r="TC357" s="7"/>
      <c r="TD357" s="7"/>
      <c r="TE357" s="7"/>
      <c r="TF357" s="7"/>
      <c r="TG357" s="7"/>
      <c r="TH357" s="7"/>
      <c r="TI357" s="7"/>
      <c r="TJ357" s="7"/>
      <c r="TK357" s="7"/>
      <c r="TL357" s="7"/>
      <c r="TM357" s="7"/>
      <c r="TN357" s="7"/>
      <c r="TO357" s="7"/>
      <c r="TP357" s="7"/>
      <c r="TQ357" s="7"/>
      <c r="TR357" s="7"/>
      <c r="TS357" s="7"/>
      <c r="TT357" s="7"/>
      <c r="TU357" s="7"/>
      <c r="TV357" s="7"/>
      <c r="TW357" s="7"/>
      <c r="TX357" s="7"/>
      <c r="TY357" s="7"/>
      <c r="TZ357" s="7"/>
      <c r="UA357" s="7"/>
      <c r="UB357" s="7"/>
      <c r="UC357" s="7"/>
      <c r="UD357" s="7"/>
      <c r="UE357" s="7"/>
      <c r="UF357" s="7"/>
      <c r="UG357" s="7"/>
      <c r="UH357" s="7"/>
      <c r="UI357" s="7"/>
      <c r="UJ357" s="7"/>
      <c r="UK357" s="7"/>
      <c r="UL357" s="7"/>
      <c r="UM357" s="7"/>
      <c r="UN357" s="7"/>
      <c r="UO357" s="7"/>
      <c r="UP357" s="7"/>
      <c r="UQ357" s="7"/>
      <c r="UR357" s="7"/>
      <c r="US357" s="7"/>
      <c r="UT357" s="7"/>
      <c r="UU357" s="7"/>
      <c r="UV357" s="7"/>
      <c r="UW357" s="7"/>
      <c r="UX357" s="7"/>
      <c r="UY357" s="7"/>
      <c r="UZ357" s="7"/>
      <c r="VA357" s="7"/>
      <c r="VB357" s="7"/>
      <c r="VC357" s="7"/>
      <c r="VD357" s="7"/>
    </row>
    <row r="358" spans="1:576" s="3" customFormat="1" x14ac:dyDescent="0.2">
      <c r="A358" s="50"/>
      <c r="B358" s="36" t="s">
        <v>153</v>
      </c>
      <c r="C358" s="140">
        <v>76719</v>
      </c>
      <c r="D358" s="84">
        <v>2385</v>
      </c>
      <c r="E358" s="55">
        <v>1275</v>
      </c>
      <c r="F358" s="84">
        <v>2319</v>
      </c>
      <c r="G358" s="55">
        <v>1656</v>
      </c>
      <c r="H358" s="84">
        <v>2089</v>
      </c>
      <c r="I358" s="55">
        <v>151</v>
      </c>
      <c r="J358" s="84">
        <v>345</v>
      </c>
      <c r="K358" s="55">
        <v>927</v>
      </c>
      <c r="L358" s="84">
        <v>1321</v>
      </c>
      <c r="M358" s="55">
        <v>3103</v>
      </c>
      <c r="N358" s="84">
        <v>1588</v>
      </c>
      <c r="O358" s="55">
        <v>616</v>
      </c>
      <c r="P358" s="84">
        <v>2461</v>
      </c>
      <c r="Q358" s="55">
        <v>178</v>
      </c>
      <c r="R358" s="84">
        <v>958</v>
      </c>
      <c r="S358" s="55">
        <v>693</v>
      </c>
      <c r="T358" s="84">
        <v>940</v>
      </c>
      <c r="U358" s="55">
        <v>859</v>
      </c>
      <c r="V358" s="84">
        <v>1058</v>
      </c>
      <c r="W358" s="55">
        <v>442</v>
      </c>
      <c r="X358" s="84">
        <v>1032</v>
      </c>
      <c r="Y358" s="55">
        <v>1124</v>
      </c>
      <c r="Z358" s="84">
        <v>179</v>
      </c>
      <c r="AA358" s="55">
        <v>182</v>
      </c>
      <c r="AB358" s="84">
        <v>757</v>
      </c>
      <c r="AC358" s="55">
        <v>2788</v>
      </c>
      <c r="AD358" s="84">
        <v>207</v>
      </c>
      <c r="AE358" s="55">
        <v>2721</v>
      </c>
      <c r="AF358" s="84">
        <v>655</v>
      </c>
      <c r="AG358" s="55">
        <v>1460</v>
      </c>
      <c r="AH358" s="84">
        <v>3124</v>
      </c>
      <c r="AI358" s="55">
        <v>392</v>
      </c>
      <c r="AJ358" s="84">
        <v>2742</v>
      </c>
      <c r="AK358" s="55">
        <v>1654</v>
      </c>
      <c r="AL358" s="84">
        <v>751</v>
      </c>
      <c r="AM358" s="55">
        <v>606</v>
      </c>
      <c r="AN358" s="84">
        <v>3378</v>
      </c>
      <c r="AO358" s="55">
        <v>1105</v>
      </c>
      <c r="AP358" s="84">
        <v>91</v>
      </c>
      <c r="AQ358" s="55">
        <v>416</v>
      </c>
      <c r="AR358" s="84">
        <v>43</v>
      </c>
      <c r="AS358" s="55">
        <v>181</v>
      </c>
      <c r="AT358" s="84">
        <v>24</v>
      </c>
      <c r="AU358" s="55">
        <v>390</v>
      </c>
      <c r="AV358" s="84">
        <v>253</v>
      </c>
      <c r="AW358" s="55">
        <v>419</v>
      </c>
      <c r="AX358" s="84">
        <v>710</v>
      </c>
      <c r="AY358" s="55">
        <v>2019</v>
      </c>
      <c r="AZ358" s="84">
        <v>2004</v>
      </c>
      <c r="BA358" s="55">
        <v>1203</v>
      </c>
      <c r="BB358" s="84">
        <v>990</v>
      </c>
      <c r="BC358" s="55">
        <v>50</v>
      </c>
      <c r="BD358" s="84">
        <v>13</v>
      </c>
      <c r="BE358" s="55">
        <v>159</v>
      </c>
      <c r="BF358" s="84">
        <v>35</v>
      </c>
      <c r="BG358" s="55">
        <v>185</v>
      </c>
      <c r="BH358" s="84">
        <v>7</v>
      </c>
      <c r="BI358" s="55">
        <v>161</v>
      </c>
      <c r="BJ358" s="84">
        <v>224</v>
      </c>
      <c r="BK358" s="55">
        <v>903</v>
      </c>
      <c r="BL358" s="84">
        <v>638</v>
      </c>
      <c r="BM358" s="55">
        <v>476</v>
      </c>
      <c r="BN358" s="84">
        <v>2146</v>
      </c>
      <c r="BO358" s="55">
        <v>279</v>
      </c>
      <c r="BP358" s="84">
        <v>513</v>
      </c>
      <c r="BQ358" s="55">
        <v>1134</v>
      </c>
      <c r="BR358" s="84">
        <v>844</v>
      </c>
      <c r="BS358" s="55">
        <v>329</v>
      </c>
      <c r="BT358" s="84">
        <v>75</v>
      </c>
      <c r="BU358" s="55">
        <v>330</v>
      </c>
      <c r="BV358" s="84">
        <v>23</v>
      </c>
      <c r="BW358" s="55">
        <v>439</v>
      </c>
      <c r="BX358" s="84">
        <v>685</v>
      </c>
      <c r="BY358" s="55">
        <v>61</v>
      </c>
      <c r="BZ358" s="84">
        <v>620</v>
      </c>
      <c r="CA358" s="55">
        <v>233</v>
      </c>
      <c r="CB358" s="84">
        <v>445</v>
      </c>
      <c r="CC358" s="55">
        <v>955</v>
      </c>
      <c r="CD358" s="84">
        <v>119</v>
      </c>
      <c r="CE358" s="55">
        <v>118</v>
      </c>
      <c r="CF358" s="84">
        <v>545</v>
      </c>
      <c r="CG358" s="55">
        <v>6</v>
      </c>
      <c r="CH358" s="84">
        <v>33</v>
      </c>
      <c r="CI358" s="55">
        <v>127</v>
      </c>
      <c r="CJ358" s="84">
        <v>366</v>
      </c>
      <c r="CK358" s="55">
        <v>93</v>
      </c>
      <c r="CL358" s="84">
        <v>306</v>
      </c>
      <c r="CM358" s="55">
        <v>219</v>
      </c>
      <c r="CN358" s="84">
        <v>679</v>
      </c>
      <c r="CO358" s="55">
        <v>112</v>
      </c>
      <c r="CP358" s="84">
        <v>385</v>
      </c>
      <c r="CQ358" s="55">
        <v>273</v>
      </c>
      <c r="CR358" s="84">
        <v>1368</v>
      </c>
      <c r="CS358" s="55">
        <v>1008</v>
      </c>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c r="IW358" s="65"/>
      <c r="IX358" s="65"/>
      <c r="IY358" s="65"/>
      <c r="IZ358" s="65"/>
      <c r="JA358" s="65"/>
      <c r="JB358" s="65"/>
      <c r="JC358" s="65"/>
      <c r="JD358" s="65"/>
      <c r="JE358" s="65"/>
      <c r="JF358" s="65"/>
      <c r="JG358" s="65"/>
      <c r="JH358" s="65"/>
      <c r="JI358" s="65"/>
      <c r="JJ358" s="65"/>
      <c r="JK358" s="65"/>
      <c r="JL358" s="65"/>
      <c r="JM358" s="65"/>
      <c r="JN358" s="65"/>
      <c r="JO358" s="65"/>
      <c r="JP358" s="65"/>
      <c r="JQ358" s="65"/>
      <c r="JR358" s="65"/>
      <c r="JS358" s="65"/>
      <c r="JT358" s="65"/>
      <c r="JU358" s="65"/>
      <c r="JV358" s="65"/>
      <c r="JW358" s="65"/>
      <c r="JX358" s="65"/>
      <c r="JY358" s="65"/>
      <c r="JZ358" s="65"/>
      <c r="KA358" s="65"/>
      <c r="KB358" s="65"/>
      <c r="KC358" s="65"/>
      <c r="KD358" s="65"/>
      <c r="KE358" s="65"/>
      <c r="KF358" s="65"/>
      <c r="KG358" s="65"/>
      <c r="KH358" s="65"/>
      <c r="KI358" s="65"/>
      <c r="KJ358" s="65"/>
      <c r="KK358" s="65"/>
      <c r="KL358" s="65"/>
      <c r="KM358" s="65"/>
      <c r="KN358" s="65"/>
      <c r="KO358" s="65"/>
      <c r="KP358" s="65"/>
      <c r="KQ358" s="65"/>
      <c r="KR358" s="65"/>
      <c r="KS358" s="65"/>
      <c r="KT358" s="65"/>
      <c r="KU358" s="65"/>
      <c r="KV358" s="65"/>
      <c r="KW358" s="65"/>
      <c r="KX358" s="65"/>
      <c r="KY358" s="65"/>
      <c r="KZ358" s="65"/>
      <c r="LA358" s="65"/>
      <c r="LB358" s="65"/>
      <c r="LC358" s="65"/>
      <c r="LD358" s="65"/>
      <c r="LE358" s="65"/>
      <c r="LF358" s="65"/>
      <c r="LG358" s="65"/>
      <c r="LH358" s="65"/>
      <c r="LI358" s="65"/>
      <c r="LJ358" s="65"/>
      <c r="LK358" s="65"/>
      <c r="LL358" s="65"/>
      <c r="LM358" s="65"/>
      <c r="LN358" s="65"/>
      <c r="LO358" s="65"/>
      <c r="LP358" s="65"/>
      <c r="LQ358" s="65"/>
      <c r="LR358" s="65"/>
      <c r="LS358" s="65"/>
      <c r="LT358" s="65"/>
      <c r="LU358" s="65"/>
      <c r="LV358" s="65"/>
      <c r="LW358" s="65"/>
      <c r="LX358" s="7"/>
      <c r="LY358" s="7"/>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c r="QO358" s="7"/>
      <c r="QP358" s="7"/>
      <c r="QQ358" s="7"/>
      <c r="QR358" s="7"/>
      <c r="QS358" s="7"/>
      <c r="QT358" s="7"/>
      <c r="QU358" s="7"/>
      <c r="QV358" s="7"/>
      <c r="QW358" s="7"/>
      <c r="QX358" s="7"/>
      <c r="QY358" s="7"/>
      <c r="QZ358" s="7"/>
      <c r="RA358" s="7"/>
      <c r="RB358" s="7"/>
      <c r="RC358" s="7"/>
      <c r="RD358" s="7"/>
      <c r="RE358" s="7"/>
      <c r="RF358" s="7"/>
      <c r="RG358" s="7"/>
      <c r="RH358" s="7"/>
      <c r="RI358" s="7"/>
      <c r="RJ358" s="7"/>
      <c r="RK358" s="7"/>
      <c r="RL358" s="7"/>
      <c r="RM358" s="7"/>
      <c r="RN358" s="7"/>
      <c r="RO358" s="7"/>
      <c r="RP358" s="7"/>
      <c r="RQ358" s="7"/>
      <c r="RR358" s="7"/>
      <c r="RS358" s="7"/>
      <c r="RT358" s="7"/>
      <c r="RU358" s="7"/>
      <c r="RV358" s="7"/>
      <c r="RW358" s="7"/>
      <c r="RX358" s="7"/>
      <c r="RY358" s="7"/>
      <c r="RZ358" s="7"/>
      <c r="SA358" s="7"/>
      <c r="SB358" s="7"/>
      <c r="SC358" s="7"/>
      <c r="SD358" s="7"/>
      <c r="SE358" s="7"/>
      <c r="SF358" s="7"/>
      <c r="SG358" s="7"/>
      <c r="SH358" s="7"/>
      <c r="SI358" s="7"/>
      <c r="SJ358" s="7"/>
      <c r="SK358" s="7"/>
      <c r="SL358" s="7"/>
      <c r="SM358" s="7"/>
      <c r="SN358" s="7"/>
      <c r="SO358" s="7"/>
      <c r="SP358" s="7"/>
      <c r="SQ358" s="7"/>
      <c r="SR358" s="7"/>
      <c r="SS358" s="7"/>
      <c r="ST358" s="7"/>
      <c r="SU358" s="7"/>
      <c r="SV358" s="7"/>
      <c r="SW358" s="7"/>
      <c r="SX358" s="7"/>
      <c r="SY358" s="7"/>
      <c r="SZ358" s="7"/>
      <c r="TA358" s="7"/>
      <c r="TB358" s="7"/>
      <c r="TC358" s="7"/>
      <c r="TD358" s="7"/>
      <c r="TE358" s="7"/>
      <c r="TF358" s="7"/>
      <c r="TG358" s="7"/>
      <c r="TH358" s="7"/>
      <c r="TI358" s="7"/>
      <c r="TJ358" s="7"/>
      <c r="TK358" s="7"/>
      <c r="TL358" s="7"/>
      <c r="TM358" s="7"/>
      <c r="TN358" s="7"/>
      <c r="TO358" s="7"/>
      <c r="TP358" s="7"/>
      <c r="TQ358" s="7"/>
      <c r="TR358" s="7"/>
      <c r="TS358" s="7"/>
      <c r="TT358" s="7"/>
      <c r="TU358" s="7"/>
      <c r="TV358" s="7"/>
      <c r="TW358" s="7"/>
      <c r="TX358" s="7"/>
      <c r="TY358" s="7"/>
      <c r="TZ358" s="7"/>
      <c r="UA358" s="7"/>
      <c r="UB358" s="7"/>
      <c r="UC358" s="7"/>
      <c r="UD358" s="7"/>
      <c r="UE358" s="7"/>
      <c r="UF358" s="7"/>
      <c r="UG358" s="7"/>
      <c r="UH358" s="7"/>
      <c r="UI358" s="7"/>
      <c r="UJ358" s="7"/>
      <c r="UK358" s="7"/>
      <c r="UL358" s="7"/>
      <c r="UM358" s="7"/>
      <c r="UN358" s="7"/>
      <c r="UO358" s="7"/>
      <c r="UP358" s="7"/>
      <c r="UQ358" s="7"/>
      <c r="UR358" s="7"/>
      <c r="US358" s="7"/>
      <c r="UT358" s="7"/>
      <c r="UU358" s="7"/>
      <c r="UV358" s="7"/>
      <c r="UW358" s="7"/>
      <c r="UX358" s="7"/>
      <c r="UY358" s="7"/>
      <c r="UZ358" s="7"/>
      <c r="VA358" s="7"/>
      <c r="VB358" s="7"/>
      <c r="VC358" s="7"/>
      <c r="VD358" s="7"/>
    </row>
    <row r="359" spans="1:576" s="3" customFormat="1" x14ac:dyDescent="0.2">
      <c r="A359" s="50"/>
      <c r="B359" s="36" t="s">
        <v>154</v>
      </c>
      <c r="C359" s="140">
        <v>85375</v>
      </c>
      <c r="D359" s="84">
        <v>1534</v>
      </c>
      <c r="E359" s="55">
        <v>483</v>
      </c>
      <c r="F359" s="84">
        <v>1956</v>
      </c>
      <c r="G359" s="55">
        <v>1370</v>
      </c>
      <c r="H359" s="84">
        <v>1676</v>
      </c>
      <c r="I359" s="55">
        <v>41</v>
      </c>
      <c r="J359" s="84">
        <v>956</v>
      </c>
      <c r="K359" s="55">
        <v>1095</v>
      </c>
      <c r="L359" s="84">
        <v>2021</v>
      </c>
      <c r="M359" s="55">
        <v>2094</v>
      </c>
      <c r="N359" s="84">
        <v>1269</v>
      </c>
      <c r="O359" s="55">
        <v>965</v>
      </c>
      <c r="P359" s="84">
        <v>1436</v>
      </c>
      <c r="Q359" s="55">
        <v>195</v>
      </c>
      <c r="R359" s="84">
        <v>1002</v>
      </c>
      <c r="S359" s="55">
        <v>640</v>
      </c>
      <c r="T359" s="84">
        <v>1339</v>
      </c>
      <c r="U359" s="55">
        <v>851</v>
      </c>
      <c r="V359" s="84">
        <v>1538</v>
      </c>
      <c r="W359" s="55">
        <v>521</v>
      </c>
      <c r="X359" s="84">
        <v>396</v>
      </c>
      <c r="Y359" s="55">
        <v>887</v>
      </c>
      <c r="Z359" s="84">
        <v>247</v>
      </c>
      <c r="AA359" s="55">
        <v>99</v>
      </c>
      <c r="AB359" s="84">
        <v>431</v>
      </c>
      <c r="AC359" s="55">
        <v>1428</v>
      </c>
      <c r="AD359" s="84">
        <v>147</v>
      </c>
      <c r="AE359" s="55">
        <v>1320</v>
      </c>
      <c r="AF359" s="84">
        <v>519</v>
      </c>
      <c r="AG359" s="55">
        <v>1654</v>
      </c>
      <c r="AH359" s="84">
        <v>1626</v>
      </c>
      <c r="AI359" s="55">
        <v>825</v>
      </c>
      <c r="AJ359" s="84">
        <v>1749</v>
      </c>
      <c r="AK359" s="55">
        <v>1150</v>
      </c>
      <c r="AL359" s="84">
        <v>1452</v>
      </c>
      <c r="AM359" s="55">
        <v>1085</v>
      </c>
      <c r="AN359" s="84">
        <v>1596</v>
      </c>
      <c r="AO359" s="55">
        <v>671</v>
      </c>
      <c r="AP359" s="84">
        <v>259</v>
      </c>
      <c r="AQ359" s="55">
        <v>1680</v>
      </c>
      <c r="AR359" s="84">
        <v>85</v>
      </c>
      <c r="AS359" s="55">
        <v>1613</v>
      </c>
      <c r="AT359" s="84">
        <v>45</v>
      </c>
      <c r="AU359" s="55">
        <v>329</v>
      </c>
      <c r="AV359" s="84">
        <v>1127</v>
      </c>
      <c r="AW359" s="55">
        <v>1545</v>
      </c>
      <c r="AX359" s="84">
        <v>2213</v>
      </c>
      <c r="AY359" s="55">
        <v>1023</v>
      </c>
      <c r="AZ359" s="84">
        <v>2055</v>
      </c>
      <c r="BA359" s="55">
        <v>1743</v>
      </c>
      <c r="BB359" s="84">
        <v>886</v>
      </c>
      <c r="BC359" s="55">
        <v>138</v>
      </c>
      <c r="BD359" s="84">
        <v>20</v>
      </c>
      <c r="BE359" s="55">
        <v>247</v>
      </c>
      <c r="BF359" s="84">
        <v>80</v>
      </c>
      <c r="BG359" s="55">
        <v>245</v>
      </c>
      <c r="BH359" s="84">
        <v>7</v>
      </c>
      <c r="BI359" s="55">
        <v>517</v>
      </c>
      <c r="BJ359" s="84">
        <v>545</v>
      </c>
      <c r="BK359" s="55">
        <v>896</v>
      </c>
      <c r="BL359" s="84">
        <v>1239</v>
      </c>
      <c r="BM359" s="55">
        <v>810</v>
      </c>
      <c r="BN359" s="84">
        <v>1844</v>
      </c>
      <c r="BO359" s="55">
        <v>820</v>
      </c>
      <c r="BP359" s="84">
        <v>621</v>
      </c>
      <c r="BQ359" s="55">
        <v>684</v>
      </c>
      <c r="BR359" s="84">
        <v>2079</v>
      </c>
      <c r="BS359" s="55">
        <v>642</v>
      </c>
      <c r="BT359" s="84">
        <v>129</v>
      </c>
      <c r="BU359" s="55">
        <v>682</v>
      </c>
      <c r="BV359" s="84">
        <v>38</v>
      </c>
      <c r="BW359" s="55">
        <v>599</v>
      </c>
      <c r="BX359" s="84">
        <v>1435</v>
      </c>
      <c r="BY359" s="55">
        <v>52</v>
      </c>
      <c r="BZ359" s="84">
        <v>868</v>
      </c>
      <c r="CA359" s="55">
        <v>1574</v>
      </c>
      <c r="CB359" s="84">
        <v>691</v>
      </c>
      <c r="CC359" s="55">
        <v>1744</v>
      </c>
      <c r="CD359" s="84">
        <v>658</v>
      </c>
      <c r="CE359" s="55">
        <v>72</v>
      </c>
      <c r="CF359" s="84">
        <v>1221</v>
      </c>
      <c r="CG359" s="55">
        <v>8</v>
      </c>
      <c r="CH359" s="84">
        <v>34</v>
      </c>
      <c r="CI359" s="55">
        <v>206</v>
      </c>
      <c r="CJ359" s="84">
        <v>983</v>
      </c>
      <c r="CK359" s="55">
        <v>632</v>
      </c>
      <c r="CL359" s="84">
        <v>1199</v>
      </c>
      <c r="CM359" s="55">
        <v>1457</v>
      </c>
      <c r="CN359" s="84">
        <v>713</v>
      </c>
      <c r="CO359" s="55">
        <v>208</v>
      </c>
      <c r="CP359" s="84">
        <v>1032</v>
      </c>
      <c r="CQ359" s="55">
        <v>401</v>
      </c>
      <c r="CR359" s="84">
        <v>1635</v>
      </c>
      <c r="CS359" s="55">
        <v>782</v>
      </c>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c r="IW359" s="65"/>
      <c r="IX359" s="65"/>
      <c r="IY359" s="65"/>
      <c r="IZ359" s="65"/>
      <c r="JA359" s="65"/>
      <c r="JB359" s="65"/>
      <c r="JC359" s="65"/>
      <c r="JD359" s="65"/>
      <c r="JE359" s="65"/>
      <c r="JF359" s="65"/>
      <c r="JG359" s="65"/>
      <c r="JH359" s="65"/>
      <c r="JI359" s="65"/>
      <c r="JJ359" s="65"/>
      <c r="JK359" s="65"/>
      <c r="JL359" s="65"/>
      <c r="JM359" s="65"/>
      <c r="JN359" s="65"/>
      <c r="JO359" s="65"/>
      <c r="JP359" s="65"/>
      <c r="JQ359" s="65"/>
      <c r="JR359" s="65"/>
      <c r="JS359" s="65"/>
      <c r="JT359" s="65"/>
      <c r="JU359" s="65"/>
      <c r="JV359" s="65"/>
      <c r="JW359" s="65"/>
      <c r="JX359" s="65"/>
      <c r="JY359" s="65"/>
      <c r="JZ359" s="65"/>
      <c r="KA359" s="65"/>
      <c r="KB359" s="65"/>
      <c r="KC359" s="65"/>
      <c r="KD359" s="65"/>
      <c r="KE359" s="65"/>
      <c r="KF359" s="65"/>
      <c r="KG359" s="65"/>
      <c r="KH359" s="65"/>
      <c r="KI359" s="65"/>
      <c r="KJ359" s="65"/>
      <c r="KK359" s="65"/>
      <c r="KL359" s="65"/>
      <c r="KM359" s="65"/>
      <c r="KN359" s="65"/>
      <c r="KO359" s="65"/>
      <c r="KP359" s="65"/>
      <c r="KQ359" s="65"/>
      <c r="KR359" s="65"/>
      <c r="KS359" s="65"/>
      <c r="KT359" s="65"/>
      <c r="KU359" s="65"/>
      <c r="KV359" s="65"/>
      <c r="KW359" s="65"/>
      <c r="KX359" s="65"/>
      <c r="KY359" s="65"/>
      <c r="KZ359" s="65"/>
      <c r="LA359" s="65"/>
      <c r="LB359" s="65"/>
      <c r="LC359" s="65"/>
      <c r="LD359" s="65"/>
      <c r="LE359" s="65"/>
      <c r="LF359" s="65"/>
      <c r="LG359" s="65"/>
      <c r="LH359" s="65"/>
      <c r="LI359" s="65"/>
      <c r="LJ359" s="65"/>
      <c r="LK359" s="65"/>
      <c r="LL359" s="65"/>
      <c r="LM359" s="65"/>
      <c r="LN359" s="65"/>
      <c r="LO359" s="65"/>
      <c r="LP359" s="65"/>
      <c r="LQ359" s="65"/>
      <c r="LR359" s="65"/>
      <c r="LS359" s="65"/>
      <c r="LT359" s="65"/>
      <c r="LU359" s="65"/>
      <c r="LV359" s="65"/>
      <c r="LW359" s="65"/>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c r="QO359" s="7"/>
      <c r="QP359" s="7"/>
      <c r="QQ359" s="7"/>
      <c r="QR359" s="7"/>
      <c r="QS359" s="7"/>
      <c r="QT359" s="7"/>
      <c r="QU359" s="7"/>
      <c r="QV359" s="7"/>
      <c r="QW359" s="7"/>
      <c r="QX359" s="7"/>
      <c r="QY359" s="7"/>
      <c r="QZ359" s="7"/>
      <c r="RA359" s="7"/>
      <c r="RB359" s="7"/>
      <c r="RC359" s="7"/>
      <c r="RD359" s="7"/>
      <c r="RE359" s="7"/>
      <c r="RF359" s="7"/>
      <c r="RG359" s="7"/>
      <c r="RH359" s="7"/>
      <c r="RI359" s="7"/>
      <c r="RJ359" s="7"/>
      <c r="RK359" s="7"/>
      <c r="RL359" s="7"/>
      <c r="RM359" s="7"/>
      <c r="RN359" s="7"/>
      <c r="RO359" s="7"/>
      <c r="RP359" s="7"/>
      <c r="RQ359" s="7"/>
      <c r="RR359" s="7"/>
      <c r="RS359" s="7"/>
      <c r="RT359" s="7"/>
      <c r="RU359" s="7"/>
      <c r="RV359" s="7"/>
      <c r="RW359" s="7"/>
      <c r="RX359" s="7"/>
      <c r="RY359" s="7"/>
      <c r="RZ359" s="7"/>
      <c r="SA359" s="7"/>
      <c r="SB359" s="7"/>
      <c r="SC359" s="7"/>
      <c r="SD359" s="7"/>
      <c r="SE359" s="7"/>
      <c r="SF359" s="7"/>
      <c r="SG359" s="7"/>
      <c r="SH359" s="7"/>
      <c r="SI359" s="7"/>
      <c r="SJ359" s="7"/>
      <c r="SK359" s="7"/>
      <c r="SL359" s="7"/>
      <c r="SM359" s="7"/>
      <c r="SN359" s="7"/>
      <c r="SO359" s="7"/>
      <c r="SP359" s="7"/>
      <c r="SQ359" s="7"/>
      <c r="SR359" s="7"/>
      <c r="SS359" s="7"/>
      <c r="ST359" s="7"/>
      <c r="SU359" s="7"/>
      <c r="SV359" s="7"/>
      <c r="SW359" s="7"/>
      <c r="SX359" s="7"/>
      <c r="SY359" s="7"/>
      <c r="SZ359" s="7"/>
      <c r="TA359" s="7"/>
      <c r="TB359" s="7"/>
      <c r="TC359" s="7"/>
      <c r="TD359" s="7"/>
      <c r="TE359" s="7"/>
      <c r="TF359" s="7"/>
      <c r="TG359" s="7"/>
      <c r="TH359" s="7"/>
      <c r="TI359" s="7"/>
      <c r="TJ359" s="7"/>
      <c r="TK359" s="7"/>
      <c r="TL359" s="7"/>
      <c r="TM359" s="7"/>
      <c r="TN359" s="7"/>
      <c r="TO359" s="7"/>
      <c r="TP359" s="7"/>
      <c r="TQ359" s="7"/>
      <c r="TR359" s="7"/>
      <c r="TS359" s="7"/>
      <c r="TT359" s="7"/>
      <c r="TU359" s="7"/>
      <c r="TV359" s="7"/>
      <c r="TW359" s="7"/>
      <c r="TX359" s="7"/>
      <c r="TY359" s="7"/>
      <c r="TZ359" s="7"/>
      <c r="UA359" s="7"/>
      <c r="UB359" s="7"/>
      <c r="UC359" s="7"/>
      <c r="UD359" s="7"/>
      <c r="UE359" s="7"/>
      <c r="UF359" s="7"/>
      <c r="UG359" s="7"/>
      <c r="UH359" s="7"/>
      <c r="UI359" s="7"/>
      <c r="UJ359" s="7"/>
      <c r="UK359" s="7"/>
      <c r="UL359" s="7"/>
      <c r="UM359" s="7"/>
      <c r="UN359" s="7"/>
      <c r="UO359" s="7"/>
      <c r="UP359" s="7"/>
      <c r="UQ359" s="7"/>
      <c r="UR359" s="7"/>
      <c r="US359" s="7"/>
      <c r="UT359" s="7"/>
      <c r="UU359" s="7"/>
      <c r="UV359" s="7"/>
      <c r="UW359" s="7"/>
      <c r="UX359" s="7"/>
      <c r="UY359" s="7"/>
      <c r="UZ359" s="7"/>
      <c r="VA359" s="7"/>
      <c r="VB359" s="7"/>
      <c r="VC359" s="7"/>
      <c r="VD359" s="7"/>
    </row>
    <row r="360" spans="1:576" s="3" customFormat="1" x14ac:dyDescent="0.2">
      <c r="A360" s="50"/>
      <c r="B360" s="36" t="s">
        <v>155</v>
      </c>
      <c r="C360" s="140">
        <v>41576</v>
      </c>
      <c r="D360" s="84">
        <v>565</v>
      </c>
      <c r="E360" s="55">
        <v>218</v>
      </c>
      <c r="F360" s="84">
        <v>951</v>
      </c>
      <c r="G360" s="55">
        <v>537</v>
      </c>
      <c r="H360" s="84">
        <v>939</v>
      </c>
      <c r="I360" s="55">
        <v>36</v>
      </c>
      <c r="J360" s="84">
        <v>470</v>
      </c>
      <c r="K360" s="55">
        <v>199</v>
      </c>
      <c r="L360" s="84">
        <v>1283</v>
      </c>
      <c r="M360" s="55">
        <v>858</v>
      </c>
      <c r="N360" s="84">
        <v>432</v>
      </c>
      <c r="O360" s="55">
        <v>362</v>
      </c>
      <c r="P360" s="84">
        <v>884</v>
      </c>
      <c r="Q360" s="55">
        <v>119</v>
      </c>
      <c r="R360" s="84">
        <v>561</v>
      </c>
      <c r="S360" s="55">
        <v>453</v>
      </c>
      <c r="T360" s="84">
        <v>744</v>
      </c>
      <c r="U360" s="55">
        <v>637</v>
      </c>
      <c r="V360" s="84">
        <v>496</v>
      </c>
      <c r="W360" s="55">
        <v>178</v>
      </c>
      <c r="X360" s="84">
        <v>208</v>
      </c>
      <c r="Y360" s="55">
        <v>401</v>
      </c>
      <c r="Z360" s="84">
        <v>171</v>
      </c>
      <c r="AA360" s="55">
        <v>124</v>
      </c>
      <c r="AB360" s="84">
        <v>308</v>
      </c>
      <c r="AC360" s="55">
        <v>698</v>
      </c>
      <c r="AD360" s="84">
        <v>85</v>
      </c>
      <c r="AE360" s="55">
        <v>506</v>
      </c>
      <c r="AF360" s="84">
        <v>238</v>
      </c>
      <c r="AG360" s="55">
        <v>692</v>
      </c>
      <c r="AH360" s="84">
        <v>779</v>
      </c>
      <c r="AI360" s="55">
        <v>521</v>
      </c>
      <c r="AJ360" s="84">
        <v>175</v>
      </c>
      <c r="AK360" s="55">
        <v>247</v>
      </c>
      <c r="AL360" s="84">
        <v>788</v>
      </c>
      <c r="AM360" s="55">
        <v>1411</v>
      </c>
      <c r="AN360" s="84">
        <v>855</v>
      </c>
      <c r="AO360" s="55">
        <v>168</v>
      </c>
      <c r="AP360" s="84">
        <v>337</v>
      </c>
      <c r="AQ360" s="55">
        <v>921</v>
      </c>
      <c r="AR360" s="84">
        <v>115</v>
      </c>
      <c r="AS360" s="55">
        <v>688</v>
      </c>
      <c r="AT360" s="84">
        <v>57</v>
      </c>
      <c r="AU360" s="55">
        <v>268</v>
      </c>
      <c r="AV360" s="84">
        <v>446</v>
      </c>
      <c r="AW360" s="55">
        <v>941</v>
      </c>
      <c r="AX360" s="84">
        <v>741</v>
      </c>
      <c r="AY360" s="55">
        <v>355</v>
      </c>
      <c r="AZ360" s="84">
        <v>580</v>
      </c>
      <c r="BA360" s="55">
        <v>1349</v>
      </c>
      <c r="BB360" s="84">
        <v>488</v>
      </c>
      <c r="BC360" s="55">
        <v>339</v>
      </c>
      <c r="BD360" s="84">
        <v>74</v>
      </c>
      <c r="BE360" s="55">
        <v>232</v>
      </c>
      <c r="BF360" s="84">
        <v>141</v>
      </c>
      <c r="BG360" s="55">
        <v>328</v>
      </c>
      <c r="BH360" s="84">
        <v>48</v>
      </c>
      <c r="BI360" s="55">
        <v>458</v>
      </c>
      <c r="BJ360" s="84">
        <v>385</v>
      </c>
      <c r="BK360" s="55">
        <v>369</v>
      </c>
      <c r="BL360" s="84">
        <v>309</v>
      </c>
      <c r="BM360" s="55">
        <v>726</v>
      </c>
      <c r="BN360" s="84">
        <v>363</v>
      </c>
      <c r="BO360" s="55">
        <v>69</v>
      </c>
      <c r="BP360" s="84">
        <v>152</v>
      </c>
      <c r="BQ360" s="55">
        <v>233</v>
      </c>
      <c r="BR360" s="84">
        <v>582</v>
      </c>
      <c r="BS360" s="55">
        <v>383</v>
      </c>
      <c r="BT360" s="84">
        <v>148</v>
      </c>
      <c r="BU360" s="55">
        <v>412</v>
      </c>
      <c r="BV360" s="84">
        <v>83</v>
      </c>
      <c r="BW360" s="55">
        <v>338</v>
      </c>
      <c r="BX360" s="84">
        <v>595</v>
      </c>
      <c r="BY360" s="55">
        <v>78</v>
      </c>
      <c r="BZ360" s="84">
        <v>739</v>
      </c>
      <c r="CA360" s="55">
        <v>674</v>
      </c>
      <c r="CB360" s="84">
        <v>418</v>
      </c>
      <c r="CC360" s="55">
        <v>803</v>
      </c>
      <c r="CD360" s="84">
        <v>438</v>
      </c>
      <c r="CE360" s="55">
        <v>98</v>
      </c>
      <c r="CF360" s="84">
        <v>477</v>
      </c>
      <c r="CG360" s="55">
        <v>17</v>
      </c>
      <c r="CH360" s="84">
        <v>69</v>
      </c>
      <c r="CI360" s="55">
        <v>252</v>
      </c>
      <c r="CJ360" s="84">
        <v>589</v>
      </c>
      <c r="CK360" s="55">
        <v>109</v>
      </c>
      <c r="CL360" s="84">
        <v>267</v>
      </c>
      <c r="CM360" s="55">
        <v>465</v>
      </c>
      <c r="CN360" s="84">
        <v>462</v>
      </c>
      <c r="CO360" s="55">
        <v>251</v>
      </c>
      <c r="CP360" s="84">
        <v>588</v>
      </c>
      <c r="CQ360" s="55">
        <v>323</v>
      </c>
      <c r="CR360" s="84">
        <v>310</v>
      </c>
      <c r="CS360" s="55">
        <v>780</v>
      </c>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c r="IW360" s="65"/>
      <c r="IX360" s="65"/>
      <c r="IY360" s="65"/>
      <c r="IZ360" s="65"/>
      <c r="JA360" s="65"/>
      <c r="JB360" s="65"/>
      <c r="JC360" s="65"/>
      <c r="JD360" s="65"/>
      <c r="JE360" s="65"/>
      <c r="JF360" s="65"/>
      <c r="JG360" s="65"/>
      <c r="JH360" s="65"/>
      <c r="JI360" s="65"/>
      <c r="JJ360" s="65"/>
      <c r="JK360" s="65"/>
      <c r="JL360" s="65"/>
      <c r="JM360" s="65"/>
      <c r="JN360" s="65"/>
      <c r="JO360" s="65"/>
      <c r="JP360" s="65"/>
      <c r="JQ360" s="65"/>
      <c r="JR360" s="65"/>
      <c r="JS360" s="65"/>
      <c r="JT360" s="65"/>
      <c r="JU360" s="65"/>
      <c r="JV360" s="65"/>
      <c r="JW360" s="65"/>
      <c r="JX360" s="65"/>
      <c r="JY360" s="65"/>
      <c r="JZ360" s="65"/>
      <c r="KA360" s="65"/>
      <c r="KB360" s="65"/>
      <c r="KC360" s="65"/>
      <c r="KD360" s="65"/>
      <c r="KE360" s="65"/>
      <c r="KF360" s="65"/>
      <c r="KG360" s="65"/>
      <c r="KH360" s="65"/>
      <c r="KI360" s="65"/>
      <c r="KJ360" s="65"/>
      <c r="KK360" s="65"/>
      <c r="KL360" s="65"/>
      <c r="KM360" s="65"/>
      <c r="KN360" s="65"/>
      <c r="KO360" s="65"/>
      <c r="KP360" s="65"/>
      <c r="KQ360" s="65"/>
      <c r="KR360" s="65"/>
      <c r="KS360" s="65"/>
      <c r="KT360" s="65"/>
      <c r="KU360" s="65"/>
      <c r="KV360" s="65"/>
      <c r="KW360" s="65"/>
      <c r="KX360" s="65"/>
      <c r="KY360" s="65"/>
      <c r="KZ360" s="65"/>
      <c r="LA360" s="65"/>
      <c r="LB360" s="65"/>
      <c r="LC360" s="65"/>
      <c r="LD360" s="65"/>
      <c r="LE360" s="65"/>
      <c r="LF360" s="65"/>
      <c r="LG360" s="65"/>
      <c r="LH360" s="65"/>
      <c r="LI360" s="65"/>
      <c r="LJ360" s="65"/>
      <c r="LK360" s="65"/>
      <c r="LL360" s="65"/>
      <c r="LM360" s="65"/>
      <c r="LN360" s="65"/>
      <c r="LO360" s="65"/>
      <c r="LP360" s="65"/>
      <c r="LQ360" s="65"/>
      <c r="LR360" s="65"/>
      <c r="LS360" s="65"/>
      <c r="LT360" s="65"/>
      <c r="LU360" s="65"/>
      <c r="LV360" s="65"/>
      <c r="LW360" s="65"/>
      <c r="LX360" s="7"/>
      <c r="LY360" s="7"/>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c r="QO360" s="7"/>
      <c r="QP360" s="7"/>
      <c r="QQ360" s="7"/>
      <c r="QR360" s="7"/>
      <c r="QS360" s="7"/>
      <c r="QT360" s="7"/>
      <c r="QU360" s="7"/>
      <c r="QV360" s="7"/>
      <c r="QW360" s="7"/>
      <c r="QX360" s="7"/>
      <c r="QY360" s="7"/>
      <c r="QZ360" s="7"/>
      <c r="RA360" s="7"/>
      <c r="RB360" s="7"/>
      <c r="RC360" s="7"/>
      <c r="RD360" s="7"/>
      <c r="RE360" s="7"/>
      <c r="RF360" s="7"/>
      <c r="RG360" s="7"/>
      <c r="RH360" s="7"/>
      <c r="RI360" s="7"/>
      <c r="RJ360" s="7"/>
      <c r="RK360" s="7"/>
      <c r="RL360" s="7"/>
      <c r="RM360" s="7"/>
      <c r="RN360" s="7"/>
      <c r="RO360" s="7"/>
      <c r="RP360" s="7"/>
      <c r="RQ360" s="7"/>
      <c r="RR360" s="7"/>
      <c r="RS360" s="7"/>
      <c r="RT360" s="7"/>
      <c r="RU360" s="7"/>
      <c r="RV360" s="7"/>
      <c r="RW360" s="7"/>
      <c r="RX360" s="7"/>
      <c r="RY360" s="7"/>
      <c r="RZ360" s="7"/>
      <c r="SA360" s="7"/>
      <c r="SB360" s="7"/>
      <c r="SC360" s="7"/>
      <c r="SD360" s="7"/>
      <c r="SE360" s="7"/>
      <c r="SF360" s="7"/>
      <c r="SG360" s="7"/>
      <c r="SH360" s="7"/>
      <c r="SI360" s="7"/>
      <c r="SJ360" s="7"/>
      <c r="SK360" s="7"/>
      <c r="SL360" s="7"/>
      <c r="SM360" s="7"/>
      <c r="SN360" s="7"/>
      <c r="SO360" s="7"/>
      <c r="SP360" s="7"/>
      <c r="SQ360" s="7"/>
      <c r="SR360" s="7"/>
      <c r="SS360" s="7"/>
      <c r="ST360" s="7"/>
      <c r="SU360" s="7"/>
      <c r="SV360" s="7"/>
      <c r="SW360" s="7"/>
      <c r="SX360" s="7"/>
      <c r="SY360" s="7"/>
      <c r="SZ360" s="7"/>
      <c r="TA360" s="7"/>
      <c r="TB360" s="7"/>
      <c r="TC360" s="7"/>
      <c r="TD360" s="7"/>
      <c r="TE360" s="7"/>
      <c r="TF360" s="7"/>
      <c r="TG360" s="7"/>
      <c r="TH360" s="7"/>
      <c r="TI360" s="7"/>
      <c r="TJ360" s="7"/>
      <c r="TK360" s="7"/>
      <c r="TL360" s="7"/>
      <c r="TM360" s="7"/>
      <c r="TN360" s="7"/>
      <c r="TO360" s="7"/>
      <c r="TP360" s="7"/>
      <c r="TQ360" s="7"/>
      <c r="TR360" s="7"/>
      <c r="TS360" s="7"/>
      <c r="TT360" s="7"/>
      <c r="TU360" s="7"/>
      <c r="TV360" s="7"/>
      <c r="TW360" s="7"/>
      <c r="TX360" s="7"/>
      <c r="TY360" s="7"/>
      <c r="TZ360" s="7"/>
      <c r="UA360" s="7"/>
      <c r="UB360" s="7"/>
      <c r="UC360" s="7"/>
      <c r="UD360" s="7"/>
      <c r="UE360" s="7"/>
      <c r="UF360" s="7"/>
      <c r="UG360" s="7"/>
      <c r="UH360" s="7"/>
      <c r="UI360" s="7"/>
      <c r="UJ360" s="7"/>
      <c r="UK360" s="7"/>
      <c r="UL360" s="7"/>
      <c r="UM360" s="7"/>
      <c r="UN360" s="7"/>
      <c r="UO360" s="7"/>
      <c r="UP360" s="7"/>
      <c r="UQ360" s="7"/>
      <c r="UR360" s="7"/>
      <c r="US360" s="7"/>
      <c r="UT360" s="7"/>
      <c r="UU360" s="7"/>
      <c r="UV360" s="7"/>
      <c r="UW360" s="7"/>
      <c r="UX360" s="7"/>
      <c r="UY360" s="7"/>
      <c r="UZ360" s="7"/>
      <c r="VA360" s="7"/>
      <c r="VB360" s="7"/>
      <c r="VC360" s="7"/>
      <c r="VD360" s="7"/>
    </row>
    <row r="361" spans="1:576" s="3" customFormat="1" x14ac:dyDescent="0.2">
      <c r="A361" s="50"/>
      <c r="B361" s="36" t="s">
        <v>156</v>
      </c>
      <c r="C361" s="140">
        <v>21991</v>
      </c>
      <c r="D361" s="84">
        <v>208</v>
      </c>
      <c r="E361" s="55">
        <v>70</v>
      </c>
      <c r="F361" s="84">
        <v>375</v>
      </c>
      <c r="G361" s="55">
        <v>164</v>
      </c>
      <c r="H361" s="84">
        <v>519</v>
      </c>
      <c r="I361" s="55">
        <v>39</v>
      </c>
      <c r="J361" s="84">
        <v>168</v>
      </c>
      <c r="K361" s="55">
        <v>148</v>
      </c>
      <c r="L361" s="84">
        <v>751</v>
      </c>
      <c r="M361" s="55">
        <v>389</v>
      </c>
      <c r="N361" s="84">
        <v>196</v>
      </c>
      <c r="O361" s="55">
        <v>110</v>
      </c>
      <c r="P361" s="84">
        <v>214</v>
      </c>
      <c r="Q361" s="55">
        <v>155</v>
      </c>
      <c r="R361" s="84">
        <v>404</v>
      </c>
      <c r="S361" s="55">
        <v>317</v>
      </c>
      <c r="T361" s="84">
        <v>242</v>
      </c>
      <c r="U361" s="55">
        <v>405</v>
      </c>
      <c r="V361" s="84">
        <v>84</v>
      </c>
      <c r="W361" s="55">
        <v>51</v>
      </c>
      <c r="X361" s="84">
        <v>59</v>
      </c>
      <c r="Y361" s="55">
        <v>134</v>
      </c>
      <c r="Z361" s="84">
        <v>231</v>
      </c>
      <c r="AA361" s="55">
        <v>130</v>
      </c>
      <c r="AB361" s="84">
        <v>98</v>
      </c>
      <c r="AC361" s="55">
        <v>361</v>
      </c>
      <c r="AD361" s="84">
        <v>79</v>
      </c>
      <c r="AE361" s="55">
        <v>141</v>
      </c>
      <c r="AF361" s="84">
        <v>202</v>
      </c>
      <c r="AG361" s="55">
        <v>273</v>
      </c>
      <c r="AH361" s="84">
        <v>151</v>
      </c>
      <c r="AI361" s="55">
        <v>179</v>
      </c>
      <c r="AJ361" s="84">
        <v>195</v>
      </c>
      <c r="AK361" s="55">
        <v>155</v>
      </c>
      <c r="AL361" s="84">
        <v>100</v>
      </c>
      <c r="AM361" s="55">
        <v>295</v>
      </c>
      <c r="AN361" s="84">
        <v>222</v>
      </c>
      <c r="AO361" s="55">
        <v>110</v>
      </c>
      <c r="AP361" s="84">
        <v>372</v>
      </c>
      <c r="AQ361" s="55">
        <v>590</v>
      </c>
      <c r="AR361" s="84">
        <v>205</v>
      </c>
      <c r="AS361" s="55">
        <v>731</v>
      </c>
      <c r="AT361" s="84">
        <v>59</v>
      </c>
      <c r="AU361" s="55">
        <v>196</v>
      </c>
      <c r="AV361" s="84">
        <v>291</v>
      </c>
      <c r="AW361" s="55">
        <v>228</v>
      </c>
      <c r="AX361" s="84">
        <v>347</v>
      </c>
      <c r="AY361" s="55">
        <v>230</v>
      </c>
      <c r="AZ361" s="84">
        <v>92</v>
      </c>
      <c r="BA361" s="55">
        <v>490</v>
      </c>
      <c r="BB361" s="84">
        <v>259</v>
      </c>
      <c r="BC361" s="55">
        <v>622</v>
      </c>
      <c r="BD361" s="84">
        <v>67</v>
      </c>
      <c r="BE361" s="55">
        <v>340</v>
      </c>
      <c r="BF361" s="84">
        <v>316</v>
      </c>
      <c r="BG361" s="55">
        <v>374</v>
      </c>
      <c r="BH361" s="84">
        <v>135</v>
      </c>
      <c r="BI361" s="55">
        <v>49</v>
      </c>
      <c r="BJ361" s="84">
        <v>154</v>
      </c>
      <c r="BK361" s="55">
        <v>73</v>
      </c>
      <c r="BL361" s="84">
        <v>182</v>
      </c>
      <c r="BM361" s="55">
        <v>32</v>
      </c>
      <c r="BN361" s="84">
        <v>35</v>
      </c>
      <c r="BO361" s="55">
        <v>154</v>
      </c>
      <c r="BP361" s="84">
        <v>39</v>
      </c>
      <c r="BQ361" s="55">
        <v>159</v>
      </c>
      <c r="BR361" s="84">
        <v>185</v>
      </c>
      <c r="BS361" s="55">
        <v>231</v>
      </c>
      <c r="BT361" s="84">
        <v>476</v>
      </c>
      <c r="BU361" s="55">
        <v>286</v>
      </c>
      <c r="BV361" s="84">
        <v>314</v>
      </c>
      <c r="BW361" s="55">
        <v>131</v>
      </c>
      <c r="BX361" s="84">
        <v>711</v>
      </c>
      <c r="BY361" s="55">
        <v>102</v>
      </c>
      <c r="BZ361" s="84">
        <v>793</v>
      </c>
      <c r="CA361" s="55">
        <v>79</v>
      </c>
      <c r="CB361" s="84">
        <v>126</v>
      </c>
      <c r="CC361" s="55">
        <v>120</v>
      </c>
      <c r="CD361" s="84">
        <v>261</v>
      </c>
      <c r="CE361" s="55">
        <v>36</v>
      </c>
      <c r="CF361" s="84">
        <v>163</v>
      </c>
      <c r="CG361" s="55">
        <v>66</v>
      </c>
      <c r="CH361" s="84">
        <v>126</v>
      </c>
      <c r="CI361" s="55">
        <v>365</v>
      </c>
      <c r="CJ361" s="84">
        <v>352</v>
      </c>
      <c r="CK361" s="55">
        <v>115</v>
      </c>
      <c r="CL361" s="84">
        <v>51</v>
      </c>
      <c r="CM361" s="55">
        <v>138</v>
      </c>
      <c r="CN361" s="84">
        <v>48</v>
      </c>
      <c r="CO361" s="55">
        <v>340</v>
      </c>
      <c r="CP361" s="84">
        <v>790</v>
      </c>
      <c r="CQ361" s="55">
        <v>387</v>
      </c>
      <c r="CR361" s="84">
        <v>11</v>
      </c>
      <c r="CS361" s="55">
        <v>239</v>
      </c>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c r="IW361" s="65"/>
      <c r="IX361" s="65"/>
      <c r="IY361" s="65"/>
      <c r="IZ361" s="65"/>
      <c r="JA361" s="65"/>
      <c r="JB361" s="65"/>
      <c r="JC361" s="65"/>
      <c r="JD361" s="65"/>
      <c r="JE361" s="65"/>
      <c r="JF361" s="65"/>
      <c r="JG361" s="65"/>
      <c r="JH361" s="65"/>
      <c r="JI361" s="65"/>
      <c r="JJ361" s="65"/>
      <c r="JK361" s="65"/>
      <c r="JL361" s="65"/>
      <c r="JM361" s="65"/>
      <c r="JN361" s="65"/>
      <c r="JO361" s="65"/>
      <c r="JP361" s="65"/>
      <c r="JQ361" s="65"/>
      <c r="JR361" s="65"/>
      <c r="JS361" s="65"/>
      <c r="JT361" s="65"/>
      <c r="JU361" s="65"/>
      <c r="JV361" s="65"/>
      <c r="JW361" s="65"/>
      <c r="JX361" s="65"/>
      <c r="JY361" s="65"/>
      <c r="JZ361" s="65"/>
      <c r="KA361" s="65"/>
      <c r="KB361" s="65"/>
      <c r="KC361" s="65"/>
      <c r="KD361" s="65"/>
      <c r="KE361" s="65"/>
      <c r="KF361" s="65"/>
      <c r="KG361" s="65"/>
      <c r="KH361" s="65"/>
      <c r="KI361" s="65"/>
      <c r="KJ361" s="65"/>
      <c r="KK361" s="65"/>
      <c r="KL361" s="65"/>
      <c r="KM361" s="65"/>
      <c r="KN361" s="65"/>
      <c r="KO361" s="65"/>
      <c r="KP361" s="65"/>
      <c r="KQ361" s="65"/>
      <c r="KR361" s="65"/>
      <c r="KS361" s="65"/>
      <c r="KT361" s="65"/>
      <c r="KU361" s="65"/>
      <c r="KV361" s="65"/>
      <c r="KW361" s="65"/>
      <c r="KX361" s="65"/>
      <c r="KY361" s="65"/>
      <c r="KZ361" s="65"/>
      <c r="LA361" s="65"/>
      <c r="LB361" s="65"/>
      <c r="LC361" s="65"/>
      <c r="LD361" s="65"/>
      <c r="LE361" s="65"/>
      <c r="LF361" s="65"/>
      <c r="LG361" s="65"/>
      <c r="LH361" s="65"/>
      <c r="LI361" s="65"/>
      <c r="LJ361" s="65"/>
      <c r="LK361" s="65"/>
      <c r="LL361" s="65"/>
      <c r="LM361" s="65"/>
      <c r="LN361" s="65"/>
      <c r="LO361" s="65"/>
      <c r="LP361" s="65"/>
      <c r="LQ361" s="65"/>
      <c r="LR361" s="65"/>
      <c r="LS361" s="65"/>
      <c r="LT361" s="65"/>
      <c r="LU361" s="65"/>
      <c r="LV361" s="65"/>
      <c r="LW361" s="65"/>
      <c r="LX361" s="7"/>
      <c r="LY361" s="7"/>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c r="QO361" s="7"/>
      <c r="QP361" s="7"/>
      <c r="QQ361" s="7"/>
      <c r="QR361" s="7"/>
      <c r="QS361" s="7"/>
      <c r="QT361" s="7"/>
      <c r="QU361" s="7"/>
      <c r="QV361" s="7"/>
      <c r="QW361" s="7"/>
      <c r="QX361" s="7"/>
      <c r="QY361" s="7"/>
      <c r="QZ361" s="7"/>
      <c r="RA361" s="7"/>
      <c r="RB361" s="7"/>
      <c r="RC361" s="7"/>
      <c r="RD361" s="7"/>
      <c r="RE361" s="7"/>
      <c r="RF361" s="7"/>
      <c r="RG361" s="7"/>
      <c r="RH361" s="7"/>
      <c r="RI361" s="7"/>
      <c r="RJ361" s="7"/>
      <c r="RK361" s="7"/>
      <c r="RL361" s="7"/>
      <c r="RM361" s="7"/>
      <c r="RN361" s="7"/>
      <c r="RO361" s="7"/>
      <c r="RP361" s="7"/>
      <c r="RQ361" s="7"/>
      <c r="RR361" s="7"/>
      <c r="RS361" s="7"/>
      <c r="RT361" s="7"/>
      <c r="RU361" s="7"/>
      <c r="RV361" s="7"/>
      <c r="RW361" s="7"/>
      <c r="RX361" s="7"/>
      <c r="RY361" s="7"/>
      <c r="RZ361" s="7"/>
      <c r="SA361" s="7"/>
      <c r="SB361" s="7"/>
      <c r="SC361" s="7"/>
      <c r="SD361" s="7"/>
      <c r="SE361" s="7"/>
      <c r="SF361" s="7"/>
      <c r="SG361" s="7"/>
      <c r="SH361" s="7"/>
      <c r="SI361" s="7"/>
      <c r="SJ361" s="7"/>
      <c r="SK361" s="7"/>
      <c r="SL361" s="7"/>
      <c r="SM361" s="7"/>
      <c r="SN361" s="7"/>
      <c r="SO361" s="7"/>
      <c r="SP361" s="7"/>
      <c r="SQ361" s="7"/>
      <c r="SR361" s="7"/>
      <c r="SS361" s="7"/>
      <c r="ST361" s="7"/>
      <c r="SU361" s="7"/>
      <c r="SV361" s="7"/>
      <c r="SW361" s="7"/>
      <c r="SX361" s="7"/>
      <c r="SY361" s="7"/>
      <c r="SZ361" s="7"/>
      <c r="TA361" s="7"/>
      <c r="TB361" s="7"/>
      <c r="TC361" s="7"/>
      <c r="TD361" s="7"/>
      <c r="TE361" s="7"/>
      <c r="TF361" s="7"/>
      <c r="TG361" s="7"/>
      <c r="TH361" s="7"/>
      <c r="TI361" s="7"/>
      <c r="TJ361" s="7"/>
      <c r="TK361" s="7"/>
      <c r="TL361" s="7"/>
      <c r="TM361" s="7"/>
      <c r="TN361" s="7"/>
      <c r="TO361" s="7"/>
      <c r="TP361" s="7"/>
      <c r="TQ361" s="7"/>
      <c r="TR361" s="7"/>
      <c r="TS361" s="7"/>
      <c r="TT361" s="7"/>
      <c r="TU361" s="7"/>
      <c r="TV361" s="7"/>
      <c r="TW361" s="7"/>
      <c r="TX361" s="7"/>
      <c r="TY361" s="7"/>
      <c r="TZ361" s="7"/>
      <c r="UA361" s="7"/>
      <c r="UB361" s="7"/>
      <c r="UC361" s="7"/>
      <c r="UD361" s="7"/>
      <c r="UE361" s="7"/>
      <c r="UF361" s="7"/>
      <c r="UG361" s="7"/>
      <c r="UH361" s="7"/>
      <c r="UI361" s="7"/>
      <c r="UJ361" s="7"/>
      <c r="UK361" s="7"/>
      <c r="UL361" s="7"/>
      <c r="UM361" s="7"/>
      <c r="UN361" s="7"/>
      <c r="UO361" s="7"/>
      <c r="UP361" s="7"/>
      <c r="UQ361" s="7"/>
      <c r="UR361" s="7"/>
      <c r="US361" s="7"/>
      <c r="UT361" s="7"/>
      <c r="UU361" s="7"/>
      <c r="UV361" s="7"/>
      <c r="UW361" s="7"/>
      <c r="UX361" s="7"/>
      <c r="UY361" s="7"/>
      <c r="UZ361" s="7"/>
      <c r="VA361" s="7"/>
      <c r="VB361" s="7"/>
      <c r="VC361" s="7"/>
      <c r="VD361" s="7"/>
    </row>
    <row r="362" spans="1:576" s="3" customFormat="1" x14ac:dyDescent="0.2">
      <c r="A362" s="50"/>
      <c r="B362" s="36" t="s">
        <v>157</v>
      </c>
      <c r="C362" s="140">
        <v>35308</v>
      </c>
      <c r="D362" s="84">
        <v>371</v>
      </c>
      <c r="E362" s="55">
        <v>16</v>
      </c>
      <c r="F362" s="84">
        <v>76</v>
      </c>
      <c r="G362" s="55">
        <v>31</v>
      </c>
      <c r="H362" s="84">
        <v>136</v>
      </c>
      <c r="I362" s="55">
        <v>273</v>
      </c>
      <c r="J362" s="84">
        <v>99</v>
      </c>
      <c r="K362" s="55">
        <v>119</v>
      </c>
      <c r="L362" s="84">
        <v>449</v>
      </c>
      <c r="M362" s="55">
        <v>414</v>
      </c>
      <c r="N362" s="84">
        <v>217</v>
      </c>
      <c r="O362" s="55">
        <v>131</v>
      </c>
      <c r="P362" s="84">
        <v>116</v>
      </c>
      <c r="Q362" s="55">
        <v>376</v>
      </c>
      <c r="R362" s="84">
        <v>845</v>
      </c>
      <c r="S362" s="55">
        <v>175</v>
      </c>
      <c r="T362" s="84">
        <v>53</v>
      </c>
      <c r="U362" s="55">
        <v>459</v>
      </c>
      <c r="V362" s="84">
        <v>18</v>
      </c>
      <c r="W362" s="55">
        <v>37</v>
      </c>
      <c r="X362" s="84">
        <v>88</v>
      </c>
      <c r="Y362" s="55">
        <v>86</v>
      </c>
      <c r="Z362" s="84">
        <v>863</v>
      </c>
      <c r="AA362" s="55">
        <v>431</v>
      </c>
      <c r="AB362" s="84">
        <v>116</v>
      </c>
      <c r="AC362" s="55">
        <v>385</v>
      </c>
      <c r="AD362" s="84">
        <v>133</v>
      </c>
      <c r="AE362" s="55">
        <v>259</v>
      </c>
      <c r="AF362" s="84">
        <v>151</v>
      </c>
      <c r="AG362" s="55">
        <v>242</v>
      </c>
      <c r="AH362" s="84">
        <v>61</v>
      </c>
      <c r="AI362" s="55">
        <v>307</v>
      </c>
      <c r="AJ362" s="84">
        <v>123</v>
      </c>
      <c r="AK362" s="55">
        <v>80</v>
      </c>
      <c r="AL362" s="84">
        <v>148</v>
      </c>
      <c r="AM362" s="55">
        <v>71</v>
      </c>
      <c r="AN362" s="84">
        <v>196</v>
      </c>
      <c r="AO362" s="55">
        <v>151</v>
      </c>
      <c r="AP362" s="84">
        <v>712</v>
      </c>
      <c r="AQ362" s="55">
        <v>829</v>
      </c>
      <c r="AR362" s="84">
        <v>395</v>
      </c>
      <c r="AS362" s="55">
        <v>948</v>
      </c>
      <c r="AT362" s="84">
        <v>182</v>
      </c>
      <c r="AU362" s="55">
        <v>249</v>
      </c>
      <c r="AV362" s="84">
        <v>550</v>
      </c>
      <c r="AW362" s="55">
        <v>417</v>
      </c>
      <c r="AX362" s="84">
        <v>392</v>
      </c>
      <c r="AY362" s="55">
        <v>168</v>
      </c>
      <c r="AZ362" s="84">
        <v>51</v>
      </c>
      <c r="BA362" s="55">
        <v>300</v>
      </c>
      <c r="BB362" s="84">
        <v>117</v>
      </c>
      <c r="BC362" s="55">
        <v>1573</v>
      </c>
      <c r="BD362" s="84">
        <v>577</v>
      </c>
      <c r="BE362" s="55">
        <v>1133</v>
      </c>
      <c r="BF362" s="84">
        <v>878</v>
      </c>
      <c r="BG362" s="55">
        <v>811</v>
      </c>
      <c r="BH362" s="84">
        <v>678</v>
      </c>
      <c r="BI362" s="55">
        <v>29</v>
      </c>
      <c r="BJ362" s="84">
        <v>23</v>
      </c>
      <c r="BK362" s="55">
        <v>29</v>
      </c>
      <c r="BL362" s="84">
        <v>0</v>
      </c>
      <c r="BM362" s="55">
        <v>30</v>
      </c>
      <c r="BN362" s="84">
        <v>31</v>
      </c>
      <c r="BO362" s="55">
        <v>23</v>
      </c>
      <c r="BP362" s="84">
        <v>8</v>
      </c>
      <c r="BQ362" s="55">
        <v>61</v>
      </c>
      <c r="BR362" s="84">
        <v>23</v>
      </c>
      <c r="BS362" s="55">
        <v>127</v>
      </c>
      <c r="BT362" s="84">
        <v>617</v>
      </c>
      <c r="BU362" s="55">
        <v>19</v>
      </c>
      <c r="BV362" s="84">
        <v>1660</v>
      </c>
      <c r="BW362" s="55">
        <v>86</v>
      </c>
      <c r="BX362" s="84">
        <v>1616</v>
      </c>
      <c r="BY362" s="55">
        <v>980</v>
      </c>
      <c r="BZ362" s="84">
        <v>2654</v>
      </c>
      <c r="CA362" s="55">
        <v>206</v>
      </c>
      <c r="CB362" s="84">
        <v>329</v>
      </c>
      <c r="CC362" s="55">
        <v>234</v>
      </c>
      <c r="CD362" s="84">
        <v>169</v>
      </c>
      <c r="CE362" s="55">
        <v>86</v>
      </c>
      <c r="CF362" s="84">
        <v>406</v>
      </c>
      <c r="CG362" s="55">
        <v>139</v>
      </c>
      <c r="CH362" s="84">
        <v>280</v>
      </c>
      <c r="CI362" s="55">
        <v>765</v>
      </c>
      <c r="CJ362" s="84">
        <v>51</v>
      </c>
      <c r="CK362" s="55">
        <v>19</v>
      </c>
      <c r="CL362" s="84">
        <v>27</v>
      </c>
      <c r="CM362" s="55">
        <v>56</v>
      </c>
      <c r="CN362" s="84">
        <v>30</v>
      </c>
      <c r="CO362" s="55">
        <v>1676</v>
      </c>
      <c r="CP362" s="84">
        <v>1663</v>
      </c>
      <c r="CQ362" s="55">
        <v>1626</v>
      </c>
      <c r="CR362" s="84">
        <v>27</v>
      </c>
      <c r="CS362" s="55">
        <v>237</v>
      </c>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c r="IW362" s="65"/>
      <c r="IX362" s="65"/>
      <c r="IY362" s="65"/>
      <c r="IZ362" s="65"/>
      <c r="JA362" s="65"/>
      <c r="JB362" s="65"/>
      <c r="JC362" s="65"/>
      <c r="JD362" s="65"/>
      <c r="JE362" s="65"/>
      <c r="JF362" s="65"/>
      <c r="JG362" s="65"/>
      <c r="JH362" s="65"/>
      <c r="JI362" s="65"/>
      <c r="JJ362" s="65"/>
      <c r="JK362" s="65"/>
      <c r="JL362" s="65"/>
      <c r="JM362" s="65"/>
      <c r="JN362" s="65"/>
      <c r="JO362" s="65"/>
      <c r="JP362" s="65"/>
      <c r="JQ362" s="65"/>
      <c r="JR362" s="65"/>
      <c r="JS362" s="65"/>
      <c r="JT362" s="65"/>
      <c r="JU362" s="65"/>
      <c r="JV362" s="65"/>
      <c r="JW362" s="65"/>
      <c r="JX362" s="65"/>
      <c r="JY362" s="65"/>
      <c r="JZ362" s="65"/>
      <c r="KA362" s="65"/>
      <c r="KB362" s="65"/>
      <c r="KC362" s="65"/>
      <c r="KD362" s="65"/>
      <c r="KE362" s="65"/>
      <c r="KF362" s="65"/>
      <c r="KG362" s="65"/>
      <c r="KH362" s="65"/>
      <c r="KI362" s="65"/>
      <c r="KJ362" s="65"/>
      <c r="KK362" s="65"/>
      <c r="KL362" s="65"/>
      <c r="KM362" s="65"/>
      <c r="KN362" s="65"/>
      <c r="KO362" s="65"/>
      <c r="KP362" s="65"/>
      <c r="KQ362" s="65"/>
      <c r="KR362" s="65"/>
      <c r="KS362" s="65"/>
      <c r="KT362" s="65"/>
      <c r="KU362" s="65"/>
      <c r="KV362" s="65"/>
      <c r="KW362" s="65"/>
      <c r="KX362" s="65"/>
      <c r="KY362" s="65"/>
      <c r="KZ362" s="65"/>
      <c r="LA362" s="65"/>
      <c r="LB362" s="65"/>
      <c r="LC362" s="65"/>
      <c r="LD362" s="65"/>
      <c r="LE362" s="65"/>
      <c r="LF362" s="65"/>
      <c r="LG362" s="65"/>
      <c r="LH362" s="65"/>
      <c r="LI362" s="65"/>
      <c r="LJ362" s="65"/>
      <c r="LK362" s="65"/>
      <c r="LL362" s="65"/>
      <c r="LM362" s="65"/>
      <c r="LN362" s="65"/>
      <c r="LO362" s="65"/>
      <c r="LP362" s="65"/>
      <c r="LQ362" s="65"/>
      <c r="LR362" s="65"/>
      <c r="LS362" s="65"/>
      <c r="LT362" s="65"/>
      <c r="LU362" s="65"/>
      <c r="LV362" s="65"/>
      <c r="LW362" s="65"/>
      <c r="LX362" s="7"/>
      <c r="LY362" s="7"/>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c r="QO362" s="7"/>
      <c r="QP362" s="7"/>
      <c r="QQ362" s="7"/>
      <c r="QR362" s="7"/>
      <c r="QS362" s="7"/>
      <c r="QT362" s="7"/>
      <c r="QU362" s="7"/>
      <c r="QV362" s="7"/>
      <c r="QW362" s="7"/>
      <c r="QX362" s="7"/>
      <c r="QY362" s="7"/>
      <c r="QZ362" s="7"/>
      <c r="RA362" s="7"/>
      <c r="RB362" s="7"/>
      <c r="RC362" s="7"/>
      <c r="RD362" s="7"/>
      <c r="RE362" s="7"/>
      <c r="RF362" s="7"/>
      <c r="RG362" s="7"/>
      <c r="RH362" s="7"/>
      <c r="RI362" s="7"/>
      <c r="RJ362" s="7"/>
      <c r="RK362" s="7"/>
      <c r="RL362" s="7"/>
      <c r="RM362" s="7"/>
      <c r="RN362" s="7"/>
      <c r="RO362" s="7"/>
      <c r="RP362" s="7"/>
      <c r="RQ362" s="7"/>
      <c r="RR362" s="7"/>
      <c r="RS362" s="7"/>
      <c r="RT362" s="7"/>
      <c r="RU362" s="7"/>
      <c r="RV362" s="7"/>
      <c r="RW362" s="7"/>
      <c r="RX362" s="7"/>
      <c r="RY362" s="7"/>
      <c r="RZ362" s="7"/>
      <c r="SA362" s="7"/>
      <c r="SB362" s="7"/>
      <c r="SC362" s="7"/>
      <c r="SD362" s="7"/>
      <c r="SE362" s="7"/>
      <c r="SF362" s="7"/>
      <c r="SG362" s="7"/>
      <c r="SH362" s="7"/>
      <c r="SI362" s="7"/>
      <c r="SJ362" s="7"/>
      <c r="SK362" s="7"/>
      <c r="SL362" s="7"/>
      <c r="SM362" s="7"/>
      <c r="SN362" s="7"/>
      <c r="SO362" s="7"/>
      <c r="SP362" s="7"/>
      <c r="SQ362" s="7"/>
      <c r="SR362" s="7"/>
      <c r="SS362" s="7"/>
      <c r="ST362" s="7"/>
      <c r="SU362" s="7"/>
      <c r="SV362" s="7"/>
      <c r="SW362" s="7"/>
      <c r="SX362" s="7"/>
      <c r="SY362" s="7"/>
      <c r="SZ362" s="7"/>
      <c r="TA362" s="7"/>
      <c r="TB362" s="7"/>
      <c r="TC362" s="7"/>
      <c r="TD362" s="7"/>
      <c r="TE362" s="7"/>
      <c r="TF362" s="7"/>
      <c r="TG362" s="7"/>
      <c r="TH362" s="7"/>
      <c r="TI362" s="7"/>
      <c r="TJ362" s="7"/>
      <c r="TK362" s="7"/>
      <c r="TL362" s="7"/>
      <c r="TM362" s="7"/>
      <c r="TN362" s="7"/>
      <c r="TO362" s="7"/>
      <c r="TP362" s="7"/>
      <c r="TQ362" s="7"/>
      <c r="TR362" s="7"/>
      <c r="TS362" s="7"/>
      <c r="TT362" s="7"/>
      <c r="TU362" s="7"/>
      <c r="TV362" s="7"/>
      <c r="TW362" s="7"/>
      <c r="TX362" s="7"/>
      <c r="TY362" s="7"/>
      <c r="TZ362" s="7"/>
      <c r="UA362" s="7"/>
      <c r="UB362" s="7"/>
      <c r="UC362" s="7"/>
      <c r="UD362" s="7"/>
      <c r="UE362" s="7"/>
      <c r="UF362" s="7"/>
      <c r="UG362" s="7"/>
      <c r="UH362" s="7"/>
      <c r="UI362" s="7"/>
      <c r="UJ362" s="7"/>
      <c r="UK362" s="7"/>
      <c r="UL362" s="7"/>
      <c r="UM362" s="7"/>
      <c r="UN362" s="7"/>
      <c r="UO362" s="7"/>
      <c r="UP362" s="7"/>
      <c r="UQ362" s="7"/>
      <c r="UR362" s="7"/>
      <c r="US362" s="7"/>
      <c r="UT362" s="7"/>
      <c r="UU362" s="7"/>
      <c r="UV362" s="7"/>
      <c r="UW362" s="7"/>
      <c r="UX362" s="7"/>
      <c r="UY362" s="7"/>
      <c r="UZ362" s="7"/>
      <c r="VA362" s="7"/>
      <c r="VB362" s="7"/>
      <c r="VC362" s="7"/>
      <c r="VD362" s="7"/>
    </row>
    <row r="363" spans="1:576" s="3" customFormat="1" x14ac:dyDescent="0.2">
      <c r="A363" s="50"/>
      <c r="B363" s="36" t="s">
        <v>24</v>
      </c>
      <c r="C363" s="140">
        <v>309969</v>
      </c>
      <c r="D363" s="84">
        <v>6408</v>
      </c>
      <c r="E363" s="55">
        <v>2925</v>
      </c>
      <c r="F363" s="84">
        <v>6672</v>
      </c>
      <c r="G363" s="55">
        <v>4439</v>
      </c>
      <c r="H363" s="84">
        <v>7192</v>
      </c>
      <c r="I363" s="55">
        <v>826</v>
      </c>
      <c r="J363" s="84">
        <v>2135</v>
      </c>
      <c r="K363" s="55">
        <v>2780</v>
      </c>
      <c r="L363" s="84">
        <v>6755</v>
      </c>
      <c r="M363" s="55">
        <v>11329</v>
      </c>
      <c r="N363" s="84">
        <v>5983</v>
      </c>
      <c r="O363" s="55">
        <v>3187</v>
      </c>
      <c r="P363" s="84">
        <v>6738</v>
      </c>
      <c r="Q363" s="55">
        <v>1196</v>
      </c>
      <c r="R363" s="84">
        <v>4282</v>
      </c>
      <c r="S363" s="55">
        <v>2605</v>
      </c>
      <c r="T363" s="84">
        <v>4208</v>
      </c>
      <c r="U363" s="55">
        <v>3843</v>
      </c>
      <c r="V363" s="84">
        <v>3543</v>
      </c>
      <c r="W363" s="55">
        <v>1521</v>
      </c>
      <c r="X363" s="84">
        <v>2331</v>
      </c>
      <c r="Y363" s="55">
        <v>3869</v>
      </c>
      <c r="Z363" s="84">
        <v>1847</v>
      </c>
      <c r="AA363" s="55">
        <v>1092</v>
      </c>
      <c r="AB363" s="84">
        <v>1945</v>
      </c>
      <c r="AC363" s="55">
        <v>7286</v>
      </c>
      <c r="AD363" s="84">
        <v>766</v>
      </c>
      <c r="AE363" s="55">
        <v>6013</v>
      </c>
      <c r="AF363" s="84">
        <v>1849</v>
      </c>
      <c r="AG363" s="55">
        <v>5590</v>
      </c>
      <c r="AH363" s="84">
        <v>7404</v>
      </c>
      <c r="AI363" s="55">
        <v>2354</v>
      </c>
      <c r="AJ363" s="84">
        <v>5429</v>
      </c>
      <c r="AK363" s="55">
        <v>3534</v>
      </c>
      <c r="AL363" s="84">
        <v>3511</v>
      </c>
      <c r="AM363" s="55">
        <v>3977</v>
      </c>
      <c r="AN363" s="84">
        <v>7983</v>
      </c>
      <c r="AO363" s="55">
        <v>2328</v>
      </c>
      <c r="AP363" s="84">
        <v>1779</v>
      </c>
      <c r="AQ363" s="55">
        <v>4888</v>
      </c>
      <c r="AR363" s="84">
        <v>871</v>
      </c>
      <c r="AS363" s="55">
        <v>4455</v>
      </c>
      <c r="AT363" s="84">
        <v>379</v>
      </c>
      <c r="AU363" s="55">
        <v>1761</v>
      </c>
      <c r="AV363" s="84">
        <v>3095</v>
      </c>
      <c r="AW363" s="55">
        <v>3826</v>
      </c>
      <c r="AX363" s="84">
        <v>5694</v>
      </c>
      <c r="AY363" s="55">
        <v>4793</v>
      </c>
      <c r="AZ363" s="84">
        <v>7015</v>
      </c>
      <c r="BA363" s="55">
        <v>5389</v>
      </c>
      <c r="BB363" s="84">
        <v>3857</v>
      </c>
      <c r="BC363" s="55">
        <v>2830</v>
      </c>
      <c r="BD363" s="84">
        <v>760</v>
      </c>
      <c r="BE363" s="55">
        <v>2264</v>
      </c>
      <c r="BF363" s="84">
        <v>1464</v>
      </c>
      <c r="BG363" s="55">
        <v>2132</v>
      </c>
      <c r="BH363" s="84">
        <v>893</v>
      </c>
      <c r="BI363" s="55">
        <v>1438</v>
      </c>
      <c r="BJ363" s="84">
        <v>1353</v>
      </c>
      <c r="BK363" s="55">
        <v>2676</v>
      </c>
      <c r="BL363" s="84">
        <v>2884</v>
      </c>
      <c r="BM363" s="55">
        <v>2589</v>
      </c>
      <c r="BN363" s="84">
        <v>5286</v>
      </c>
      <c r="BO363" s="55">
        <v>1553</v>
      </c>
      <c r="BP363" s="84">
        <v>1648</v>
      </c>
      <c r="BQ363" s="55">
        <v>2487</v>
      </c>
      <c r="BR363" s="84">
        <v>4521</v>
      </c>
      <c r="BS363" s="55">
        <v>1879</v>
      </c>
      <c r="BT363" s="84">
        <v>1570</v>
      </c>
      <c r="BU363" s="55">
        <v>2010</v>
      </c>
      <c r="BV363" s="84">
        <v>2198</v>
      </c>
      <c r="BW363" s="55">
        <v>1917</v>
      </c>
      <c r="BX363" s="84">
        <v>5574</v>
      </c>
      <c r="BY363" s="55">
        <v>1370</v>
      </c>
      <c r="BZ363" s="84">
        <v>6036</v>
      </c>
      <c r="CA363" s="55">
        <v>3208</v>
      </c>
      <c r="CB363" s="84">
        <v>2081</v>
      </c>
      <c r="CC363" s="55">
        <v>4132</v>
      </c>
      <c r="CD363" s="84">
        <v>1854</v>
      </c>
      <c r="CE363" s="55">
        <v>446</v>
      </c>
      <c r="CF363" s="84">
        <v>2997</v>
      </c>
      <c r="CG363" s="55">
        <v>236</v>
      </c>
      <c r="CH363" s="84">
        <v>556</v>
      </c>
      <c r="CI363" s="55">
        <v>1805</v>
      </c>
      <c r="CJ363" s="84">
        <v>2547</v>
      </c>
      <c r="CK363" s="55">
        <v>1066</v>
      </c>
      <c r="CL363" s="84">
        <v>1898</v>
      </c>
      <c r="CM363" s="55">
        <v>2423</v>
      </c>
      <c r="CN363" s="84">
        <v>2212</v>
      </c>
      <c r="CO363" s="55">
        <v>2607</v>
      </c>
      <c r="CP363" s="84">
        <v>4711</v>
      </c>
      <c r="CQ363" s="55">
        <v>3056</v>
      </c>
      <c r="CR363" s="84">
        <v>3673</v>
      </c>
      <c r="CS363" s="55">
        <v>3539</v>
      </c>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c r="IW363" s="65"/>
      <c r="IX363" s="65"/>
      <c r="IY363" s="65"/>
      <c r="IZ363" s="65"/>
      <c r="JA363" s="65"/>
      <c r="JB363" s="65"/>
      <c r="JC363" s="65"/>
      <c r="JD363" s="65"/>
      <c r="JE363" s="65"/>
      <c r="JF363" s="65"/>
      <c r="JG363" s="65"/>
      <c r="JH363" s="65"/>
      <c r="JI363" s="65"/>
      <c r="JJ363" s="65"/>
      <c r="JK363" s="65"/>
      <c r="JL363" s="65"/>
      <c r="JM363" s="65"/>
      <c r="JN363" s="65"/>
      <c r="JO363" s="65"/>
      <c r="JP363" s="65"/>
      <c r="JQ363" s="65"/>
      <c r="JR363" s="65"/>
      <c r="JS363" s="65"/>
      <c r="JT363" s="65"/>
      <c r="JU363" s="65"/>
      <c r="JV363" s="65"/>
      <c r="JW363" s="65"/>
      <c r="JX363" s="65"/>
      <c r="JY363" s="65"/>
      <c r="JZ363" s="65"/>
      <c r="KA363" s="65"/>
      <c r="KB363" s="65"/>
      <c r="KC363" s="65"/>
      <c r="KD363" s="65"/>
      <c r="KE363" s="65"/>
      <c r="KF363" s="65"/>
      <c r="KG363" s="65"/>
      <c r="KH363" s="65"/>
      <c r="KI363" s="65"/>
      <c r="KJ363" s="65"/>
      <c r="KK363" s="65"/>
      <c r="KL363" s="65"/>
      <c r="KM363" s="65"/>
      <c r="KN363" s="65"/>
      <c r="KO363" s="65"/>
      <c r="KP363" s="65"/>
      <c r="KQ363" s="65"/>
      <c r="KR363" s="65"/>
      <c r="KS363" s="65"/>
      <c r="KT363" s="65"/>
      <c r="KU363" s="65"/>
      <c r="KV363" s="65"/>
      <c r="KW363" s="65"/>
      <c r="KX363" s="65"/>
      <c r="KY363" s="65"/>
      <c r="KZ363" s="65"/>
      <c r="LA363" s="65"/>
      <c r="LB363" s="65"/>
      <c r="LC363" s="65"/>
      <c r="LD363" s="65"/>
      <c r="LE363" s="65"/>
      <c r="LF363" s="65"/>
      <c r="LG363" s="65"/>
      <c r="LH363" s="65"/>
      <c r="LI363" s="65"/>
      <c r="LJ363" s="65"/>
      <c r="LK363" s="65"/>
      <c r="LL363" s="65"/>
      <c r="LM363" s="65"/>
      <c r="LN363" s="65"/>
      <c r="LO363" s="65"/>
      <c r="LP363" s="65"/>
      <c r="LQ363" s="65"/>
      <c r="LR363" s="65"/>
      <c r="LS363" s="65"/>
      <c r="LT363" s="65"/>
      <c r="LU363" s="65"/>
      <c r="LV363" s="65"/>
      <c r="LW363" s="65"/>
      <c r="LX363" s="7"/>
      <c r="LY363" s="7"/>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c r="QO363" s="7"/>
      <c r="QP363" s="7"/>
      <c r="QQ363" s="7"/>
      <c r="QR363" s="7"/>
      <c r="QS363" s="7"/>
      <c r="QT363" s="7"/>
      <c r="QU363" s="7"/>
      <c r="QV363" s="7"/>
      <c r="QW363" s="7"/>
      <c r="QX363" s="7"/>
      <c r="QY363" s="7"/>
      <c r="QZ363" s="7"/>
      <c r="RA363" s="7"/>
      <c r="RB363" s="7"/>
      <c r="RC363" s="7"/>
      <c r="RD363" s="7"/>
      <c r="RE363" s="7"/>
      <c r="RF363" s="7"/>
      <c r="RG363" s="7"/>
      <c r="RH363" s="7"/>
      <c r="RI363" s="7"/>
      <c r="RJ363" s="7"/>
      <c r="RK363" s="7"/>
      <c r="RL363" s="7"/>
      <c r="RM363" s="7"/>
      <c r="RN363" s="7"/>
      <c r="RO363" s="7"/>
      <c r="RP363" s="7"/>
      <c r="RQ363" s="7"/>
      <c r="RR363" s="7"/>
      <c r="RS363" s="7"/>
      <c r="RT363" s="7"/>
      <c r="RU363" s="7"/>
      <c r="RV363" s="7"/>
      <c r="RW363" s="7"/>
      <c r="RX363" s="7"/>
      <c r="RY363" s="7"/>
      <c r="RZ363" s="7"/>
      <c r="SA363" s="7"/>
      <c r="SB363" s="7"/>
      <c r="SC363" s="7"/>
      <c r="SD363" s="7"/>
      <c r="SE363" s="7"/>
      <c r="SF363" s="7"/>
      <c r="SG363" s="7"/>
      <c r="SH363" s="7"/>
      <c r="SI363" s="7"/>
      <c r="SJ363" s="7"/>
      <c r="SK363" s="7"/>
      <c r="SL363" s="7"/>
      <c r="SM363" s="7"/>
      <c r="SN363" s="7"/>
      <c r="SO363" s="7"/>
      <c r="SP363" s="7"/>
      <c r="SQ363" s="7"/>
      <c r="SR363" s="7"/>
      <c r="SS363" s="7"/>
      <c r="ST363" s="7"/>
      <c r="SU363" s="7"/>
      <c r="SV363" s="7"/>
      <c r="SW363" s="7"/>
      <c r="SX363" s="7"/>
      <c r="SY363" s="7"/>
      <c r="SZ363" s="7"/>
      <c r="TA363" s="7"/>
      <c r="TB363" s="7"/>
      <c r="TC363" s="7"/>
      <c r="TD363" s="7"/>
      <c r="TE363" s="7"/>
      <c r="TF363" s="7"/>
      <c r="TG363" s="7"/>
      <c r="TH363" s="7"/>
      <c r="TI363" s="7"/>
      <c r="TJ363" s="7"/>
      <c r="TK363" s="7"/>
      <c r="TL363" s="7"/>
      <c r="TM363" s="7"/>
      <c r="TN363" s="7"/>
      <c r="TO363" s="7"/>
      <c r="TP363" s="7"/>
      <c r="TQ363" s="7"/>
      <c r="TR363" s="7"/>
      <c r="TS363" s="7"/>
      <c r="TT363" s="7"/>
      <c r="TU363" s="7"/>
      <c r="TV363" s="7"/>
      <c r="TW363" s="7"/>
      <c r="TX363" s="7"/>
      <c r="TY363" s="7"/>
      <c r="TZ363" s="7"/>
      <c r="UA363" s="7"/>
      <c r="UB363" s="7"/>
      <c r="UC363" s="7"/>
      <c r="UD363" s="7"/>
      <c r="UE363" s="7"/>
      <c r="UF363" s="7"/>
      <c r="UG363" s="7"/>
      <c r="UH363" s="7"/>
      <c r="UI363" s="7"/>
      <c r="UJ363" s="7"/>
      <c r="UK363" s="7"/>
      <c r="UL363" s="7"/>
      <c r="UM363" s="7"/>
      <c r="UN363" s="7"/>
      <c r="UO363" s="7"/>
      <c r="UP363" s="7"/>
      <c r="UQ363" s="7"/>
      <c r="UR363" s="7"/>
      <c r="US363" s="7"/>
      <c r="UT363" s="7"/>
      <c r="UU363" s="7"/>
      <c r="UV363" s="7"/>
      <c r="UW363" s="7"/>
      <c r="UX363" s="7"/>
      <c r="UY363" s="7"/>
      <c r="UZ363" s="7"/>
      <c r="VA363" s="7"/>
      <c r="VB363" s="7"/>
      <c r="VC363" s="7"/>
      <c r="VD363" s="7"/>
    </row>
    <row r="364" spans="1:576" s="3" customFormat="1" x14ac:dyDescent="0.2">
      <c r="A364" s="50" t="s">
        <v>161</v>
      </c>
      <c r="B364" s="36" t="s">
        <v>152</v>
      </c>
      <c r="C364" s="150">
        <v>15.80803241614484</v>
      </c>
      <c r="D364" s="84">
        <v>20.989388264669167</v>
      </c>
      <c r="E364" s="55">
        <v>29.504273504273502</v>
      </c>
      <c r="F364" s="84">
        <v>14.913069544364507</v>
      </c>
      <c r="G364" s="55">
        <v>15.341293084027935</v>
      </c>
      <c r="H364" s="84">
        <v>25.486651835372637</v>
      </c>
      <c r="I364" s="55">
        <v>34.624697336561745</v>
      </c>
      <c r="J364" s="84">
        <v>4.543325526932084</v>
      </c>
      <c r="K364" s="55">
        <v>10.503597122302159</v>
      </c>
      <c r="L364" s="84">
        <v>13.76757957068838</v>
      </c>
      <c r="M364" s="55">
        <v>39.465089593079703</v>
      </c>
      <c r="N364" s="84">
        <v>38.124686612067528</v>
      </c>
      <c r="O364" s="55">
        <v>31.471603388766866</v>
      </c>
      <c r="P364" s="84">
        <v>24.146631047788659</v>
      </c>
      <c r="Q364" s="55">
        <v>14.464882943143811</v>
      </c>
      <c r="R364" s="84">
        <v>11.957029425502101</v>
      </c>
      <c r="S364" s="55">
        <v>12.552783109404992</v>
      </c>
      <c r="T364" s="84">
        <v>21.15019011406844</v>
      </c>
      <c r="U364" s="55">
        <v>16.445485297944316</v>
      </c>
      <c r="V364" s="84">
        <v>9.8504092576912221</v>
      </c>
      <c r="W364" s="55">
        <v>19.197896120973041</v>
      </c>
      <c r="X364" s="84">
        <v>23.50922350922351</v>
      </c>
      <c r="Y364" s="55">
        <v>31.972085810286892</v>
      </c>
      <c r="Z364" s="84">
        <v>8.4461288576069293</v>
      </c>
      <c r="AA364" s="55">
        <v>11.538461538461538</v>
      </c>
      <c r="AB364" s="84">
        <v>12.082262210796916</v>
      </c>
      <c r="AC364" s="55">
        <v>22.31677189129838</v>
      </c>
      <c r="AD364" s="84">
        <v>15.013054830287206</v>
      </c>
      <c r="AE364" s="55">
        <v>17.728255446532511</v>
      </c>
      <c r="AF364" s="84">
        <v>4.542996214169821</v>
      </c>
      <c r="AG364" s="55">
        <v>22.701252236135957</v>
      </c>
      <c r="AH364" s="84">
        <v>22.460831982712048</v>
      </c>
      <c r="AI364" s="55">
        <v>5.5225148683092602</v>
      </c>
      <c r="AJ364" s="84">
        <v>8.1967213114754092</v>
      </c>
      <c r="AK364" s="55">
        <v>7.0175438596491224</v>
      </c>
      <c r="AL364" s="84">
        <v>7.7470806038165767</v>
      </c>
      <c r="AM364" s="55">
        <v>12.798591903444809</v>
      </c>
      <c r="AN364" s="84">
        <v>21.746210697732682</v>
      </c>
      <c r="AO364" s="55">
        <v>5.2835051546391751</v>
      </c>
      <c r="AP364" s="84">
        <v>0.44969083754918493</v>
      </c>
      <c r="AQ364" s="55">
        <v>9.2471358428805228</v>
      </c>
      <c r="AR364" s="84">
        <v>3.214695752009185</v>
      </c>
      <c r="AS364" s="55">
        <v>6.5993265993265995</v>
      </c>
      <c r="AT364" s="84">
        <v>3.1662269129287601</v>
      </c>
      <c r="AU364" s="55">
        <v>18.682566723452585</v>
      </c>
      <c r="AV364" s="84">
        <v>13.828756058158319</v>
      </c>
      <c r="AW364" s="55">
        <v>7.2138003136434925</v>
      </c>
      <c r="AX364" s="84">
        <v>22.672989111345277</v>
      </c>
      <c r="AY364" s="55">
        <v>20.822032130189861</v>
      </c>
      <c r="AZ364" s="84">
        <v>31.831789023521029</v>
      </c>
      <c r="BA364" s="55">
        <v>5.6411208016329564</v>
      </c>
      <c r="BB364" s="84">
        <v>28.960331864143118</v>
      </c>
      <c r="BC364" s="55">
        <v>3.8162544169611312</v>
      </c>
      <c r="BD364" s="84">
        <v>1.1842105263157896</v>
      </c>
      <c r="BE364" s="55">
        <v>6.7579505300353349</v>
      </c>
      <c r="BF364" s="84">
        <v>0.95628415300546454</v>
      </c>
      <c r="BG364" s="55">
        <v>8.8649155722326451</v>
      </c>
      <c r="BH364" s="84">
        <v>2.0156774916013438</v>
      </c>
      <c r="BI364" s="55">
        <v>15.577190542420027</v>
      </c>
      <c r="BJ364" s="84">
        <v>1.6260162601626018</v>
      </c>
      <c r="BK364" s="55">
        <v>15.171898355754859</v>
      </c>
      <c r="BL364" s="84">
        <v>17.891816920943135</v>
      </c>
      <c r="BM364" s="55">
        <v>19.89185013518733</v>
      </c>
      <c r="BN364" s="84">
        <v>16.401816118047673</v>
      </c>
      <c r="BO364" s="55">
        <v>13.39343206696716</v>
      </c>
      <c r="BP364" s="84">
        <v>19.114077669902912</v>
      </c>
      <c r="BQ364" s="55">
        <v>8.6851628468033777</v>
      </c>
      <c r="BR364" s="84">
        <v>17.872152178721525</v>
      </c>
      <c r="BS364" s="55">
        <v>8.8877062267163378</v>
      </c>
      <c r="BT364" s="84">
        <v>7.9617834394904454</v>
      </c>
      <c r="BU364" s="55">
        <v>13.980099502487562</v>
      </c>
      <c r="BV364" s="84">
        <v>3.6396724294813465</v>
      </c>
      <c r="BW364" s="55">
        <v>16.901408450704224</v>
      </c>
      <c r="BX364" s="84">
        <v>9.5443128812343012</v>
      </c>
      <c r="BY364" s="55">
        <v>7.0802919708029197</v>
      </c>
      <c r="BZ364" s="84">
        <v>5.9973492379058984</v>
      </c>
      <c r="CA364" s="55">
        <v>13.778054862842893</v>
      </c>
      <c r="CB364" s="84">
        <v>3.4598750600672754</v>
      </c>
      <c r="CC364" s="55">
        <v>6.6795740561471444</v>
      </c>
      <c r="CD364" s="84">
        <v>11.27292340884574</v>
      </c>
      <c r="CE364" s="55">
        <v>8.071748878923767</v>
      </c>
      <c r="CF364" s="84">
        <v>6.1728395061728394</v>
      </c>
      <c r="CG364" s="55">
        <v>0</v>
      </c>
      <c r="CH364" s="84">
        <v>2.5179856115107913</v>
      </c>
      <c r="CI364" s="55">
        <v>4.986149584487535</v>
      </c>
      <c r="CJ364" s="84">
        <v>8.087946603847664</v>
      </c>
      <c r="CK364" s="55">
        <v>9.1932457786116313</v>
      </c>
      <c r="CL364" s="84">
        <v>2.5289778714436251</v>
      </c>
      <c r="CM364" s="55">
        <v>3.6318613289310768</v>
      </c>
      <c r="CN364" s="84">
        <v>12.658227848101266</v>
      </c>
      <c r="CO364" s="55">
        <v>0.7671653241273495</v>
      </c>
      <c r="CP364" s="84">
        <v>5.3704096794735721</v>
      </c>
      <c r="CQ364" s="55">
        <v>1.5052356020942408</v>
      </c>
      <c r="CR364" s="84">
        <v>8.7666757419003538</v>
      </c>
      <c r="CS364" s="55">
        <v>13.930488838654986</v>
      </c>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c r="IW364" s="65"/>
      <c r="IX364" s="65"/>
      <c r="IY364" s="65"/>
      <c r="IZ364" s="65"/>
      <c r="JA364" s="65"/>
      <c r="JB364" s="65"/>
      <c r="JC364" s="65"/>
      <c r="JD364" s="65"/>
      <c r="JE364" s="65"/>
      <c r="JF364" s="65"/>
      <c r="JG364" s="65"/>
      <c r="JH364" s="65"/>
      <c r="JI364" s="65"/>
      <c r="JJ364" s="65"/>
      <c r="JK364" s="65"/>
      <c r="JL364" s="65"/>
      <c r="JM364" s="65"/>
      <c r="JN364" s="65"/>
      <c r="JO364" s="65"/>
      <c r="JP364" s="65"/>
      <c r="JQ364" s="65"/>
      <c r="JR364" s="65"/>
      <c r="JS364" s="65"/>
      <c r="JT364" s="65"/>
      <c r="JU364" s="65"/>
      <c r="JV364" s="65"/>
      <c r="JW364" s="65"/>
      <c r="JX364" s="65"/>
      <c r="JY364" s="65"/>
      <c r="JZ364" s="65"/>
      <c r="KA364" s="65"/>
      <c r="KB364" s="65"/>
      <c r="KC364" s="65"/>
      <c r="KD364" s="65"/>
      <c r="KE364" s="65"/>
      <c r="KF364" s="65"/>
      <c r="KG364" s="65"/>
      <c r="KH364" s="65"/>
      <c r="KI364" s="65"/>
      <c r="KJ364" s="65"/>
      <c r="KK364" s="65"/>
      <c r="KL364" s="65"/>
      <c r="KM364" s="65"/>
      <c r="KN364" s="65"/>
      <c r="KO364" s="65"/>
      <c r="KP364" s="65"/>
      <c r="KQ364" s="65"/>
      <c r="KR364" s="65"/>
      <c r="KS364" s="65"/>
      <c r="KT364" s="65"/>
      <c r="KU364" s="65"/>
      <c r="KV364" s="65"/>
      <c r="KW364" s="65"/>
      <c r="KX364" s="65"/>
      <c r="KY364" s="65"/>
      <c r="KZ364" s="65"/>
      <c r="LA364" s="65"/>
      <c r="LB364" s="65"/>
      <c r="LC364" s="65"/>
      <c r="LD364" s="65"/>
      <c r="LE364" s="65"/>
      <c r="LF364" s="65"/>
      <c r="LG364" s="65"/>
      <c r="LH364" s="65"/>
      <c r="LI364" s="65"/>
      <c r="LJ364" s="65"/>
      <c r="LK364" s="65"/>
      <c r="LL364" s="65"/>
      <c r="LM364" s="65"/>
      <c r="LN364" s="65"/>
      <c r="LO364" s="65"/>
      <c r="LP364" s="65"/>
      <c r="LQ364" s="65"/>
      <c r="LR364" s="65"/>
      <c r="LS364" s="65"/>
      <c r="LT364" s="65"/>
      <c r="LU364" s="65"/>
      <c r="LV364" s="65"/>
      <c r="LW364" s="65"/>
      <c r="LX364" s="7"/>
      <c r="LY364" s="7"/>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c r="QO364" s="7"/>
      <c r="QP364" s="7"/>
      <c r="QQ364" s="7"/>
      <c r="QR364" s="7"/>
      <c r="QS364" s="7"/>
      <c r="QT364" s="7"/>
      <c r="QU364" s="7"/>
      <c r="QV364" s="7"/>
      <c r="QW364" s="7"/>
      <c r="QX364" s="7"/>
      <c r="QY364" s="7"/>
      <c r="QZ364" s="7"/>
      <c r="RA364" s="7"/>
      <c r="RB364" s="7"/>
      <c r="RC364" s="7"/>
      <c r="RD364" s="7"/>
      <c r="RE364" s="7"/>
      <c r="RF364" s="7"/>
      <c r="RG364" s="7"/>
      <c r="RH364" s="7"/>
      <c r="RI364" s="7"/>
      <c r="RJ364" s="7"/>
      <c r="RK364" s="7"/>
      <c r="RL364" s="7"/>
      <c r="RM364" s="7"/>
      <c r="RN364" s="7"/>
      <c r="RO364" s="7"/>
      <c r="RP364" s="7"/>
      <c r="RQ364" s="7"/>
      <c r="RR364" s="7"/>
      <c r="RS364" s="7"/>
      <c r="RT364" s="7"/>
      <c r="RU364" s="7"/>
      <c r="RV364" s="7"/>
      <c r="RW364" s="7"/>
      <c r="RX364" s="7"/>
      <c r="RY364" s="7"/>
      <c r="RZ364" s="7"/>
      <c r="SA364" s="7"/>
      <c r="SB364" s="7"/>
      <c r="SC364" s="7"/>
      <c r="SD364" s="7"/>
      <c r="SE364" s="7"/>
      <c r="SF364" s="7"/>
      <c r="SG364" s="7"/>
      <c r="SH364" s="7"/>
      <c r="SI364" s="7"/>
      <c r="SJ364" s="7"/>
      <c r="SK364" s="7"/>
      <c r="SL364" s="7"/>
      <c r="SM364" s="7"/>
      <c r="SN364" s="7"/>
      <c r="SO364" s="7"/>
      <c r="SP364" s="7"/>
      <c r="SQ364" s="7"/>
      <c r="SR364" s="7"/>
      <c r="SS364" s="7"/>
      <c r="ST364" s="7"/>
      <c r="SU364" s="7"/>
      <c r="SV364" s="7"/>
      <c r="SW364" s="7"/>
      <c r="SX364" s="7"/>
      <c r="SY364" s="7"/>
      <c r="SZ364" s="7"/>
      <c r="TA364" s="7"/>
      <c r="TB364" s="7"/>
      <c r="TC364" s="7"/>
      <c r="TD364" s="7"/>
      <c r="TE364" s="7"/>
      <c r="TF364" s="7"/>
      <c r="TG364" s="7"/>
      <c r="TH364" s="7"/>
      <c r="TI364" s="7"/>
      <c r="TJ364" s="7"/>
      <c r="TK364" s="7"/>
      <c r="TL364" s="7"/>
      <c r="TM364" s="7"/>
      <c r="TN364" s="7"/>
      <c r="TO364" s="7"/>
      <c r="TP364" s="7"/>
      <c r="TQ364" s="7"/>
      <c r="TR364" s="7"/>
      <c r="TS364" s="7"/>
      <c r="TT364" s="7"/>
      <c r="TU364" s="7"/>
      <c r="TV364" s="7"/>
      <c r="TW364" s="7"/>
      <c r="TX364" s="7"/>
      <c r="TY364" s="7"/>
      <c r="TZ364" s="7"/>
      <c r="UA364" s="7"/>
      <c r="UB364" s="7"/>
      <c r="UC364" s="7"/>
      <c r="UD364" s="7"/>
      <c r="UE364" s="7"/>
      <c r="UF364" s="7"/>
      <c r="UG364" s="7"/>
      <c r="UH364" s="7"/>
      <c r="UI364" s="7"/>
      <c r="UJ364" s="7"/>
      <c r="UK364" s="7"/>
      <c r="UL364" s="7"/>
      <c r="UM364" s="7"/>
      <c r="UN364" s="7"/>
      <c r="UO364" s="7"/>
      <c r="UP364" s="7"/>
      <c r="UQ364" s="7"/>
      <c r="UR364" s="7"/>
      <c r="US364" s="7"/>
      <c r="UT364" s="7"/>
      <c r="UU364" s="7"/>
      <c r="UV364" s="7"/>
      <c r="UW364" s="7"/>
      <c r="UX364" s="7"/>
      <c r="UY364" s="7"/>
      <c r="UZ364" s="7"/>
      <c r="VA364" s="7"/>
      <c r="VB364" s="7"/>
      <c r="VC364" s="7"/>
      <c r="VD364" s="7"/>
    </row>
    <row r="365" spans="1:576" s="3" customFormat="1" x14ac:dyDescent="0.2">
      <c r="A365" s="50"/>
      <c r="B365" s="36" t="s">
        <v>153</v>
      </c>
      <c r="C365" s="142">
        <v>24.75053957008604</v>
      </c>
      <c r="D365" s="92">
        <v>37.219101123595507</v>
      </c>
      <c r="E365" s="63">
        <v>43.589743589743591</v>
      </c>
      <c r="F365" s="92">
        <v>34.757194244604314</v>
      </c>
      <c r="G365" s="63">
        <v>37.305699481865283</v>
      </c>
      <c r="H365" s="92">
        <v>29.046162402669633</v>
      </c>
      <c r="I365" s="63">
        <v>18.280871670702179</v>
      </c>
      <c r="J365" s="92">
        <v>16.159250585480095</v>
      </c>
      <c r="K365" s="63">
        <v>33.345323741007192</v>
      </c>
      <c r="L365" s="92">
        <v>19.555884529977792</v>
      </c>
      <c r="M365" s="63">
        <v>27.389884367552298</v>
      </c>
      <c r="N365" s="92">
        <v>26.541868627778708</v>
      </c>
      <c r="O365" s="63">
        <v>19.328522121117036</v>
      </c>
      <c r="P365" s="92">
        <v>36.524191154645294</v>
      </c>
      <c r="Q365" s="63">
        <v>14.88294314381271</v>
      </c>
      <c r="R365" s="92">
        <v>22.372723026623074</v>
      </c>
      <c r="S365" s="63">
        <v>26.602687140115162</v>
      </c>
      <c r="T365" s="92">
        <v>22.338403041825096</v>
      </c>
      <c r="U365" s="63">
        <v>22.35232890970596</v>
      </c>
      <c r="V365" s="92">
        <v>29.86169912503528</v>
      </c>
      <c r="W365" s="63">
        <v>29.059829059829063</v>
      </c>
      <c r="X365" s="92">
        <v>44.272844272844274</v>
      </c>
      <c r="Y365" s="63">
        <v>29.051434479193588</v>
      </c>
      <c r="Z365" s="92">
        <v>9.6913914455874401</v>
      </c>
      <c r="AA365" s="63">
        <v>16.666666666666664</v>
      </c>
      <c r="AB365" s="92">
        <v>38.920308483290491</v>
      </c>
      <c r="AC365" s="63">
        <v>38.265166071918749</v>
      </c>
      <c r="AD365" s="92">
        <v>27.023498694516974</v>
      </c>
      <c r="AE365" s="63">
        <v>45.25195409945119</v>
      </c>
      <c r="AF365" s="92">
        <v>35.424553812871821</v>
      </c>
      <c r="AG365" s="63">
        <v>26.118067978533094</v>
      </c>
      <c r="AH365" s="92">
        <v>42.19340896812534</v>
      </c>
      <c r="AI365" s="63">
        <v>16.652506372132542</v>
      </c>
      <c r="AJ365" s="92">
        <v>50.506538957450729</v>
      </c>
      <c r="AK365" s="63">
        <v>46.80249009620826</v>
      </c>
      <c r="AL365" s="92">
        <v>21.389917402449445</v>
      </c>
      <c r="AM365" s="63">
        <v>15.23761629368871</v>
      </c>
      <c r="AN365" s="92">
        <v>42.314919203307028</v>
      </c>
      <c r="AO365" s="63">
        <v>47.465635738831615</v>
      </c>
      <c r="AP365" s="92">
        <v>5.1152332771219786</v>
      </c>
      <c r="AQ365" s="63">
        <v>8.5106382978723403</v>
      </c>
      <c r="AR365" s="92">
        <v>4.9368541905855334</v>
      </c>
      <c r="AS365" s="63">
        <v>4.0628507295173959</v>
      </c>
      <c r="AT365" s="92">
        <v>6.3324538258575203</v>
      </c>
      <c r="AU365" s="63">
        <v>22.14650766609881</v>
      </c>
      <c r="AV365" s="92">
        <v>8.1744749596122777</v>
      </c>
      <c r="AW365" s="63">
        <v>10.951385258755881</v>
      </c>
      <c r="AX365" s="92">
        <v>12.469265893923428</v>
      </c>
      <c r="AY365" s="63">
        <v>42.123930732317966</v>
      </c>
      <c r="AZ365" s="92">
        <v>28.56735566642908</v>
      </c>
      <c r="BA365" s="63">
        <v>22.323251066988309</v>
      </c>
      <c r="BB365" s="92">
        <v>25.667617319159969</v>
      </c>
      <c r="BC365" s="63">
        <v>1.7667844522968199</v>
      </c>
      <c r="BD365" s="92">
        <v>1.7105263157894739</v>
      </c>
      <c r="BE365" s="63">
        <v>7.0229681978798588</v>
      </c>
      <c r="BF365" s="92">
        <v>2.3907103825136611</v>
      </c>
      <c r="BG365" s="63">
        <v>8.6772983114446536</v>
      </c>
      <c r="BH365" s="92">
        <v>0.78387458006718924</v>
      </c>
      <c r="BI365" s="63">
        <v>11.196105702364395</v>
      </c>
      <c r="BJ365" s="92">
        <v>16.555801921655579</v>
      </c>
      <c r="BK365" s="63">
        <v>33.744394618834079</v>
      </c>
      <c r="BL365" s="92">
        <v>22.122052704576976</v>
      </c>
      <c r="BM365" s="63">
        <v>18.385477018153729</v>
      </c>
      <c r="BN365" s="92">
        <v>40.597805524025723</v>
      </c>
      <c r="BO365" s="63">
        <v>17.965228589826143</v>
      </c>
      <c r="BP365" s="92">
        <v>31.128640776699029</v>
      </c>
      <c r="BQ365" s="63">
        <v>45.597104945717732</v>
      </c>
      <c r="BR365" s="92">
        <v>18.66843618668436</v>
      </c>
      <c r="BS365" s="63">
        <v>17.509313464608834</v>
      </c>
      <c r="BT365" s="92">
        <v>4.7770700636942678</v>
      </c>
      <c r="BU365" s="63">
        <v>16.417910447761194</v>
      </c>
      <c r="BV365" s="92">
        <v>1.0464058234758873</v>
      </c>
      <c r="BW365" s="63">
        <v>22.90036515388628</v>
      </c>
      <c r="BX365" s="92">
        <v>12.289199856476499</v>
      </c>
      <c r="BY365" s="63">
        <v>4.452554744525548</v>
      </c>
      <c r="BZ365" s="92">
        <v>10.271703114645462</v>
      </c>
      <c r="CA365" s="63">
        <v>7.2630922693266831</v>
      </c>
      <c r="CB365" s="92">
        <v>21.383950024026909</v>
      </c>
      <c r="CC365" s="63">
        <v>23.112294288480154</v>
      </c>
      <c r="CD365" s="92">
        <v>6.4185544768069036</v>
      </c>
      <c r="CE365" s="63">
        <v>26.457399103139011</v>
      </c>
      <c r="CF365" s="92">
        <v>18.184851518184853</v>
      </c>
      <c r="CG365" s="63">
        <v>2.5423728813559325</v>
      </c>
      <c r="CH365" s="92">
        <v>5.9352517985611506</v>
      </c>
      <c r="CI365" s="63">
        <v>7.0360110803324103</v>
      </c>
      <c r="CJ365" s="92">
        <v>14.3698468786808</v>
      </c>
      <c r="CK365" s="63">
        <v>8.7242026266416506</v>
      </c>
      <c r="CL365" s="92">
        <v>16.12223393045311</v>
      </c>
      <c r="CM365" s="63">
        <v>9.0383821708625671</v>
      </c>
      <c r="CN365" s="92">
        <v>30.696202531645572</v>
      </c>
      <c r="CO365" s="63">
        <v>4.2961258151131565</v>
      </c>
      <c r="CP365" s="92">
        <v>8.1723625557206532</v>
      </c>
      <c r="CQ365" s="63">
        <v>8.9332460732984291</v>
      </c>
      <c r="CR365" s="92">
        <v>37.244759052545604</v>
      </c>
      <c r="CS365" s="63">
        <v>28.482622209663749</v>
      </c>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c r="IW365" s="65"/>
      <c r="IX365" s="65"/>
      <c r="IY365" s="65"/>
      <c r="IZ365" s="65"/>
      <c r="JA365" s="65"/>
      <c r="JB365" s="65"/>
      <c r="JC365" s="65"/>
      <c r="JD365" s="65"/>
      <c r="JE365" s="65"/>
      <c r="JF365" s="65"/>
      <c r="JG365" s="65"/>
      <c r="JH365" s="65"/>
      <c r="JI365" s="65"/>
      <c r="JJ365" s="65"/>
      <c r="JK365" s="65"/>
      <c r="JL365" s="65"/>
      <c r="JM365" s="65"/>
      <c r="JN365" s="65"/>
      <c r="JO365" s="65"/>
      <c r="JP365" s="65"/>
      <c r="JQ365" s="65"/>
      <c r="JR365" s="65"/>
      <c r="JS365" s="65"/>
      <c r="JT365" s="65"/>
      <c r="JU365" s="65"/>
      <c r="JV365" s="65"/>
      <c r="JW365" s="65"/>
      <c r="JX365" s="65"/>
      <c r="JY365" s="65"/>
      <c r="JZ365" s="65"/>
      <c r="KA365" s="65"/>
      <c r="KB365" s="65"/>
      <c r="KC365" s="65"/>
      <c r="KD365" s="65"/>
      <c r="KE365" s="65"/>
      <c r="KF365" s="65"/>
      <c r="KG365" s="65"/>
      <c r="KH365" s="65"/>
      <c r="KI365" s="65"/>
      <c r="KJ365" s="65"/>
      <c r="KK365" s="65"/>
      <c r="KL365" s="65"/>
      <c r="KM365" s="65"/>
      <c r="KN365" s="65"/>
      <c r="KO365" s="65"/>
      <c r="KP365" s="65"/>
      <c r="KQ365" s="65"/>
      <c r="KR365" s="65"/>
      <c r="KS365" s="65"/>
      <c r="KT365" s="65"/>
      <c r="KU365" s="65"/>
      <c r="KV365" s="65"/>
      <c r="KW365" s="65"/>
      <c r="KX365" s="65"/>
      <c r="KY365" s="65"/>
      <c r="KZ365" s="65"/>
      <c r="LA365" s="65"/>
      <c r="LB365" s="65"/>
      <c r="LC365" s="65"/>
      <c r="LD365" s="65"/>
      <c r="LE365" s="65"/>
      <c r="LF365" s="65"/>
      <c r="LG365" s="65"/>
      <c r="LH365" s="65"/>
      <c r="LI365" s="65"/>
      <c r="LJ365" s="65"/>
      <c r="LK365" s="65"/>
      <c r="LL365" s="65"/>
      <c r="LM365" s="65"/>
      <c r="LN365" s="65"/>
      <c r="LO365" s="65"/>
      <c r="LP365" s="65"/>
      <c r="LQ365" s="65"/>
      <c r="LR365" s="65"/>
      <c r="LS365" s="65"/>
      <c r="LT365" s="65"/>
      <c r="LU365" s="65"/>
      <c r="LV365" s="65"/>
      <c r="LW365" s="65"/>
      <c r="LX365" s="7"/>
      <c r="LY365" s="7"/>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c r="QO365" s="7"/>
      <c r="QP365" s="7"/>
      <c r="QQ365" s="7"/>
      <c r="QR365" s="7"/>
      <c r="QS365" s="7"/>
      <c r="QT365" s="7"/>
      <c r="QU365" s="7"/>
      <c r="QV365" s="7"/>
      <c r="QW365" s="7"/>
      <c r="QX365" s="7"/>
      <c r="QY365" s="7"/>
      <c r="QZ365" s="7"/>
      <c r="RA365" s="7"/>
      <c r="RB365" s="7"/>
      <c r="RC365" s="7"/>
      <c r="RD365" s="7"/>
      <c r="RE365" s="7"/>
      <c r="RF365" s="7"/>
      <c r="RG365" s="7"/>
      <c r="RH365" s="7"/>
      <c r="RI365" s="7"/>
      <c r="RJ365" s="7"/>
      <c r="RK365" s="7"/>
      <c r="RL365" s="7"/>
      <c r="RM365" s="7"/>
      <c r="RN365" s="7"/>
      <c r="RO365" s="7"/>
      <c r="RP365" s="7"/>
      <c r="RQ365" s="7"/>
      <c r="RR365" s="7"/>
      <c r="RS365" s="7"/>
      <c r="RT365" s="7"/>
      <c r="RU365" s="7"/>
      <c r="RV365" s="7"/>
      <c r="RW365" s="7"/>
      <c r="RX365" s="7"/>
      <c r="RY365" s="7"/>
      <c r="RZ365" s="7"/>
      <c r="SA365" s="7"/>
      <c r="SB365" s="7"/>
      <c r="SC365" s="7"/>
      <c r="SD365" s="7"/>
      <c r="SE365" s="7"/>
      <c r="SF365" s="7"/>
      <c r="SG365" s="7"/>
      <c r="SH365" s="7"/>
      <c r="SI365" s="7"/>
      <c r="SJ365" s="7"/>
      <c r="SK365" s="7"/>
      <c r="SL365" s="7"/>
      <c r="SM365" s="7"/>
      <c r="SN365" s="7"/>
      <c r="SO365" s="7"/>
      <c r="SP365" s="7"/>
      <c r="SQ365" s="7"/>
      <c r="SR365" s="7"/>
      <c r="SS365" s="7"/>
      <c r="ST365" s="7"/>
      <c r="SU365" s="7"/>
      <c r="SV365" s="7"/>
      <c r="SW365" s="7"/>
      <c r="SX365" s="7"/>
      <c r="SY365" s="7"/>
      <c r="SZ365" s="7"/>
      <c r="TA365" s="7"/>
      <c r="TB365" s="7"/>
      <c r="TC365" s="7"/>
      <c r="TD365" s="7"/>
      <c r="TE365" s="7"/>
      <c r="TF365" s="7"/>
      <c r="TG365" s="7"/>
      <c r="TH365" s="7"/>
      <c r="TI365" s="7"/>
      <c r="TJ365" s="7"/>
      <c r="TK365" s="7"/>
      <c r="TL365" s="7"/>
      <c r="TM365" s="7"/>
      <c r="TN365" s="7"/>
      <c r="TO365" s="7"/>
      <c r="TP365" s="7"/>
      <c r="TQ365" s="7"/>
      <c r="TR365" s="7"/>
      <c r="TS365" s="7"/>
      <c r="TT365" s="7"/>
      <c r="TU365" s="7"/>
      <c r="TV365" s="7"/>
      <c r="TW365" s="7"/>
      <c r="TX365" s="7"/>
      <c r="TY365" s="7"/>
      <c r="TZ365" s="7"/>
      <c r="UA365" s="7"/>
      <c r="UB365" s="7"/>
      <c r="UC365" s="7"/>
      <c r="UD365" s="7"/>
      <c r="UE365" s="7"/>
      <c r="UF365" s="7"/>
      <c r="UG365" s="7"/>
      <c r="UH365" s="7"/>
      <c r="UI365" s="7"/>
      <c r="UJ365" s="7"/>
      <c r="UK365" s="7"/>
      <c r="UL365" s="7"/>
      <c r="UM365" s="7"/>
      <c r="UN365" s="7"/>
      <c r="UO365" s="7"/>
      <c r="UP365" s="7"/>
      <c r="UQ365" s="7"/>
      <c r="UR365" s="7"/>
      <c r="US365" s="7"/>
      <c r="UT365" s="7"/>
      <c r="UU365" s="7"/>
      <c r="UV365" s="7"/>
      <c r="UW365" s="7"/>
      <c r="UX365" s="7"/>
      <c r="UY365" s="7"/>
      <c r="UZ365" s="7"/>
      <c r="VA365" s="7"/>
      <c r="VB365" s="7"/>
      <c r="VC365" s="7"/>
      <c r="VD365" s="7"/>
    </row>
    <row r="366" spans="1:576" s="3" customFormat="1" x14ac:dyDescent="0.2">
      <c r="A366" s="50"/>
      <c r="B366" s="36" t="s">
        <v>154</v>
      </c>
      <c r="C366" s="142">
        <v>27.543076888333996</v>
      </c>
      <c r="D366" s="92">
        <v>23.938826466916353</v>
      </c>
      <c r="E366" s="63">
        <v>16.512820512820515</v>
      </c>
      <c r="F366" s="92">
        <v>29.31654676258993</v>
      </c>
      <c r="G366" s="63">
        <v>30.862806938499659</v>
      </c>
      <c r="H366" s="92">
        <v>23.303670745272527</v>
      </c>
      <c r="I366" s="63">
        <v>4.9636803874092008</v>
      </c>
      <c r="J366" s="92">
        <v>44.777517564402807</v>
      </c>
      <c r="K366" s="63">
        <v>39.388489208633089</v>
      </c>
      <c r="L366" s="92">
        <v>29.918578830495928</v>
      </c>
      <c r="M366" s="63">
        <v>18.483537823285374</v>
      </c>
      <c r="N366" s="92">
        <v>21.210095269931472</v>
      </c>
      <c r="O366" s="63">
        <v>30.279259491684968</v>
      </c>
      <c r="P366" s="92">
        <v>21.311962006530127</v>
      </c>
      <c r="Q366" s="63">
        <v>16.304347826086957</v>
      </c>
      <c r="R366" s="92">
        <v>23.400280242877162</v>
      </c>
      <c r="S366" s="63">
        <v>24.568138195777351</v>
      </c>
      <c r="T366" s="92">
        <v>31.820342205323193</v>
      </c>
      <c r="U366" s="63">
        <v>22.14415820973198</v>
      </c>
      <c r="V366" s="92">
        <v>43.409539937905727</v>
      </c>
      <c r="W366" s="63">
        <v>34.253780407626557</v>
      </c>
      <c r="X366" s="92">
        <v>16.988416988416986</v>
      </c>
      <c r="Y366" s="63">
        <v>22.925820625484622</v>
      </c>
      <c r="Z366" s="92">
        <v>13.37303735787764</v>
      </c>
      <c r="AA366" s="63">
        <v>9.0659340659340657</v>
      </c>
      <c r="AB366" s="92">
        <v>22.159383033419022</v>
      </c>
      <c r="AC366" s="63">
        <v>19.599231402690091</v>
      </c>
      <c r="AD366" s="92">
        <v>19.190600522193211</v>
      </c>
      <c r="AE366" s="63">
        <v>21.952436387826378</v>
      </c>
      <c r="AF366" s="92">
        <v>28.069226608977825</v>
      </c>
      <c r="AG366" s="63">
        <v>29.588550983899818</v>
      </c>
      <c r="AH366" s="92">
        <v>21.961102106969204</v>
      </c>
      <c r="AI366" s="63">
        <v>35.046728971962615</v>
      </c>
      <c r="AJ366" s="92">
        <v>32.215877693866275</v>
      </c>
      <c r="AK366" s="63">
        <v>32.54102999434069</v>
      </c>
      <c r="AL366" s="92">
        <v>41.355739105667901</v>
      </c>
      <c r="AM366" s="63">
        <v>27.281870756851902</v>
      </c>
      <c r="AN366" s="92">
        <v>19.992484028560693</v>
      </c>
      <c r="AO366" s="63">
        <v>28.823024054982817</v>
      </c>
      <c r="AP366" s="92">
        <v>14.558740865654862</v>
      </c>
      <c r="AQ366" s="63">
        <v>34.369885433715218</v>
      </c>
      <c r="AR366" s="92">
        <v>9.758897818599312</v>
      </c>
      <c r="AS366" s="63">
        <v>36.206509539842877</v>
      </c>
      <c r="AT366" s="92">
        <v>11.87335092348285</v>
      </c>
      <c r="AU366" s="63">
        <v>18.682566723452585</v>
      </c>
      <c r="AV366" s="92">
        <v>36.413570274636506</v>
      </c>
      <c r="AW366" s="63">
        <v>40.381599581808672</v>
      </c>
      <c r="AX366" s="92">
        <v>38.865472427116266</v>
      </c>
      <c r="AY366" s="63">
        <v>21.343626121427082</v>
      </c>
      <c r="AZ366" s="92">
        <v>29.294369208838205</v>
      </c>
      <c r="BA366" s="63">
        <v>32.34366301725737</v>
      </c>
      <c r="BB366" s="92">
        <v>22.971221156339126</v>
      </c>
      <c r="BC366" s="63">
        <v>4.8763250883392226</v>
      </c>
      <c r="BD366" s="92">
        <v>2.6315789473684208</v>
      </c>
      <c r="BE366" s="63">
        <v>10.909893992932862</v>
      </c>
      <c r="BF366" s="92">
        <v>5.4644808743169397</v>
      </c>
      <c r="BG366" s="63">
        <v>11.49155722326454</v>
      </c>
      <c r="BH366" s="92">
        <v>0.78387458006718924</v>
      </c>
      <c r="BI366" s="63">
        <v>35.952712100139081</v>
      </c>
      <c r="BJ366" s="92">
        <v>40.280857354028086</v>
      </c>
      <c r="BK366" s="63">
        <v>33.482810164424514</v>
      </c>
      <c r="BL366" s="92">
        <v>42.961165048543684</v>
      </c>
      <c r="BM366" s="63">
        <v>31.286210892236383</v>
      </c>
      <c r="BN366" s="92">
        <v>34.884600832387441</v>
      </c>
      <c r="BO366" s="63">
        <v>52.801030264005156</v>
      </c>
      <c r="BP366" s="92">
        <v>37.682038834951456</v>
      </c>
      <c r="BQ366" s="63">
        <v>27.503015681544028</v>
      </c>
      <c r="BR366" s="92">
        <v>45.985401459854018</v>
      </c>
      <c r="BS366" s="63">
        <v>34.167110164981374</v>
      </c>
      <c r="BT366" s="92">
        <v>8.2165605095541405</v>
      </c>
      <c r="BU366" s="63">
        <v>33.930348258706466</v>
      </c>
      <c r="BV366" s="92">
        <v>1.7288444040036397</v>
      </c>
      <c r="BW366" s="63">
        <v>31.246739697443921</v>
      </c>
      <c r="BX366" s="92">
        <v>25.744528166487264</v>
      </c>
      <c r="BY366" s="63">
        <v>3.7956204379562042</v>
      </c>
      <c r="BZ366" s="92">
        <v>14.380384360503646</v>
      </c>
      <c r="CA366" s="63">
        <v>49.064837905236907</v>
      </c>
      <c r="CB366" s="92">
        <v>33.205189812590099</v>
      </c>
      <c r="CC366" s="63">
        <v>42.20716360116166</v>
      </c>
      <c r="CD366" s="92">
        <v>35.490830636461709</v>
      </c>
      <c r="CE366" s="63">
        <v>16.143497757847534</v>
      </c>
      <c r="CF366" s="92">
        <v>40.74074074074074</v>
      </c>
      <c r="CG366" s="63">
        <v>3.3898305084745761</v>
      </c>
      <c r="CH366" s="92">
        <v>6.1151079136690649</v>
      </c>
      <c r="CI366" s="63">
        <v>11.412742382271468</v>
      </c>
      <c r="CJ366" s="92">
        <v>38.594424813506087</v>
      </c>
      <c r="CK366" s="63">
        <v>59.287054409005627</v>
      </c>
      <c r="CL366" s="92">
        <v>63.171759747102207</v>
      </c>
      <c r="CM366" s="63">
        <v>60.132067684688408</v>
      </c>
      <c r="CN366" s="92">
        <v>32.233273056057868</v>
      </c>
      <c r="CO366" s="63">
        <v>7.9785193709244346</v>
      </c>
      <c r="CP366" s="92">
        <v>21.906177032477181</v>
      </c>
      <c r="CQ366" s="63">
        <v>13.1217277486911</v>
      </c>
      <c r="CR366" s="92">
        <v>44.51402123604683</v>
      </c>
      <c r="CS366" s="63">
        <v>22.096637468211359</v>
      </c>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c r="IW366" s="65"/>
      <c r="IX366" s="65"/>
      <c r="IY366" s="65"/>
      <c r="IZ366" s="65"/>
      <c r="JA366" s="65"/>
      <c r="JB366" s="65"/>
      <c r="JC366" s="65"/>
      <c r="JD366" s="65"/>
      <c r="JE366" s="65"/>
      <c r="JF366" s="65"/>
      <c r="JG366" s="65"/>
      <c r="JH366" s="65"/>
      <c r="JI366" s="65"/>
      <c r="JJ366" s="65"/>
      <c r="JK366" s="65"/>
      <c r="JL366" s="65"/>
      <c r="JM366" s="65"/>
      <c r="JN366" s="65"/>
      <c r="JO366" s="65"/>
      <c r="JP366" s="65"/>
      <c r="JQ366" s="65"/>
      <c r="JR366" s="65"/>
      <c r="JS366" s="65"/>
      <c r="JT366" s="65"/>
      <c r="JU366" s="65"/>
      <c r="JV366" s="65"/>
      <c r="JW366" s="65"/>
      <c r="JX366" s="65"/>
      <c r="JY366" s="65"/>
      <c r="JZ366" s="65"/>
      <c r="KA366" s="65"/>
      <c r="KB366" s="65"/>
      <c r="KC366" s="65"/>
      <c r="KD366" s="65"/>
      <c r="KE366" s="65"/>
      <c r="KF366" s="65"/>
      <c r="KG366" s="65"/>
      <c r="KH366" s="65"/>
      <c r="KI366" s="65"/>
      <c r="KJ366" s="65"/>
      <c r="KK366" s="65"/>
      <c r="KL366" s="65"/>
      <c r="KM366" s="65"/>
      <c r="KN366" s="65"/>
      <c r="KO366" s="65"/>
      <c r="KP366" s="65"/>
      <c r="KQ366" s="65"/>
      <c r="KR366" s="65"/>
      <c r="KS366" s="65"/>
      <c r="KT366" s="65"/>
      <c r="KU366" s="65"/>
      <c r="KV366" s="65"/>
      <c r="KW366" s="65"/>
      <c r="KX366" s="65"/>
      <c r="KY366" s="65"/>
      <c r="KZ366" s="65"/>
      <c r="LA366" s="65"/>
      <c r="LB366" s="65"/>
      <c r="LC366" s="65"/>
      <c r="LD366" s="65"/>
      <c r="LE366" s="65"/>
      <c r="LF366" s="65"/>
      <c r="LG366" s="65"/>
      <c r="LH366" s="65"/>
      <c r="LI366" s="65"/>
      <c r="LJ366" s="65"/>
      <c r="LK366" s="65"/>
      <c r="LL366" s="65"/>
      <c r="LM366" s="65"/>
      <c r="LN366" s="65"/>
      <c r="LO366" s="65"/>
      <c r="LP366" s="65"/>
      <c r="LQ366" s="65"/>
      <c r="LR366" s="65"/>
      <c r="LS366" s="65"/>
      <c r="LT366" s="65"/>
      <c r="LU366" s="65"/>
      <c r="LV366" s="65"/>
      <c r="LW366" s="65"/>
      <c r="LX366" s="7"/>
      <c r="LY366" s="7"/>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c r="QO366" s="7"/>
      <c r="QP366" s="7"/>
      <c r="QQ366" s="7"/>
      <c r="QR366" s="7"/>
      <c r="QS366" s="7"/>
      <c r="QT366" s="7"/>
      <c r="QU366" s="7"/>
      <c r="QV366" s="7"/>
      <c r="QW366" s="7"/>
      <c r="QX366" s="7"/>
      <c r="QY366" s="7"/>
      <c r="QZ366" s="7"/>
      <c r="RA366" s="7"/>
      <c r="RB366" s="7"/>
      <c r="RC366" s="7"/>
      <c r="RD366" s="7"/>
      <c r="RE366" s="7"/>
      <c r="RF366" s="7"/>
      <c r="RG366" s="7"/>
      <c r="RH366" s="7"/>
      <c r="RI366" s="7"/>
      <c r="RJ366" s="7"/>
      <c r="RK366" s="7"/>
      <c r="RL366" s="7"/>
      <c r="RM366" s="7"/>
      <c r="RN366" s="7"/>
      <c r="RO366" s="7"/>
      <c r="RP366" s="7"/>
      <c r="RQ366" s="7"/>
      <c r="RR366" s="7"/>
      <c r="RS366" s="7"/>
      <c r="RT366" s="7"/>
      <c r="RU366" s="7"/>
      <c r="RV366" s="7"/>
      <c r="RW366" s="7"/>
      <c r="RX366" s="7"/>
      <c r="RY366" s="7"/>
      <c r="RZ366" s="7"/>
      <c r="SA366" s="7"/>
      <c r="SB366" s="7"/>
      <c r="SC366" s="7"/>
      <c r="SD366" s="7"/>
      <c r="SE366" s="7"/>
      <c r="SF366" s="7"/>
      <c r="SG366" s="7"/>
      <c r="SH366" s="7"/>
      <c r="SI366" s="7"/>
      <c r="SJ366" s="7"/>
      <c r="SK366" s="7"/>
      <c r="SL366" s="7"/>
      <c r="SM366" s="7"/>
      <c r="SN366" s="7"/>
      <c r="SO366" s="7"/>
      <c r="SP366" s="7"/>
      <c r="SQ366" s="7"/>
      <c r="SR366" s="7"/>
      <c r="SS366" s="7"/>
      <c r="ST366" s="7"/>
      <c r="SU366" s="7"/>
      <c r="SV366" s="7"/>
      <c r="SW366" s="7"/>
      <c r="SX366" s="7"/>
      <c r="SY366" s="7"/>
      <c r="SZ366" s="7"/>
      <c r="TA366" s="7"/>
      <c r="TB366" s="7"/>
      <c r="TC366" s="7"/>
      <c r="TD366" s="7"/>
      <c r="TE366" s="7"/>
      <c r="TF366" s="7"/>
      <c r="TG366" s="7"/>
      <c r="TH366" s="7"/>
      <c r="TI366" s="7"/>
      <c r="TJ366" s="7"/>
      <c r="TK366" s="7"/>
      <c r="TL366" s="7"/>
      <c r="TM366" s="7"/>
      <c r="TN366" s="7"/>
      <c r="TO366" s="7"/>
      <c r="TP366" s="7"/>
      <c r="TQ366" s="7"/>
      <c r="TR366" s="7"/>
      <c r="TS366" s="7"/>
      <c r="TT366" s="7"/>
      <c r="TU366" s="7"/>
      <c r="TV366" s="7"/>
      <c r="TW366" s="7"/>
      <c r="TX366" s="7"/>
      <c r="TY366" s="7"/>
      <c r="TZ366" s="7"/>
      <c r="UA366" s="7"/>
      <c r="UB366" s="7"/>
      <c r="UC366" s="7"/>
      <c r="UD366" s="7"/>
      <c r="UE366" s="7"/>
      <c r="UF366" s="7"/>
      <c r="UG366" s="7"/>
      <c r="UH366" s="7"/>
      <c r="UI366" s="7"/>
      <c r="UJ366" s="7"/>
      <c r="UK366" s="7"/>
      <c r="UL366" s="7"/>
      <c r="UM366" s="7"/>
      <c r="UN366" s="7"/>
      <c r="UO366" s="7"/>
      <c r="UP366" s="7"/>
      <c r="UQ366" s="7"/>
      <c r="UR366" s="7"/>
      <c r="US366" s="7"/>
      <c r="UT366" s="7"/>
      <c r="UU366" s="7"/>
      <c r="UV366" s="7"/>
      <c r="UW366" s="7"/>
      <c r="UX366" s="7"/>
      <c r="UY366" s="7"/>
      <c r="UZ366" s="7"/>
      <c r="VA366" s="7"/>
      <c r="VB366" s="7"/>
      <c r="VC366" s="7"/>
      <c r="VD366" s="7"/>
    </row>
    <row r="367" spans="1:576" s="3" customFormat="1" x14ac:dyDescent="0.2">
      <c r="A367" s="50"/>
      <c r="B367" s="36" t="s">
        <v>155</v>
      </c>
      <c r="C367" s="142">
        <v>13.412954198645672</v>
      </c>
      <c r="D367" s="92">
        <v>8.8171036204744055</v>
      </c>
      <c r="E367" s="63">
        <v>7.4529914529914532</v>
      </c>
      <c r="F367" s="92">
        <v>14.253597122302159</v>
      </c>
      <c r="G367" s="63">
        <v>12.097319216039647</v>
      </c>
      <c r="H367" s="92">
        <v>13.056173526140155</v>
      </c>
      <c r="I367" s="63">
        <v>4.3583535108958831</v>
      </c>
      <c r="J367" s="92">
        <v>22.014051522248241</v>
      </c>
      <c r="K367" s="63">
        <v>7.158273381294963</v>
      </c>
      <c r="L367" s="92">
        <v>18.993338267949667</v>
      </c>
      <c r="M367" s="63">
        <v>7.5734839791685067</v>
      </c>
      <c r="N367" s="92">
        <v>7.2204579642319908</v>
      </c>
      <c r="O367" s="63">
        <v>11.358644493253845</v>
      </c>
      <c r="P367" s="92">
        <v>13.119620065301277</v>
      </c>
      <c r="Q367" s="63">
        <v>9.9498327759197327</v>
      </c>
      <c r="R367" s="92">
        <v>13.101354507239607</v>
      </c>
      <c r="S367" s="63">
        <v>17.389635316698655</v>
      </c>
      <c r="T367" s="92">
        <v>17.680608365019012</v>
      </c>
      <c r="U367" s="63">
        <v>16.575591985428051</v>
      </c>
      <c r="V367" s="92">
        <v>13.999435506632796</v>
      </c>
      <c r="W367" s="63">
        <v>11.702827087442472</v>
      </c>
      <c r="X367" s="92">
        <v>8.9232089232089233</v>
      </c>
      <c r="Y367" s="63">
        <v>10.364435254587749</v>
      </c>
      <c r="Z367" s="92">
        <v>9.2582566323768276</v>
      </c>
      <c r="AA367" s="63">
        <v>11.355311355311356</v>
      </c>
      <c r="AB367" s="92">
        <v>15.83547557840617</v>
      </c>
      <c r="AC367" s="63">
        <v>9.5800164699423558</v>
      </c>
      <c r="AD367" s="92">
        <v>11.096605744125327</v>
      </c>
      <c r="AE367" s="63">
        <v>8.4151006153334436</v>
      </c>
      <c r="AF367" s="92">
        <v>12.871822606814495</v>
      </c>
      <c r="AG367" s="63">
        <v>12.379248658318426</v>
      </c>
      <c r="AH367" s="92">
        <v>10.521339816315505</v>
      </c>
      <c r="AI367" s="63">
        <v>22.132540356839421</v>
      </c>
      <c r="AJ367" s="92">
        <v>3.2234297292319027</v>
      </c>
      <c r="AK367" s="63">
        <v>6.9892473118279561</v>
      </c>
      <c r="AL367" s="92">
        <v>22.443748219880376</v>
      </c>
      <c r="AM367" s="63">
        <v>35.479004274578827</v>
      </c>
      <c r="AN367" s="92">
        <v>10.710259301014656</v>
      </c>
      <c r="AO367" s="63">
        <v>7.216494845360824</v>
      </c>
      <c r="AP367" s="92">
        <v>18.943226531759414</v>
      </c>
      <c r="AQ367" s="63">
        <v>18.842062193126022</v>
      </c>
      <c r="AR367" s="92">
        <v>13.203214695752008</v>
      </c>
      <c r="AS367" s="63">
        <v>15.443322109988777</v>
      </c>
      <c r="AT367" s="92">
        <v>15.03957783641161</v>
      </c>
      <c r="AU367" s="63">
        <v>15.218625780806361</v>
      </c>
      <c r="AV367" s="92">
        <v>14.410339256865912</v>
      </c>
      <c r="AW367" s="63">
        <v>24.59487715629901</v>
      </c>
      <c r="AX367" s="92">
        <v>13.013698630136986</v>
      </c>
      <c r="AY367" s="63">
        <v>7.4066346755685384</v>
      </c>
      <c r="AZ367" s="92">
        <v>8.2679971489665007</v>
      </c>
      <c r="BA367" s="63">
        <v>25.032473557246242</v>
      </c>
      <c r="BB367" s="92">
        <v>12.652320456313197</v>
      </c>
      <c r="BC367" s="63">
        <v>11.978798586572438</v>
      </c>
      <c r="BD367" s="92">
        <v>9.7368421052631575</v>
      </c>
      <c r="BE367" s="63">
        <v>10.247349823321555</v>
      </c>
      <c r="BF367" s="92">
        <v>9.6311475409836067</v>
      </c>
      <c r="BG367" s="63">
        <v>15.384615384615385</v>
      </c>
      <c r="BH367" s="92">
        <v>5.3751399776035829</v>
      </c>
      <c r="BI367" s="63">
        <v>31.849791376912378</v>
      </c>
      <c r="BJ367" s="92">
        <v>28.455284552845526</v>
      </c>
      <c r="BK367" s="63">
        <v>13.789237668161435</v>
      </c>
      <c r="BL367" s="92">
        <v>10.714285714285714</v>
      </c>
      <c r="BM367" s="63">
        <v>28.041714947856317</v>
      </c>
      <c r="BN367" s="92">
        <v>6.8671963677639045</v>
      </c>
      <c r="BO367" s="63">
        <v>4.4430135222150673</v>
      </c>
      <c r="BP367" s="92">
        <v>9.2233009708737868</v>
      </c>
      <c r="BQ367" s="63">
        <v>9.3687173301166062</v>
      </c>
      <c r="BR367" s="92">
        <v>12.873258128732582</v>
      </c>
      <c r="BS367" s="63">
        <v>20.383182543906333</v>
      </c>
      <c r="BT367" s="92">
        <v>9.4267515923566894</v>
      </c>
      <c r="BU367" s="63">
        <v>20.497512437810943</v>
      </c>
      <c r="BV367" s="92">
        <v>3.7761601455868972</v>
      </c>
      <c r="BW367" s="63">
        <v>17.631716223265521</v>
      </c>
      <c r="BX367" s="92">
        <v>10.674560459275206</v>
      </c>
      <c r="BY367" s="63">
        <v>5.6934306569343063</v>
      </c>
      <c r="BZ367" s="92">
        <v>12.243207422133864</v>
      </c>
      <c r="CA367" s="63">
        <v>21.009975062344139</v>
      </c>
      <c r="CB367" s="92">
        <v>20.086496876501684</v>
      </c>
      <c r="CC367" s="63">
        <v>19.433688286544047</v>
      </c>
      <c r="CD367" s="92">
        <v>23.624595469255663</v>
      </c>
      <c r="CE367" s="63">
        <v>21.973094170403588</v>
      </c>
      <c r="CF367" s="92">
        <v>15.915915915915916</v>
      </c>
      <c r="CG367" s="63">
        <v>7.2033898305084749</v>
      </c>
      <c r="CH367" s="92">
        <v>12.410071942446043</v>
      </c>
      <c r="CI367" s="63">
        <v>13.961218836565099</v>
      </c>
      <c r="CJ367" s="92">
        <v>23.125245386729485</v>
      </c>
      <c r="CK367" s="63">
        <v>10.22514071294559</v>
      </c>
      <c r="CL367" s="92">
        <v>14.067439409905164</v>
      </c>
      <c r="CM367" s="63">
        <v>19.191085431283533</v>
      </c>
      <c r="CN367" s="92">
        <v>20.88607594936709</v>
      </c>
      <c r="CO367" s="63">
        <v>9.6279248177982346</v>
      </c>
      <c r="CP367" s="92">
        <v>12.481426448736999</v>
      </c>
      <c r="CQ367" s="63">
        <v>10.569371727748692</v>
      </c>
      <c r="CR367" s="92">
        <v>8.4399673291587263</v>
      </c>
      <c r="CS367" s="63">
        <v>22.040124328906472</v>
      </c>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c r="IW367" s="65"/>
      <c r="IX367" s="65"/>
      <c r="IY367" s="65"/>
      <c r="IZ367" s="65"/>
      <c r="JA367" s="65"/>
      <c r="JB367" s="65"/>
      <c r="JC367" s="65"/>
      <c r="JD367" s="65"/>
      <c r="JE367" s="65"/>
      <c r="JF367" s="65"/>
      <c r="JG367" s="65"/>
      <c r="JH367" s="65"/>
      <c r="JI367" s="65"/>
      <c r="JJ367" s="65"/>
      <c r="JK367" s="65"/>
      <c r="JL367" s="65"/>
      <c r="JM367" s="65"/>
      <c r="JN367" s="65"/>
      <c r="JO367" s="65"/>
      <c r="JP367" s="65"/>
      <c r="JQ367" s="65"/>
      <c r="JR367" s="65"/>
      <c r="JS367" s="65"/>
      <c r="JT367" s="65"/>
      <c r="JU367" s="65"/>
      <c r="JV367" s="65"/>
      <c r="JW367" s="65"/>
      <c r="JX367" s="65"/>
      <c r="JY367" s="65"/>
      <c r="JZ367" s="65"/>
      <c r="KA367" s="65"/>
      <c r="KB367" s="65"/>
      <c r="KC367" s="65"/>
      <c r="KD367" s="65"/>
      <c r="KE367" s="65"/>
      <c r="KF367" s="65"/>
      <c r="KG367" s="65"/>
      <c r="KH367" s="65"/>
      <c r="KI367" s="65"/>
      <c r="KJ367" s="65"/>
      <c r="KK367" s="65"/>
      <c r="KL367" s="65"/>
      <c r="KM367" s="65"/>
      <c r="KN367" s="65"/>
      <c r="KO367" s="65"/>
      <c r="KP367" s="65"/>
      <c r="KQ367" s="65"/>
      <c r="KR367" s="65"/>
      <c r="KS367" s="65"/>
      <c r="KT367" s="65"/>
      <c r="KU367" s="65"/>
      <c r="KV367" s="65"/>
      <c r="KW367" s="65"/>
      <c r="KX367" s="65"/>
      <c r="KY367" s="65"/>
      <c r="KZ367" s="65"/>
      <c r="LA367" s="65"/>
      <c r="LB367" s="65"/>
      <c r="LC367" s="65"/>
      <c r="LD367" s="65"/>
      <c r="LE367" s="65"/>
      <c r="LF367" s="65"/>
      <c r="LG367" s="65"/>
      <c r="LH367" s="65"/>
      <c r="LI367" s="65"/>
      <c r="LJ367" s="65"/>
      <c r="LK367" s="65"/>
      <c r="LL367" s="65"/>
      <c r="LM367" s="65"/>
      <c r="LN367" s="65"/>
      <c r="LO367" s="65"/>
      <c r="LP367" s="65"/>
      <c r="LQ367" s="65"/>
      <c r="LR367" s="65"/>
      <c r="LS367" s="65"/>
      <c r="LT367" s="65"/>
      <c r="LU367" s="65"/>
      <c r="LV367" s="65"/>
      <c r="LW367" s="65"/>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c r="QO367" s="7"/>
      <c r="QP367" s="7"/>
      <c r="QQ367" s="7"/>
      <c r="QR367" s="7"/>
      <c r="QS367" s="7"/>
      <c r="QT367" s="7"/>
      <c r="QU367" s="7"/>
      <c r="QV367" s="7"/>
      <c r="QW367" s="7"/>
      <c r="QX367" s="7"/>
      <c r="QY367" s="7"/>
      <c r="QZ367" s="7"/>
      <c r="RA367" s="7"/>
      <c r="RB367" s="7"/>
      <c r="RC367" s="7"/>
      <c r="RD367" s="7"/>
      <c r="RE367" s="7"/>
      <c r="RF367" s="7"/>
      <c r="RG367" s="7"/>
      <c r="RH367" s="7"/>
      <c r="RI367" s="7"/>
      <c r="RJ367" s="7"/>
      <c r="RK367" s="7"/>
      <c r="RL367" s="7"/>
      <c r="RM367" s="7"/>
      <c r="RN367" s="7"/>
      <c r="RO367" s="7"/>
      <c r="RP367" s="7"/>
      <c r="RQ367" s="7"/>
      <c r="RR367" s="7"/>
      <c r="RS367" s="7"/>
      <c r="RT367" s="7"/>
      <c r="RU367" s="7"/>
      <c r="RV367" s="7"/>
      <c r="RW367" s="7"/>
      <c r="RX367" s="7"/>
      <c r="RY367" s="7"/>
      <c r="RZ367" s="7"/>
      <c r="SA367" s="7"/>
      <c r="SB367" s="7"/>
      <c r="SC367" s="7"/>
      <c r="SD367" s="7"/>
      <c r="SE367" s="7"/>
      <c r="SF367" s="7"/>
      <c r="SG367" s="7"/>
      <c r="SH367" s="7"/>
      <c r="SI367" s="7"/>
      <c r="SJ367" s="7"/>
      <c r="SK367" s="7"/>
      <c r="SL367" s="7"/>
      <c r="SM367" s="7"/>
      <c r="SN367" s="7"/>
      <c r="SO367" s="7"/>
      <c r="SP367" s="7"/>
      <c r="SQ367" s="7"/>
      <c r="SR367" s="7"/>
      <c r="SS367" s="7"/>
      <c r="ST367" s="7"/>
      <c r="SU367" s="7"/>
      <c r="SV367" s="7"/>
      <c r="SW367" s="7"/>
      <c r="SX367" s="7"/>
      <c r="SY367" s="7"/>
      <c r="SZ367" s="7"/>
      <c r="TA367" s="7"/>
      <c r="TB367" s="7"/>
      <c r="TC367" s="7"/>
      <c r="TD367" s="7"/>
      <c r="TE367" s="7"/>
      <c r="TF367" s="7"/>
      <c r="TG367" s="7"/>
      <c r="TH367" s="7"/>
      <c r="TI367" s="7"/>
      <c r="TJ367" s="7"/>
      <c r="TK367" s="7"/>
      <c r="TL367" s="7"/>
      <c r="TM367" s="7"/>
      <c r="TN367" s="7"/>
      <c r="TO367" s="7"/>
      <c r="TP367" s="7"/>
      <c r="TQ367" s="7"/>
      <c r="TR367" s="7"/>
      <c r="TS367" s="7"/>
      <c r="TT367" s="7"/>
      <c r="TU367" s="7"/>
      <c r="TV367" s="7"/>
      <c r="TW367" s="7"/>
      <c r="TX367" s="7"/>
      <c r="TY367" s="7"/>
      <c r="TZ367" s="7"/>
      <c r="UA367" s="7"/>
      <c r="UB367" s="7"/>
      <c r="UC367" s="7"/>
      <c r="UD367" s="7"/>
      <c r="UE367" s="7"/>
      <c r="UF367" s="7"/>
      <c r="UG367" s="7"/>
      <c r="UH367" s="7"/>
      <c r="UI367" s="7"/>
      <c r="UJ367" s="7"/>
      <c r="UK367" s="7"/>
      <c r="UL367" s="7"/>
      <c r="UM367" s="7"/>
      <c r="UN367" s="7"/>
      <c r="UO367" s="7"/>
      <c r="UP367" s="7"/>
      <c r="UQ367" s="7"/>
      <c r="UR367" s="7"/>
      <c r="US367" s="7"/>
      <c r="UT367" s="7"/>
      <c r="UU367" s="7"/>
      <c r="UV367" s="7"/>
      <c r="UW367" s="7"/>
      <c r="UX367" s="7"/>
      <c r="UY367" s="7"/>
      <c r="UZ367" s="7"/>
      <c r="VA367" s="7"/>
      <c r="VB367" s="7"/>
      <c r="VC367" s="7"/>
      <c r="VD367" s="7"/>
    </row>
    <row r="368" spans="1:576" s="3" customFormat="1" x14ac:dyDescent="0.2">
      <c r="A368" s="50"/>
      <c r="B368" s="36" t="s">
        <v>156</v>
      </c>
      <c r="C368" s="142">
        <v>7.094580425784514</v>
      </c>
      <c r="D368" s="92">
        <v>3.2459425717852688</v>
      </c>
      <c r="E368" s="63">
        <v>2.3931623931623935</v>
      </c>
      <c r="F368" s="92">
        <v>5.6205035971223021</v>
      </c>
      <c r="G368" s="63">
        <v>3.6945257940977703</v>
      </c>
      <c r="H368" s="92">
        <v>7.2163515016685205</v>
      </c>
      <c r="I368" s="63">
        <v>4.7215496368038741</v>
      </c>
      <c r="J368" s="92">
        <v>7.8688524590163942</v>
      </c>
      <c r="K368" s="63">
        <v>5.3237410071942444</v>
      </c>
      <c r="L368" s="92">
        <v>11.117690599555885</v>
      </c>
      <c r="M368" s="63">
        <v>3.4336658133992408</v>
      </c>
      <c r="N368" s="92">
        <v>3.2759485208089587</v>
      </c>
      <c r="O368" s="63">
        <v>3.4515218073423282</v>
      </c>
      <c r="P368" s="92">
        <v>3.1760166221430692</v>
      </c>
      <c r="Q368" s="63">
        <v>12.959866220735785</v>
      </c>
      <c r="R368" s="92">
        <v>9.4348435310602525</v>
      </c>
      <c r="S368" s="63">
        <v>12.168905950095969</v>
      </c>
      <c r="T368" s="92">
        <v>5.750950570342205</v>
      </c>
      <c r="U368" s="63">
        <v>10.53864168618267</v>
      </c>
      <c r="V368" s="92">
        <v>2.3708721422523285</v>
      </c>
      <c r="W368" s="63">
        <v>3.3530571992110452</v>
      </c>
      <c r="X368" s="92">
        <v>2.531102531102531</v>
      </c>
      <c r="Y368" s="63">
        <v>3.4634272421814423</v>
      </c>
      <c r="Z368" s="92">
        <v>12.506767731456417</v>
      </c>
      <c r="AA368" s="63">
        <v>11.904761904761903</v>
      </c>
      <c r="AB368" s="92">
        <v>5.038560411311054</v>
      </c>
      <c r="AC368" s="63">
        <v>4.9547076585231951</v>
      </c>
      <c r="AD368" s="92">
        <v>10.313315926892951</v>
      </c>
      <c r="AE368" s="63">
        <v>2.3449193414269085</v>
      </c>
      <c r="AF368" s="92">
        <v>10.924824229313142</v>
      </c>
      <c r="AG368" s="63">
        <v>4.8837209302325579</v>
      </c>
      <c r="AH368" s="92">
        <v>2.0394381415451108</v>
      </c>
      <c r="AI368" s="63">
        <v>7.604078164825828</v>
      </c>
      <c r="AJ368" s="92">
        <v>3.5918216982869775</v>
      </c>
      <c r="AK368" s="63">
        <v>4.3859649122807012</v>
      </c>
      <c r="AL368" s="92">
        <v>2.8481913984619767</v>
      </c>
      <c r="AM368" s="63">
        <v>7.4176514961025894</v>
      </c>
      <c r="AN368" s="92">
        <v>2.7809094325441563</v>
      </c>
      <c r="AO368" s="63">
        <v>4.7250859106529211</v>
      </c>
      <c r="AP368" s="92">
        <v>20.910623946037099</v>
      </c>
      <c r="AQ368" s="63">
        <v>12.070376432078559</v>
      </c>
      <c r="AR368" s="92">
        <v>23.536165327210103</v>
      </c>
      <c r="AS368" s="63">
        <v>16.408529741863077</v>
      </c>
      <c r="AT368" s="92">
        <v>15.567282321899736</v>
      </c>
      <c r="AU368" s="63">
        <v>11.130039750141965</v>
      </c>
      <c r="AV368" s="92">
        <v>9.402261712439417</v>
      </c>
      <c r="AW368" s="63">
        <v>5.9592263460533195</v>
      </c>
      <c r="AX368" s="92">
        <v>6.0941341763259569</v>
      </c>
      <c r="AY368" s="63">
        <v>4.7986647193824323</v>
      </c>
      <c r="AZ368" s="92">
        <v>1.3114754098360655</v>
      </c>
      <c r="BA368" s="63">
        <v>9.092596028947856</v>
      </c>
      <c r="BB368" s="92">
        <v>6.7150635208711433</v>
      </c>
      <c r="BC368" s="63">
        <v>21.978798586572438</v>
      </c>
      <c r="BD368" s="92">
        <v>8.8157894736842106</v>
      </c>
      <c r="BE368" s="63">
        <v>15.01766784452297</v>
      </c>
      <c r="BF368" s="92">
        <v>21.584699453551913</v>
      </c>
      <c r="BG368" s="63">
        <v>17.542213883677299</v>
      </c>
      <c r="BH368" s="92">
        <v>15.11758118701008</v>
      </c>
      <c r="BI368" s="63">
        <v>3.4075104311543813</v>
      </c>
      <c r="BJ368" s="92">
        <v>11.38211382113821</v>
      </c>
      <c r="BK368" s="63">
        <v>2.7279521674140508</v>
      </c>
      <c r="BL368" s="92">
        <v>6.3106796116504853</v>
      </c>
      <c r="BM368" s="63">
        <v>1.2359984550019312</v>
      </c>
      <c r="BN368" s="92">
        <v>0.66212637154748399</v>
      </c>
      <c r="BO368" s="63">
        <v>9.9162910495814547</v>
      </c>
      <c r="BP368" s="92">
        <v>2.366504854368932</v>
      </c>
      <c r="BQ368" s="63">
        <v>6.3932448733413754</v>
      </c>
      <c r="BR368" s="92">
        <v>4.0920150409201499</v>
      </c>
      <c r="BS368" s="63">
        <v>12.293773283661521</v>
      </c>
      <c r="BT368" s="92">
        <v>30.318471337579616</v>
      </c>
      <c r="BU368" s="63">
        <v>14.228855721393035</v>
      </c>
      <c r="BV368" s="92">
        <v>14.285714285714285</v>
      </c>
      <c r="BW368" s="63">
        <v>6.8335941575378198</v>
      </c>
      <c r="BX368" s="92">
        <v>12.755651237890204</v>
      </c>
      <c r="BY368" s="63">
        <v>7.4452554744525541</v>
      </c>
      <c r="BZ368" s="92">
        <v>13.137839628893309</v>
      </c>
      <c r="CA368" s="63">
        <v>2.4625935162094761</v>
      </c>
      <c r="CB368" s="92">
        <v>6.0547813551177319</v>
      </c>
      <c r="CC368" s="63">
        <v>2.9041626331074539</v>
      </c>
      <c r="CD368" s="92">
        <v>14.077669902912621</v>
      </c>
      <c r="CE368" s="63">
        <v>8.071748878923767</v>
      </c>
      <c r="CF368" s="92">
        <v>5.4387721054387725</v>
      </c>
      <c r="CG368" s="63">
        <v>27.966101694915253</v>
      </c>
      <c r="CH368" s="92">
        <v>22.661870503597122</v>
      </c>
      <c r="CI368" s="63">
        <v>20.221606648199447</v>
      </c>
      <c r="CJ368" s="92">
        <v>13.820180604632901</v>
      </c>
      <c r="CK368" s="63">
        <v>10.787992495309568</v>
      </c>
      <c r="CL368" s="92">
        <v>2.6870389884088515</v>
      </c>
      <c r="CM368" s="63">
        <v>5.6954189021873711</v>
      </c>
      <c r="CN368" s="92">
        <v>2.1699819168173597</v>
      </c>
      <c r="CO368" s="63">
        <v>13.041810510164941</v>
      </c>
      <c r="CP368" s="92">
        <v>16.769263426024196</v>
      </c>
      <c r="CQ368" s="63">
        <v>12.663612565445026</v>
      </c>
      <c r="CR368" s="92">
        <v>0.29948271167982576</v>
      </c>
      <c r="CS368" s="63">
        <v>6.7533201469341622</v>
      </c>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c r="IW368" s="65"/>
      <c r="IX368" s="65"/>
      <c r="IY368" s="65"/>
      <c r="IZ368" s="65"/>
      <c r="JA368" s="65"/>
      <c r="JB368" s="65"/>
      <c r="JC368" s="65"/>
      <c r="JD368" s="65"/>
      <c r="JE368" s="65"/>
      <c r="JF368" s="65"/>
      <c r="JG368" s="65"/>
      <c r="JH368" s="65"/>
      <c r="JI368" s="65"/>
      <c r="JJ368" s="65"/>
      <c r="JK368" s="65"/>
      <c r="JL368" s="65"/>
      <c r="JM368" s="65"/>
      <c r="JN368" s="65"/>
      <c r="JO368" s="65"/>
      <c r="JP368" s="65"/>
      <c r="JQ368" s="65"/>
      <c r="JR368" s="65"/>
      <c r="JS368" s="65"/>
      <c r="JT368" s="65"/>
      <c r="JU368" s="65"/>
      <c r="JV368" s="65"/>
      <c r="JW368" s="65"/>
      <c r="JX368" s="65"/>
      <c r="JY368" s="65"/>
      <c r="JZ368" s="65"/>
      <c r="KA368" s="65"/>
      <c r="KB368" s="65"/>
      <c r="KC368" s="65"/>
      <c r="KD368" s="65"/>
      <c r="KE368" s="65"/>
      <c r="KF368" s="65"/>
      <c r="KG368" s="65"/>
      <c r="KH368" s="65"/>
      <c r="KI368" s="65"/>
      <c r="KJ368" s="65"/>
      <c r="KK368" s="65"/>
      <c r="KL368" s="65"/>
      <c r="KM368" s="65"/>
      <c r="KN368" s="65"/>
      <c r="KO368" s="65"/>
      <c r="KP368" s="65"/>
      <c r="KQ368" s="65"/>
      <c r="KR368" s="65"/>
      <c r="KS368" s="65"/>
      <c r="KT368" s="65"/>
      <c r="KU368" s="65"/>
      <c r="KV368" s="65"/>
      <c r="KW368" s="65"/>
      <c r="KX368" s="65"/>
      <c r="KY368" s="65"/>
      <c r="KZ368" s="65"/>
      <c r="LA368" s="65"/>
      <c r="LB368" s="65"/>
      <c r="LC368" s="65"/>
      <c r="LD368" s="65"/>
      <c r="LE368" s="65"/>
      <c r="LF368" s="65"/>
      <c r="LG368" s="65"/>
      <c r="LH368" s="65"/>
      <c r="LI368" s="65"/>
      <c r="LJ368" s="65"/>
      <c r="LK368" s="65"/>
      <c r="LL368" s="65"/>
      <c r="LM368" s="65"/>
      <c r="LN368" s="65"/>
      <c r="LO368" s="65"/>
      <c r="LP368" s="65"/>
      <c r="LQ368" s="65"/>
      <c r="LR368" s="65"/>
      <c r="LS368" s="65"/>
      <c r="LT368" s="65"/>
      <c r="LU368" s="65"/>
      <c r="LV368" s="65"/>
      <c r="LW368" s="65"/>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c r="RA368" s="7"/>
      <c r="RB368" s="7"/>
      <c r="RC368" s="7"/>
      <c r="RD368" s="7"/>
      <c r="RE368" s="7"/>
      <c r="RF368" s="7"/>
      <c r="RG368" s="7"/>
      <c r="RH368" s="7"/>
      <c r="RI368" s="7"/>
      <c r="RJ368" s="7"/>
      <c r="RK368" s="7"/>
      <c r="RL368" s="7"/>
      <c r="RM368" s="7"/>
      <c r="RN368" s="7"/>
      <c r="RO368" s="7"/>
      <c r="RP368" s="7"/>
      <c r="RQ368" s="7"/>
      <c r="RR368" s="7"/>
      <c r="RS368" s="7"/>
      <c r="RT368" s="7"/>
      <c r="RU368" s="7"/>
      <c r="RV368" s="7"/>
      <c r="RW368" s="7"/>
      <c r="RX368" s="7"/>
      <c r="RY368" s="7"/>
      <c r="RZ368" s="7"/>
      <c r="SA368" s="7"/>
      <c r="SB368" s="7"/>
      <c r="SC368" s="7"/>
      <c r="SD368" s="7"/>
      <c r="SE368" s="7"/>
      <c r="SF368" s="7"/>
      <c r="SG368" s="7"/>
      <c r="SH368" s="7"/>
      <c r="SI368" s="7"/>
      <c r="SJ368" s="7"/>
      <c r="SK368" s="7"/>
      <c r="SL368" s="7"/>
      <c r="SM368" s="7"/>
      <c r="SN368" s="7"/>
      <c r="SO368" s="7"/>
      <c r="SP368" s="7"/>
      <c r="SQ368" s="7"/>
      <c r="SR368" s="7"/>
      <c r="SS368" s="7"/>
      <c r="ST368" s="7"/>
      <c r="SU368" s="7"/>
      <c r="SV368" s="7"/>
      <c r="SW368" s="7"/>
      <c r="SX368" s="7"/>
      <c r="SY368" s="7"/>
      <c r="SZ368" s="7"/>
      <c r="TA368" s="7"/>
      <c r="TB368" s="7"/>
      <c r="TC368" s="7"/>
      <c r="TD368" s="7"/>
      <c r="TE368" s="7"/>
      <c r="TF368" s="7"/>
      <c r="TG368" s="7"/>
      <c r="TH368" s="7"/>
      <c r="TI368" s="7"/>
      <c r="TJ368" s="7"/>
      <c r="TK368" s="7"/>
      <c r="TL368" s="7"/>
      <c r="TM368" s="7"/>
      <c r="TN368" s="7"/>
      <c r="TO368" s="7"/>
      <c r="TP368" s="7"/>
      <c r="TQ368" s="7"/>
      <c r="TR368" s="7"/>
      <c r="TS368" s="7"/>
      <c r="TT368" s="7"/>
      <c r="TU368" s="7"/>
      <c r="TV368" s="7"/>
      <c r="TW368" s="7"/>
      <c r="TX368" s="7"/>
      <c r="TY368" s="7"/>
      <c r="TZ368" s="7"/>
      <c r="UA368" s="7"/>
      <c r="UB368" s="7"/>
      <c r="UC368" s="7"/>
      <c r="UD368" s="7"/>
      <c r="UE368" s="7"/>
      <c r="UF368" s="7"/>
      <c r="UG368" s="7"/>
      <c r="UH368" s="7"/>
      <c r="UI368" s="7"/>
      <c r="UJ368" s="7"/>
      <c r="UK368" s="7"/>
      <c r="UL368" s="7"/>
      <c r="UM368" s="7"/>
      <c r="UN368" s="7"/>
      <c r="UO368" s="7"/>
      <c r="UP368" s="7"/>
      <c r="UQ368" s="7"/>
      <c r="UR368" s="7"/>
      <c r="US368" s="7"/>
      <c r="UT368" s="7"/>
      <c r="UU368" s="7"/>
      <c r="UV368" s="7"/>
      <c r="UW368" s="7"/>
      <c r="UX368" s="7"/>
      <c r="UY368" s="7"/>
      <c r="UZ368" s="7"/>
      <c r="VA368" s="7"/>
      <c r="VB368" s="7"/>
      <c r="VC368" s="7"/>
      <c r="VD368" s="7"/>
    </row>
    <row r="369" spans="1:576" s="3" customFormat="1" x14ac:dyDescent="0.2">
      <c r="A369" s="50"/>
      <c r="B369" s="36" t="s">
        <v>157</v>
      </c>
      <c r="C369" s="142">
        <v>11.39081650100494</v>
      </c>
      <c r="D369" s="92">
        <v>5.7896379525593016</v>
      </c>
      <c r="E369" s="63">
        <v>0.54700854700854706</v>
      </c>
      <c r="F369" s="92">
        <v>1.1390887290167866</v>
      </c>
      <c r="G369" s="63">
        <v>0.69835548546970039</v>
      </c>
      <c r="H369" s="92">
        <v>1.8909899888765296</v>
      </c>
      <c r="I369" s="63">
        <v>33.050847457627121</v>
      </c>
      <c r="J369" s="92">
        <v>4.6370023419203745</v>
      </c>
      <c r="K369" s="63">
        <v>4.2805755395683454</v>
      </c>
      <c r="L369" s="92">
        <v>6.6469282013323454</v>
      </c>
      <c r="M369" s="63">
        <v>3.654338423514873</v>
      </c>
      <c r="N369" s="92">
        <v>3.6269430051813467</v>
      </c>
      <c r="O369" s="63">
        <v>4.1104486978349541</v>
      </c>
      <c r="P369" s="92">
        <v>1.7215791035915702</v>
      </c>
      <c r="Q369" s="63">
        <v>31.438127090301005</v>
      </c>
      <c r="R369" s="92">
        <v>19.733769266697802</v>
      </c>
      <c r="S369" s="63">
        <v>6.7178502879078703</v>
      </c>
      <c r="T369" s="92">
        <v>1.2595057034220531</v>
      </c>
      <c r="U369" s="63">
        <v>11.943793911007026</v>
      </c>
      <c r="V369" s="92">
        <v>0.5080440304826418</v>
      </c>
      <c r="W369" s="63">
        <v>2.4326101249178174</v>
      </c>
      <c r="X369" s="92">
        <v>3.7752037752037753</v>
      </c>
      <c r="Y369" s="63">
        <v>2.2227965882657017</v>
      </c>
      <c r="Z369" s="92">
        <v>46.724417975094752</v>
      </c>
      <c r="AA369" s="63">
        <v>39.468864468864467</v>
      </c>
      <c r="AB369" s="92">
        <v>5.9640102827763499</v>
      </c>
      <c r="AC369" s="63">
        <v>5.2841065056272303</v>
      </c>
      <c r="AD369" s="92">
        <v>17.362924281984334</v>
      </c>
      <c r="AE369" s="63">
        <v>4.3073341094295694</v>
      </c>
      <c r="AF369" s="92">
        <v>8.166576527852893</v>
      </c>
      <c r="AG369" s="63">
        <v>4.3291592128801435</v>
      </c>
      <c r="AH369" s="92">
        <v>0.82387898433279316</v>
      </c>
      <c r="AI369" s="63">
        <v>13.041631265930331</v>
      </c>
      <c r="AJ369" s="92">
        <v>2.2656106096887085</v>
      </c>
      <c r="AK369" s="63">
        <v>2.2637238256932655</v>
      </c>
      <c r="AL369" s="92">
        <v>4.2153232697237257</v>
      </c>
      <c r="AM369" s="63">
        <v>1.7852652753331657</v>
      </c>
      <c r="AN369" s="92">
        <v>2.4552173368407866</v>
      </c>
      <c r="AO369" s="63">
        <v>6.486254295532647</v>
      </c>
      <c r="AP369" s="92">
        <v>40.022484541877454</v>
      </c>
      <c r="AQ369" s="63">
        <v>16.95990180032733</v>
      </c>
      <c r="AR369" s="92">
        <v>45.350172215843862</v>
      </c>
      <c r="AS369" s="63">
        <v>21.27946127946128</v>
      </c>
      <c r="AT369" s="92">
        <v>48.021108179419528</v>
      </c>
      <c r="AU369" s="63">
        <v>14.139693356047701</v>
      </c>
      <c r="AV369" s="92">
        <v>17.77059773828756</v>
      </c>
      <c r="AW369" s="63">
        <v>10.899111343439625</v>
      </c>
      <c r="AX369" s="92">
        <v>6.8844397611520902</v>
      </c>
      <c r="AY369" s="63">
        <v>3.5051116211141249</v>
      </c>
      <c r="AZ369" s="92">
        <v>0.7270135424091233</v>
      </c>
      <c r="BA369" s="63">
        <v>5.5668955279272589</v>
      </c>
      <c r="BB369" s="92">
        <v>3.0334456831734511</v>
      </c>
      <c r="BC369" s="63">
        <v>55.583038869257948</v>
      </c>
      <c r="BD369" s="92">
        <v>75.921052631578945</v>
      </c>
      <c r="BE369" s="63">
        <v>50.044169611307424</v>
      </c>
      <c r="BF369" s="92">
        <v>59.972677595628419</v>
      </c>
      <c r="BG369" s="63">
        <v>38.03939962476548</v>
      </c>
      <c r="BH369" s="92">
        <v>75.923852183650624</v>
      </c>
      <c r="BI369" s="63">
        <v>2.0166898470097356</v>
      </c>
      <c r="BJ369" s="92">
        <v>1.6999260901699924</v>
      </c>
      <c r="BK369" s="63">
        <v>1.0837070254110615</v>
      </c>
      <c r="BL369" s="92">
        <v>0</v>
      </c>
      <c r="BM369" s="63">
        <v>1.1587485515643106</v>
      </c>
      <c r="BN369" s="92">
        <v>0.58645478622777147</v>
      </c>
      <c r="BO369" s="63">
        <v>1.4810045074050224</v>
      </c>
      <c r="BP369" s="92">
        <v>0.48543689320388345</v>
      </c>
      <c r="BQ369" s="63">
        <v>2.4527543224768795</v>
      </c>
      <c r="BR369" s="92">
        <v>0.50873700508736996</v>
      </c>
      <c r="BS369" s="63">
        <v>6.7589143161255985</v>
      </c>
      <c r="BT369" s="92">
        <v>39.29936305732484</v>
      </c>
      <c r="BU369" s="63">
        <v>0.94527363184079594</v>
      </c>
      <c r="BV369" s="92">
        <v>75.52320291173794</v>
      </c>
      <c r="BW369" s="63">
        <v>4.4861763171622329</v>
      </c>
      <c r="BX369" s="92">
        <v>28.991747398636527</v>
      </c>
      <c r="BY369" s="63">
        <v>71.532846715328475</v>
      </c>
      <c r="BZ369" s="92">
        <v>43.96951623591783</v>
      </c>
      <c r="CA369" s="63">
        <v>6.4214463840398999</v>
      </c>
      <c r="CB369" s="92">
        <v>15.809706871696299</v>
      </c>
      <c r="CC369" s="63">
        <v>5.6631171345595348</v>
      </c>
      <c r="CD369" s="92">
        <v>9.1154261057173684</v>
      </c>
      <c r="CE369" s="63">
        <v>19.282511210762333</v>
      </c>
      <c r="CF369" s="92">
        <v>13.54688021354688</v>
      </c>
      <c r="CG369" s="63">
        <v>58.898305084745758</v>
      </c>
      <c r="CH369" s="92">
        <v>50.359712230215827</v>
      </c>
      <c r="CI369" s="63">
        <v>42.382271468144047</v>
      </c>
      <c r="CJ369" s="92">
        <v>2.0023557126030624</v>
      </c>
      <c r="CK369" s="63">
        <v>1.7823639774859286</v>
      </c>
      <c r="CL369" s="92">
        <v>1.4225500526870389</v>
      </c>
      <c r="CM369" s="63">
        <v>2.3111844820470488</v>
      </c>
      <c r="CN369" s="92">
        <v>1.3562386980108498</v>
      </c>
      <c r="CO369" s="63">
        <v>64.288454161871883</v>
      </c>
      <c r="CP369" s="92">
        <v>35.300360857567398</v>
      </c>
      <c r="CQ369" s="63">
        <v>53.206806282722518</v>
      </c>
      <c r="CR369" s="92">
        <v>0.73509392866866319</v>
      </c>
      <c r="CS369" s="63">
        <v>6.6968070076292738</v>
      </c>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c r="IW369" s="65"/>
      <c r="IX369" s="65"/>
      <c r="IY369" s="65"/>
      <c r="IZ369" s="65"/>
      <c r="JA369" s="65"/>
      <c r="JB369" s="65"/>
      <c r="JC369" s="65"/>
      <c r="JD369" s="65"/>
      <c r="JE369" s="65"/>
      <c r="JF369" s="65"/>
      <c r="JG369" s="65"/>
      <c r="JH369" s="65"/>
      <c r="JI369" s="65"/>
      <c r="JJ369" s="65"/>
      <c r="JK369" s="65"/>
      <c r="JL369" s="65"/>
      <c r="JM369" s="65"/>
      <c r="JN369" s="65"/>
      <c r="JO369" s="65"/>
      <c r="JP369" s="65"/>
      <c r="JQ369" s="65"/>
      <c r="JR369" s="65"/>
      <c r="JS369" s="65"/>
      <c r="JT369" s="65"/>
      <c r="JU369" s="65"/>
      <c r="JV369" s="65"/>
      <c r="JW369" s="65"/>
      <c r="JX369" s="65"/>
      <c r="JY369" s="65"/>
      <c r="JZ369" s="65"/>
      <c r="KA369" s="65"/>
      <c r="KB369" s="65"/>
      <c r="KC369" s="65"/>
      <c r="KD369" s="65"/>
      <c r="KE369" s="65"/>
      <c r="KF369" s="65"/>
      <c r="KG369" s="65"/>
      <c r="KH369" s="65"/>
      <c r="KI369" s="65"/>
      <c r="KJ369" s="65"/>
      <c r="KK369" s="65"/>
      <c r="KL369" s="65"/>
      <c r="KM369" s="65"/>
      <c r="KN369" s="65"/>
      <c r="KO369" s="65"/>
      <c r="KP369" s="65"/>
      <c r="KQ369" s="65"/>
      <c r="KR369" s="65"/>
      <c r="KS369" s="65"/>
      <c r="KT369" s="65"/>
      <c r="KU369" s="65"/>
      <c r="KV369" s="65"/>
      <c r="KW369" s="65"/>
      <c r="KX369" s="65"/>
      <c r="KY369" s="65"/>
      <c r="KZ369" s="65"/>
      <c r="LA369" s="65"/>
      <c r="LB369" s="65"/>
      <c r="LC369" s="65"/>
      <c r="LD369" s="65"/>
      <c r="LE369" s="65"/>
      <c r="LF369" s="65"/>
      <c r="LG369" s="65"/>
      <c r="LH369" s="65"/>
      <c r="LI369" s="65"/>
      <c r="LJ369" s="65"/>
      <c r="LK369" s="65"/>
      <c r="LL369" s="65"/>
      <c r="LM369" s="65"/>
      <c r="LN369" s="65"/>
      <c r="LO369" s="65"/>
      <c r="LP369" s="65"/>
      <c r="LQ369" s="65"/>
      <c r="LR369" s="65"/>
      <c r="LS369" s="65"/>
      <c r="LT369" s="65"/>
      <c r="LU369" s="65"/>
      <c r="LV369" s="65"/>
      <c r="LW369" s="65"/>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c r="QO369" s="7"/>
      <c r="QP369" s="7"/>
      <c r="QQ369" s="7"/>
      <c r="QR369" s="7"/>
      <c r="QS369" s="7"/>
      <c r="QT369" s="7"/>
      <c r="QU369" s="7"/>
      <c r="QV369" s="7"/>
      <c r="QW369" s="7"/>
      <c r="QX369" s="7"/>
      <c r="QY369" s="7"/>
      <c r="QZ369" s="7"/>
      <c r="RA369" s="7"/>
      <c r="RB369" s="7"/>
      <c r="RC369" s="7"/>
      <c r="RD369" s="7"/>
      <c r="RE369" s="7"/>
      <c r="RF369" s="7"/>
      <c r="RG369" s="7"/>
      <c r="RH369" s="7"/>
      <c r="RI369" s="7"/>
      <c r="RJ369" s="7"/>
      <c r="RK369" s="7"/>
      <c r="RL369" s="7"/>
      <c r="RM369" s="7"/>
      <c r="RN369" s="7"/>
      <c r="RO369" s="7"/>
      <c r="RP369" s="7"/>
      <c r="RQ369" s="7"/>
      <c r="RR369" s="7"/>
      <c r="RS369" s="7"/>
      <c r="RT369" s="7"/>
      <c r="RU369" s="7"/>
      <c r="RV369" s="7"/>
      <c r="RW369" s="7"/>
      <c r="RX369" s="7"/>
      <c r="RY369" s="7"/>
      <c r="RZ369" s="7"/>
      <c r="SA369" s="7"/>
      <c r="SB369" s="7"/>
      <c r="SC369" s="7"/>
      <c r="SD369" s="7"/>
      <c r="SE369" s="7"/>
      <c r="SF369" s="7"/>
      <c r="SG369" s="7"/>
      <c r="SH369" s="7"/>
      <c r="SI369" s="7"/>
      <c r="SJ369" s="7"/>
      <c r="SK369" s="7"/>
      <c r="SL369" s="7"/>
      <c r="SM369" s="7"/>
      <c r="SN369" s="7"/>
      <c r="SO369" s="7"/>
      <c r="SP369" s="7"/>
      <c r="SQ369" s="7"/>
      <c r="SR369" s="7"/>
      <c r="SS369" s="7"/>
      <c r="ST369" s="7"/>
      <c r="SU369" s="7"/>
      <c r="SV369" s="7"/>
      <c r="SW369" s="7"/>
      <c r="SX369" s="7"/>
      <c r="SY369" s="7"/>
      <c r="SZ369" s="7"/>
      <c r="TA369" s="7"/>
      <c r="TB369" s="7"/>
      <c r="TC369" s="7"/>
      <c r="TD369" s="7"/>
      <c r="TE369" s="7"/>
      <c r="TF369" s="7"/>
      <c r="TG369" s="7"/>
      <c r="TH369" s="7"/>
      <c r="TI369" s="7"/>
      <c r="TJ369" s="7"/>
      <c r="TK369" s="7"/>
      <c r="TL369" s="7"/>
      <c r="TM369" s="7"/>
      <c r="TN369" s="7"/>
      <c r="TO369" s="7"/>
      <c r="TP369" s="7"/>
      <c r="TQ369" s="7"/>
      <c r="TR369" s="7"/>
      <c r="TS369" s="7"/>
      <c r="TT369" s="7"/>
      <c r="TU369" s="7"/>
      <c r="TV369" s="7"/>
      <c r="TW369" s="7"/>
      <c r="TX369" s="7"/>
      <c r="TY369" s="7"/>
      <c r="TZ369" s="7"/>
      <c r="UA369" s="7"/>
      <c r="UB369" s="7"/>
      <c r="UC369" s="7"/>
      <c r="UD369" s="7"/>
      <c r="UE369" s="7"/>
      <c r="UF369" s="7"/>
      <c r="UG369" s="7"/>
      <c r="UH369" s="7"/>
      <c r="UI369" s="7"/>
      <c r="UJ369" s="7"/>
      <c r="UK369" s="7"/>
      <c r="UL369" s="7"/>
      <c r="UM369" s="7"/>
      <c r="UN369" s="7"/>
      <c r="UO369" s="7"/>
      <c r="UP369" s="7"/>
      <c r="UQ369" s="7"/>
      <c r="UR369" s="7"/>
      <c r="US369" s="7"/>
      <c r="UT369" s="7"/>
      <c r="UU369" s="7"/>
      <c r="UV369" s="7"/>
      <c r="UW369" s="7"/>
      <c r="UX369" s="7"/>
      <c r="UY369" s="7"/>
      <c r="UZ369" s="7"/>
      <c r="VA369" s="7"/>
      <c r="VB369" s="7"/>
      <c r="VC369" s="7"/>
      <c r="VD369" s="7"/>
    </row>
    <row r="370" spans="1:576" s="3" customFormat="1" ht="21.6" thickBot="1" x14ac:dyDescent="0.45">
      <c r="A370" s="30" t="str">
        <f>GBG!A370</f>
        <v>Bostäder 2024 - Ägarkategori</v>
      </c>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c r="IW370" s="65"/>
      <c r="IX370" s="65"/>
      <c r="IY370" s="65"/>
      <c r="IZ370" s="65"/>
      <c r="JA370" s="65"/>
      <c r="JB370" s="65"/>
      <c r="JC370" s="65"/>
      <c r="JD370" s="65"/>
      <c r="JE370" s="65"/>
      <c r="JF370" s="65"/>
      <c r="JG370" s="65"/>
      <c r="JH370" s="65"/>
      <c r="JI370" s="65"/>
      <c r="JJ370" s="65"/>
      <c r="JK370" s="65"/>
      <c r="JL370" s="65"/>
      <c r="JM370" s="65"/>
      <c r="JN370" s="65"/>
      <c r="JO370" s="65"/>
      <c r="JP370" s="65"/>
      <c r="JQ370" s="65"/>
      <c r="JR370" s="65"/>
      <c r="JS370" s="65"/>
      <c r="JT370" s="65"/>
      <c r="JU370" s="65"/>
      <c r="JV370" s="65"/>
      <c r="JW370" s="65"/>
      <c r="JX370" s="65"/>
      <c r="JY370" s="65"/>
      <c r="JZ370" s="65"/>
      <c r="KA370" s="65"/>
      <c r="KB370" s="65"/>
      <c r="KC370" s="65"/>
      <c r="KD370" s="65"/>
      <c r="KE370" s="65"/>
      <c r="KF370" s="65"/>
      <c r="KG370" s="65"/>
      <c r="KH370" s="65"/>
      <c r="KI370" s="65"/>
      <c r="KJ370" s="65"/>
      <c r="KK370" s="65"/>
      <c r="KL370" s="65"/>
      <c r="KM370" s="65"/>
      <c r="KN370" s="65"/>
      <c r="KO370" s="65"/>
      <c r="KP370" s="65"/>
      <c r="KQ370" s="65"/>
      <c r="KR370" s="65"/>
      <c r="KS370" s="65"/>
      <c r="KT370" s="65"/>
      <c r="KU370" s="65"/>
      <c r="KV370" s="65"/>
      <c r="KW370" s="65"/>
      <c r="KX370" s="65"/>
      <c r="KY370" s="65"/>
      <c r="KZ370" s="65"/>
      <c r="LA370" s="65"/>
      <c r="LB370" s="65"/>
      <c r="LC370" s="65"/>
      <c r="LD370" s="65"/>
      <c r="LE370" s="65"/>
      <c r="LF370" s="65"/>
      <c r="LG370" s="65"/>
      <c r="LH370" s="65"/>
      <c r="LI370" s="65"/>
      <c r="LJ370" s="65"/>
      <c r="LK370" s="65"/>
      <c r="LL370" s="65"/>
      <c r="LM370" s="65"/>
      <c r="LN370" s="65"/>
      <c r="LO370" s="65"/>
      <c r="LP370" s="65"/>
      <c r="LQ370" s="65"/>
      <c r="LR370" s="65"/>
      <c r="LS370" s="65"/>
      <c r="LT370" s="65"/>
      <c r="LU370" s="65"/>
      <c r="LV370" s="65"/>
      <c r="LW370" s="65"/>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c r="QO370" s="7"/>
      <c r="QP370" s="7"/>
      <c r="QQ370" s="7"/>
      <c r="QR370" s="7"/>
      <c r="QS370" s="7"/>
      <c r="QT370" s="7"/>
      <c r="QU370" s="7"/>
      <c r="QV370" s="7"/>
      <c r="QW370" s="7"/>
      <c r="QX370" s="7"/>
      <c r="QY370" s="7"/>
      <c r="QZ370" s="7"/>
      <c r="RA370" s="7"/>
      <c r="RB370" s="7"/>
      <c r="RC370" s="7"/>
      <c r="RD370" s="7"/>
      <c r="RE370" s="7"/>
      <c r="RF370" s="7"/>
      <c r="RG370" s="7"/>
      <c r="RH370" s="7"/>
      <c r="RI370" s="7"/>
      <c r="RJ370" s="7"/>
      <c r="RK370" s="7"/>
      <c r="RL370" s="7"/>
      <c r="RM370" s="7"/>
      <c r="RN370" s="7"/>
      <c r="RO370" s="7"/>
      <c r="RP370" s="7"/>
      <c r="RQ370" s="7"/>
      <c r="RR370" s="7"/>
      <c r="RS370" s="7"/>
      <c r="RT370" s="7"/>
      <c r="RU370" s="7"/>
      <c r="RV370" s="7"/>
      <c r="RW370" s="7"/>
      <c r="RX370" s="7"/>
      <c r="RY370" s="7"/>
      <c r="RZ370" s="7"/>
      <c r="SA370" s="7"/>
      <c r="SB370" s="7"/>
      <c r="SC370" s="7"/>
      <c r="SD370" s="7"/>
      <c r="SE370" s="7"/>
      <c r="SF370" s="7"/>
      <c r="SG370" s="7"/>
      <c r="SH370" s="7"/>
      <c r="SI370" s="7"/>
      <c r="SJ370" s="7"/>
      <c r="SK370" s="7"/>
      <c r="SL370" s="7"/>
      <c r="SM370" s="7"/>
      <c r="SN370" s="7"/>
      <c r="SO370" s="7"/>
      <c r="SP370" s="7"/>
      <c r="SQ370" s="7"/>
      <c r="SR370" s="7"/>
      <c r="SS370" s="7"/>
      <c r="ST370" s="7"/>
      <c r="SU370" s="7"/>
      <c r="SV370" s="7"/>
      <c r="SW370" s="7"/>
      <c r="SX370" s="7"/>
      <c r="SY370" s="7"/>
      <c r="SZ370" s="7"/>
      <c r="TA370" s="7"/>
      <c r="TB370" s="7"/>
      <c r="TC370" s="7"/>
      <c r="TD370" s="7"/>
      <c r="TE370" s="7"/>
      <c r="TF370" s="7"/>
      <c r="TG370" s="7"/>
      <c r="TH370" s="7"/>
      <c r="TI370" s="7"/>
      <c r="TJ370" s="7"/>
      <c r="TK370" s="7"/>
      <c r="TL370" s="7"/>
      <c r="TM370" s="7"/>
      <c r="TN370" s="7"/>
      <c r="TO370" s="7"/>
      <c r="TP370" s="7"/>
      <c r="TQ370" s="7"/>
      <c r="TR370" s="7"/>
      <c r="TS370" s="7"/>
      <c r="TT370" s="7"/>
      <c r="TU370" s="7"/>
      <c r="TV370" s="7"/>
      <c r="TW370" s="7"/>
      <c r="TX370" s="7"/>
      <c r="TY370" s="7"/>
      <c r="TZ370" s="7"/>
      <c r="UA370" s="7"/>
      <c r="UB370" s="7"/>
      <c r="UC370" s="7"/>
      <c r="UD370" s="7"/>
      <c r="UE370" s="7"/>
      <c r="UF370" s="7"/>
      <c r="UG370" s="7"/>
      <c r="UH370" s="7"/>
      <c r="UI370" s="7"/>
      <c r="UJ370" s="7"/>
      <c r="UK370" s="7"/>
      <c r="UL370" s="7"/>
      <c r="UM370" s="7"/>
      <c r="UN370" s="7"/>
      <c r="UO370" s="7"/>
      <c r="UP370" s="7"/>
      <c r="UQ370" s="7"/>
      <c r="UR370" s="7"/>
      <c r="US370" s="7"/>
      <c r="UT370" s="7"/>
      <c r="UU370" s="7"/>
      <c r="UV370" s="7"/>
      <c r="UW370" s="7"/>
      <c r="UX370" s="7"/>
      <c r="UY370" s="7"/>
      <c r="UZ370" s="7"/>
      <c r="VA370" s="7"/>
      <c r="VB370" s="7"/>
      <c r="VC370" s="7"/>
      <c r="VD370" s="7"/>
    </row>
    <row r="371" spans="1:576" s="3" customFormat="1" x14ac:dyDescent="0.2">
      <c r="A371" s="49" t="s">
        <v>143</v>
      </c>
      <c r="B371" s="36" t="s">
        <v>56</v>
      </c>
      <c r="C371" s="140">
        <v>1296</v>
      </c>
      <c r="D371" s="84">
        <v>10</v>
      </c>
      <c r="E371" s="55">
        <v>0</v>
      </c>
      <c r="F371" s="84">
        <v>5</v>
      </c>
      <c r="G371" s="55">
        <v>1</v>
      </c>
      <c r="H371" s="84">
        <v>0</v>
      </c>
      <c r="I371" s="55">
        <v>18</v>
      </c>
      <c r="J371" s="84">
        <v>6</v>
      </c>
      <c r="K371" s="55">
        <v>1</v>
      </c>
      <c r="L371" s="84">
        <v>0</v>
      </c>
      <c r="M371" s="55">
        <v>16</v>
      </c>
      <c r="N371" s="84">
        <v>0</v>
      </c>
      <c r="O371" s="55">
        <v>0</v>
      </c>
      <c r="P371" s="84">
        <v>1</v>
      </c>
      <c r="Q371" s="55">
        <v>1</v>
      </c>
      <c r="R371" s="84">
        <v>0</v>
      </c>
      <c r="S371" s="55">
        <v>0</v>
      </c>
      <c r="T371" s="84">
        <v>0</v>
      </c>
      <c r="U371" s="55">
        <v>0</v>
      </c>
      <c r="V371" s="84">
        <v>0</v>
      </c>
      <c r="W371" s="55">
        <v>3</v>
      </c>
      <c r="X371" s="84">
        <v>4</v>
      </c>
      <c r="Y371" s="55">
        <v>6</v>
      </c>
      <c r="Z371" s="84">
        <v>28</v>
      </c>
      <c r="AA371" s="55">
        <v>19</v>
      </c>
      <c r="AB371" s="84">
        <v>3</v>
      </c>
      <c r="AC371" s="55">
        <v>9</v>
      </c>
      <c r="AD371" s="84">
        <v>4</v>
      </c>
      <c r="AE371" s="55">
        <v>8</v>
      </c>
      <c r="AF371" s="84">
        <v>2</v>
      </c>
      <c r="AG371" s="55">
        <v>8</v>
      </c>
      <c r="AH371" s="84">
        <v>3</v>
      </c>
      <c r="AI371" s="55">
        <v>30</v>
      </c>
      <c r="AJ371" s="84">
        <v>0</v>
      </c>
      <c r="AK371" s="55">
        <v>7</v>
      </c>
      <c r="AL371" s="84">
        <v>1</v>
      </c>
      <c r="AM371" s="55">
        <v>8</v>
      </c>
      <c r="AN371" s="84">
        <v>17</v>
      </c>
      <c r="AO371" s="55">
        <v>8</v>
      </c>
      <c r="AP371" s="84">
        <v>20</v>
      </c>
      <c r="AQ371" s="55">
        <v>11</v>
      </c>
      <c r="AR371" s="84">
        <v>42</v>
      </c>
      <c r="AS371" s="55">
        <v>18</v>
      </c>
      <c r="AT371" s="84">
        <v>29</v>
      </c>
      <c r="AU371" s="55">
        <v>11</v>
      </c>
      <c r="AV371" s="84">
        <v>34</v>
      </c>
      <c r="AW371" s="55">
        <v>8</v>
      </c>
      <c r="AX371" s="84">
        <v>13</v>
      </c>
      <c r="AY371" s="55">
        <v>8</v>
      </c>
      <c r="AZ371" s="84">
        <v>9</v>
      </c>
      <c r="BA371" s="55">
        <v>13</v>
      </c>
      <c r="BB371" s="84">
        <v>6</v>
      </c>
      <c r="BC371" s="55">
        <v>10</v>
      </c>
      <c r="BD371" s="84">
        <v>11</v>
      </c>
      <c r="BE371" s="55">
        <v>12</v>
      </c>
      <c r="BF371" s="84">
        <v>2</v>
      </c>
      <c r="BG371" s="55">
        <v>60</v>
      </c>
      <c r="BH371" s="84">
        <v>3</v>
      </c>
      <c r="BI371" s="55">
        <v>0</v>
      </c>
      <c r="BJ371" s="84">
        <v>0</v>
      </c>
      <c r="BK371" s="55">
        <v>0</v>
      </c>
      <c r="BL371" s="84">
        <v>0</v>
      </c>
      <c r="BM371" s="55">
        <v>15</v>
      </c>
      <c r="BN371" s="84">
        <v>17</v>
      </c>
      <c r="BO371" s="55">
        <v>1</v>
      </c>
      <c r="BP371" s="84">
        <v>13</v>
      </c>
      <c r="BQ371" s="55">
        <v>1</v>
      </c>
      <c r="BR371" s="84">
        <v>6</v>
      </c>
      <c r="BS371" s="55">
        <v>81</v>
      </c>
      <c r="BT371" s="84">
        <v>57</v>
      </c>
      <c r="BU371" s="55">
        <v>0</v>
      </c>
      <c r="BV371" s="84">
        <v>10</v>
      </c>
      <c r="BW371" s="55">
        <v>3</v>
      </c>
      <c r="BX371" s="84">
        <v>35</v>
      </c>
      <c r="BY371" s="55">
        <v>14</v>
      </c>
      <c r="BZ371" s="84">
        <v>42</v>
      </c>
      <c r="CA371" s="55">
        <v>4</v>
      </c>
      <c r="CB371" s="84">
        <v>6</v>
      </c>
      <c r="CC371" s="55">
        <v>2</v>
      </c>
      <c r="CD371" s="84">
        <v>116</v>
      </c>
      <c r="CE371" s="55">
        <v>8</v>
      </c>
      <c r="CF371" s="84">
        <v>26</v>
      </c>
      <c r="CG371" s="55">
        <v>5</v>
      </c>
      <c r="CH371" s="84">
        <v>11</v>
      </c>
      <c r="CI371" s="55">
        <v>44</v>
      </c>
      <c r="CJ371" s="84">
        <v>6</v>
      </c>
      <c r="CK371" s="55">
        <v>3</v>
      </c>
      <c r="CL371" s="84">
        <v>0</v>
      </c>
      <c r="CM371" s="55">
        <v>0</v>
      </c>
      <c r="CN371" s="84">
        <v>21</v>
      </c>
      <c r="CO371" s="55">
        <v>34</v>
      </c>
      <c r="CP371" s="84">
        <v>107</v>
      </c>
      <c r="CQ371" s="55">
        <v>37</v>
      </c>
      <c r="CR371" s="84">
        <v>7</v>
      </c>
      <c r="CS371" s="55">
        <v>8</v>
      </c>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c r="IW371" s="65"/>
      <c r="IX371" s="65"/>
      <c r="IY371" s="65"/>
      <c r="IZ371" s="65"/>
      <c r="JA371" s="65"/>
      <c r="JB371" s="65"/>
      <c r="JC371" s="65"/>
      <c r="JD371" s="65"/>
      <c r="JE371" s="65"/>
      <c r="JF371" s="65"/>
      <c r="JG371" s="65"/>
      <c r="JH371" s="65"/>
      <c r="JI371" s="65"/>
      <c r="JJ371" s="65"/>
      <c r="JK371" s="65"/>
      <c r="JL371" s="65"/>
      <c r="JM371" s="65"/>
      <c r="JN371" s="65"/>
      <c r="JO371" s="65"/>
      <c r="JP371" s="65"/>
      <c r="JQ371" s="65"/>
      <c r="JR371" s="65"/>
      <c r="JS371" s="65"/>
      <c r="JT371" s="65"/>
      <c r="JU371" s="65"/>
      <c r="JV371" s="65"/>
      <c r="JW371" s="65"/>
      <c r="JX371" s="65"/>
      <c r="JY371" s="65"/>
      <c r="JZ371" s="65"/>
      <c r="KA371" s="65"/>
      <c r="KB371" s="65"/>
      <c r="KC371" s="65"/>
      <c r="KD371" s="65"/>
      <c r="KE371" s="65"/>
      <c r="KF371" s="65"/>
      <c r="KG371" s="65"/>
      <c r="KH371" s="65"/>
      <c r="KI371" s="65"/>
      <c r="KJ371" s="65"/>
      <c r="KK371" s="65"/>
      <c r="KL371" s="65"/>
      <c r="KM371" s="65"/>
      <c r="KN371" s="65"/>
      <c r="KO371" s="65"/>
      <c r="KP371" s="65"/>
      <c r="KQ371" s="65"/>
      <c r="KR371" s="65"/>
      <c r="KS371" s="65"/>
      <c r="KT371" s="65"/>
      <c r="KU371" s="65"/>
      <c r="KV371" s="65"/>
      <c r="KW371" s="65"/>
      <c r="KX371" s="65"/>
      <c r="KY371" s="65"/>
      <c r="KZ371" s="65"/>
      <c r="LA371" s="65"/>
      <c r="LB371" s="65"/>
      <c r="LC371" s="65"/>
      <c r="LD371" s="65"/>
      <c r="LE371" s="65"/>
      <c r="LF371" s="65"/>
      <c r="LG371" s="65"/>
      <c r="LH371" s="65"/>
      <c r="LI371" s="65"/>
      <c r="LJ371" s="65"/>
      <c r="LK371" s="65"/>
      <c r="LL371" s="65"/>
      <c r="LM371" s="65"/>
      <c r="LN371" s="65"/>
      <c r="LO371" s="65"/>
      <c r="LP371" s="65"/>
      <c r="LQ371" s="65"/>
      <c r="LR371" s="65"/>
      <c r="LS371" s="65"/>
      <c r="LT371" s="65"/>
      <c r="LU371" s="65"/>
      <c r="LV371" s="65"/>
      <c r="LW371" s="65"/>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c r="QO371" s="7"/>
      <c r="QP371" s="7"/>
      <c r="QQ371" s="7"/>
      <c r="QR371" s="7"/>
      <c r="QS371" s="7"/>
      <c r="QT371" s="7"/>
      <c r="QU371" s="7"/>
      <c r="QV371" s="7"/>
      <c r="QW371" s="7"/>
      <c r="QX371" s="7"/>
      <c r="QY371" s="7"/>
      <c r="QZ371" s="7"/>
      <c r="RA371" s="7"/>
      <c r="RB371" s="7"/>
      <c r="RC371" s="7"/>
      <c r="RD371" s="7"/>
      <c r="RE371" s="7"/>
      <c r="RF371" s="7"/>
      <c r="RG371" s="7"/>
      <c r="RH371" s="7"/>
      <c r="RI371" s="7"/>
      <c r="RJ371" s="7"/>
      <c r="RK371" s="7"/>
      <c r="RL371" s="7"/>
      <c r="RM371" s="7"/>
      <c r="RN371" s="7"/>
      <c r="RO371" s="7"/>
      <c r="RP371" s="7"/>
      <c r="RQ371" s="7"/>
      <c r="RR371" s="7"/>
      <c r="RS371" s="7"/>
      <c r="RT371" s="7"/>
      <c r="RU371" s="7"/>
      <c r="RV371" s="7"/>
      <c r="RW371" s="7"/>
      <c r="RX371" s="7"/>
      <c r="RY371" s="7"/>
      <c r="RZ371" s="7"/>
      <c r="SA371" s="7"/>
      <c r="SB371" s="7"/>
      <c r="SC371" s="7"/>
      <c r="SD371" s="7"/>
      <c r="SE371" s="7"/>
      <c r="SF371" s="7"/>
      <c r="SG371" s="7"/>
      <c r="SH371" s="7"/>
      <c r="SI371" s="7"/>
      <c r="SJ371" s="7"/>
      <c r="SK371" s="7"/>
      <c r="SL371" s="7"/>
      <c r="SM371" s="7"/>
      <c r="SN371" s="7"/>
      <c r="SO371" s="7"/>
      <c r="SP371" s="7"/>
      <c r="SQ371" s="7"/>
      <c r="SR371" s="7"/>
      <c r="SS371" s="7"/>
      <c r="ST371" s="7"/>
      <c r="SU371" s="7"/>
      <c r="SV371" s="7"/>
      <c r="SW371" s="7"/>
      <c r="SX371" s="7"/>
      <c r="SY371" s="7"/>
      <c r="SZ371" s="7"/>
      <c r="TA371" s="7"/>
      <c r="TB371" s="7"/>
      <c r="TC371" s="7"/>
      <c r="TD371" s="7"/>
      <c r="TE371" s="7"/>
      <c r="TF371" s="7"/>
      <c r="TG371" s="7"/>
      <c r="TH371" s="7"/>
      <c r="TI371" s="7"/>
      <c r="TJ371" s="7"/>
      <c r="TK371" s="7"/>
      <c r="TL371" s="7"/>
      <c r="TM371" s="7"/>
      <c r="TN371" s="7"/>
      <c r="TO371" s="7"/>
      <c r="TP371" s="7"/>
      <c r="TQ371" s="7"/>
      <c r="TR371" s="7"/>
      <c r="TS371" s="7"/>
      <c r="TT371" s="7"/>
      <c r="TU371" s="7"/>
      <c r="TV371" s="7"/>
      <c r="TW371" s="7"/>
      <c r="TX371" s="7"/>
      <c r="TY371" s="7"/>
      <c r="TZ371" s="7"/>
      <c r="UA371" s="7"/>
      <c r="UB371" s="7"/>
      <c r="UC371" s="7"/>
      <c r="UD371" s="7"/>
      <c r="UE371" s="7"/>
      <c r="UF371" s="7"/>
      <c r="UG371" s="7"/>
      <c r="UH371" s="7"/>
      <c r="UI371" s="7"/>
      <c r="UJ371" s="7"/>
      <c r="UK371" s="7"/>
      <c r="UL371" s="7"/>
      <c r="UM371" s="7"/>
      <c r="UN371" s="7"/>
      <c r="UO371" s="7"/>
      <c r="UP371" s="7"/>
      <c r="UQ371" s="7"/>
      <c r="UR371" s="7"/>
      <c r="US371" s="7"/>
      <c r="UT371" s="7"/>
      <c r="UU371" s="7"/>
      <c r="UV371" s="7"/>
      <c r="UW371" s="7"/>
      <c r="UX371" s="7"/>
      <c r="UY371" s="7"/>
      <c r="UZ371" s="7"/>
      <c r="VA371" s="7"/>
      <c r="VB371" s="7"/>
      <c r="VC371" s="7"/>
      <c r="VD371" s="7"/>
    </row>
    <row r="372" spans="1:576" s="3" customFormat="1" x14ac:dyDescent="0.2">
      <c r="A372" s="50"/>
      <c r="B372" s="42" t="s">
        <v>57</v>
      </c>
      <c r="C372" s="151">
        <v>396</v>
      </c>
      <c r="D372" s="95">
        <v>0</v>
      </c>
      <c r="E372" s="75">
        <v>0</v>
      </c>
      <c r="F372" s="95">
        <v>0</v>
      </c>
      <c r="G372" s="75">
        <v>1</v>
      </c>
      <c r="H372" s="95">
        <v>0</v>
      </c>
      <c r="I372" s="75">
        <v>0</v>
      </c>
      <c r="J372" s="95">
        <v>5</v>
      </c>
      <c r="K372" s="75">
        <v>0</v>
      </c>
      <c r="L372" s="95">
        <v>0</v>
      </c>
      <c r="M372" s="75">
        <v>0</v>
      </c>
      <c r="N372" s="95">
        <v>0</v>
      </c>
      <c r="O372" s="75">
        <v>0</v>
      </c>
      <c r="P372" s="95">
        <v>0</v>
      </c>
      <c r="Q372" s="75">
        <v>0</v>
      </c>
      <c r="R372" s="95">
        <v>0</v>
      </c>
      <c r="S372" s="75">
        <v>0</v>
      </c>
      <c r="T372" s="95">
        <v>0</v>
      </c>
      <c r="U372" s="75">
        <v>0</v>
      </c>
      <c r="V372" s="95">
        <v>0</v>
      </c>
      <c r="W372" s="75">
        <v>0</v>
      </c>
      <c r="X372" s="95">
        <v>0</v>
      </c>
      <c r="Y372" s="75">
        <v>0</v>
      </c>
      <c r="Z372" s="95">
        <v>0</v>
      </c>
      <c r="AA372" s="75">
        <v>0</v>
      </c>
      <c r="AB372" s="95">
        <v>0</v>
      </c>
      <c r="AC372" s="75">
        <v>0</v>
      </c>
      <c r="AD372" s="95">
        <v>0</v>
      </c>
      <c r="AE372" s="75">
        <v>0</v>
      </c>
      <c r="AF372" s="95">
        <v>0</v>
      </c>
      <c r="AG372" s="75">
        <v>0</v>
      </c>
      <c r="AH372" s="95">
        <v>0</v>
      </c>
      <c r="AI372" s="75">
        <v>2</v>
      </c>
      <c r="AJ372" s="95">
        <v>0</v>
      </c>
      <c r="AK372" s="75">
        <v>2</v>
      </c>
      <c r="AL372" s="95">
        <v>0</v>
      </c>
      <c r="AM372" s="75">
        <v>5</v>
      </c>
      <c r="AN372" s="95">
        <v>0</v>
      </c>
      <c r="AO372" s="75">
        <v>0</v>
      </c>
      <c r="AP372" s="95">
        <v>0</v>
      </c>
      <c r="AQ372" s="75">
        <v>0</v>
      </c>
      <c r="AR372" s="95">
        <v>0</v>
      </c>
      <c r="AS372" s="75">
        <v>0</v>
      </c>
      <c r="AT372" s="95">
        <v>0</v>
      </c>
      <c r="AU372" s="75">
        <v>0</v>
      </c>
      <c r="AV372" s="95">
        <v>0</v>
      </c>
      <c r="AW372" s="75">
        <v>0</v>
      </c>
      <c r="AX372" s="95">
        <v>2</v>
      </c>
      <c r="AY372" s="75">
        <v>0</v>
      </c>
      <c r="AZ372" s="95">
        <v>1</v>
      </c>
      <c r="BA372" s="75">
        <v>8</v>
      </c>
      <c r="BB372" s="95">
        <v>6</v>
      </c>
      <c r="BC372" s="75">
        <v>0</v>
      </c>
      <c r="BD372" s="95">
        <v>0</v>
      </c>
      <c r="BE372" s="75">
        <v>0</v>
      </c>
      <c r="BF372" s="95">
        <v>0</v>
      </c>
      <c r="BG372" s="75">
        <v>24</v>
      </c>
      <c r="BH372" s="95">
        <v>0</v>
      </c>
      <c r="BI372" s="75">
        <v>0</v>
      </c>
      <c r="BJ372" s="95">
        <v>0</v>
      </c>
      <c r="BK372" s="75">
        <v>0</v>
      </c>
      <c r="BL372" s="95">
        <v>0</v>
      </c>
      <c r="BM372" s="75">
        <v>0</v>
      </c>
      <c r="BN372" s="95">
        <v>0</v>
      </c>
      <c r="BO372" s="75">
        <v>0</v>
      </c>
      <c r="BP372" s="95">
        <v>0</v>
      </c>
      <c r="BQ372" s="75">
        <v>0</v>
      </c>
      <c r="BR372" s="95">
        <v>5</v>
      </c>
      <c r="BS372" s="75">
        <v>79</v>
      </c>
      <c r="BT372" s="95">
        <v>42</v>
      </c>
      <c r="BU372" s="75">
        <v>0</v>
      </c>
      <c r="BV372" s="95">
        <v>0</v>
      </c>
      <c r="BW372" s="75">
        <v>0</v>
      </c>
      <c r="BX372" s="95">
        <v>0</v>
      </c>
      <c r="BY372" s="75">
        <v>0</v>
      </c>
      <c r="BZ372" s="95">
        <v>0</v>
      </c>
      <c r="CA372" s="75">
        <v>0</v>
      </c>
      <c r="CB372" s="95">
        <v>0</v>
      </c>
      <c r="CC372" s="75">
        <v>0</v>
      </c>
      <c r="CD372" s="95">
        <v>112</v>
      </c>
      <c r="CE372" s="75">
        <v>0</v>
      </c>
      <c r="CF372" s="95">
        <v>0</v>
      </c>
      <c r="CG372" s="75">
        <v>0</v>
      </c>
      <c r="CH372" s="95">
        <v>0</v>
      </c>
      <c r="CI372" s="75">
        <v>0</v>
      </c>
      <c r="CJ372" s="95">
        <v>0</v>
      </c>
      <c r="CK372" s="75">
        <v>0</v>
      </c>
      <c r="CL372" s="95">
        <v>0</v>
      </c>
      <c r="CM372" s="75">
        <v>0</v>
      </c>
      <c r="CN372" s="95">
        <v>14</v>
      </c>
      <c r="CO372" s="75">
        <v>0</v>
      </c>
      <c r="CP372" s="95">
        <v>88</v>
      </c>
      <c r="CQ372" s="75">
        <v>0</v>
      </c>
      <c r="CR372" s="95">
        <v>0</v>
      </c>
      <c r="CS372" s="75">
        <v>0</v>
      </c>
      <c r="CT372" s="76"/>
      <c r="CU372" s="76"/>
      <c r="CV372" s="76"/>
      <c r="CW372" s="76"/>
      <c r="CX372" s="76"/>
      <c r="CY372" s="76"/>
      <c r="CZ372" s="76"/>
      <c r="DA372" s="76"/>
      <c r="DB372" s="76"/>
      <c r="DC372" s="76"/>
      <c r="DD372" s="76"/>
      <c r="DE372" s="76"/>
      <c r="DF372" s="76"/>
      <c r="DG372" s="76"/>
      <c r="DH372" s="76"/>
      <c r="DI372" s="76"/>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c r="IW372" s="65"/>
      <c r="IX372" s="65"/>
      <c r="IY372" s="65"/>
      <c r="IZ372" s="65"/>
      <c r="JA372" s="65"/>
      <c r="JB372" s="65"/>
      <c r="JC372" s="65"/>
      <c r="JD372" s="65"/>
      <c r="JE372" s="65"/>
      <c r="JF372" s="65"/>
      <c r="JG372" s="65"/>
      <c r="JH372" s="65"/>
      <c r="JI372" s="65"/>
      <c r="JJ372" s="65"/>
      <c r="JK372" s="65"/>
      <c r="JL372" s="65"/>
      <c r="JM372" s="65"/>
      <c r="JN372" s="65"/>
      <c r="JO372" s="65"/>
      <c r="JP372" s="65"/>
      <c r="JQ372" s="65"/>
      <c r="JR372" s="65"/>
      <c r="JS372" s="65"/>
      <c r="JT372" s="65"/>
      <c r="JU372" s="65"/>
      <c r="JV372" s="65"/>
      <c r="JW372" s="65"/>
      <c r="JX372" s="65"/>
      <c r="JY372" s="65"/>
      <c r="JZ372" s="65"/>
      <c r="KA372" s="65"/>
      <c r="KB372" s="65"/>
      <c r="KC372" s="65"/>
      <c r="KD372" s="65"/>
      <c r="KE372" s="65"/>
      <c r="KF372" s="65"/>
      <c r="KG372" s="65"/>
      <c r="KH372" s="65"/>
      <c r="KI372" s="65"/>
      <c r="KJ372" s="65"/>
      <c r="KK372" s="65"/>
      <c r="KL372" s="65"/>
      <c r="KM372" s="65"/>
      <c r="KN372" s="65"/>
      <c r="KO372" s="65"/>
      <c r="KP372" s="65"/>
      <c r="KQ372" s="65"/>
      <c r="KR372" s="65"/>
      <c r="KS372" s="65"/>
      <c r="KT372" s="65"/>
      <c r="KU372" s="65"/>
      <c r="KV372" s="65"/>
      <c r="KW372" s="65"/>
      <c r="KX372" s="65"/>
      <c r="KY372" s="65"/>
      <c r="KZ372" s="65"/>
      <c r="LA372" s="65"/>
      <c r="LB372" s="65"/>
      <c r="LC372" s="65"/>
      <c r="LD372" s="65"/>
      <c r="LE372" s="65"/>
      <c r="LF372" s="65"/>
      <c r="LG372" s="65"/>
      <c r="LH372" s="65"/>
      <c r="LI372" s="65"/>
      <c r="LJ372" s="65"/>
      <c r="LK372" s="65"/>
      <c r="LL372" s="65"/>
      <c r="LM372" s="65"/>
      <c r="LN372" s="65"/>
      <c r="LO372" s="65"/>
      <c r="LP372" s="65"/>
      <c r="LQ372" s="65"/>
      <c r="LR372" s="65"/>
      <c r="LS372" s="65"/>
      <c r="LT372" s="65"/>
      <c r="LU372" s="65"/>
      <c r="LV372" s="65"/>
      <c r="LW372" s="65"/>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c r="QO372" s="7"/>
      <c r="QP372" s="7"/>
      <c r="QQ372" s="7"/>
      <c r="QR372" s="7"/>
      <c r="QS372" s="7"/>
      <c r="QT372" s="7"/>
      <c r="QU372" s="7"/>
      <c r="QV372" s="7"/>
      <c r="QW372" s="7"/>
      <c r="QX372" s="7"/>
      <c r="QY372" s="7"/>
      <c r="QZ372" s="7"/>
      <c r="RA372" s="7"/>
      <c r="RB372" s="7"/>
      <c r="RC372" s="7"/>
      <c r="RD372" s="7"/>
      <c r="RE372" s="7"/>
      <c r="RF372" s="7"/>
      <c r="RG372" s="7"/>
      <c r="RH372" s="7"/>
      <c r="RI372" s="7"/>
      <c r="RJ372" s="7"/>
      <c r="RK372" s="7"/>
      <c r="RL372" s="7"/>
      <c r="RM372" s="7"/>
      <c r="RN372" s="7"/>
      <c r="RO372" s="7"/>
      <c r="RP372" s="7"/>
      <c r="RQ372" s="7"/>
      <c r="RR372" s="7"/>
      <c r="RS372" s="7"/>
      <c r="RT372" s="7"/>
      <c r="RU372" s="7"/>
      <c r="RV372" s="7"/>
      <c r="RW372" s="7"/>
      <c r="RX372" s="7"/>
      <c r="RY372" s="7"/>
      <c r="RZ372" s="7"/>
      <c r="SA372" s="7"/>
      <c r="SB372" s="7"/>
      <c r="SC372" s="7"/>
      <c r="SD372" s="7"/>
      <c r="SE372" s="7"/>
      <c r="SF372" s="7"/>
      <c r="SG372" s="7"/>
      <c r="SH372" s="7"/>
      <c r="SI372" s="7"/>
      <c r="SJ372" s="7"/>
      <c r="SK372" s="7"/>
      <c r="SL372" s="7"/>
      <c r="SM372" s="7"/>
      <c r="SN372" s="7"/>
      <c r="SO372" s="7"/>
      <c r="SP372" s="7"/>
      <c r="SQ372" s="7"/>
      <c r="SR372" s="7"/>
      <c r="SS372" s="7"/>
      <c r="ST372" s="7"/>
      <c r="SU372" s="7"/>
      <c r="SV372" s="7"/>
      <c r="SW372" s="7"/>
      <c r="SX372" s="7"/>
      <c r="SY372" s="7"/>
      <c r="SZ372" s="7"/>
      <c r="TA372" s="7"/>
      <c r="TB372" s="7"/>
      <c r="TC372" s="7"/>
      <c r="TD372" s="7"/>
      <c r="TE372" s="7"/>
      <c r="TF372" s="7"/>
      <c r="TG372" s="7"/>
      <c r="TH372" s="7"/>
      <c r="TI372" s="7"/>
      <c r="TJ372" s="7"/>
      <c r="TK372" s="7"/>
      <c r="TL372" s="7"/>
      <c r="TM372" s="7"/>
      <c r="TN372" s="7"/>
      <c r="TO372" s="7"/>
      <c r="TP372" s="7"/>
      <c r="TQ372" s="7"/>
      <c r="TR372" s="7"/>
      <c r="TS372" s="7"/>
      <c r="TT372" s="7"/>
      <c r="TU372" s="7"/>
      <c r="TV372" s="7"/>
      <c r="TW372" s="7"/>
      <c r="TX372" s="7"/>
      <c r="TY372" s="7"/>
      <c r="TZ372" s="7"/>
      <c r="UA372" s="7"/>
      <c r="UB372" s="7"/>
      <c r="UC372" s="7"/>
      <c r="UD372" s="7"/>
      <c r="UE372" s="7"/>
      <c r="UF372" s="7"/>
      <c r="UG372" s="7"/>
      <c r="UH372" s="7"/>
      <c r="UI372" s="7"/>
      <c r="UJ372" s="7"/>
      <c r="UK372" s="7"/>
      <c r="UL372" s="7"/>
      <c r="UM372" s="7"/>
      <c r="UN372" s="7"/>
      <c r="UO372" s="7"/>
      <c r="UP372" s="7"/>
      <c r="UQ372" s="7"/>
      <c r="UR372" s="7"/>
      <c r="US372" s="7"/>
      <c r="UT372" s="7"/>
      <c r="UU372" s="7"/>
      <c r="UV372" s="7"/>
      <c r="UW372" s="7"/>
      <c r="UX372" s="7"/>
      <c r="UY372" s="7"/>
      <c r="UZ372" s="7"/>
      <c r="VA372" s="7"/>
      <c r="VB372" s="7"/>
      <c r="VC372" s="7"/>
      <c r="VD372" s="7"/>
    </row>
    <row r="373" spans="1:576" s="3" customFormat="1" x14ac:dyDescent="0.2">
      <c r="A373" s="50"/>
      <c r="B373" s="43" t="s">
        <v>58</v>
      </c>
      <c r="C373" s="151">
        <v>900</v>
      </c>
      <c r="D373" s="95">
        <v>10</v>
      </c>
      <c r="E373" s="75">
        <v>0</v>
      </c>
      <c r="F373" s="95">
        <v>5</v>
      </c>
      <c r="G373" s="75">
        <v>0</v>
      </c>
      <c r="H373" s="95">
        <v>0</v>
      </c>
      <c r="I373" s="75">
        <v>18</v>
      </c>
      <c r="J373" s="95">
        <v>1</v>
      </c>
      <c r="K373" s="75">
        <v>1</v>
      </c>
      <c r="L373" s="95">
        <v>0</v>
      </c>
      <c r="M373" s="75">
        <v>16</v>
      </c>
      <c r="N373" s="95">
        <v>0</v>
      </c>
      <c r="O373" s="75">
        <v>0</v>
      </c>
      <c r="P373" s="95">
        <v>1</v>
      </c>
      <c r="Q373" s="75">
        <v>1</v>
      </c>
      <c r="R373" s="95">
        <v>0</v>
      </c>
      <c r="S373" s="75">
        <v>0</v>
      </c>
      <c r="T373" s="95">
        <v>0</v>
      </c>
      <c r="U373" s="75">
        <v>0</v>
      </c>
      <c r="V373" s="95">
        <v>0</v>
      </c>
      <c r="W373" s="75">
        <v>3</v>
      </c>
      <c r="X373" s="95">
        <v>4</v>
      </c>
      <c r="Y373" s="75">
        <v>6</v>
      </c>
      <c r="Z373" s="95">
        <v>28</v>
      </c>
      <c r="AA373" s="75">
        <v>19</v>
      </c>
      <c r="AB373" s="95">
        <v>3</v>
      </c>
      <c r="AC373" s="75">
        <v>9</v>
      </c>
      <c r="AD373" s="95">
        <v>4</v>
      </c>
      <c r="AE373" s="75">
        <v>8</v>
      </c>
      <c r="AF373" s="95">
        <v>2</v>
      </c>
      <c r="AG373" s="75">
        <v>8</v>
      </c>
      <c r="AH373" s="95">
        <v>3</v>
      </c>
      <c r="AI373" s="75">
        <v>28</v>
      </c>
      <c r="AJ373" s="95">
        <v>0</v>
      </c>
      <c r="AK373" s="75">
        <v>5</v>
      </c>
      <c r="AL373" s="95">
        <v>1</v>
      </c>
      <c r="AM373" s="75">
        <v>3</v>
      </c>
      <c r="AN373" s="95">
        <v>17</v>
      </c>
      <c r="AO373" s="75">
        <v>8</v>
      </c>
      <c r="AP373" s="95">
        <v>20</v>
      </c>
      <c r="AQ373" s="75">
        <v>11</v>
      </c>
      <c r="AR373" s="95">
        <v>42</v>
      </c>
      <c r="AS373" s="75">
        <v>18</v>
      </c>
      <c r="AT373" s="95">
        <v>29</v>
      </c>
      <c r="AU373" s="75">
        <v>11</v>
      </c>
      <c r="AV373" s="95">
        <v>34</v>
      </c>
      <c r="AW373" s="75">
        <v>8</v>
      </c>
      <c r="AX373" s="95">
        <v>11</v>
      </c>
      <c r="AY373" s="75">
        <v>8</v>
      </c>
      <c r="AZ373" s="95">
        <v>8</v>
      </c>
      <c r="BA373" s="75">
        <v>5</v>
      </c>
      <c r="BB373" s="95">
        <v>0</v>
      </c>
      <c r="BC373" s="75">
        <v>10</v>
      </c>
      <c r="BD373" s="95">
        <v>11</v>
      </c>
      <c r="BE373" s="75">
        <v>12</v>
      </c>
      <c r="BF373" s="95">
        <v>2</v>
      </c>
      <c r="BG373" s="75">
        <v>36</v>
      </c>
      <c r="BH373" s="95">
        <v>3</v>
      </c>
      <c r="BI373" s="75">
        <v>0</v>
      </c>
      <c r="BJ373" s="95">
        <v>0</v>
      </c>
      <c r="BK373" s="75">
        <v>0</v>
      </c>
      <c r="BL373" s="95">
        <v>0</v>
      </c>
      <c r="BM373" s="75">
        <v>15</v>
      </c>
      <c r="BN373" s="95">
        <v>17</v>
      </c>
      <c r="BO373" s="75">
        <v>1</v>
      </c>
      <c r="BP373" s="95">
        <v>13</v>
      </c>
      <c r="BQ373" s="75">
        <v>1</v>
      </c>
      <c r="BR373" s="95">
        <v>1</v>
      </c>
      <c r="BS373" s="75">
        <v>2</v>
      </c>
      <c r="BT373" s="95">
        <v>15</v>
      </c>
      <c r="BU373" s="75">
        <v>0</v>
      </c>
      <c r="BV373" s="95">
        <v>10</v>
      </c>
      <c r="BW373" s="75">
        <v>3</v>
      </c>
      <c r="BX373" s="95">
        <v>35</v>
      </c>
      <c r="BY373" s="75">
        <v>14</v>
      </c>
      <c r="BZ373" s="95">
        <v>42</v>
      </c>
      <c r="CA373" s="75">
        <v>4</v>
      </c>
      <c r="CB373" s="95">
        <v>6</v>
      </c>
      <c r="CC373" s="75">
        <v>2</v>
      </c>
      <c r="CD373" s="95">
        <v>4</v>
      </c>
      <c r="CE373" s="75">
        <v>8</v>
      </c>
      <c r="CF373" s="95">
        <v>26</v>
      </c>
      <c r="CG373" s="75">
        <v>5</v>
      </c>
      <c r="CH373" s="95">
        <v>11</v>
      </c>
      <c r="CI373" s="75">
        <v>44</v>
      </c>
      <c r="CJ373" s="95">
        <v>6</v>
      </c>
      <c r="CK373" s="75">
        <v>3</v>
      </c>
      <c r="CL373" s="95">
        <v>0</v>
      </c>
      <c r="CM373" s="75">
        <v>0</v>
      </c>
      <c r="CN373" s="95">
        <v>7</v>
      </c>
      <c r="CO373" s="75">
        <v>34</v>
      </c>
      <c r="CP373" s="95">
        <v>19</v>
      </c>
      <c r="CQ373" s="75">
        <v>37</v>
      </c>
      <c r="CR373" s="95">
        <v>7</v>
      </c>
      <c r="CS373" s="75">
        <v>8</v>
      </c>
      <c r="CT373" s="76"/>
      <c r="CU373" s="76"/>
      <c r="CV373" s="76"/>
      <c r="CW373" s="76"/>
      <c r="CX373" s="76"/>
      <c r="CY373" s="76"/>
      <c r="CZ373" s="76"/>
      <c r="DA373" s="76"/>
      <c r="DB373" s="76"/>
      <c r="DC373" s="76"/>
      <c r="DD373" s="76"/>
      <c r="DE373" s="76"/>
      <c r="DF373" s="76"/>
      <c r="DG373" s="76"/>
      <c r="DH373" s="76"/>
      <c r="DI373" s="76"/>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c r="IW373" s="65"/>
      <c r="IX373" s="65"/>
      <c r="IY373" s="65"/>
      <c r="IZ373" s="65"/>
      <c r="JA373" s="65"/>
      <c r="JB373" s="65"/>
      <c r="JC373" s="65"/>
      <c r="JD373" s="65"/>
      <c r="JE373" s="65"/>
      <c r="JF373" s="65"/>
      <c r="JG373" s="65"/>
      <c r="JH373" s="65"/>
      <c r="JI373" s="65"/>
      <c r="JJ373" s="65"/>
      <c r="JK373" s="65"/>
      <c r="JL373" s="65"/>
      <c r="JM373" s="65"/>
      <c r="JN373" s="65"/>
      <c r="JO373" s="65"/>
      <c r="JP373" s="65"/>
      <c r="JQ373" s="65"/>
      <c r="JR373" s="65"/>
      <c r="JS373" s="65"/>
      <c r="JT373" s="65"/>
      <c r="JU373" s="65"/>
      <c r="JV373" s="65"/>
      <c r="JW373" s="65"/>
      <c r="JX373" s="65"/>
      <c r="JY373" s="65"/>
      <c r="JZ373" s="65"/>
      <c r="KA373" s="65"/>
      <c r="KB373" s="65"/>
      <c r="KC373" s="65"/>
      <c r="KD373" s="65"/>
      <c r="KE373" s="65"/>
      <c r="KF373" s="65"/>
      <c r="KG373" s="65"/>
      <c r="KH373" s="65"/>
      <c r="KI373" s="65"/>
      <c r="KJ373" s="65"/>
      <c r="KK373" s="65"/>
      <c r="KL373" s="65"/>
      <c r="KM373" s="65"/>
      <c r="KN373" s="65"/>
      <c r="KO373" s="65"/>
      <c r="KP373" s="65"/>
      <c r="KQ373" s="65"/>
      <c r="KR373" s="65"/>
      <c r="KS373" s="65"/>
      <c r="KT373" s="65"/>
      <c r="KU373" s="65"/>
      <c r="KV373" s="65"/>
      <c r="KW373" s="65"/>
      <c r="KX373" s="65"/>
      <c r="KY373" s="65"/>
      <c r="KZ373" s="65"/>
      <c r="LA373" s="65"/>
      <c r="LB373" s="65"/>
      <c r="LC373" s="65"/>
      <c r="LD373" s="65"/>
      <c r="LE373" s="65"/>
      <c r="LF373" s="65"/>
      <c r="LG373" s="65"/>
      <c r="LH373" s="65"/>
      <c r="LI373" s="65"/>
      <c r="LJ373" s="65"/>
      <c r="LK373" s="65"/>
      <c r="LL373" s="65"/>
      <c r="LM373" s="65"/>
      <c r="LN373" s="65"/>
      <c r="LO373" s="65"/>
      <c r="LP373" s="65"/>
      <c r="LQ373" s="65"/>
      <c r="LR373" s="65"/>
      <c r="LS373" s="65"/>
      <c r="LT373" s="65"/>
      <c r="LU373" s="65"/>
      <c r="LV373" s="65"/>
      <c r="LW373" s="65"/>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c r="QO373" s="7"/>
      <c r="QP373" s="7"/>
      <c r="QQ373" s="7"/>
      <c r="QR373" s="7"/>
      <c r="QS373" s="7"/>
      <c r="QT373" s="7"/>
      <c r="QU373" s="7"/>
      <c r="QV373" s="7"/>
      <c r="QW373" s="7"/>
      <c r="QX373" s="7"/>
      <c r="QY373" s="7"/>
      <c r="QZ373" s="7"/>
      <c r="RA373" s="7"/>
      <c r="RB373" s="7"/>
      <c r="RC373" s="7"/>
      <c r="RD373" s="7"/>
      <c r="RE373" s="7"/>
      <c r="RF373" s="7"/>
      <c r="RG373" s="7"/>
      <c r="RH373" s="7"/>
      <c r="RI373" s="7"/>
      <c r="RJ373" s="7"/>
      <c r="RK373" s="7"/>
      <c r="RL373" s="7"/>
      <c r="RM373" s="7"/>
      <c r="RN373" s="7"/>
      <c r="RO373" s="7"/>
      <c r="RP373" s="7"/>
      <c r="RQ373" s="7"/>
      <c r="RR373" s="7"/>
      <c r="RS373" s="7"/>
      <c r="RT373" s="7"/>
      <c r="RU373" s="7"/>
      <c r="RV373" s="7"/>
      <c r="RW373" s="7"/>
      <c r="RX373" s="7"/>
      <c r="RY373" s="7"/>
      <c r="RZ373" s="7"/>
      <c r="SA373" s="7"/>
      <c r="SB373" s="7"/>
      <c r="SC373" s="7"/>
      <c r="SD373" s="7"/>
      <c r="SE373" s="7"/>
      <c r="SF373" s="7"/>
      <c r="SG373" s="7"/>
      <c r="SH373" s="7"/>
      <c r="SI373" s="7"/>
      <c r="SJ373" s="7"/>
      <c r="SK373" s="7"/>
      <c r="SL373" s="7"/>
      <c r="SM373" s="7"/>
      <c r="SN373" s="7"/>
      <c r="SO373" s="7"/>
      <c r="SP373" s="7"/>
      <c r="SQ373" s="7"/>
      <c r="SR373" s="7"/>
      <c r="SS373" s="7"/>
      <c r="ST373" s="7"/>
      <c r="SU373" s="7"/>
      <c r="SV373" s="7"/>
      <c r="SW373" s="7"/>
      <c r="SX373" s="7"/>
      <c r="SY373" s="7"/>
      <c r="SZ373" s="7"/>
      <c r="TA373" s="7"/>
      <c r="TB373" s="7"/>
      <c r="TC373" s="7"/>
      <c r="TD373" s="7"/>
      <c r="TE373" s="7"/>
      <c r="TF373" s="7"/>
      <c r="TG373" s="7"/>
      <c r="TH373" s="7"/>
      <c r="TI373" s="7"/>
      <c r="TJ373" s="7"/>
      <c r="TK373" s="7"/>
      <c r="TL373" s="7"/>
      <c r="TM373" s="7"/>
      <c r="TN373" s="7"/>
      <c r="TO373" s="7"/>
      <c r="TP373" s="7"/>
      <c r="TQ373" s="7"/>
      <c r="TR373" s="7"/>
      <c r="TS373" s="7"/>
      <c r="TT373" s="7"/>
      <c r="TU373" s="7"/>
      <c r="TV373" s="7"/>
      <c r="TW373" s="7"/>
      <c r="TX373" s="7"/>
      <c r="TY373" s="7"/>
      <c r="TZ373" s="7"/>
      <c r="UA373" s="7"/>
      <c r="UB373" s="7"/>
      <c r="UC373" s="7"/>
      <c r="UD373" s="7"/>
      <c r="UE373" s="7"/>
      <c r="UF373" s="7"/>
      <c r="UG373" s="7"/>
      <c r="UH373" s="7"/>
      <c r="UI373" s="7"/>
      <c r="UJ373" s="7"/>
      <c r="UK373" s="7"/>
      <c r="UL373" s="7"/>
      <c r="UM373" s="7"/>
      <c r="UN373" s="7"/>
      <c r="UO373" s="7"/>
      <c r="UP373" s="7"/>
      <c r="UQ373" s="7"/>
      <c r="UR373" s="7"/>
      <c r="US373" s="7"/>
      <c r="UT373" s="7"/>
      <c r="UU373" s="7"/>
      <c r="UV373" s="7"/>
      <c r="UW373" s="7"/>
      <c r="UX373" s="7"/>
      <c r="UY373" s="7"/>
      <c r="UZ373" s="7"/>
      <c r="VA373" s="7"/>
      <c r="VB373" s="7"/>
      <c r="VC373" s="7"/>
      <c r="VD373" s="7"/>
    </row>
    <row r="374" spans="1:576" s="3" customFormat="1" x14ac:dyDescent="0.2">
      <c r="A374" s="50"/>
      <c r="B374" s="36" t="s">
        <v>59</v>
      </c>
      <c r="C374" s="140">
        <v>3183</v>
      </c>
      <c r="D374" s="84">
        <v>6</v>
      </c>
      <c r="E374" s="55">
        <v>0</v>
      </c>
      <c r="F374" s="84">
        <v>0</v>
      </c>
      <c r="G374" s="55">
        <v>2</v>
      </c>
      <c r="H374" s="84">
        <v>0</v>
      </c>
      <c r="I374" s="55">
        <v>25</v>
      </c>
      <c r="J374" s="84">
        <v>2</v>
      </c>
      <c r="K374" s="55">
        <v>1</v>
      </c>
      <c r="L374" s="84">
        <v>7</v>
      </c>
      <c r="M374" s="55">
        <v>4</v>
      </c>
      <c r="N374" s="84">
        <v>0</v>
      </c>
      <c r="O374" s="55">
        <v>0</v>
      </c>
      <c r="P374" s="84">
        <v>2</v>
      </c>
      <c r="Q374" s="55">
        <v>0</v>
      </c>
      <c r="R374" s="84">
        <v>5</v>
      </c>
      <c r="S374" s="55">
        <v>0</v>
      </c>
      <c r="T374" s="84">
        <v>0</v>
      </c>
      <c r="U374" s="55">
        <v>1</v>
      </c>
      <c r="V374" s="84">
        <v>0</v>
      </c>
      <c r="W374" s="55">
        <v>0</v>
      </c>
      <c r="X374" s="84">
        <v>4</v>
      </c>
      <c r="Y374" s="55">
        <v>0</v>
      </c>
      <c r="Z374" s="84">
        <v>19</v>
      </c>
      <c r="AA374" s="55">
        <v>8</v>
      </c>
      <c r="AB374" s="84">
        <v>0</v>
      </c>
      <c r="AC374" s="55">
        <v>30</v>
      </c>
      <c r="AD374" s="84">
        <v>3</v>
      </c>
      <c r="AE374" s="55">
        <v>5</v>
      </c>
      <c r="AF374" s="84">
        <v>1</v>
      </c>
      <c r="AG374" s="55">
        <v>54</v>
      </c>
      <c r="AH374" s="84">
        <v>62</v>
      </c>
      <c r="AI374" s="55">
        <v>1</v>
      </c>
      <c r="AJ374" s="84">
        <v>72</v>
      </c>
      <c r="AK374" s="55">
        <v>67</v>
      </c>
      <c r="AL374" s="84">
        <v>0</v>
      </c>
      <c r="AM374" s="55">
        <v>35</v>
      </c>
      <c r="AN374" s="84">
        <v>5</v>
      </c>
      <c r="AO374" s="55">
        <v>186</v>
      </c>
      <c r="AP374" s="84">
        <v>0</v>
      </c>
      <c r="AQ374" s="55">
        <v>98</v>
      </c>
      <c r="AR374" s="84">
        <v>31</v>
      </c>
      <c r="AS374" s="55">
        <v>535</v>
      </c>
      <c r="AT374" s="84">
        <v>0</v>
      </c>
      <c r="AU374" s="55">
        <v>56</v>
      </c>
      <c r="AV374" s="84">
        <v>2</v>
      </c>
      <c r="AW374" s="55">
        <v>0</v>
      </c>
      <c r="AX374" s="84">
        <v>270</v>
      </c>
      <c r="AY374" s="55">
        <v>6</v>
      </c>
      <c r="AZ374" s="84">
        <v>0</v>
      </c>
      <c r="BA374" s="55">
        <v>17</v>
      </c>
      <c r="BB374" s="84">
        <v>0</v>
      </c>
      <c r="BC374" s="55">
        <v>1</v>
      </c>
      <c r="BD374" s="84">
        <v>2</v>
      </c>
      <c r="BE374" s="55">
        <v>55</v>
      </c>
      <c r="BF374" s="84">
        <v>22</v>
      </c>
      <c r="BG374" s="55">
        <v>113</v>
      </c>
      <c r="BH374" s="84">
        <v>0</v>
      </c>
      <c r="BI374" s="55">
        <v>0</v>
      </c>
      <c r="BJ374" s="84">
        <v>0</v>
      </c>
      <c r="BK374" s="55">
        <v>0</v>
      </c>
      <c r="BL374" s="84">
        <v>0</v>
      </c>
      <c r="BM374" s="55">
        <v>0</v>
      </c>
      <c r="BN374" s="84">
        <v>0</v>
      </c>
      <c r="BO374" s="55">
        <v>0</v>
      </c>
      <c r="BP374" s="84">
        <v>0</v>
      </c>
      <c r="BQ374" s="55">
        <v>0</v>
      </c>
      <c r="BR374" s="84">
        <v>72</v>
      </c>
      <c r="BS374" s="55">
        <v>19</v>
      </c>
      <c r="BT374" s="84">
        <v>55</v>
      </c>
      <c r="BU374" s="55">
        <v>0</v>
      </c>
      <c r="BV374" s="84">
        <v>12</v>
      </c>
      <c r="BW374" s="55">
        <v>0</v>
      </c>
      <c r="BX374" s="84">
        <v>7</v>
      </c>
      <c r="BY374" s="55">
        <v>59</v>
      </c>
      <c r="BZ374" s="84">
        <v>142</v>
      </c>
      <c r="CA374" s="55">
        <v>99</v>
      </c>
      <c r="CB374" s="84">
        <v>0</v>
      </c>
      <c r="CC374" s="55">
        <v>167</v>
      </c>
      <c r="CD374" s="84">
        <v>108</v>
      </c>
      <c r="CE374" s="55">
        <v>0</v>
      </c>
      <c r="CF374" s="84">
        <v>2</v>
      </c>
      <c r="CG374" s="55">
        <v>0</v>
      </c>
      <c r="CH374" s="84">
        <v>0</v>
      </c>
      <c r="CI374" s="55">
        <v>50</v>
      </c>
      <c r="CJ374" s="84">
        <v>0</v>
      </c>
      <c r="CK374" s="55">
        <v>0</v>
      </c>
      <c r="CL374" s="84">
        <v>124</v>
      </c>
      <c r="CM374" s="55">
        <v>20</v>
      </c>
      <c r="CN374" s="84">
        <v>40</v>
      </c>
      <c r="CO374" s="55">
        <v>117</v>
      </c>
      <c r="CP374" s="84">
        <v>136</v>
      </c>
      <c r="CQ374" s="55">
        <v>109</v>
      </c>
      <c r="CR374" s="84">
        <v>22</v>
      </c>
      <c r="CS374" s="55">
        <v>8</v>
      </c>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c r="IW374" s="65"/>
      <c r="IX374" s="65"/>
      <c r="IY374" s="65"/>
      <c r="IZ374" s="65"/>
      <c r="JA374" s="65"/>
      <c r="JB374" s="65"/>
      <c r="JC374" s="65"/>
      <c r="JD374" s="65"/>
      <c r="JE374" s="65"/>
      <c r="JF374" s="65"/>
      <c r="JG374" s="65"/>
      <c r="JH374" s="65"/>
      <c r="JI374" s="65"/>
      <c r="JJ374" s="65"/>
      <c r="JK374" s="65"/>
      <c r="JL374" s="65"/>
      <c r="JM374" s="65"/>
      <c r="JN374" s="65"/>
      <c r="JO374" s="65"/>
      <c r="JP374" s="65"/>
      <c r="JQ374" s="65"/>
      <c r="JR374" s="65"/>
      <c r="JS374" s="65"/>
      <c r="JT374" s="65"/>
      <c r="JU374" s="65"/>
      <c r="JV374" s="65"/>
      <c r="JW374" s="65"/>
      <c r="JX374" s="65"/>
      <c r="JY374" s="65"/>
      <c r="JZ374" s="65"/>
      <c r="KA374" s="65"/>
      <c r="KB374" s="65"/>
      <c r="KC374" s="65"/>
      <c r="KD374" s="65"/>
      <c r="KE374" s="65"/>
      <c r="KF374" s="65"/>
      <c r="KG374" s="65"/>
      <c r="KH374" s="65"/>
      <c r="KI374" s="65"/>
      <c r="KJ374" s="65"/>
      <c r="KK374" s="65"/>
      <c r="KL374" s="65"/>
      <c r="KM374" s="65"/>
      <c r="KN374" s="65"/>
      <c r="KO374" s="65"/>
      <c r="KP374" s="65"/>
      <c r="KQ374" s="65"/>
      <c r="KR374" s="65"/>
      <c r="KS374" s="65"/>
      <c r="KT374" s="65"/>
      <c r="KU374" s="65"/>
      <c r="KV374" s="65"/>
      <c r="KW374" s="65"/>
      <c r="KX374" s="65"/>
      <c r="KY374" s="65"/>
      <c r="KZ374" s="65"/>
      <c r="LA374" s="65"/>
      <c r="LB374" s="65"/>
      <c r="LC374" s="65"/>
      <c r="LD374" s="65"/>
      <c r="LE374" s="65"/>
      <c r="LF374" s="65"/>
      <c r="LG374" s="65"/>
      <c r="LH374" s="65"/>
      <c r="LI374" s="65"/>
      <c r="LJ374" s="65"/>
      <c r="LK374" s="65"/>
      <c r="LL374" s="65"/>
      <c r="LM374" s="65"/>
      <c r="LN374" s="65"/>
      <c r="LO374" s="65"/>
      <c r="LP374" s="65"/>
      <c r="LQ374" s="65"/>
      <c r="LR374" s="65"/>
      <c r="LS374" s="65"/>
      <c r="LT374" s="65"/>
      <c r="LU374" s="65"/>
      <c r="LV374" s="65"/>
      <c r="LW374" s="65"/>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c r="QO374" s="7"/>
      <c r="QP374" s="7"/>
      <c r="QQ374" s="7"/>
      <c r="QR374" s="7"/>
      <c r="QS374" s="7"/>
      <c r="QT374" s="7"/>
      <c r="QU374" s="7"/>
      <c r="QV374" s="7"/>
      <c r="QW374" s="7"/>
      <c r="QX374" s="7"/>
      <c r="QY374" s="7"/>
      <c r="QZ374" s="7"/>
      <c r="RA374" s="7"/>
      <c r="RB374" s="7"/>
      <c r="RC374" s="7"/>
      <c r="RD374" s="7"/>
      <c r="RE374" s="7"/>
      <c r="RF374" s="7"/>
      <c r="RG374" s="7"/>
      <c r="RH374" s="7"/>
      <c r="RI374" s="7"/>
      <c r="RJ374" s="7"/>
      <c r="RK374" s="7"/>
      <c r="RL374" s="7"/>
      <c r="RM374" s="7"/>
      <c r="RN374" s="7"/>
      <c r="RO374" s="7"/>
      <c r="RP374" s="7"/>
      <c r="RQ374" s="7"/>
      <c r="RR374" s="7"/>
      <c r="RS374" s="7"/>
      <c r="RT374" s="7"/>
      <c r="RU374" s="7"/>
      <c r="RV374" s="7"/>
      <c r="RW374" s="7"/>
      <c r="RX374" s="7"/>
      <c r="RY374" s="7"/>
      <c r="RZ374" s="7"/>
      <c r="SA374" s="7"/>
      <c r="SB374" s="7"/>
      <c r="SC374" s="7"/>
      <c r="SD374" s="7"/>
      <c r="SE374" s="7"/>
      <c r="SF374" s="7"/>
      <c r="SG374" s="7"/>
      <c r="SH374" s="7"/>
      <c r="SI374" s="7"/>
      <c r="SJ374" s="7"/>
      <c r="SK374" s="7"/>
      <c r="SL374" s="7"/>
      <c r="SM374" s="7"/>
      <c r="SN374" s="7"/>
      <c r="SO374" s="7"/>
      <c r="SP374" s="7"/>
      <c r="SQ374" s="7"/>
      <c r="SR374" s="7"/>
      <c r="SS374" s="7"/>
      <c r="ST374" s="7"/>
      <c r="SU374" s="7"/>
      <c r="SV374" s="7"/>
      <c r="SW374" s="7"/>
      <c r="SX374" s="7"/>
      <c r="SY374" s="7"/>
      <c r="SZ374" s="7"/>
      <c r="TA374" s="7"/>
      <c r="TB374" s="7"/>
      <c r="TC374" s="7"/>
      <c r="TD374" s="7"/>
      <c r="TE374" s="7"/>
      <c r="TF374" s="7"/>
      <c r="TG374" s="7"/>
      <c r="TH374" s="7"/>
      <c r="TI374" s="7"/>
      <c r="TJ374" s="7"/>
      <c r="TK374" s="7"/>
      <c r="TL374" s="7"/>
      <c r="TM374" s="7"/>
      <c r="TN374" s="7"/>
      <c r="TO374" s="7"/>
      <c r="TP374" s="7"/>
      <c r="TQ374" s="7"/>
      <c r="TR374" s="7"/>
      <c r="TS374" s="7"/>
      <c r="TT374" s="7"/>
      <c r="TU374" s="7"/>
      <c r="TV374" s="7"/>
      <c r="TW374" s="7"/>
      <c r="TX374" s="7"/>
      <c r="TY374" s="7"/>
      <c r="TZ374" s="7"/>
      <c r="UA374" s="7"/>
      <c r="UB374" s="7"/>
      <c r="UC374" s="7"/>
      <c r="UD374" s="7"/>
      <c r="UE374" s="7"/>
      <c r="UF374" s="7"/>
      <c r="UG374" s="7"/>
      <c r="UH374" s="7"/>
      <c r="UI374" s="7"/>
      <c r="UJ374" s="7"/>
      <c r="UK374" s="7"/>
      <c r="UL374" s="7"/>
      <c r="UM374" s="7"/>
      <c r="UN374" s="7"/>
      <c r="UO374" s="7"/>
      <c r="UP374" s="7"/>
      <c r="UQ374" s="7"/>
      <c r="UR374" s="7"/>
      <c r="US374" s="7"/>
      <c r="UT374" s="7"/>
      <c r="UU374" s="7"/>
      <c r="UV374" s="7"/>
      <c r="UW374" s="7"/>
      <c r="UX374" s="7"/>
      <c r="UY374" s="7"/>
      <c r="UZ374" s="7"/>
      <c r="VA374" s="7"/>
      <c r="VB374" s="7"/>
      <c r="VC374" s="7"/>
      <c r="VD374" s="7"/>
    </row>
    <row r="375" spans="1:576" s="3" customFormat="1" x14ac:dyDescent="0.2">
      <c r="A375" s="50"/>
      <c r="B375" s="36" t="s">
        <v>60</v>
      </c>
      <c r="C375" s="140">
        <v>50087</v>
      </c>
      <c r="D375" s="84">
        <v>439</v>
      </c>
      <c r="E375" s="55">
        <v>0</v>
      </c>
      <c r="F375" s="84">
        <v>0</v>
      </c>
      <c r="G375" s="55">
        <v>0</v>
      </c>
      <c r="H375" s="84">
        <v>0</v>
      </c>
      <c r="I375" s="55">
        <v>288</v>
      </c>
      <c r="J375" s="84">
        <v>0</v>
      </c>
      <c r="K375" s="55">
        <v>15</v>
      </c>
      <c r="L375" s="84">
        <v>0</v>
      </c>
      <c r="M375" s="55">
        <v>309</v>
      </c>
      <c r="N375" s="84">
        <v>0</v>
      </c>
      <c r="O375" s="55">
        <v>0</v>
      </c>
      <c r="P375" s="84">
        <v>109</v>
      </c>
      <c r="Q375" s="55">
        <v>1</v>
      </c>
      <c r="R375" s="84">
        <v>0</v>
      </c>
      <c r="S375" s="55">
        <v>0</v>
      </c>
      <c r="T375" s="84">
        <v>0</v>
      </c>
      <c r="U375" s="55">
        <v>0</v>
      </c>
      <c r="V375" s="84">
        <v>0</v>
      </c>
      <c r="W375" s="55">
        <v>15</v>
      </c>
      <c r="X375" s="84">
        <v>195</v>
      </c>
      <c r="Y375" s="55">
        <v>26</v>
      </c>
      <c r="Z375" s="84">
        <v>931</v>
      </c>
      <c r="AA375" s="55">
        <v>450</v>
      </c>
      <c r="AB375" s="84">
        <v>135</v>
      </c>
      <c r="AC375" s="55">
        <v>377</v>
      </c>
      <c r="AD375" s="84">
        <v>251</v>
      </c>
      <c r="AE375" s="55">
        <v>265</v>
      </c>
      <c r="AF375" s="84">
        <v>560</v>
      </c>
      <c r="AG375" s="55">
        <v>674</v>
      </c>
      <c r="AH375" s="84">
        <v>68</v>
      </c>
      <c r="AI375" s="55">
        <v>1660</v>
      </c>
      <c r="AJ375" s="84">
        <v>141</v>
      </c>
      <c r="AK375" s="55">
        <v>293</v>
      </c>
      <c r="AL375" s="84">
        <v>217</v>
      </c>
      <c r="AM375" s="55">
        <v>186</v>
      </c>
      <c r="AN375" s="84">
        <v>537</v>
      </c>
      <c r="AO375" s="55">
        <v>188</v>
      </c>
      <c r="AP375" s="84">
        <v>1692</v>
      </c>
      <c r="AQ375" s="55">
        <v>1491</v>
      </c>
      <c r="AR375" s="84">
        <v>762</v>
      </c>
      <c r="AS375" s="55">
        <v>1511</v>
      </c>
      <c r="AT375" s="84">
        <v>347</v>
      </c>
      <c r="AU375" s="55">
        <v>496</v>
      </c>
      <c r="AV375" s="84">
        <v>973</v>
      </c>
      <c r="AW375" s="55">
        <v>659</v>
      </c>
      <c r="AX375" s="84">
        <v>604</v>
      </c>
      <c r="AY375" s="55">
        <v>855</v>
      </c>
      <c r="AZ375" s="84">
        <v>36</v>
      </c>
      <c r="BA375" s="55">
        <v>100</v>
      </c>
      <c r="BB375" s="84">
        <v>42</v>
      </c>
      <c r="BC375" s="55">
        <v>2432</v>
      </c>
      <c r="BD375" s="84">
        <v>652</v>
      </c>
      <c r="BE375" s="55">
        <v>1426</v>
      </c>
      <c r="BF375" s="84">
        <v>1369</v>
      </c>
      <c r="BG375" s="55">
        <v>1741</v>
      </c>
      <c r="BH375" s="84">
        <v>864</v>
      </c>
      <c r="BI375" s="55">
        <v>0</v>
      </c>
      <c r="BJ375" s="84">
        <v>58</v>
      </c>
      <c r="BK375" s="55">
        <v>0</v>
      </c>
      <c r="BL375" s="84">
        <v>0</v>
      </c>
      <c r="BM375" s="55">
        <v>228</v>
      </c>
      <c r="BN375" s="84">
        <v>30</v>
      </c>
      <c r="BO375" s="55">
        <v>0</v>
      </c>
      <c r="BP375" s="84">
        <v>33</v>
      </c>
      <c r="BQ375" s="55">
        <v>331</v>
      </c>
      <c r="BR375" s="84">
        <v>57</v>
      </c>
      <c r="BS375" s="55">
        <v>297</v>
      </c>
      <c r="BT375" s="84">
        <v>1130</v>
      </c>
      <c r="BU375" s="55">
        <v>0</v>
      </c>
      <c r="BV375" s="84">
        <v>2075</v>
      </c>
      <c r="BW375" s="55">
        <v>218</v>
      </c>
      <c r="BX375" s="84">
        <v>2334</v>
      </c>
      <c r="BY375" s="55">
        <v>1051</v>
      </c>
      <c r="BZ375" s="84">
        <v>3397</v>
      </c>
      <c r="CA375" s="55">
        <v>167</v>
      </c>
      <c r="CB375" s="84">
        <v>463</v>
      </c>
      <c r="CC375" s="55">
        <v>178</v>
      </c>
      <c r="CD375" s="84">
        <v>97</v>
      </c>
      <c r="CE375" s="55">
        <v>142</v>
      </c>
      <c r="CF375" s="84">
        <v>544</v>
      </c>
      <c r="CG375" s="55">
        <v>224</v>
      </c>
      <c r="CH375" s="84">
        <v>526</v>
      </c>
      <c r="CI375" s="55">
        <v>1546</v>
      </c>
      <c r="CJ375" s="84">
        <v>214</v>
      </c>
      <c r="CK375" s="55">
        <v>27</v>
      </c>
      <c r="CL375" s="84">
        <v>24</v>
      </c>
      <c r="CM375" s="55">
        <v>40</v>
      </c>
      <c r="CN375" s="84">
        <v>33</v>
      </c>
      <c r="CO375" s="55">
        <v>2255</v>
      </c>
      <c r="CP375" s="84">
        <v>2461</v>
      </c>
      <c r="CQ375" s="55">
        <v>2521</v>
      </c>
      <c r="CR375" s="84">
        <v>112</v>
      </c>
      <c r="CS375" s="55">
        <v>868</v>
      </c>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c r="IW375" s="65"/>
      <c r="IX375" s="65"/>
      <c r="IY375" s="65"/>
      <c r="IZ375" s="65"/>
      <c r="JA375" s="65"/>
      <c r="JB375" s="65"/>
      <c r="JC375" s="65"/>
      <c r="JD375" s="65"/>
      <c r="JE375" s="65"/>
      <c r="JF375" s="65"/>
      <c r="JG375" s="65"/>
      <c r="JH375" s="65"/>
      <c r="JI375" s="65"/>
      <c r="JJ375" s="65"/>
      <c r="JK375" s="65"/>
      <c r="JL375" s="65"/>
      <c r="JM375" s="65"/>
      <c r="JN375" s="65"/>
      <c r="JO375" s="65"/>
      <c r="JP375" s="65"/>
      <c r="JQ375" s="65"/>
      <c r="JR375" s="65"/>
      <c r="JS375" s="65"/>
      <c r="JT375" s="65"/>
      <c r="JU375" s="65"/>
      <c r="JV375" s="65"/>
      <c r="JW375" s="65"/>
      <c r="JX375" s="65"/>
      <c r="JY375" s="65"/>
      <c r="JZ375" s="65"/>
      <c r="KA375" s="65"/>
      <c r="KB375" s="65"/>
      <c r="KC375" s="65"/>
      <c r="KD375" s="65"/>
      <c r="KE375" s="65"/>
      <c r="KF375" s="65"/>
      <c r="KG375" s="65"/>
      <c r="KH375" s="65"/>
      <c r="KI375" s="65"/>
      <c r="KJ375" s="65"/>
      <c r="KK375" s="65"/>
      <c r="KL375" s="65"/>
      <c r="KM375" s="65"/>
      <c r="KN375" s="65"/>
      <c r="KO375" s="65"/>
      <c r="KP375" s="65"/>
      <c r="KQ375" s="65"/>
      <c r="KR375" s="65"/>
      <c r="KS375" s="65"/>
      <c r="KT375" s="65"/>
      <c r="KU375" s="65"/>
      <c r="KV375" s="65"/>
      <c r="KW375" s="65"/>
      <c r="KX375" s="65"/>
      <c r="KY375" s="65"/>
      <c r="KZ375" s="65"/>
      <c r="LA375" s="65"/>
      <c r="LB375" s="65"/>
      <c r="LC375" s="65"/>
      <c r="LD375" s="65"/>
      <c r="LE375" s="65"/>
      <c r="LF375" s="65"/>
      <c r="LG375" s="65"/>
      <c r="LH375" s="65"/>
      <c r="LI375" s="65"/>
      <c r="LJ375" s="65"/>
      <c r="LK375" s="65"/>
      <c r="LL375" s="65"/>
      <c r="LM375" s="65"/>
      <c r="LN375" s="65"/>
      <c r="LO375" s="65"/>
      <c r="LP375" s="65"/>
      <c r="LQ375" s="65"/>
      <c r="LR375" s="65"/>
      <c r="LS375" s="65"/>
      <c r="LT375" s="65"/>
      <c r="LU375" s="65"/>
      <c r="LV375" s="65"/>
      <c r="LW375" s="65"/>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c r="QO375" s="7"/>
      <c r="QP375" s="7"/>
      <c r="QQ375" s="7"/>
      <c r="QR375" s="7"/>
      <c r="QS375" s="7"/>
      <c r="QT375" s="7"/>
      <c r="QU375" s="7"/>
      <c r="QV375" s="7"/>
      <c r="QW375" s="7"/>
      <c r="QX375" s="7"/>
      <c r="QY375" s="7"/>
      <c r="QZ375" s="7"/>
      <c r="RA375" s="7"/>
      <c r="RB375" s="7"/>
      <c r="RC375" s="7"/>
      <c r="RD375" s="7"/>
      <c r="RE375" s="7"/>
      <c r="RF375" s="7"/>
      <c r="RG375" s="7"/>
      <c r="RH375" s="7"/>
      <c r="RI375" s="7"/>
      <c r="RJ375" s="7"/>
      <c r="RK375" s="7"/>
      <c r="RL375" s="7"/>
      <c r="RM375" s="7"/>
      <c r="RN375" s="7"/>
      <c r="RO375" s="7"/>
      <c r="RP375" s="7"/>
      <c r="RQ375" s="7"/>
      <c r="RR375" s="7"/>
      <c r="RS375" s="7"/>
      <c r="RT375" s="7"/>
      <c r="RU375" s="7"/>
      <c r="RV375" s="7"/>
      <c r="RW375" s="7"/>
      <c r="RX375" s="7"/>
      <c r="RY375" s="7"/>
      <c r="RZ375" s="7"/>
      <c r="SA375" s="7"/>
      <c r="SB375" s="7"/>
      <c r="SC375" s="7"/>
      <c r="SD375" s="7"/>
      <c r="SE375" s="7"/>
      <c r="SF375" s="7"/>
      <c r="SG375" s="7"/>
      <c r="SH375" s="7"/>
      <c r="SI375" s="7"/>
      <c r="SJ375" s="7"/>
      <c r="SK375" s="7"/>
      <c r="SL375" s="7"/>
      <c r="SM375" s="7"/>
      <c r="SN375" s="7"/>
      <c r="SO375" s="7"/>
      <c r="SP375" s="7"/>
      <c r="SQ375" s="7"/>
      <c r="SR375" s="7"/>
      <c r="SS375" s="7"/>
      <c r="ST375" s="7"/>
      <c r="SU375" s="7"/>
      <c r="SV375" s="7"/>
      <c r="SW375" s="7"/>
      <c r="SX375" s="7"/>
      <c r="SY375" s="7"/>
      <c r="SZ375" s="7"/>
      <c r="TA375" s="7"/>
      <c r="TB375" s="7"/>
      <c r="TC375" s="7"/>
      <c r="TD375" s="7"/>
      <c r="TE375" s="7"/>
      <c r="TF375" s="7"/>
      <c r="TG375" s="7"/>
      <c r="TH375" s="7"/>
      <c r="TI375" s="7"/>
      <c r="TJ375" s="7"/>
      <c r="TK375" s="7"/>
      <c r="TL375" s="7"/>
      <c r="TM375" s="7"/>
      <c r="TN375" s="7"/>
      <c r="TO375" s="7"/>
      <c r="TP375" s="7"/>
      <c r="TQ375" s="7"/>
      <c r="TR375" s="7"/>
      <c r="TS375" s="7"/>
      <c r="TT375" s="7"/>
      <c r="TU375" s="7"/>
      <c r="TV375" s="7"/>
      <c r="TW375" s="7"/>
      <c r="TX375" s="7"/>
      <c r="TY375" s="7"/>
      <c r="TZ375" s="7"/>
      <c r="UA375" s="7"/>
      <c r="UB375" s="7"/>
      <c r="UC375" s="7"/>
      <c r="UD375" s="7"/>
      <c r="UE375" s="7"/>
      <c r="UF375" s="7"/>
      <c r="UG375" s="7"/>
      <c r="UH375" s="7"/>
      <c r="UI375" s="7"/>
      <c r="UJ375" s="7"/>
      <c r="UK375" s="7"/>
      <c r="UL375" s="7"/>
      <c r="UM375" s="7"/>
      <c r="UN375" s="7"/>
      <c r="UO375" s="7"/>
      <c r="UP375" s="7"/>
      <c r="UQ375" s="7"/>
      <c r="UR375" s="7"/>
      <c r="US375" s="7"/>
      <c r="UT375" s="7"/>
      <c r="UU375" s="7"/>
      <c r="UV375" s="7"/>
      <c r="UW375" s="7"/>
      <c r="UX375" s="7"/>
      <c r="UY375" s="7"/>
      <c r="UZ375" s="7"/>
      <c r="VA375" s="7"/>
      <c r="VB375" s="7"/>
      <c r="VC375" s="7"/>
      <c r="VD375" s="7"/>
    </row>
    <row r="376" spans="1:576" s="3" customFormat="1" x14ac:dyDescent="0.2">
      <c r="A376" s="50"/>
      <c r="B376" s="39" t="s">
        <v>39</v>
      </c>
      <c r="C376" s="141">
        <v>54566</v>
      </c>
      <c r="D376" s="84">
        <v>455</v>
      </c>
      <c r="E376" s="55">
        <v>0</v>
      </c>
      <c r="F376" s="84">
        <v>5</v>
      </c>
      <c r="G376" s="55">
        <v>3</v>
      </c>
      <c r="H376" s="84">
        <v>0</v>
      </c>
      <c r="I376" s="55">
        <v>331</v>
      </c>
      <c r="J376" s="84">
        <v>8</v>
      </c>
      <c r="K376" s="55">
        <v>17</v>
      </c>
      <c r="L376" s="84">
        <v>7</v>
      </c>
      <c r="M376" s="55">
        <v>329</v>
      </c>
      <c r="N376" s="84">
        <v>0</v>
      </c>
      <c r="O376" s="55">
        <v>0</v>
      </c>
      <c r="P376" s="84">
        <v>112</v>
      </c>
      <c r="Q376" s="55">
        <v>2</v>
      </c>
      <c r="R376" s="84">
        <v>5</v>
      </c>
      <c r="S376" s="55">
        <v>0</v>
      </c>
      <c r="T376" s="84">
        <v>0</v>
      </c>
      <c r="U376" s="55">
        <v>1</v>
      </c>
      <c r="V376" s="84">
        <v>0</v>
      </c>
      <c r="W376" s="55">
        <v>18</v>
      </c>
      <c r="X376" s="84">
        <v>203</v>
      </c>
      <c r="Y376" s="55">
        <v>32</v>
      </c>
      <c r="Z376" s="84">
        <v>978</v>
      </c>
      <c r="AA376" s="55">
        <v>477</v>
      </c>
      <c r="AB376" s="84">
        <v>138</v>
      </c>
      <c r="AC376" s="55">
        <v>416</v>
      </c>
      <c r="AD376" s="84">
        <v>258</v>
      </c>
      <c r="AE376" s="55">
        <v>278</v>
      </c>
      <c r="AF376" s="84">
        <v>563</v>
      </c>
      <c r="AG376" s="55">
        <v>736</v>
      </c>
      <c r="AH376" s="84">
        <v>133</v>
      </c>
      <c r="AI376" s="55">
        <v>1691</v>
      </c>
      <c r="AJ376" s="84">
        <v>213</v>
      </c>
      <c r="AK376" s="55">
        <v>367</v>
      </c>
      <c r="AL376" s="84">
        <v>218</v>
      </c>
      <c r="AM376" s="55">
        <v>229</v>
      </c>
      <c r="AN376" s="84">
        <v>559</v>
      </c>
      <c r="AO376" s="55">
        <v>382</v>
      </c>
      <c r="AP376" s="84">
        <v>1712</v>
      </c>
      <c r="AQ376" s="55">
        <v>1600</v>
      </c>
      <c r="AR376" s="84">
        <v>835</v>
      </c>
      <c r="AS376" s="55">
        <v>2064</v>
      </c>
      <c r="AT376" s="84">
        <v>376</v>
      </c>
      <c r="AU376" s="55">
        <v>563</v>
      </c>
      <c r="AV376" s="84">
        <v>1009</v>
      </c>
      <c r="AW376" s="55">
        <v>667</v>
      </c>
      <c r="AX376" s="84">
        <v>887</v>
      </c>
      <c r="AY376" s="55">
        <v>869</v>
      </c>
      <c r="AZ376" s="84">
        <v>45</v>
      </c>
      <c r="BA376" s="55">
        <v>130</v>
      </c>
      <c r="BB376" s="84">
        <v>48</v>
      </c>
      <c r="BC376" s="55">
        <v>2443</v>
      </c>
      <c r="BD376" s="84">
        <v>665</v>
      </c>
      <c r="BE376" s="55">
        <v>1493</v>
      </c>
      <c r="BF376" s="84">
        <v>1393</v>
      </c>
      <c r="BG376" s="55">
        <v>1914</v>
      </c>
      <c r="BH376" s="84">
        <v>867</v>
      </c>
      <c r="BI376" s="55">
        <v>0</v>
      </c>
      <c r="BJ376" s="84">
        <v>58</v>
      </c>
      <c r="BK376" s="55">
        <v>0</v>
      </c>
      <c r="BL376" s="84">
        <v>0</v>
      </c>
      <c r="BM376" s="55">
        <v>243</v>
      </c>
      <c r="BN376" s="84">
        <v>47</v>
      </c>
      <c r="BO376" s="55">
        <v>1</v>
      </c>
      <c r="BP376" s="84">
        <v>46</v>
      </c>
      <c r="BQ376" s="55">
        <v>332</v>
      </c>
      <c r="BR376" s="84">
        <v>135</v>
      </c>
      <c r="BS376" s="55">
        <v>397</v>
      </c>
      <c r="BT376" s="84">
        <v>1242</v>
      </c>
      <c r="BU376" s="55">
        <v>0</v>
      </c>
      <c r="BV376" s="84">
        <v>2097</v>
      </c>
      <c r="BW376" s="55">
        <v>221</v>
      </c>
      <c r="BX376" s="84">
        <v>2376</v>
      </c>
      <c r="BY376" s="55">
        <v>1124</v>
      </c>
      <c r="BZ376" s="84">
        <v>3581</v>
      </c>
      <c r="CA376" s="55">
        <v>270</v>
      </c>
      <c r="CB376" s="84">
        <v>469</v>
      </c>
      <c r="CC376" s="55">
        <v>347</v>
      </c>
      <c r="CD376" s="84">
        <v>321</v>
      </c>
      <c r="CE376" s="55">
        <v>150</v>
      </c>
      <c r="CF376" s="84">
        <v>572</v>
      </c>
      <c r="CG376" s="55">
        <v>229</v>
      </c>
      <c r="CH376" s="84">
        <v>537</v>
      </c>
      <c r="CI376" s="55">
        <v>1640</v>
      </c>
      <c r="CJ376" s="84">
        <v>220</v>
      </c>
      <c r="CK376" s="55">
        <v>30</v>
      </c>
      <c r="CL376" s="84">
        <v>148</v>
      </c>
      <c r="CM376" s="55">
        <v>60</v>
      </c>
      <c r="CN376" s="84">
        <v>94</v>
      </c>
      <c r="CO376" s="55">
        <v>2406</v>
      </c>
      <c r="CP376" s="84">
        <v>2704</v>
      </c>
      <c r="CQ376" s="55">
        <v>2667</v>
      </c>
      <c r="CR376" s="84">
        <v>141</v>
      </c>
      <c r="CS376" s="55">
        <v>884</v>
      </c>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c r="IW376" s="65"/>
      <c r="IX376" s="65"/>
      <c r="IY376" s="65"/>
      <c r="IZ376" s="65"/>
      <c r="JA376" s="65"/>
      <c r="JB376" s="65"/>
      <c r="JC376" s="65"/>
      <c r="JD376" s="65"/>
      <c r="JE376" s="65"/>
      <c r="JF376" s="65"/>
      <c r="JG376" s="65"/>
      <c r="JH376" s="65"/>
      <c r="JI376" s="65"/>
      <c r="JJ376" s="65"/>
      <c r="JK376" s="65"/>
      <c r="JL376" s="65"/>
      <c r="JM376" s="65"/>
      <c r="JN376" s="65"/>
      <c r="JO376" s="65"/>
      <c r="JP376" s="65"/>
      <c r="JQ376" s="65"/>
      <c r="JR376" s="65"/>
      <c r="JS376" s="65"/>
      <c r="JT376" s="65"/>
      <c r="JU376" s="65"/>
      <c r="JV376" s="65"/>
      <c r="JW376" s="65"/>
      <c r="JX376" s="65"/>
      <c r="JY376" s="65"/>
      <c r="JZ376" s="65"/>
      <c r="KA376" s="65"/>
      <c r="KB376" s="65"/>
      <c r="KC376" s="65"/>
      <c r="KD376" s="65"/>
      <c r="KE376" s="65"/>
      <c r="KF376" s="65"/>
      <c r="KG376" s="65"/>
      <c r="KH376" s="65"/>
      <c r="KI376" s="65"/>
      <c r="KJ376" s="65"/>
      <c r="KK376" s="65"/>
      <c r="KL376" s="65"/>
      <c r="KM376" s="65"/>
      <c r="KN376" s="65"/>
      <c r="KO376" s="65"/>
      <c r="KP376" s="65"/>
      <c r="KQ376" s="65"/>
      <c r="KR376" s="65"/>
      <c r="KS376" s="65"/>
      <c r="KT376" s="65"/>
      <c r="KU376" s="65"/>
      <c r="KV376" s="65"/>
      <c r="KW376" s="65"/>
      <c r="KX376" s="65"/>
      <c r="KY376" s="65"/>
      <c r="KZ376" s="65"/>
      <c r="LA376" s="65"/>
      <c r="LB376" s="65"/>
      <c r="LC376" s="65"/>
      <c r="LD376" s="65"/>
      <c r="LE376" s="65"/>
      <c r="LF376" s="65"/>
      <c r="LG376" s="65"/>
      <c r="LH376" s="65"/>
      <c r="LI376" s="65"/>
      <c r="LJ376" s="65"/>
      <c r="LK376" s="65"/>
      <c r="LL376" s="65"/>
      <c r="LM376" s="65"/>
      <c r="LN376" s="65"/>
      <c r="LO376" s="65"/>
      <c r="LP376" s="65"/>
      <c r="LQ376" s="65"/>
      <c r="LR376" s="65"/>
      <c r="LS376" s="65"/>
      <c r="LT376" s="65"/>
      <c r="LU376" s="65"/>
      <c r="LV376" s="65"/>
      <c r="LW376" s="65"/>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c r="QO376" s="7"/>
      <c r="QP376" s="7"/>
      <c r="QQ376" s="7"/>
      <c r="QR376" s="7"/>
      <c r="QS376" s="7"/>
      <c r="QT376" s="7"/>
      <c r="QU376" s="7"/>
      <c r="QV376" s="7"/>
      <c r="QW376" s="7"/>
      <c r="QX376" s="7"/>
      <c r="QY376" s="7"/>
      <c r="QZ376" s="7"/>
      <c r="RA376" s="7"/>
      <c r="RB376" s="7"/>
      <c r="RC376" s="7"/>
      <c r="RD376" s="7"/>
      <c r="RE376" s="7"/>
      <c r="RF376" s="7"/>
      <c r="RG376" s="7"/>
      <c r="RH376" s="7"/>
      <c r="RI376" s="7"/>
      <c r="RJ376" s="7"/>
      <c r="RK376" s="7"/>
      <c r="RL376" s="7"/>
      <c r="RM376" s="7"/>
      <c r="RN376" s="7"/>
      <c r="RO376" s="7"/>
      <c r="RP376" s="7"/>
      <c r="RQ376" s="7"/>
      <c r="RR376" s="7"/>
      <c r="RS376" s="7"/>
      <c r="RT376" s="7"/>
      <c r="RU376" s="7"/>
      <c r="RV376" s="7"/>
      <c r="RW376" s="7"/>
      <c r="RX376" s="7"/>
      <c r="RY376" s="7"/>
      <c r="RZ376" s="7"/>
      <c r="SA376" s="7"/>
      <c r="SB376" s="7"/>
      <c r="SC376" s="7"/>
      <c r="SD376" s="7"/>
      <c r="SE376" s="7"/>
      <c r="SF376" s="7"/>
      <c r="SG376" s="7"/>
      <c r="SH376" s="7"/>
      <c r="SI376" s="7"/>
      <c r="SJ376" s="7"/>
      <c r="SK376" s="7"/>
      <c r="SL376" s="7"/>
      <c r="SM376" s="7"/>
      <c r="SN376" s="7"/>
      <c r="SO376" s="7"/>
      <c r="SP376" s="7"/>
      <c r="SQ376" s="7"/>
      <c r="SR376" s="7"/>
      <c r="SS376" s="7"/>
      <c r="ST376" s="7"/>
      <c r="SU376" s="7"/>
      <c r="SV376" s="7"/>
      <c r="SW376" s="7"/>
      <c r="SX376" s="7"/>
      <c r="SY376" s="7"/>
      <c r="SZ376" s="7"/>
      <c r="TA376" s="7"/>
      <c r="TB376" s="7"/>
      <c r="TC376" s="7"/>
      <c r="TD376" s="7"/>
      <c r="TE376" s="7"/>
      <c r="TF376" s="7"/>
      <c r="TG376" s="7"/>
      <c r="TH376" s="7"/>
      <c r="TI376" s="7"/>
      <c r="TJ376" s="7"/>
      <c r="TK376" s="7"/>
      <c r="TL376" s="7"/>
      <c r="TM376" s="7"/>
      <c r="TN376" s="7"/>
      <c r="TO376" s="7"/>
      <c r="TP376" s="7"/>
      <c r="TQ376" s="7"/>
      <c r="TR376" s="7"/>
      <c r="TS376" s="7"/>
      <c r="TT376" s="7"/>
      <c r="TU376" s="7"/>
      <c r="TV376" s="7"/>
      <c r="TW376" s="7"/>
      <c r="TX376" s="7"/>
      <c r="TY376" s="7"/>
      <c r="TZ376" s="7"/>
      <c r="UA376" s="7"/>
      <c r="UB376" s="7"/>
      <c r="UC376" s="7"/>
      <c r="UD376" s="7"/>
      <c r="UE376" s="7"/>
      <c r="UF376" s="7"/>
      <c r="UG376" s="7"/>
      <c r="UH376" s="7"/>
      <c r="UI376" s="7"/>
      <c r="UJ376" s="7"/>
      <c r="UK376" s="7"/>
      <c r="UL376" s="7"/>
      <c r="UM376" s="7"/>
      <c r="UN376" s="7"/>
      <c r="UO376" s="7"/>
      <c r="UP376" s="7"/>
      <c r="UQ376" s="7"/>
      <c r="UR376" s="7"/>
      <c r="US376" s="7"/>
      <c r="UT376" s="7"/>
      <c r="UU376" s="7"/>
      <c r="UV376" s="7"/>
      <c r="UW376" s="7"/>
      <c r="UX376" s="7"/>
      <c r="UY376" s="7"/>
      <c r="UZ376" s="7"/>
      <c r="VA376" s="7"/>
      <c r="VB376" s="7"/>
      <c r="VC376" s="7"/>
      <c r="VD376" s="7"/>
    </row>
    <row r="377" spans="1:576" s="3" customFormat="1" ht="18.75" customHeight="1" x14ac:dyDescent="0.2">
      <c r="A377" s="49" t="s">
        <v>144</v>
      </c>
      <c r="B377" s="36" t="s">
        <v>56</v>
      </c>
      <c r="C377" s="140">
        <v>164532</v>
      </c>
      <c r="D377" s="84">
        <v>4726</v>
      </c>
      <c r="E377" s="55">
        <v>1830</v>
      </c>
      <c r="F377" s="84">
        <v>4004</v>
      </c>
      <c r="G377" s="55">
        <v>3765</v>
      </c>
      <c r="H377" s="84">
        <v>2614</v>
      </c>
      <c r="I377" s="55">
        <v>424</v>
      </c>
      <c r="J377" s="84">
        <v>1777</v>
      </c>
      <c r="K377" s="55">
        <v>1750</v>
      </c>
      <c r="L377" s="84">
        <v>2434</v>
      </c>
      <c r="M377" s="55">
        <v>7618</v>
      </c>
      <c r="N377" s="84">
        <v>3839</v>
      </c>
      <c r="O377" s="55">
        <v>2820</v>
      </c>
      <c r="P377" s="84">
        <v>4245</v>
      </c>
      <c r="Q377" s="55">
        <v>715</v>
      </c>
      <c r="R377" s="84">
        <v>2336</v>
      </c>
      <c r="S377" s="55">
        <v>1130</v>
      </c>
      <c r="T377" s="84">
        <v>2660</v>
      </c>
      <c r="U377" s="55">
        <v>2274</v>
      </c>
      <c r="V377" s="84">
        <v>2618</v>
      </c>
      <c r="W377" s="55">
        <v>679</v>
      </c>
      <c r="X377" s="84">
        <v>961</v>
      </c>
      <c r="Y377" s="55">
        <v>3085</v>
      </c>
      <c r="Z377" s="84">
        <v>580</v>
      </c>
      <c r="AA377" s="55">
        <v>440</v>
      </c>
      <c r="AB377" s="84">
        <v>701</v>
      </c>
      <c r="AC377" s="55">
        <v>4837</v>
      </c>
      <c r="AD377" s="84">
        <v>298</v>
      </c>
      <c r="AE377" s="55">
        <v>3195</v>
      </c>
      <c r="AF377" s="84">
        <v>1096</v>
      </c>
      <c r="AG377" s="55">
        <v>3230</v>
      </c>
      <c r="AH377" s="84">
        <v>4059</v>
      </c>
      <c r="AI377" s="55">
        <v>534</v>
      </c>
      <c r="AJ377" s="84">
        <v>4218</v>
      </c>
      <c r="AK377" s="55">
        <v>2828</v>
      </c>
      <c r="AL377" s="84">
        <v>2651</v>
      </c>
      <c r="AM377" s="55">
        <v>3508</v>
      </c>
      <c r="AN377" s="84">
        <v>4615</v>
      </c>
      <c r="AO377" s="55">
        <v>1024</v>
      </c>
      <c r="AP377" s="84">
        <v>53</v>
      </c>
      <c r="AQ377" s="55">
        <v>1343</v>
      </c>
      <c r="AR377" s="84">
        <v>41</v>
      </c>
      <c r="AS377" s="55">
        <v>228</v>
      </c>
      <c r="AT377" s="84">
        <v>6</v>
      </c>
      <c r="AU377" s="55">
        <v>687</v>
      </c>
      <c r="AV377" s="84">
        <v>2053</v>
      </c>
      <c r="AW377" s="55">
        <v>1934</v>
      </c>
      <c r="AX377" s="84">
        <v>1833</v>
      </c>
      <c r="AY377" s="55">
        <v>3508</v>
      </c>
      <c r="AZ377" s="84">
        <v>3992</v>
      </c>
      <c r="BA377" s="55">
        <v>1026</v>
      </c>
      <c r="BB377" s="84">
        <v>1442</v>
      </c>
      <c r="BC377" s="55">
        <v>140</v>
      </c>
      <c r="BD377" s="84">
        <v>16</v>
      </c>
      <c r="BE377" s="55">
        <v>545</v>
      </c>
      <c r="BF377" s="84">
        <v>62</v>
      </c>
      <c r="BG377" s="55">
        <v>179</v>
      </c>
      <c r="BH377" s="84">
        <v>26</v>
      </c>
      <c r="BI377" s="55">
        <v>508</v>
      </c>
      <c r="BJ377" s="84">
        <v>1176</v>
      </c>
      <c r="BK377" s="55">
        <v>927</v>
      </c>
      <c r="BL377" s="84">
        <v>1537</v>
      </c>
      <c r="BM377" s="55">
        <v>2206</v>
      </c>
      <c r="BN377" s="84">
        <v>3633</v>
      </c>
      <c r="BO377" s="55">
        <v>1459</v>
      </c>
      <c r="BP377" s="84">
        <v>273</v>
      </c>
      <c r="BQ377" s="55">
        <v>1428</v>
      </c>
      <c r="BR377" s="84">
        <v>3714</v>
      </c>
      <c r="BS377" s="55">
        <v>1038</v>
      </c>
      <c r="BT377" s="84">
        <v>217</v>
      </c>
      <c r="BU377" s="55">
        <v>1648</v>
      </c>
      <c r="BV377" s="84">
        <v>84</v>
      </c>
      <c r="BW377" s="55">
        <v>1160</v>
      </c>
      <c r="BX377" s="84">
        <v>2369</v>
      </c>
      <c r="BY377" s="55">
        <v>83</v>
      </c>
      <c r="BZ377" s="84">
        <v>756</v>
      </c>
      <c r="CA377" s="55">
        <v>2794</v>
      </c>
      <c r="CB377" s="84">
        <v>1612</v>
      </c>
      <c r="CC377" s="55">
        <v>3540</v>
      </c>
      <c r="CD377" s="84">
        <v>716</v>
      </c>
      <c r="CE377" s="55">
        <v>15</v>
      </c>
      <c r="CF377" s="84">
        <v>2363</v>
      </c>
      <c r="CG377" s="55">
        <v>8</v>
      </c>
      <c r="CH377" s="84">
        <v>20</v>
      </c>
      <c r="CI377" s="55">
        <v>136</v>
      </c>
      <c r="CJ377" s="84">
        <v>2327</v>
      </c>
      <c r="CK377" s="55">
        <v>869</v>
      </c>
      <c r="CL377" s="84">
        <v>1714</v>
      </c>
      <c r="CM377" s="55">
        <v>1847</v>
      </c>
      <c r="CN377" s="84">
        <v>1190</v>
      </c>
      <c r="CO377" s="55">
        <v>6</v>
      </c>
      <c r="CP377" s="84">
        <v>921</v>
      </c>
      <c r="CQ377" s="55">
        <v>134</v>
      </c>
      <c r="CR377" s="84">
        <v>3162</v>
      </c>
      <c r="CS377" s="55">
        <v>1686</v>
      </c>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c r="IW377" s="65"/>
      <c r="IX377" s="65"/>
      <c r="IY377" s="65"/>
      <c r="IZ377" s="65"/>
      <c r="JA377" s="65"/>
      <c r="JB377" s="65"/>
      <c r="JC377" s="65"/>
      <c r="JD377" s="65"/>
      <c r="JE377" s="65"/>
      <c r="JF377" s="65"/>
      <c r="JG377" s="65"/>
      <c r="JH377" s="65"/>
      <c r="JI377" s="65"/>
      <c r="JJ377" s="65"/>
      <c r="JK377" s="65"/>
      <c r="JL377" s="65"/>
      <c r="JM377" s="65"/>
      <c r="JN377" s="65"/>
      <c r="JO377" s="65"/>
      <c r="JP377" s="65"/>
      <c r="JQ377" s="65"/>
      <c r="JR377" s="65"/>
      <c r="JS377" s="65"/>
      <c r="JT377" s="65"/>
      <c r="JU377" s="65"/>
      <c r="JV377" s="65"/>
      <c r="JW377" s="65"/>
      <c r="JX377" s="65"/>
      <c r="JY377" s="65"/>
      <c r="JZ377" s="65"/>
      <c r="KA377" s="65"/>
      <c r="KB377" s="65"/>
      <c r="KC377" s="65"/>
      <c r="KD377" s="65"/>
      <c r="KE377" s="65"/>
      <c r="KF377" s="65"/>
      <c r="KG377" s="65"/>
      <c r="KH377" s="65"/>
      <c r="KI377" s="65"/>
      <c r="KJ377" s="65"/>
      <c r="KK377" s="65"/>
      <c r="KL377" s="65"/>
      <c r="KM377" s="65"/>
      <c r="KN377" s="65"/>
      <c r="KO377" s="65"/>
      <c r="KP377" s="65"/>
      <c r="KQ377" s="65"/>
      <c r="KR377" s="65"/>
      <c r="KS377" s="65"/>
      <c r="KT377" s="65"/>
      <c r="KU377" s="65"/>
      <c r="KV377" s="65"/>
      <c r="KW377" s="65"/>
      <c r="KX377" s="65"/>
      <c r="KY377" s="65"/>
      <c r="KZ377" s="65"/>
      <c r="LA377" s="65"/>
      <c r="LB377" s="65"/>
      <c r="LC377" s="65"/>
      <c r="LD377" s="65"/>
      <c r="LE377" s="65"/>
      <c r="LF377" s="65"/>
      <c r="LG377" s="65"/>
      <c r="LH377" s="65"/>
      <c r="LI377" s="65"/>
      <c r="LJ377" s="65"/>
      <c r="LK377" s="65"/>
      <c r="LL377" s="65"/>
      <c r="LM377" s="65"/>
      <c r="LN377" s="65"/>
      <c r="LO377" s="65"/>
      <c r="LP377" s="65"/>
      <c r="LQ377" s="65"/>
      <c r="LR377" s="65"/>
      <c r="LS377" s="65"/>
      <c r="LT377" s="65"/>
      <c r="LU377" s="65"/>
      <c r="LV377" s="65"/>
      <c r="LW377" s="65"/>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c r="QO377" s="7"/>
      <c r="QP377" s="7"/>
      <c r="QQ377" s="7"/>
      <c r="QR377" s="7"/>
      <c r="QS377" s="7"/>
      <c r="QT377" s="7"/>
      <c r="QU377" s="7"/>
      <c r="QV377" s="7"/>
      <c r="QW377" s="7"/>
      <c r="QX377" s="7"/>
      <c r="QY377" s="7"/>
      <c r="QZ377" s="7"/>
      <c r="RA377" s="7"/>
      <c r="RB377" s="7"/>
      <c r="RC377" s="7"/>
      <c r="RD377" s="7"/>
      <c r="RE377" s="7"/>
      <c r="RF377" s="7"/>
      <c r="RG377" s="7"/>
      <c r="RH377" s="7"/>
      <c r="RI377" s="7"/>
      <c r="RJ377" s="7"/>
      <c r="RK377" s="7"/>
      <c r="RL377" s="7"/>
      <c r="RM377" s="7"/>
      <c r="RN377" s="7"/>
      <c r="RO377" s="7"/>
      <c r="RP377" s="7"/>
      <c r="RQ377" s="7"/>
      <c r="RR377" s="7"/>
      <c r="RS377" s="7"/>
      <c r="RT377" s="7"/>
      <c r="RU377" s="7"/>
      <c r="RV377" s="7"/>
      <c r="RW377" s="7"/>
      <c r="RX377" s="7"/>
      <c r="RY377" s="7"/>
      <c r="RZ377" s="7"/>
      <c r="SA377" s="7"/>
      <c r="SB377" s="7"/>
      <c r="SC377" s="7"/>
      <c r="SD377" s="7"/>
      <c r="SE377" s="7"/>
      <c r="SF377" s="7"/>
      <c r="SG377" s="7"/>
      <c r="SH377" s="7"/>
      <c r="SI377" s="7"/>
      <c r="SJ377" s="7"/>
      <c r="SK377" s="7"/>
      <c r="SL377" s="7"/>
      <c r="SM377" s="7"/>
      <c r="SN377" s="7"/>
      <c r="SO377" s="7"/>
      <c r="SP377" s="7"/>
      <c r="SQ377" s="7"/>
      <c r="SR377" s="7"/>
      <c r="SS377" s="7"/>
      <c r="ST377" s="7"/>
      <c r="SU377" s="7"/>
      <c r="SV377" s="7"/>
      <c r="SW377" s="7"/>
      <c r="SX377" s="7"/>
      <c r="SY377" s="7"/>
      <c r="SZ377" s="7"/>
      <c r="TA377" s="7"/>
      <c r="TB377" s="7"/>
      <c r="TC377" s="7"/>
      <c r="TD377" s="7"/>
      <c r="TE377" s="7"/>
      <c r="TF377" s="7"/>
      <c r="TG377" s="7"/>
      <c r="TH377" s="7"/>
      <c r="TI377" s="7"/>
      <c r="TJ377" s="7"/>
      <c r="TK377" s="7"/>
      <c r="TL377" s="7"/>
      <c r="TM377" s="7"/>
      <c r="TN377" s="7"/>
      <c r="TO377" s="7"/>
      <c r="TP377" s="7"/>
      <c r="TQ377" s="7"/>
      <c r="TR377" s="7"/>
      <c r="TS377" s="7"/>
      <c r="TT377" s="7"/>
      <c r="TU377" s="7"/>
      <c r="TV377" s="7"/>
      <c r="TW377" s="7"/>
      <c r="TX377" s="7"/>
      <c r="TY377" s="7"/>
      <c r="TZ377" s="7"/>
      <c r="UA377" s="7"/>
      <c r="UB377" s="7"/>
      <c r="UC377" s="7"/>
      <c r="UD377" s="7"/>
      <c r="UE377" s="7"/>
      <c r="UF377" s="7"/>
      <c r="UG377" s="7"/>
      <c r="UH377" s="7"/>
      <c r="UI377" s="7"/>
      <c r="UJ377" s="7"/>
      <c r="UK377" s="7"/>
      <c r="UL377" s="7"/>
      <c r="UM377" s="7"/>
      <c r="UN377" s="7"/>
      <c r="UO377" s="7"/>
      <c r="UP377" s="7"/>
      <c r="UQ377" s="7"/>
      <c r="UR377" s="7"/>
      <c r="US377" s="7"/>
      <c r="UT377" s="7"/>
      <c r="UU377" s="7"/>
      <c r="UV377" s="7"/>
      <c r="UW377" s="7"/>
      <c r="UX377" s="7"/>
      <c r="UY377" s="7"/>
      <c r="UZ377" s="7"/>
      <c r="VA377" s="7"/>
      <c r="VB377" s="7"/>
      <c r="VC377" s="7"/>
      <c r="VD377" s="7"/>
    </row>
    <row r="378" spans="1:576" s="3" customFormat="1" x14ac:dyDescent="0.2">
      <c r="A378" s="50"/>
      <c r="B378" s="42" t="s">
        <v>57</v>
      </c>
      <c r="C378" s="151">
        <v>77038</v>
      </c>
      <c r="D378" s="95">
        <v>3848</v>
      </c>
      <c r="E378" s="75">
        <v>794</v>
      </c>
      <c r="F378" s="95">
        <v>2551</v>
      </c>
      <c r="G378" s="75">
        <v>2339</v>
      </c>
      <c r="H378" s="95">
        <v>541</v>
      </c>
      <c r="I378" s="75">
        <v>109</v>
      </c>
      <c r="J378" s="95">
        <v>1721</v>
      </c>
      <c r="K378" s="75">
        <v>82</v>
      </c>
      <c r="L378" s="95">
        <v>145</v>
      </c>
      <c r="M378" s="75">
        <v>871</v>
      </c>
      <c r="N378" s="95">
        <v>336</v>
      </c>
      <c r="O378" s="75">
        <v>1547</v>
      </c>
      <c r="P378" s="95">
        <v>3474</v>
      </c>
      <c r="Q378" s="75">
        <v>49</v>
      </c>
      <c r="R378" s="95">
        <v>184</v>
      </c>
      <c r="S378" s="75">
        <v>485</v>
      </c>
      <c r="T378" s="95">
        <v>687</v>
      </c>
      <c r="U378" s="75">
        <v>1114</v>
      </c>
      <c r="V378" s="95">
        <v>678</v>
      </c>
      <c r="W378" s="75">
        <v>411</v>
      </c>
      <c r="X378" s="95">
        <v>396</v>
      </c>
      <c r="Y378" s="75">
        <v>403</v>
      </c>
      <c r="Z378" s="95">
        <v>0</v>
      </c>
      <c r="AA378" s="75">
        <v>0</v>
      </c>
      <c r="AB378" s="95">
        <v>219</v>
      </c>
      <c r="AC378" s="75">
        <v>658</v>
      </c>
      <c r="AD378" s="95">
        <v>0</v>
      </c>
      <c r="AE378" s="75">
        <v>601</v>
      </c>
      <c r="AF378" s="95">
        <v>1013</v>
      </c>
      <c r="AG378" s="75">
        <v>1049</v>
      </c>
      <c r="AH378" s="95">
        <v>2140</v>
      </c>
      <c r="AI378" s="75">
        <v>238</v>
      </c>
      <c r="AJ378" s="95">
        <v>3455</v>
      </c>
      <c r="AK378" s="75">
        <v>2001</v>
      </c>
      <c r="AL378" s="95">
        <v>1209</v>
      </c>
      <c r="AM378" s="75">
        <v>1634</v>
      </c>
      <c r="AN378" s="95">
        <v>1129</v>
      </c>
      <c r="AO378" s="75">
        <v>0</v>
      </c>
      <c r="AP378" s="95">
        <v>0</v>
      </c>
      <c r="AQ378" s="75">
        <v>955</v>
      </c>
      <c r="AR378" s="95">
        <v>0</v>
      </c>
      <c r="AS378" s="75">
        <v>0</v>
      </c>
      <c r="AT378" s="95">
        <v>0</v>
      </c>
      <c r="AU378" s="75">
        <v>0</v>
      </c>
      <c r="AV378" s="95">
        <v>1232</v>
      </c>
      <c r="AW378" s="75">
        <v>1819</v>
      </c>
      <c r="AX378" s="95">
        <v>1116</v>
      </c>
      <c r="AY378" s="75">
        <v>1656</v>
      </c>
      <c r="AZ378" s="95">
        <v>1440</v>
      </c>
      <c r="BA378" s="75">
        <v>1024</v>
      </c>
      <c r="BB378" s="95">
        <v>208</v>
      </c>
      <c r="BC378" s="75">
        <v>0</v>
      </c>
      <c r="BD378" s="95">
        <v>0</v>
      </c>
      <c r="BE378" s="75">
        <v>0</v>
      </c>
      <c r="BF378" s="95">
        <v>0</v>
      </c>
      <c r="BG378" s="75">
        <v>78</v>
      </c>
      <c r="BH378" s="95">
        <v>0</v>
      </c>
      <c r="BI378" s="75">
        <v>0</v>
      </c>
      <c r="BJ378" s="95">
        <v>0</v>
      </c>
      <c r="BK378" s="75">
        <v>815</v>
      </c>
      <c r="BL378" s="95">
        <v>144</v>
      </c>
      <c r="BM378" s="75">
        <v>1016</v>
      </c>
      <c r="BN378" s="95">
        <v>2090</v>
      </c>
      <c r="BO378" s="75">
        <v>1422</v>
      </c>
      <c r="BP378" s="95">
        <v>0</v>
      </c>
      <c r="BQ378" s="75">
        <v>1191</v>
      </c>
      <c r="BR378" s="95">
        <v>2687</v>
      </c>
      <c r="BS378" s="75">
        <v>736</v>
      </c>
      <c r="BT378" s="95">
        <v>77</v>
      </c>
      <c r="BU378" s="75">
        <v>930</v>
      </c>
      <c r="BV378" s="95">
        <v>0</v>
      </c>
      <c r="BW378" s="75">
        <v>761</v>
      </c>
      <c r="BX378" s="95">
        <v>257</v>
      </c>
      <c r="BY378" s="75">
        <v>0</v>
      </c>
      <c r="BZ378" s="95">
        <v>360</v>
      </c>
      <c r="CA378" s="75">
        <v>1366</v>
      </c>
      <c r="CB378" s="95">
        <v>1600</v>
      </c>
      <c r="CC378" s="75">
        <v>2815</v>
      </c>
      <c r="CD378" s="95">
        <v>534</v>
      </c>
      <c r="CE378" s="75">
        <v>0</v>
      </c>
      <c r="CF378" s="95">
        <v>1458</v>
      </c>
      <c r="CG378" s="75">
        <v>0</v>
      </c>
      <c r="CH378" s="95">
        <v>0</v>
      </c>
      <c r="CI378" s="75">
        <v>0</v>
      </c>
      <c r="CJ378" s="95">
        <v>2326</v>
      </c>
      <c r="CK378" s="75">
        <v>862</v>
      </c>
      <c r="CL378" s="95">
        <v>1573</v>
      </c>
      <c r="CM378" s="75">
        <v>1104</v>
      </c>
      <c r="CN378" s="95">
        <v>1058</v>
      </c>
      <c r="CO378" s="75">
        <v>0</v>
      </c>
      <c r="CP378" s="95">
        <v>242</v>
      </c>
      <c r="CQ378" s="75">
        <v>0</v>
      </c>
      <c r="CR378" s="95">
        <v>1088</v>
      </c>
      <c r="CS378" s="75">
        <v>887</v>
      </c>
      <c r="CT378" s="76"/>
      <c r="CU378" s="76"/>
      <c r="CV378" s="76"/>
      <c r="CW378" s="76"/>
      <c r="CX378" s="76"/>
      <c r="CY378" s="76"/>
      <c r="CZ378" s="76"/>
      <c r="DA378" s="76"/>
      <c r="DB378" s="76"/>
      <c r="DC378" s="76"/>
      <c r="DD378" s="76"/>
      <c r="DE378" s="76"/>
      <c r="DF378" s="76"/>
      <c r="DG378" s="76"/>
      <c r="DH378" s="76"/>
      <c r="DI378" s="76"/>
      <c r="DJ378" s="76"/>
      <c r="DK378" s="76"/>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c r="IW378" s="65"/>
      <c r="IX378" s="65"/>
      <c r="IY378" s="65"/>
      <c r="IZ378" s="65"/>
      <c r="JA378" s="65"/>
      <c r="JB378" s="65"/>
      <c r="JC378" s="65"/>
      <c r="JD378" s="65"/>
      <c r="JE378" s="65"/>
      <c r="JF378" s="65"/>
      <c r="JG378" s="65"/>
      <c r="JH378" s="65"/>
      <c r="JI378" s="65"/>
      <c r="JJ378" s="65"/>
      <c r="JK378" s="65"/>
      <c r="JL378" s="65"/>
      <c r="JM378" s="65"/>
      <c r="JN378" s="65"/>
      <c r="JO378" s="65"/>
      <c r="JP378" s="65"/>
      <c r="JQ378" s="65"/>
      <c r="JR378" s="65"/>
      <c r="JS378" s="65"/>
      <c r="JT378" s="65"/>
      <c r="JU378" s="65"/>
      <c r="JV378" s="65"/>
      <c r="JW378" s="65"/>
      <c r="JX378" s="65"/>
      <c r="JY378" s="65"/>
      <c r="JZ378" s="65"/>
      <c r="KA378" s="65"/>
      <c r="KB378" s="65"/>
      <c r="KC378" s="65"/>
      <c r="KD378" s="65"/>
      <c r="KE378" s="65"/>
      <c r="KF378" s="65"/>
      <c r="KG378" s="65"/>
      <c r="KH378" s="65"/>
      <c r="KI378" s="65"/>
      <c r="KJ378" s="65"/>
      <c r="KK378" s="65"/>
      <c r="KL378" s="65"/>
      <c r="KM378" s="65"/>
      <c r="KN378" s="65"/>
      <c r="KO378" s="65"/>
      <c r="KP378" s="65"/>
      <c r="KQ378" s="65"/>
      <c r="KR378" s="65"/>
      <c r="KS378" s="65"/>
      <c r="KT378" s="65"/>
      <c r="KU378" s="65"/>
      <c r="KV378" s="65"/>
      <c r="KW378" s="65"/>
      <c r="KX378" s="65"/>
      <c r="KY378" s="65"/>
      <c r="KZ378" s="65"/>
      <c r="LA378" s="65"/>
      <c r="LB378" s="65"/>
      <c r="LC378" s="65"/>
      <c r="LD378" s="65"/>
      <c r="LE378" s="65"/>
      <c r="LF378" s="65"/>
      <c r="LG378" s="65"/>
      <c r="LH378" s="65"/>
      <c r="LI378" s="65"/>
      <c r="LJ378" s="65"/>
      <c r="LK378" s="65"/>
      <c r="LL378" s="65"/>
      <c r="LM378" s="65"/>
      <c r="LN378" s="65"/>
      <c r="LO378" s="65"/>
      <c r="LP378" s="65"/>
      <c r="LQ378" s="65"/>
      <c r="LR378" s="65"/>
      <c r="LS378" s="65"/>
      <c r="LT378" s="65"/>
      <c r="LU378" s="65"/>
      <c r="LV378" s="65"/>
      <c r="LW378" s="65"/>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c r="RA378" s="7"/>
      <c r="RB378" s="7"/>
      <c r="RC378" s="7"/>
      <c r="RD378" s="7"/>
      <c r="RE378" s="7"/>
      <c r="RF378" s="7"/>
      <c r="RG378" s="7"/>
      <c r="RH378" s="7"/>
      <c r="RI378" s="7"/>
      <c r="RJ378" s="7"/>
      <c r="RK378" s="7"/>
      <c r="RL378" s="7"/>
      <c r="RM378" s="7"/>
      <c r="RN378" s="7"/>
      <c r="RO378" s="7"/>
      <c r="RP378" s="7"/>
      <c r="RQ378" s="7"/>
      <c r="RR378" s="7"/>
      <c r="RS378" s="7"/>
      <c r="RT378" s="7"/>
      <c r="RU378" s="7"/>
      <c r="RV378" s="7"/>
      <c r="RW378" s="7"/>
      <c r="RX378" s="7"/>
      <c r="RY378" s="7"/>
      <c r="RZ378" s="7"/>
      <c r="SA378" s="7"/>
      <c r="SB378" s="7"/>
      <c r="SC378" s="7"/>
      <c r="SD378" s="7"/>
      <c r="SE378" s="7"/>
      <c r="SF378" s="7"/>
      <c r="SG378" s="7"/>
      <c r="SH378" s="7"/>
      <c r="SI378" s="7"/>
      <c r="SJ378" s="7"/>
      <c r="SK378" s="7"/>
      <c r="SL378" s="7"/>
      <c r="SM378" s="7"/>
      <c r="SN378" s="7"/>
      <c r="SO378" s="7"/>
      <c r="SP378" s="7"/>
      <c r="SQ378" s="7"/>
      <c r="SR378" s="7"/>
      <c r="SS378" s="7"/>
      <c r="ST378" s="7"/>
      <c r="SU378" s="7"/>
      <c r="SV378" s="7"/>
      <c r="SW378" s="7"/>
      <c r="SX378" s="7"/>
      <c r="SY378" s="7"/>
      <c r="SZ378" s="7"/>
      <c r="TA378" s="7"/>
      <c r="TB378" s="7"/>
      <c r="TC378" s="7"/>
      <c r="TD378" s="7"/>
      <c r="TE378" s="7"/>
      <c r="TF378" s="7"/>
      <c r="TG378" s="7"/>
      <c r="TH378" s="7"/>
      <c r="TI378" s="7"/>
      <c r="TJ378" s="7"/>
      <c r="TK378" s="7"/>
      <c r="TL378" s="7"/>
      <c r="TM378" s="7"/>
      <c r="TN378" s="7"/>
      <c r="TO378" s="7"/>
      <c r="TP378" s="7"/>
      <c r="TQ378" s="7"/>
      <c r="TR378" s="7"/>
      <c r="TS378" s="7"/>
      <c r="TT378" s="7"/>
      <c r="TU378" s="7"/>
      <c r="TV378" s="7"/>
      <c r="TW378" s="7"/>
      <c r="TX378" s="7"/>
      <c r="TY378" s="7"/>
      <c r="TZ378" s="7"/>
      <c r="UA378" s="7"/>
      <c r="UB378" s="7"/>
      <c r="UC378" s="7"/>
      <c r="UD378" s="7"/>
      <c r="UE378" s="7"/>
      <c r="UF378" s="7"/>
      <c r="UG378" s="7"/>
      <c r="UH378" s="7"/>
      <c r="UI378" s="7"/>
      <c r="UJ378" s="7"/>
      <c r="UK378" s="7"/>
      <c r="UL378" s="7"/>
      <c r="UM378" s="7"/>
      <c r="UN378" s="7"/>
      <c r="UO378" s="7"/>
      <c r="UP378" s="7"/>
      <c r="UQ378" s="7"/>
      <c r="UR378" s="7"/>
      <c r="US378" s="7"/>
      <c r="UT378" s="7"/>
      <c r="UU378" s="7"/>
      <c r="UV378" s="7"/>
      <c r="UW378" s="7"/>
      <c r="UX378" s="7"/>
      <c r="UY378" s="7"/>
      <c r="UZ378" s="7"/>
      <c r="VA378" s="7"/>
      <c r="VB378" s="7"/>
      <c r="VC378" s="7"/>
      <c r="VD378" s="7"/>
    </row>
    <row r="379" spans="1:576" s="3" customFormat="1" x14ac:dyDescent="0.2">
      <c r="A379" s="50"/>
      <c r="B379" s="43" t="s">
        <v>58</v>
      </c>
      <c r="C379" s="151">
        <v>87494</v>
      </c>
      <c r="D379" s="96">
        <v>878</v>
      </c>
      <c r="E379" s="76">
        <v>1036</v>
      </c>
      <c r="F379" s="96">
        <v>1453</v>
      </c>
      <c r="G379" s="76">
        <v>1426</v>
      </c>
      <c r="H379" s="96">
        <v>2073</v>
      </c>
      <c r="I379" s="76">
        <v>315</v>
      </c>
      <c r="J379" s="96">
        <v>56</v>
      </c>
      <c r="K379" s="76">
        <v>1668</v>
      </c>
      <c r="L379" s="96">
        <v>2289</v>
      </c>
      <c r="M379" s="76">
        <v>6747</v>
      </c>
      <c r="N379" s="96">
        <v>3503</v>
      </c>
      <c r="O379" s="76">
        <v>1273</v>
      </c>
      <c r="P379" s="96">
        <v>771</v>
      </c>
      <c r="Q379" s="76">
        <v>666</v>
      </c>
      <c r="R379" s="96">
        <v>2152</v>
      </c>
      <c r="S379" s="76">
        <v>645</v>
      </c>
      <c r="T379" s="96">
        <v>1973</v>
      </c>
      <c r="U379" s="76">
        <v>1160</v>
      </c>
      <c r="V379" s="96">
        <v>1940</v>
      </c>
      <c r="W379" s="76">
        <v>268</v>
      </c>
      <c r="X379" s="96">
        <v>565</v>
      </c>
      <c r="Y379" s="76">
        <v>2682</v>
      </c>
      <c r="Z379" s="96">
        <v>580</v>
      </c>
      <c r="AA379" s="76">
        <v>440</v>
      </c>
      <c r="AB379" s="96">
        <v>482</v>
      </c>
      <c r="AC379" s="76">
        <v>4179</v>
      </c>
      <c r="AD379" s="96">
        <v>298</v>
      </c>
      <c r="AE379" s="76">
        <v>2594</v>
      </c>
      <c r="AF379" s="96">
        <v>83</v>
      </c>
      <c r="AG379" s="76">
        <v>2181</v>
      </c>
      <c r="AH379" s="96">
        <v>1919</v>
      </c>
      <c r="AI379" s="76">
        <v>296</v>
      </c>
      <c r="AJ379" s="96">
        <v>763</v>
      </c>
      <c r="AK379" s="76">
        <v>827</v>
      </c>
      <c r="AL379" s="96">
        <v>1442</v>
      </c>
      <c r="AM379" s="76">
        <v>1874</v>
      </c>
      <c r="AN379" s="96">
        <v>3486</v>
      </c>
      <c r="AO379" s="76">
        <v>1024</v>
      </c>
      <c r="AP379" s="96">
        <v>53</v>
      </c>
      <c r="AQ379" s="76">
        <v>388</v>
      </c>
      <c r="AR379" s="96">
        <v>41</v>
      </c>
      <c r="AS379" s="76">
        <v>228</v>
      </c>
      <c r="AT379" s="96">
        <v>6</v>
      </c>
      <c r="AU379" s="76">
        <v>687</v>
      </c>
      <c r="AV379" s="96">
        <v>821</v>
      </c>
      <c r="AW379" s="76">
        <v>115</v>
      </c>
      <c r="AX379" s="96">
        <v>717</v>
      </c>
      <c r="AY379" s="76">
        <v>1852</v>
      </c>
      <c r="AZ379" s="96">
        <v>2552</v>
      </c>
      <c r="BA379" s="76">
        <v>2</v>
      </c>
      <c r="BB379" s="96">
        <v>1234</v>
      </c>
      <c r="BC379" s="76">
        <v>140</v>
      </c>
      <c r="BD379" s="96">
        <v>16</v>
      </c>
      <c r="BE379" s="76">
        <v>545</v>
      </c>
      <c r="BF379" s="96">
        <v>62</v>
      </c>
      <c r="BG379" s="76">
        <v>101</v>
      </c>
      <c r="BH379" s="96">
        <v>26</v>
      </c>
      <c r="BI379" s="76">
        <v>508</v>
      </c>
      <c r="BJ379" s="96">
        <v>1176</v>
      </c>
      <c r="BK379" s="76">
        <v>112</v>
      </c>
      <c r="BL379" s="96">
        <v>1393</v>
      </c>
      <c r="BM379" s="76">
        <v>1190</v>
      </c>
      <c r="BN379" s="96">
        <v>1543</v>
      </c>
      <c r="BO379" s="76">
        <v>37</v>
      </c>
      <c r="BP379" s="96">
        <v>273</v>
      </c>
      <c r="BQ379" s="76">
        <v>237</v>
      </c>
      <c r="BR379" s="96">
        <v>1027</v>
      </c>
      <c r="BS379" s="76">
        <v>302</v>
      </c>
      <c r="BT379" s="96">
        <v>140</v>
      </c>
      <c r="BU379" s="76">
        <v>718</v>
      </c>
      <c r="BV379" s="96">
        <v>84</v>
      </c>
      <c r="BW379" s="76">
        <v>399</v>
      </c>
      <c r="BX379" s="96">
        <v>2112</v>
      </c>
      <c r="BY379" s="76">
        <v>83</v>
      </c>
      <c r="BZ379" s="96">
        <v>396</v>
      </c>
      <c r="CA379" s="76">
        <v>1428</v>
      </c>
      <c r="CB379" s="96">
        <v>12</v>
      </c>
      <c r="CC379" s="76">
        <v>725</v>
      </c>
      <c r="CD379" s="96">
        <v>182</v>
      </c>
      <c r="CE379" s="76">
        <v>15</v>
      </c>
      <c r="CF379" s="96">
        <v>905</v>
      </c>
      <c r="CG379" s="76">
        <v>8</v>
      </c>
      <c r="CH379" s="96">
        <v>20</v>
      </c>
      <c r="CI379" s="76">
        <v>136</v>
      </c>
      <c r="CJ379" s="96">
        <v>1</v>
      </c>
      <c r="CK379" s="76">
        <v>7</v>
      </c>
      <c r="CL379" s="96">
        <v>141</v>
      </c>
      <c r="CM379" s="76">
        <v>743</v>
      </c>
      <c r="CN379" s="96">
        <v>132</v>
      </c>
      <c r="CO379" s="76">
        <v>6</v>
      </c>
      <c r="CP379" s="96">
        <v>679</v>
      </c>
      <c r="CQ379" s="76">
        <v>134</v>
      </c>
      <c r="CR379" s="96">
        <v>2074</v>
      </c>
      <c r="CS379" s="76">
        <v>799</v>
      </c>
      <c r="CT379" s="76"/>
      <c r="CU379" s="76"/>
      <c r="CV379" s="76"/>
      <c r="CW379" s="76"/>
      <c r="CX379" s="76"/>
      <c r="CY379" s="76"/>
      <c r="CZ379" s="76"/>
      <c r="DA379" s="76"/>
      <c r="DB379" s="76"/>
      <c r="DC379" s="76"/>
      <c r="DD379" s="76"/>
      <c r="DE379" s="76"/>
      <c r="DF379" s="76"/>
      <c r="DG379" s="76"/>
      <c r="DH379" s="76"/>
      <c r="DI379" s="76"/>
      <c r="DJ379" s="76"/>
      <c r="DK379" s="76"/>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c r="IW379" s="65"/>
      <c r="IX379" s="65"/>
      <c r="IY379" s="65"/>
      <c r="IZ379" s="65"/>
      <c r="JA379" s="65"/>
      <c r="JB379" s="65"/>
      <c r="JC379" s="65"/>
      <c r="JD379" s="65"/>
      <c r="JE379" s="65"/>
      <c r="JF379" s="65"/>
      <c r="JG379" s="65"/>
      <c r="JH379" s="65"/>
      <c r="JI379" s="65"/>
      <c r="JJ379" s="65"/>
      <c r="JK379" s="65"/>
      <c r="JL379" s="65"/>
      <c r="JM379" s="65"/>
      <c r="JN379" s="65"/>
      <c r="JO379" s="65"/>
      <c r="JP379" s="65"/>
      <c r="JQ379" s="65"/>
      <c r="JR379" s="65"/>
      <c r="JS379" s="65"/>
      <c r="JT379" s="65"/>
      <c r="JU379" s="65"/>
      <c r="JV379" s="65"/>
      <c r="JW379" s="65"/>
      <c r="JX379" s="65"/>
      <c r="JY379" s="65"/>
      <c r="JZ379" s="65"/>
      <c r="KA379" s="65"/>
      <c r="KB379" s="65"/>
      <c r="KC379" s="65"/>
      <c r="KD379" s="65"/>
      <c r="KE379" s="65"/>
      <c r="KF379" s="65"/>
      <c r="KG379" s="65"/>
      <c r="KH379" s="65"/>
      <c r="KI379" s="65"/>
      <c r="KJ379" s="65"/>
      <c r="KK379" s="65"/>
      <c r="KL379" s="65"/>
      <c r="KM379" s="65"/>
      <c r="KN379" s="65"/>
      <c r="KO379" s="65"/>
      <c r="KP379" s="65"/>
      <c r="KQ379" s="65"/>
      <c r="KR379" s="65"/>
      <c r="KS379" s="65"/>
      <c r="KT379" s="65"/>
      <c r="KU379" s="65"/>
      <c r="KV379" s="65"/>
      <c r="KW379" s="65"/>
      <c r="KX379" s="65"/>
      <c r="KY379" s="65"/>
      <c r="KZ379" s="65"/>
      <c r="LA379" s="65"/>
      <c r="LB379" s="65"/>
      <c r="LC379" s="65"/>
      <c r="LD379" s="65"/>
      <c r="LE379" s="65"/>
      <c r="LF379" s="65"/>
      <c r="LG379" s="65"/>
      <c r="LH379" s="65"/>
      <c r="LI379" s="65"/>
      <c r="LJ379" s="65"/>
      <c r="LK379" s="65"/>
      <c r="LL379" s="65"/>
      <c r="LM379" s="65"/>
      <c r="LN379" s="65"/>
      <c r="LO379" s="65"/>
      <c r="LP379" s="65"/>
      <c r="LQ379" s="65"/>
      <c r="LR379" s="65"/>
      <c r="LS379" s="65"/>
      <c r="LT379" s="65"/>
      <c r="LU379" s="65"/>
      <c r="LV379" s="65"/>
      <c r="LW379" s="65"/>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c r="QO379" s="7"/>
      <c r="QP379" s="7"/>
      <c r="QQ379" s="7"/>
      <c r="QR379" s="7"/>
      <c r="QS379" s="7"/>
      <c r="QT379" s="7"/>
      <c r="QU379" s="7"/>
      <c r="QV379" s="7"/>
      <c r="QW379" s="7"/>
      <c r="QX379" s="7"/>
      <c r="QY379" s="7"/>
      <c r="QZ379" s="7"/>
      <c r="RA379" s="7"/>
      <c r="RB379" s="7"/>
      <c r="RC379" s="7"/>
      <c r="RD379" s="7"/>
      <c r="RE379" s="7"/>
      <c r="RF379" s="7"/>
      <c r="RG379" s="7"/>
      <c r="RH379" s="7"/>
      <c r="RI379" s="7"/>
      <c r="RJ379" s="7"/>
      <c r="RK379" s="7"/>
      <c r="RL379" s="7"/>
      <c r="RM379" s="7"/>
      <c r="RN379" s="7"/>
      <c r="RO379" s="7"/>
      <c r="RP379" s="7"/>
      <c r="RQ379" s="7"/>
      <c r="RR379" s="7"/>
      <c r="RS379" s="7"/>
      <c r="RT379" s="7"/>
      <c r="RU379" s="7"/>
      <c r="RV379" s="7"/>
      <c r="RW379" s="7"/>
      <c r="RX379" s="7"/>
      <c r="RY379" s="7"/>
      <c r="RZ379" s="7"/>
      <c r="SA379" s="7"/>
      <c r="SB379" s="7"/>
      <c r="SC379" s="7"/>
      <c r="SD379" s="7"/>
      <c r="SE379" s="7"/>
      <c r="SF379" s="7"/>
      <c r="SG379" s="7"/>
      <c r="SH379" s="7"/>
      <c r="SI379" s="7"/>
      <c r="SJ379" s="7"/>
      <c r="SK379" s="7"/>
      <c r="SL379" s="7"/>
      <c r="SM379" s="7"/>
      <c r="SN379" s="7"/>
      <c r="SO379" s="7"/>
      <c r="SP379" s="7"/>
      <c r="SQ379" s="7"/>
      <c r="SR379" s="7"/>
      <c r="SS379" s="7"/>
      <c r="ST379" s="7"/>
      <c r="SU379" s="7"/>
      <c r="SV379" s="7"/>
      <c r="SW379" s="7"/>
      <c r="SX379" s="7"/>
      <c r="SY379" s="7"/>
      <c r="SZ379" s="7"/>
      <c r="TA379" s="7"/>
      <c r="TB379" s="7"/>
      <c r="TC379" s="7"/>
      <c r="TD379" s="7"/>
      <c r="TE379" s="7"/>
      <c r="TF379" s="7"/>
      <c r="TG379" s="7"/>
      <c r="TH379" s="7"/>
      <c r="TI379" s="7"/>
      <c r="TJ379" s="7"/>
      <c r="TK379" s="7"/>
      <c r="TL379" s="7"/>
      <c r="TM379" s="7"/>
      <c r="TN379" s="7"/>
      <c r="TO379" s="7"/>
      <c r="TP379" s="7"/>
      <c r="TQ379" s="7"/>
      <c r="TR379" s="7"/>
      <c r="TS379" s="7"/>
      <c r="TT379" s="7"/>
      <c r="TU379" s="7"/>
      <c r="TV379" s="7"/>
      <c r="TW379" s="7"/>
      <c r="TX379" s="7"/>
      <c r="TY379" s="7"/>
      <c r="TZ379" s="7"/>
      <c r="UA379" s="7"/>
      <c r="UB379" s="7"/>
      <c r="UC379" s="7"/>
      <c r="UD379" s="7"/>
      <c r="UE379" s="7"/>
      <c r="UF379" s="7"/>
      <c r="UG379" s="7"/>
      <c r="UH379" s="7"/>
      <c r="UI379" s="7"/>
      <c r="UJ379" s="7"/>
      <c r="UK379" s="7"/>
      <c r="UL379" s="7"/>
      <c r="UM379" s="7"/>
      <c r="UN379" s="7"/>
      <c r="UO379" s="7"/>
      <c r="UP379" s="7"/>
      <c r="UQ379" s="7"/>
      <c r="UR379" s="7"/>
      <c r="US379" s="7"/>
      <c r="UT379" s="7"/>
      <c r="UU379" s="7"/>
      <c r="UV379" s="7"/>
      <c r="UW379" s="7"/>
      <c r="UX379" s="7"/>
      <c r="UY379" s="7"/>
      <c r="UZ379" s="7"/>
      <c r="VA379" s="7"/>
      <c r="VB379" s="7"/>
      <c r="VC379" s="7"/>
      <c r="VD379" s="7"/>
    </row>
    <row r="380" spans="1:576" s="3" customFormat="1" x14ac:dyDescent="0.2">
      <c r="A380" s="50"/>
      <c r="B380" s="36" t="s">
        <v>59</v>
      </c>
      <c r="C380" s="140">
        <v>90978</v>
      </c>
      <c r="D380" s="97">
        <v>1228</v>
      </c>
      <c r="E380" s="65">
        <v>1095</v>
      </c>
      <c r="F380" s="97">
        <v>2663</v>
      </c>
      <c r="G380" s="65">
        <v>671</v>
      </c>
      <c r="H380" s="97">
        <v>4578</v>
      </c>
      <c r="I380" s="65">
        <v>76</v>
      </c>
      <c r="J380" s="97">
        <v>350</v>
      </c>
      <c r="K380" s="65">
        <v>1013</v>
      </c>
      <c r="L380" s="97">
        <v>4314</v>
      </c>
      <c r="M380" s="65">
        <v>3382</v>
      </c>
      <c r="N380" s="97">
        <v>2144</v>
      </c>
      <c r="O380" s="65">
        <v>367</v>
      </c>
      <c r="P380" s="97">
        <v>2382</v>
      </c>
      <c r="Q380" s="65">
        <v>480</v>
      </c>
      <c r="R380" s="97">
        <v>1941</v>
      </c>
      <c r="S380" s="65">
        <v>1475</v>
      </c>
      <c r="T380" s="97">
        <v>1548</v>
      </c>
      <c r="U380" s="65">
        <v>1568</v>
      </c>
      <c r="V380" s="97">
        <v>925</v>
      </c>
      <c r="W380" s="65">
        <v>824</v>
      </c>
      <c r="X380" s="97">
        <v>1167</v>
      </c>
      <c r="Y380" s="65">
        <v>754</v>
      </c>
      <c r="Z380" s="97">
        <v>289</v>
      </c>
      <c r="AA380" s="65">
        <v>175</v>
      </c>
      <c r="AB380" s="97">
        <v>1106</v>
      </c>
      <c r="AC380" s="65">
        <v>2033</v>
      </c>
      <c r="AD380" s="97">
        <v>210</v>
      </c>
      <c r="AE380" s="65">
        <v>2545</v>
      </c>
      <c r="AF380" s="97">
        <v>190</v>
      </c>
      <c r="AG380" s="65">
        <v>1625</v>
      </c>
      <c r="AH380" s="97">
        <v>3213</v>
      </c>
      <c r="AI380" s="65">
        <v>129</v>
      </c>
      <c r="AJ380" s="97">
        <v>998</v>
      </c>
      <c r="AK380" s="65">
        <v>339</v>
      </c>
      <c r="AL380" s="97">
        <v>642</v>
      </c>
      <c r="AM380" s="65">
        <v>240</v>
      </c>
      <c r="AN380" s="97">
        <v>2809</v>
      </c>
      <c r="AO380" s="65">
        <v>924</v>
      </c>
      <c r="AP380" s="97">
        <v>14</v>
      </c>
      <c r="AQ380" s="65">
        <v>1946</v>
      </c>
      <c r="AR380" s="97">
        <v>0</v>
      </c>
      <c r="AS380" s="65">
        <v>2165</v>
      </c>
      <c r="AT380" s="97">
        <v>0</v>
      </c>
      <c r="AU380" s="65">
        <v>511</v>
      </c>
      <c r="AV380" s="97">
        <v>33</v>
      </c>
      <c r="AW380" s="65">
        <v>1225</v>
      </c>
      <c r="AX380" s="97">
        <v>2975</v>
      </c>
      <c r="AY380" s="65">
        <v>417</v>
      </c>
      <c r="AZ380" s="97">
        <v>2978</v>
      </c>
      <c r="BA380" s="65">
        <v>4234</v>
      </c>
      <c r="BB380" s="97">
        <v>2367</v>
      </c>
      <c r="BC380" s="65">
        <v>247</v>
      </c>
      <c r="BD380" s="97">
        <v>79</v>
      </c>
      <c r="BE380" s="65">
        <v>226</v>
      </c>
      <c r="BF380" s="97">
        <v>9</v>
      </c>
      <c r="BG380" s="65">
        <v>46</v>
      </c>
      <c r="BH380" s="97">
        <v>0</v>
      </c>
      <c r="BI380" s="65">
        <v>930</v>
      </c>
      <c r="BJ380" s="97">
        <v>119</v>
      </c>
      <c r="BK380" s="65">
        <v>1749</v>
      </c>
      <c r="BL380" s="97">
        <v>1347</v>
      </c>
      <c r="BM380" s="65">
        <v>140</v>
      </c>
      <c r="BN380" s="97">
        <v>1606</v>
      </c>
      <c r="BO380" s="65">
        <v>93</v>
      </c>
      <c r="BP380" s="97">
        <v>1329</v>
      </c>
      <c r="BQ380" s="65">
        <v>727</v>
      </c>
      <c r="BR380" s="97">
        <v>672</v>
      </c>
      <c r="BS380" s="65">
        <v>444</v>
      </c>
      <c r="BT380" s="97">
        <v>112</v>
      </c>
      <c r="BU380" s="65">
        <v>362</v>
      </c>
      <c r="BV380" s="97">
        <v>17</v>
      </c>
      <c r="BW380" s="65">
        <v>536</v>
      </c>
      <c r="BX380" s="97">
        <v>829</v>
      </c>
      <c r="BY380" s="65">
        <v>163</v>
      </c>
      <c r="BZ380" s="97">
        <v>1702</v>
      </c>
      <c r="CA380" s="65">
        <v>144</v>
      </c>
      <c r="CB380" s="97">
        <v>0</v>
      </c>
      <c r="CC380" s="65">
        <v>245</v>
      </c>
      <c r="CD380" s="97">
        <v>817</v>
      </c>
      <c r="CE380" s="65">
        <v>281</v>
      </c>
      <c r="CF380" s="97">
        <v>64</v>
      </c>
      <c r="CG380" s="65">
        <v>0</v>
      </c>
      <c r="CH380" s="97">
        <v>0</v>
      </c>
      <c r="CI380" s="65">
        <v>40</v>
      </c>
      <c r="CJ380" s="97">
        <v>0</v>
      </c>
      <c r="CK380" s="65">
        <v>168</v>
      </c>
      <c r="CL380" s="97">
        <v>36</v>
      </c>
      <c r="CM380" s="65">
        <v>516</v>
      </c>
      <c r="CN380" s="97">
        <v>928</v>
      </c>
      <c r="CO380" s="65">
        <v>197</v>
      </c>
      <c r="CP380" s="97">
        <v>1091</v>
      </c>
      <c r="CQ380" s="65">
        <v>294</v>
      </c>
      <c r="CR380" s="97">
        <v>370</v>
      </c>
      <c r="CS380" s="65">
        <v>969</v>
      </c>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c r="IW380" s="65"/>
      <c r="IX380" s="65"/>
      <c r="IY380" s="65"/>
      <c r="IZ380" s="65"/>
      <c r="JA380" s="65"/>
      <c r="JB380" s="65"/>
      <c r="JC380" s="65"/>
      <c r="JD380" s="65"/>
      <c r="JE380" s="65"/>
      <c r="JF380" s="65"/>
      <c r="JG380" s="65"/>
      <c r="JH380" s="65"/>
      <c r="JI380" s="65"/>
      <c r="JJ380" s="65"/>
      <c r="JK380" s="65"/>
      <c r="JL380" s="65"/>
      <c r="JM380" s="65"/>
      <c r="JN380" s="65"/>
      <c r="JO380" s="65"/>
      <c r="JP380" s="65"/>
      <c r="JQ380" s="65"/>
      <c r="JR380" s="65"/>
      <c r="JS380" s="65"/>
      <c r="JT380" s="65"/>
      <c r="JU380" s="65"/>
      <c r="JV380" s="65"/>
      <c r="JW380" s="65"/>
      <c r="JX380" s="65"/>
      <c r="JY380" s="65"/>
      <c r="JZ380" s="65"/>
      <c r="KA380" s="65"/>
      <c r="KB380" s="65"/>
      <c r="KC380" s="65"/>
      <c r="KD380" s="65"/>
      <c r="KE380" s="65"/>
      <c r="KF380" s="65"/>
      <c r="KG380" s="65"/>
      <c r="KH380" s="65"/>
      <c r="KI380" s="65"/>
      <c r="KJ380" s="65"/>
      <c r="KK380" s="65"/>
      <c r="KL380" s="65"/>
      <c r="KM380" s="65"/>
      <c r="KN380" s="65"/>
      <c r="KO380" s="65"/>
      <c r="KP380" s="65"/>
      <c r="KQ380" s="65"/>
      <c r="KR380" s="65"/>
      <c r="KS380" s="65"/>
      <c r="KT380" s="65"/>
      <c r="KU380" s="65"/>
      <c r="KV380" s="65"/>
      <c r="KW380" s="65"/>
      <c r="KX380" s="65"/>
      <c r="KY380" s="65"/>
      <c r="KZ380" s="65"/>
      <c r="LA380" s="65"/>
      <c r="LB380" s="65"/>
      <c r="LC380" s="65"/>
      <c r="LD380" s="65"/>
      <c r="LE380" s="65"/>
      <c r="LF380" s="65"/>
      <c r="LG380" s="65"/>
      <c r="LH380" s="65"/>
      <c r="LI380" s="65"/>
      <c r="LJ380" s="65"/>
      <c r="LK380" s="65"/>
      <c r="LL380" s="65"/>
      <c r="LM380" s="65"/>
      <c r="LN380" s="65"/>
      <c r="LO380" s="65"/>
      <c r="LP380" s="65"/>
      <c r="LQ380" s="65"/>
      <c r="LR380" s="65"/>
      <c r="LS380" s="65"/>
      <c r="LT380" s="65"/>
      <c r="LU380" s="65"/>
      <c r="LV380" s="65"/>
      <c r="LW380" s="65"/>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c r="QO380" s="7"/>
      <c r="QP380" s="7"/>
      <c r="QQ380" s="7"/>
      <c r="QR380" s="7"/>
      <c r="QS380" s="7"/>
      <c r="QT380" s="7"/>
      <c r="QU380" s="7"/>
      <c r="QV380" s="7"/>
      <c r="QW380" s="7"/>
      <c r="QX380" s="7"/>
      <c r="QY380" s="7"/>
      <c r="QZ380" s="7"/>
      <c r="RA380" s="7"/>
      <c r="RB380" s="7"/>
      <c r="RC380" s="7"/>
      <c r="RD380" s="7"/>
      <c r="RE380" s="7"/>
      <c r="RF380" s="7"/>
      <c r="RG380" s="7"/>
      <c r="RH380" s="7"/>
      <c r="RI380" s="7"/>
      <c r="RJ380" s="7"/>
      <c r="RK380" s="7"/>
      <c r="RL380" s="7"/>
      <c r="RM380" s="7"/>
      <c r="RN380" s="7"/>
      <c r="RO380" s="7"/>
      <c r="RP380" s="7"/>
      <c r="RQ380" s="7"/>
      <c r="RR380" s="7"/>
      <c r="RS380" s="7"/>
      <c r="RT380" s="7"/>
      <c r="RU380" s="7"/>
      <c r="RV380" s="7"/>
      <c r="RW380" s="7"/>
      <c r="RX380" s="7"/>
      <c r="RY380" s="7"/>
      <c r="RZ380" s="7"/>
      <c r="SA380" s="7"/>
      <c r="SB380" s="7"/>
      <c r="SC380" s="7"/>
      <c r="SD380" s="7"/>
      <c r="SE380" s="7"/>
      <c r="SF380" s="7"/>
      <c r="SG380" s="7"/>
      <c r="SH380" s="7"/>
      <c r="SI380" s="7"/>
      <c r="SJ380" s="7"/>
      <c r="SK380" s="7"/>
      <c r="SL380" s="7"/>
      <c r="SM380" s="7"/>
      <c r="SN380" s="7"/>
      <c r="SO380" s="7"/>
      <c r="SP380" s="7"/>
      <c r="SQ380" s="7"/>
      <c r="SR380" s="7"/>
      <c r="SS380" s="7"/>
      <c r="ST380" s="7"/>
      <c r="SU380" s="7"/>
      <c r="SV380" s="7"/>
      <c r="SW380" s="7"/>
      <c r="SX380" s="7"/>
      <c r="SY380" s="7"/>
      <c r="SZ380" s="7"/>
      <c r="TA380" s="7"/>
      <c r="TB380" s="7"/>
      <c r="TC380" s="7"/>
      <c r="TD380" s="7"/>
      <c r="TE380" s="7"/>
      <c r="TF380" s="7"/>
      <c r="TG380" s="7"/>
      <c r="TH380" s="7"/>
      <c r="TI380" s="7"/>
      <c r="TJ380" s="7"/>
      <c r="TK380" s="7"/>
      <c r="TL380" s="7"/>
      <c r="TM380" s="7"/>
      <c r="TN380" s="7"/>
      <c r="TO380" s="7"/>
      <c r="TP380" s="7"/>
      <c r="TQ380" s="7"/>
      <c r="TR380" s="7"/>
      <c r="TS380" s="7"/>
      <c r="TT380" s="7"/>
      <c r="TU380" s="7"/>
      <c r="TV380" s="7"/>
      <c r="TW380" s="7"/>
      <c r="TX380" s="7"/>
      <c r="TY380" s="7"/>
      <c r="TZ380" s="7"/>
      <c r="UA380" s="7"/>
      <c r="UB380" s="7"/>
      <c r="UC380" s="7"/>
      <c r="UD380" s="7"/>
      <c r="UE380" s="7"/>
      <c r="UF380" s="7"/>
      <c r="UG380" s="7"/>
      <c r="UH380" s="7"/>
      <c r="UI380" s="7"/>
      <c r="UJ380" s="7"/>
      <c r="UK380" s="7"/>
      <c r="UL380" s="7"/>
      <c r="UM380" s="7"/>
      <c r="UN380" s="7"/>
      <c r="UO380" s="7"/>
      <c r="UP380" s="7"/>
      <c r="UQ380" s="7"/>
      <c r="UR380" s="7"/>
      <c r="US380" s="7"/>
      <c r="UT380" s="7"/>
      <c r="UU380" s="7"/>
      <c r="UV380" s="7"/>
      <c r="UW380" s="7"/>
      <c r="UX380" s="7"/>
      <c r="UY380" s="7"/>
      <c r="UZ380" s="7"/>
      <c r="VA380" s="7"/>
      <c r="VB380" s="7"/>
      <c r="VC380" s="7"/>
      <c r="VD380" s="7"/>
    </row>
    <row r="381" spans="1:576" s="3" customFormat="1" x14ac:dyDescent="0.2">
      <c r="A381" s="50"/>
      <c r="B381" s="36" t="s">
        <v>60</v>
      </c>
      <c r="C381" s="140">
        <v>0</v>
      </c>
      <c r="D381" s="97">
        <v>0</v>
      </c>
      <c r="E381" s="65">
        <v>0</v>
      </c>
      <c r="F381" s="97">
        <v>0</v>
      </c>
      <c r="G381" s="65">
        <v>0</v>
      </c>
      <c r="H381" s="97">
        <v>0</v>
      </c>
      <c r="I381" s="65">
        <v>0</v>
      </c>
      <c r="J381" s="97">
        <v>0</v>
      </c>
      <c r="K381" s="65">
        <v>0</v>
      </c>
      <c r="L381" s="97">
        <v>0</v>
      </c>
      <c r="M381" s="65">
        <v>0</v>
      </c>
      <c r="N381" s="97">
        <v>0</v>
      </c>
      <c r="O381" s="65">
        <v>0</v>
      </c>
      <c r="P381" s="97">
        <v>0</v>
      </c>
      <c r="Q381" s="65">
        <v>0</v>
      </c>
      <c r="R381" s="97">
        <v>0</v>
      </c>
      <c r="S381" s="65">
        <v>0</v>
      </c>
      <c r="T381" s="97">
        <v>0</v>
      </c>
      <c r="U381" s="65">
        <v>0</v>
      </c>
      <c r="V381" s="97">
        <v>0</v>
      </c>
      <c r="W381" s="65">
        <v>0</v>
      </c>
      <c r="X381" s="97">
        <v>0</v>
      </c>
      <c r="Y381" s="65">
        <v>0</v>
      </c>
      <c r="Z381" s="97">
        <v>0</v>
      </c>
      <c r="AA381" s="65">
        <v>0</v>
      </c>
      <c r="AB381" s="97">
        <v>0</v>
      </c>
      <c r="AC381" s="65">
        <v>0</v>
      </c>
      <c r="AD381" s="97">
        <v>0</v>
      </c>
      <c r="AE381" s="65">
        <v>0</v>
      </c>
      <c r="AF381" s="97">
        <v>0</v>
      </c>
      <c r="AG381" s="65">
        <v>0</v>
      </c>
      <c r="AH381" s="97">
        <v>0</v>
      </c>
      <c r="AI381" s="65">
        <v>0</v>
      </c>
      <c r="AJ381" s="97">
        <v>0</v>
      </c>
      <c r="AK381" s="65">
        <v>0</v>
      </c>
      <c r="AL381" s="97">
        <v>0</v>
      </c>
      <c r="AM381" s="65">
        <v>0</v>
      </c>
      <c r="AN381" s="97">
        <v>0</v>
      </c>
      <c r="AO381" s="65">
        <v>0</v>
      </c>
      <c r="AP381" s="97">
        <v>0</v>
      </c>
      <c r="AQ381" s="65">
        <v>0</v>
      </c>
      <c r="AR381" s="97">
        <v>0</v>
      </c>
      <c r="AS381" s="65">
        <v>0</v>
      </c>
      <c r="AT381" s="97">
        <v>0</v>
      </c>
      <c r="AU381" s="65">
        <v>0</v>
      </c>
      <c r="AV381" s="97">
        <v>0</v>
      </c>
      <c r="AW381" s="65">
        <v>0</v>
      </c>
      <c r="AX381" s="97">
        <v>0</v>
      </c>
      <c r="AY381" s="65">
        <v>0</v>
      </c>
      <c r="AZ381" s="97">
        <v>0</v>
      </c>
      <c r="BA381" s="65">
        <v>0</v>
      </c>
      <c r="BB381" s="97">
        <v>0</v>
      </c>
      <c r="BC381" s="65">
        <v>0</v>
      </c>
      <c r="BD381" s="97">
        <v>0</v>
      </c>
      <c r="BE381" s="65">
        <v>0</v>
      </c>
      <c r="BF381" s="97">
        <v>0</v>
      </c>
      <c r="BG381" s="65">
        <v>0</v>
      </c>
      <c r="BH381" s="97">
        <v>0</v>
      </c>
      <c r="BI381" s="65">
        <v>0</v>
      </c>
      <c r="BJ381" s="97">
        <v>0</v>
      </c>
      <c r="BK381" s="65">
        <v>0</v>
      </c>
      <c r="BL381" s="97">
        <v>0</v>
      </c>
      <c r="BM381" s="65">
        <v>0</v>
      </c>
      <c r="BN381" s="97">
        <v>0</v>
      </c>
      <c r="BO381" s="65">
        <v>0</v>
      </c>
      <c r="BP381" s="97">
        <v>0</v>
      </c>
      <c r="BQ381" s="65">
        <v>0</v>
      </c>
      <c r="BR381" s="97">
        <v>0</v>
      </c>
      <c r="BS381" s="65">
        <v>0</v>
      </c>
      <c r="BT381" s="97">
        <v>0</v>
      </c>
      <c r="BU381" s="65">
        <v>0</v>
      </c>
      <c r="BV381" s="97">
        <v>0</v>
      </c>
      <c r="BW381" s="65">
        <v>0</v>
      </c>
      <c r="BX381" s="97">
        <v>0</v>
      </c>
      <c r="BY381" s="65">
        <v>0</v>
      </c>
      <c r="BZ381" s="97">
        <v>0</v>
      </c>
      <c r="CA381" s="65">
        <v>0</v>
      </c>
      <c r="CB381" s="97">
        <v>0</v>
      </c>
      <c r="CC381" s="65">
        <v>0</v>
      </c>
      <c r="CD381" s="97">
        <v>0</v>
      </c>
      <c r="CE381" s="65">
        <v>0</v>
      </c>
      <c r="CF381" s="97">
        <v>0</v>
      </c>
      <c r="CG381" s="65">
        <v>0</v>
      </c>
      <c r="CH381" s="97">
        <v>0</v>
      </c>
      <c r="CI381" s="65">
        <v>0</v>
      </c>
      <c r="CJ381" s="97">
        <v>0</v>
      </c>
      <c r="CK381" s="65">
        <v>0</v>
      </c>
      <c r="CL381" s="97">
        <v>0</v>
      </c>
      <c r="CM381" s="65">
        <v>0</v>
      </c>
      <c r="CN381" s="97">
        <v>0</v>
      </c>
      <c r="CO381" s="65">
        <v>0</v>
      </c>
      <c r="CP381" s="97">
        <v>0</v>
      </c>
      <c r="CQ381" s="65">
        <v>0</v>
      </c>
      <c r="CR381" s="97">
        <v>0</v>
      </c>
      <c r="CS381" s="65">
        <v>0</v>
      </c>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c r="IW381" s="65"/>
      <c r="IX381" s="65"/>
      <c r="IY381" s="65"/>
      <c r="IZ381" s="65"/>
      <c r="JA381" s="65"/>
      <c r="JB381" s="65"/>
      <c r="JC381" s="65"/>
      <c r="JD381" s="65"/>
      <c r="JE381" s="65"/>
      <c r="JF381" s="65"/>
      <c r="JG381" s="65"/>
      <c r="JH381" s="65"/>
      <c r="JI381" s="65"/>
      <c r="JJ381" s="65"/>
      <c r="JK381" s="65"/>
      <c r="JL381" s="65"/>
      <c r="JM381" s="65"/>
      <c r="JN381" s="65"/>
      <c r="JO381" s="65"/>
      <c r="JP381" s="65"/>
      <c r="JQ381" s="65"/>
      <c r="JR381" s="65"/>
      <c r="JS381" s="65"/>
      <c r="JT381" s="65"/>
      <c r="JU381" s="65"/>
      <c r="JV381" s="65"/>
      <c r="JW381" s="65"/>
      <c r="JX381" s="65"/>
      <c r="JY381" s="65"/>
      <c r="JZ381" s="65"/>
      <c r="KA381" s="65"/>
      <c r="KB381" s="65"/>
      <c r="KC381" s="65"/>
      <c r="KD381" s="65"/>
      <c r="KE381" s="65"/>
      <c r="KF381" s="65"/>
      <c r="KG381" s="65"/>
      <c r="KH381" s="65"/>
      <c r="KI381" s="65"/>
      <c r="KJ381" s="65"/>
      <c r="KK381" s="65"/>
      <c r="KL381" s="65"/>
      <c r="KM381" s="65"/>
      <c r="KN381" s="65"/>
      <c r="KO381" s="65"/>
      <c r="KP381" s="65"/>
      <c r="KQ381" s="65"/>
      <c r="KR381" s="65"/>
      <c r="KS381" s="65"/>
      <c r="KT381" s="65"/>
      <c r="KU381" s="65"/>
      <c r="KV381" s="65"/>
      <c r="KW381" s="65"/>
      <c r="KX381" s="65"/>
      <c r="KY381" s="65"/>
      <c r="KZ381" s="65"/>
      <c r="LA381" s="65"/>
      <c r="LB381" s="65"/>
      <c r="LC381" s="65"/>
      <c r="LD381" s="65"/>
      <c r="LE381" s="65"/>
      <c r="LF381" s="65"/>
      <c r="LG381" s="65"/>
      <c r="LH381" s="65"/>
      <c r="LI381" s="65"/>
      <c r="LJ381" s="65"/>
      <c r="LK381" s="65"/>
      <c r="LL381" s="65"/>
      <c r="LM381" s="65"/>
      <c r="LN381" s="65"/>
      <c r="LO381" s="65"/>
      <c r="LP381" s="65"/>
      <c r="LQ381" s="65"/>
      <c r="LR381" s="65"/>
      <c r="LS381" s="65"/>
      <c r="LT381" s="65"/>
      <c r="LU381" s="65"/>
      <c r="LV381" s="65"/>
      <c r="LW381" s="65"/>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c r="QO381" s="7"/>
      <c r="QP381" s="7"/>
      <c r="QQ381" s="7"/>
      <c r="QR381" s="7"/>
      <c r="QS381" s="7"/>
      <c r="QT381" s="7"/>
      <c r="QU381" s="7"/>
      <c r="QV381" s="7"/>
      <c r="QW381" s="7"/>
      <c r="QX381" s="7"/>
      <c r="QY381" s="7"/>
      <c r="QZ381" s="7"/>
      <c r="RA381" s="7"/>
      <c r="RB381" s="7"/>
      <c r="RC381" s="7"/>
      <c r="RD381" s="7"/>
      <c r="RE381" s="7"/>
      <c r="RF381" s="7"/>
      <c r="RG381" s="7"/>
      <c r="RH381" s="7"/>
      <c r="RI381" s="7"/>
      <c r="RJ381" s="7"/>
      <c r="RK381" s="7"/>
      <c r="RL381" s="7"/>
      <c r="RM381" s="7"/>
      <c r="RN381" s="7"/>
      <c r="RO381" s="7"/>
      <c r="RP381" s="7"/>
      <c r="RQ381" s="7"/>
      <c r="RR381" s="7"/>
      <c r="RS381" s="7"/>
      <c r="RT381" s="7"/>
      <c r="RU381" s="7"/>
      <c r="RV381" s="7"/>
      <c r="RW381" s="7"/>
      <c r="RX381" s="7"/>
      <c r="RY381" s="7"/>
      <c r="RZ381" s="7"/>
      <c r="SA381" s="7"/>
      <c r="SB381" s="7"/>
      <c r="SC381" s="7"/>
      <c r="SD381" s="7"/>
      <c r="SE381" s="7"/>
      <c r="SF381" s="7"/>
      <c r="SG381" s="7"/>
      <c r="SH381" s="7"/>
      <c r="SI381" s="7"/>
      <c r="SJ381" s="7"/>
      <c r="SK381" s="7"/>
      <c r="SL381" s="7"/>
      <c r="SM381" s="7"/>
      <c r="SN381" s="7"/>
      <c r="SO381" s="7"/>
      <c r="SP381" s="7"/>
      <c r="SQ381" s="7"/>
      <c r="SR381" s="7"/>
      <c r="SS381" s="7"/>
      <c r="ST381" s="7"/>
      <c r="SU381" s="7"/>
      <c r="SV381" s="7"/>
      <c r="SW381" s="7"/>
      <c r="SX381" s="7"/>
      <c r="SY381" s="7"/>
      <c r="SZ381" s="7"/>
      <c r="TA381" s="7"/>
      <c r="TB381" s="7"/>
      <c r="TC381" s="7"/>
      <c r="TD381" s="7"/>
      <c r="TE381" s="7"/>
      <c r="TF381" s="7"/>
      <c r="TG381" s="7"/>
      <c r="TH381" s="7"/>
      <c r="TI381" s="7"/>
      <c r="TJ381" s="7"/>
      <c r="TK381" s="7"/>
      <c r="TL381" s="7"/>
      <c r="TM381" s="7"/>
      <c r="TN381" s="7"/>
      <c r="TO381" s="7"/>
      <c r="TP381" s="7"/>
      <c r="TQ381" s="7"/>
      <c r="TR381" s="7"/>
      <c r="TS381" s="7"/>
      <c r="TT381" s="7"/>
      <c r="TU381" s="7"/>
      <c r="TV381" s="7"/>
      <c r="TW381" s="7"/>
      <c r="TX381" s="7"/>
      <c r="TY381" s="7"/>
      <c r="TZ381" s="7"/>
      <c r="UA381" s="7"/>
      <c r="UB381" s="7"/>
      <c r="UC381" s="7"/>
      <c r="UD381" s="7"/>
      <c r="UE381" s="7"/>
      <c r="UF381" s="7"/>
      <c r="UG381" s="7"/>
      <c r="UH381" s="7"/>
      <c r="UI381" s="7"/>
      <c r="UJ381" s="7"/>
      <c r="UK381" s="7"/>
      <c r="UL381" s="7"/>
      <c r="UM381" s="7"/>
      <c r="UN381" s="7"/>
      <c r="UO381" s="7"/>
      <c r="UP381" s="7"/>
      <c r="UQ381" s="7"/>
      <c r="UR381" s="7"/>
      <c r="US381" s="7"/>
      <c r="UT381" s="7"/>
      <c r="UU381" s="7"/>
      <c r="UV381" s="7"/>
      <c r="UW381" s="7"/>
      <c r="UX381" s="7"/>
      <c r="UY381" s="7"/>
      <c r="UZ381" s="7"/>
      <c r="VA381" s="7"/>
      <c r="VB381" s="7"/>
      <c r="VC381" s="7"/>
      <c r="VD381" s="7"/>
    </row>
    <row r="382" spans="1:576" s="3" customFormat="1" x14ac:dyDescent="0.2">
      <c r="A382" s="50"/>
      <c r="B382" s="39" t="s">
        <v>39</v>
      </c>
      <c r="C382" s="141">
        <v>255510</v>
      </c>
      <c r="D382" s="97">
        <v>5954</v>
      </c>
      <c r="E382" s="65">
        <v>2925</v>
      </c>
      <c r="F382" s="97">
        <v>6667</v>
      </c>
      <c r="G382" s="65">
        <v>4436</v>
      </c>
      <c r="H382" s="97">
        <v>7192</v>
      </c>
      <c r="I382" s="65">
        <v>500</v>
      </c>
      <c r="J382" s="97">
        <v>2127</v>
      </c>
      <c r="K382" s="65">
        <v>2763</v>
      </c>
      <c r="L382" s="97">
        <v>6748</v>
      </c>
      <c r="M382" s="65">
        <v>11000</v>
      </c>
      <c r="N382" s="97">
        <v>5983</v>
      </c>
      <c r="O382" s="65">
        <v>3187</v>
      </c>
      <c r="P382" s="97">
        <v>6627</v>
      </c>
      <c r="Q382" s="65">
        <v>1195</v>
      </c>
      <c r="R382" s="97">
        <v>4277</v>
      </c>
      <c r="S382" s="65">
        <v>2605</v>
      </c>
      <c r="T382" s="97">
        <v>4208</v>
      </c>
      <c r="U382" s="65">
        <v>3842</v>
      </c>
      <c r="V382" s="97">
        <v>3543</v>
      </c>
      <c r="W382" s="65">
        <v>1503</v>
      </c>
      <c r="X382" s="97">
        <v>2128</v>
      </c>
      <c r="Y382" s="65">
        <v>3839</v>
      </c>
      <c r="Z382" s="97">
        <v>869</v>
      </c>
      <c r="AA382" s="65">
        <v>615</v>
      </c>
      <c r="AB382" s="97">
        <v>1807</v>
      </c>
      <c r="AC382" s="65">
        <v>6870</v>
      </c>
      <c r="AD382" s="97">
        <v>508</v>
      </c>
      <c r="AE382" s="65">
        <v>5740</v>
      </c>
      <c r="AF382" s="97">
        <v>1286</v>
      </c>
      <c r="AG382" s="65">
        <v>4855</v>
      </c>
      <c r="AH382" s="97">
        <v>7272</v>
      </c>
      <c r="AI382" s="65">
        <v>663</v>
      </c>
      <c r="AJ382" s="97">
        <v>5216</v>
      </c>
      <c r="AK382" s="65">
        <v>3167</v>
      </c>
      <c r="AL382" s="97">
        <v>3293</v>
      </c>
      <c r="AM382" s="65">
        <v>3748</v>
      </c>
      <c r="AN382" s="97">
        <v>7424</v>
      </c>
      <c r="AO382" s="65">
        <v>1948</v>
      </c>
      <c r="AP382" s="97">
        <v>67</v>
      </c>
      <c r="AQ382" s="65">
        <v>3289</v>
      </c>
      <c r="AR382" s="97">
        <v>41</v>
      </c>
      <c r="AS382" s="65">
        <v>2393</v>
      </c>
      <c r="AT382" s="97">
        <v>6</v>
      </c>
      <c r="AU382" s="65">
        <v>1198</v>
      </c>
      <c r="AV382" s="97">
        <v>2086</v>
      </c>
      <c r="AW382" s="65">
        <v>3159</v>
      </c>
      <c r="AX382" s="97">
        <v>4808</v>
      </c>
      <c r="AY382" s="65">
        <v>3925</v>
      </c>
      <c r="AZ382" s="97">
        <v>6970</v>
      </c>
      <c r="BA382" s="65">
        <v>5260</v>
      </c>
      <c r="BB382" s="97">
        <v>3809</v>
      </c>
      <c r="BC382" s="65">
        <v>387</v>
      </c>
      <c r="BD382" s="97">
        <v>95</v>
      </c>
      <c r="BE382" s="65">
        <v>771</v>
      </c>
      <c r="BF382" s="97">
        <v>71</v>
      </c>
      <c r="BG382" s="65">
        <v>225</v>
      </c>
      <c r="BH382" s="97">
        <v>26</v>
      </c>
      <c r="BI382" s="65">
        <v>1438</v>
      </c>
      <c r="BJ382" s="97">
        <v>1295</v>
      </c>
      <c r="BK382" s="65">
        <v>2676</v>
      </c>
      <c r="BL382" s="97">
        <v>2884</v>
      </c>
      <c r="BM382" s="65">
        <v>2346</v>
      </c>
      <c r="BN382" s="97">
        <v>5239</v>
      </c>
      <c r="BO382" s="65">
        <v>1552</v>
      </c>
      <c r="BP382" s="97">
        <v>1602</v>
      </c>
      <c r="BQ382" s="65">
        <v>2155</v>
      </c>
      <c r="BR382" s="97">
        <v>4386</v>
      </c>
      <c r="BS382" s="65">
        <v>1482</v>
      </c>
      <c r="BT382" s="97">
        <v>329</v>
      </c>
      <c r="BU382" s="65">
        <v>2010</v>
      </c>
      <c r="BV382" s="97">
        <v>101</v>
      </c>
      <c r="BW382" s="65">
        <v>1696</v>
      </c>
      <c r="BX382" s="97">
        <v>3198</v>
      </c>
      <c r="BY382" s="65">
        <v>246</v>
      </c>
      <c r="BZ382" s="97">
        <v>2458</v>
      </c>
      <c r="CA382" s="65">
        <v>2938</v>
      </c>
      <c r="CB382" s="97">
        <v>1612</v>
      </c>
      <c r="CC382" s="65">
        <v>3785</v>
      </c>
      <c r="CD382" s="97">
        <v>1533</v>
      </c>
      <c r="CE382" s="65">
        <v>296</v>
      </c>
      <c r="CF382" s="97">
        <v>2427</v>
      </c>
      <c r="CG382" s="65">
        <v>8</v>
      </c>
      <c r="CH382" s="97">
        <v>20</v>
      </c>
      <c r="CI382" s="65">
        <v>176</v>
      </c>
      <c r="CJ382" s="97">
        <v>2327</v>
      </c>
      <c r="CK382" s="65">
        <v>1037</v>
      </c>
      <c r="CL382" s="97">
        <v>1750</v>
      </c>
      <c r="CM382" s="65">
        <v>2363</v>
      </c>
      <c r="CN382" s="97">
        <v>2118</v>
      </c>
      <c r="CO382" s="65">
        <v>203</v>
      </c>
      <c r="CP382" s="97">
        <v>2012</v>
      </c>
      <c r="CQ382" s="65">
        <v>428</v>
      </c>
      <c r="CR382" s="97">
        <v>3532</v>
      </c>
      <c r="CS382" s="65">
        <v>2655</v>
      </c>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c r="IW382" s="65"/>
      <c r="IX382" s="65"/>
      <c r="IY382" s="65"/>
      <c r="IZ382" s="65"/>
      <c r="JA382" s="65"/>
      <c r="JB382" s="65"/>
      <c r="JC382" s="65"/>
      <c r="JD382" s="65"/>
      <c r="JE382" s="65"/>
      <c r="JF382" s="65"/>
      <c r="JG382" s="65"/>
      <c r="JH382" s="65"/>
      <c r="JI382" s="65"/>
      <c r="JJ382" s="65"/>
      <c r="JK382" s="65"/>
      <c r="JL382" s="65"/>
      <c r="JM382" s="65"/>
      <c r="JN382" s="65"/>
      <c r="JO382" s="65"/>
      <c r="JP382" s="65"/>
      <c r="JQ382" s="65"/>
      <c r="JR382" s="65"/>
      <c r="JS382" s="65"/>
      <c r="JT382" s="65"/>
      <c r="JU382" s="65"/>
      <c r="JV382" s="65"/>
      <c r="JW382" s="65"/>
      <c r="JX382" s="65"/>
      <c r="JY382" s="65"/>
      <c r="JZ382" s="65"/>
      <c r="KA382" s="65"/>
      <c r="KB382" s="65"/>
      <c r="KC382" s="65"/>
      <c r="KD382" s="65"/>
      <c r="KE382" s="65"/>
      <c r="KF382" s="65"/>
      <c r="KG382" s="65"/>
      <c r="KH382" s="65"/>
      <c r="KI382" s="65"/>
      <c r="KJ382" s="65"/>
      <c r="KK382" s="65"/>
      <c r="KL382" s="65"/>
      <c r="KM382" s="65"/>
      <c r="KN382" s="65"/>
      <c r="KO382" s="65"/>
      <c r="KP382" s="65"/>
      <c r="KQ382" s="65"/>
      <c r="KR382" s="65"/>
      <c r="KS382" s="65"/>
      <c r="KT382" s="65"/>
      <c r="KU382" s="65"/>
      <c r="KV382" s="65"/>
      <c r="KW382" s="65"/>
      <c r="KX382" s="65"/>
      <c r="KY382" s="65"/>
      <c r="KZ382" s="65"/>
      <c r="LA382" s="65"/>
      <c r="LB382" s="65"/>
      <c r="LC382" s="65"/>
      <c r="LD382" s="65"/>
      <c r="LE382" s="65"/>
      <c r="LF382" s="65"/>
      <c r="LG382" s="65"/>
      <c r="LH382" s="65"/>
      <c r="LI382" s="65"/>
      <c r="LJ382" s="65"/>
      <c r="LK382" s="65"/>
      <c r="LL382" s="65"/>
      <c r="LM382" s="65"/>
      <c r="LN382" s="65"/>
      <c r="LO382" s="65"/>
      <c r="LP382" s="65"/>
      <c r="LQ382" s="65"/>
      <c r="LR382" s="65"/>
      <c r="LS382" s="65"/>
      <c r="LT382" s="65"/>
      <c r="LU382" s="65"/>
      <c r="LV382" s="65"/>
      <c r="LW382" s="65"/>
      <c r="LX382" s="7"/>
      <c r="LY382" s="7"/>
      <c r="LZ382" s="7"/>
      <c r="MA382" s="7"/>
      <c r="MB382" s="7"/>
      <c r="MC382" s="7"/>
      <c r="MD382" s="7"/>
      <c r="ME382" s="7"/>
      <c r="MF382" s="7"/>
      <c r="MG382" s="7"/>
      <c r="MH382" s="7"/>
      <c r="MI382" s="7"/>
      <c r="MJ382" s="7"/>
      <c r="MK382" s="7"/>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7"/>
      <c r="OV382" s="7"/>
      <c r="OW382" s="7"/>
      <c r="OX382" s="7"/>
      <c r="OY382" s="7"/>
      <c r="OZ382" s="7"/>
      <c r="PA382" s="7"/>
      <c r="PB382" s="7"/>
      <c r="PC382" s="7"/>
      <c r="PD382" s="7"/>
      <c r="PE382" s="7"/>
      <c r="PF382" s="7"/>
      <c r="PG382" s="7"/>
      <c r="PH382" s="7"/>
      <c r="PI382" s="7"/>
      <c r="PJ382" s="7"/>
      <c r="PK382" s="7"/>
      <c r="PL382" s="7"/>
      <c r="PM382" s="7"/>
      <c r="PN382" s="7"/>
      <c r="PO382" s="7"/>
      <c r="PP382" s="7"/>
      <c r="PQ382" s="7"/>
      <c r="PR382" s="7"/>
      <c r="PS382" s="7"/>
      <c r="PT382" s="7"/>
      <c r="PU382" s="7"/>
      <c r="PV382" s="7"/>
      <c r="PW382" s="7"/>
      <c r="PX382" s="7"/>
      <c r="PY382" s="7"/>
      <c r="PZ382" s="7"/>
      <c r="QA382" s="7"/>
      <c r="QB382" s="7"/>
      <c r="QC382" s="7"/>
      <c r="QD382" s="7"/>
      <c r="QE382" s="7"/>
      <c r="QF382" s="7"/>
      <c r="QG382" s="7"/>
      <c r="QH382" s="7"/>
      <c r="QI382" s="7"/>
      <c r="QJ382" s="7"/>
      <c r="QK382" s="7"/>
      <c r="QL382" s="7"/>
      <c r="QM382" s="7"/>
      <c r="QN382" s="7"/>
      <c r="QO382" s="7"/>
      <c r="QP382" s="7"/>
      <c r="QQ382" s="7"/>
      <c r="QR382" s="7"/>
      <c r="QS382" s="7"/>
      <c r="QT382" s="7"/>
      <c r="QU382" s="7"/>
      <c r="QV382" s="7"/>
      <c r="QW382" s="7"/>
      <c r="QX382" s="7"/>
      <c r="QY382" s="7"/>
      <c r="QZ382" s="7"/>
      <c r="RA382" s="7"/>
      <c r="RB382" s="7"/>
      <c r="RC382" s="7"/>
      <c r="RD382" s="7"/>
      <c r="RE382" s="7"/>
      <c r="RF382" s="7"/>
      <c r="RG382" s="7"/>
      <c r="RH382" s="7"/>
      <c r="RI382" s="7"/>
      <c r="RJ382" s="7"/>
      <c r="RK382" s="7"/>
      <c r="RL382" s="7"/>
      <c r="RM382" s="7"/>
      <c r="RN382" s="7"/>
      <c r="RO382" s="7"/>
      <c r="RP382" s="7"/>
      <c r="RQ382" s="7"/>
      <c r="RR382" s="7"/>
      <c r="RS382" s="7"/>
      <c r="RT382" s="7"/>
      <c r="RU382" s="7"/>
      <c r="RV382" s="7"/>
      <c r="RW382" s="7"/>
      <c r="RX382" s="7"/>
      <c r="RY382" s="7"/>
      <c r="RZ382" s="7"/>
      <c r="SA382" s="7"/>
      <c r="SB382" s="7"/>
      <c r="SC382" s="7"/>
      <c r="SD382" s="7"/>
      <c r="SE382" s="7"/>
      <c r="SF382" s="7"/>
      <c r="SG382" s="7"/>
      <c r="SH382" s="7"/>
      <c r="SI382" s="7"/>
      <c r="SJ382" s="7"/>
      <c r="SK382" s="7"/>
      <c r="SL382" s="7"/>
      <c r="SM382" s="7"/>
      <c r="SN382" s="7"/>
      <c r="SO382" s="7"/>
      <c r="SP382" s="7"/>
      <c r="SQ382" s="7"/>
      <c r="SR382" s="7"/>
      <c r="SS382" s="7"/>
      <c r="ST382" s="7"/>
      <c r="SU382" s="7"/>
      <c r="SV382" s="7"/>
      <c r="SW382" s="7"/>
      <c r="SX382" s="7"/>
      <c r="SY382" s="7"/>
      <c r="SZ382" s="7"/>
      <c r="TA382" s="7"/>
      <c r="TB382" s="7"/>
      <c r="TC382" s="7"/>
      <c r="TD382" s="7"/>
      <c r="TE382" s="7"/>
      <c r="TF382" s="7"/>
      <c r="TG382" s="7"/>
      <c r="TH382" s="7"/>
      <c r="TI382" s="7"/>
      <c r="TJ382" s="7"/>
      <c r="TK382" s="7"/>
      <c r="TL382" s="7"/>
      <c r="TM382" s="7"/>
      <c r="TN382" s="7"/>
      <c r="TO382" s="7"/>
      <c r="TP382" s="7"/>
      <c r="TQ382" s="7"/>
      <c r="TR382" s="7"/>
      <c r="TS382" s="7"/>
      <c r="TT382" s="7"/>
      <c r="TU382" s="7"/>
      <c r="TV382" s="7"/>
      <c r="TW382" s="7"/>
      <c r="TX382" s="7"/>
      <c r="TY382" s="7"/>
      <c r="TZ382" s="7"/>
      <c r="UA382" s="7"/>
      <c r="UB382" s="7"/>
      <c r="UC382" s="7"/>
      <c r="UD382" s="7"/>
      <c r="UE382" s="7"/>
      <c r="UF382" s="7"/>
      <c r="UG382" s="7"/>
      <c r="UH382" s="7"/>
      <c r="UI382" s="7"/>
      <c r="UJ382" s="7"/>
      <c r="UK382" s="7"/>
      <c r="UL382" s="7"/>
      <c r="UM382" s="7"/>
      <c r="UN382" s="7"/>
      <c r="UO382" s="7"/>
      <c r="UP382" s="7"/>
      <c r="UQ382" s="7"/>
      <c r="UR382" s="7"/>
      <c r="US382" s="7"/>
      <c r="UT382" s="7"/>
      <c r="UU382" s="7"/>
      <c r="UV382" s="7"/>
      <c r="UW382" s="7"/>
      <c r="UX382" s="7"/>
      <c r="UY382" s="7"/>
      <c r="UZ382" s="7"/>
      <c r="VA382" s="7"/>
      <c r="VB382" s="7"/>
      <c r="VC382" s="7"/>
      <c r="VD382" s="7"/>
    </row>
    <row r="383" spans="1:576" s="3" customFormat="1" ht="18.75" customHeight="1" x14ac:dyDescent="0.2">
      <c r="A383" s="49" t="s">
        <v>145</v>
      </c>
      <c r="B383" s="36" t="s">
        <v>56</v>
      </c>
      <c r="C383" s="140">
        <v>165828</v>
      </c>
      <c r="D383" s="97">
        <v>4736</v>
      </c>
      <c r="E383" s="65">
        <v>1830</v>
      </c>
      <c r="F383" s="97">
        <v>4009</v>
      </c>
      <c r="G383" s="65">
        <v>3766</v>
      </c>
      <c r="H383" s="97">
        <v>2614</v>
      </c>
      <c r="I383" s="65">
        <v>442</v>
      </c>
      <c r="J383" s="97">
        <v>1783</v>
      </c>
      <c r="K383" s="65">
        <v>1751</v>
      </c>
      <c r="L383" s="97">
        <v>2434</v>
      </c>
      <c r="M383" s="65">
        <v>7634</v>
      </c>
      <c r="N383" s="97">
        <v>3839</v>
      </c>
      <c r="O383" s="65">
        <v>2820</v>
      </c>
      <c r="P383" s="97">
        <v>4246</v>
      </c>
      <c r="Q383" s="65">
        <v>716</v>
      </c>
      <c r="R383" s="97">
        <v>2336</v>
      </c>
      <c r="S383" s="65">
        <v>1130</v>
      </c>
      <c r="T383" s="97">
        <v>2660</v>
      </c>
      <c r="U383" s="65">
        <v>2274</v>
      </c>
      <c r="V383" s="97">
        <v>2618</v>
      </c>
      <c r="W383" s="65">
        <v>682</v>
      </c>
      <c r="X383" s="97">
        <v>965</v>
      </c>
      <c r="Y383" s="65">
        <v>3091</v>
      </c>
      <c r="Z383" s="97">
        <v>608</v>
      </c>
      <c r="AA383" s="65">
        <v>459</v>
      </c>
      <c r="AB383" s="97">
        <v>704</v>
      </c>
      <c r="AC383" s="65">
        <v>4846</v>
      </c>
      <c r="AD383" s="97">
        <v>302</v>
      </c>
      <c r="AE383" s="65">
        <v>3203</v>
      </c>
      <c r="AF383" s="97">
        <v>1098</v>
      </c>
      <c r="AG383" s="65">
        <v>3238</v>
      </c>
      <c r="AH383" s="97">
        <v>4062</v>
      </c>
      <c r="AI383" s="65">
        <v>564</v>
      </c>
      <c r="AJ383" s="97">
        <v>4218</v>
      </c>
      <c r="AK383" s="65">
        <v>2835</v>
      </c>
      <c r="AL383" s="97">
        <v>2652</v>
      </c>
      <c r="AM383" s="65">
        <v>3516</v>
      </c>
      <c r="AN383" s="97">
        <v>4632</v>
      </c>
      <c r="AO383" s="65">
        <v>1032</v>
      </c>
      <c r="AP383" s="97">
        <v>73</v>
      </c>
      <c r="AQ383" s="65">
        <v>1354</v>
      </c>
      <c r="AR383" s="97">
        <v>83</v>
      </c>
      <c r="AS383" s="65">
        <v>246</v>
      </c>
      <c r="AT383" s="97">
        <v>35</v>
      </c>
      <c r="AU383" s="65">
        <v>698</v>
      </c>
      <c r="AV383" s="97">
        <v>2087</v>
      </c>
      <c r="AW383" s="65">
        <v>1942</v>
      </c>
      <c r="AX383" s="97">
        <v>1846</v>
      </c>
      <c r="AY383" s="65">
        <v>3516</v>
      </c>
      <c r="AZ383" s="97">
        <v>4001</v>
      </c>
      <c r="BA383" s="65">
        <v>1039</v>
      </c>
      <c r="BB383" s="97">
        <v>1448</v>
      </c>
      <c r="BC383" s="65">
        <v>150</v>
      </c>
      <c r="BD383" s="97">
        <v>27</v>
      </c>
      <c r="BE383" s="65">
        <v>557</v>
      </c>
      <c r="BF383" s="97">
        <v>64</v>
      </c>
      <c r="BG383" s="65">
        <v>239</v>
      </c>
      <c r="BH383" s="97">
        <v>29</v>
      </c>
      <c r="BI383" s="65">
        <v>508</v>
      </c>
      <c r="BJ383" s="97">
        <v>1176</v>
      </c>
      <c r="BK383" s="65">
        <v>927</v>
      </c>
      <c r="BL383" s="97">
        <v>1537</v>
      </c>
      <c r="BM383" s="65">
        <v>2221</v>
      </c>
      <c r="BN383" s="97">
        <v>3650</v>
      </c>
      <c r="BO383" s="65">
        <v>1460</v>
      </c>
      <c r="BP383" s="97">
        <v>286</v>
      </c>
      <c r="BQ383" s="65">
        <v>1429</v>
      </c>
      <c r="BR383" s="97">
        <v>3720</v>
      </c>
      <c r="BS383" s="65">
        <v>1119</v>
      </c>
      <c r="BT383" s="97">
        <v>274</v>
      </c>
      <c r="BU383" s="65">
        <v>1648</v>
      </c>
      <c r="BV383" s="97">
        <v>94</v>
      </c>
      <c r="BW383" s="65">
        <v>1163</v>
      </c>
      <c r="BX383" s="97">
        <v>2404</v>
      </c>
      <c r="BY383" s="65">
        <v>97</v>
      </c>
      <c r="BZ383" s="97">
        <v>798</v>
      </c>
      <c r="CA383" s="65">
        <v>2798</v>
      </c>
      <c r="CB383" s="97">
        <v>1618</v>
      </c>
      <c r="CC383" s="65">
        <v>3542</v>
      </c>
      <c r="CD383" s="97">
        <v>832</v>
      </c>
      <c r="CE383" s="65">
        <v>23</v>
      </c>
      <c r="CF383" s="97">
        <v>2389</v>
      </c>
      <c r="CG383" s="65">
        <v>13</v>
      </c>
      <c r="CH383" s="97">
        <v>31</v>
      </c>
      <c r="CI383" s="65">
        <v>180</v>
      </c>
      <c r="CJ383" s="97">
        <v>2333</v>
      </c>
      <c r="CK383" s="65">
        <v>872</v>
      </c>
      <c r="CL383" s="97">
        <v>1714</v>
      </c>
      <c r="CM383" s="65">
        <v>1847</v>
      </c>
      <c r="CN383" s="97">
        <v>1211</v>
      </c>
      <c r="CO383" s="65">
        <v>40</v>
      </c>
      <c r="CP383" s="97">
        <v>1028</v>
      </c>
      <c r="CQ383" s="65">
        <v>171</v>
      </c>
      <c r="CR383" s="97">
        <v>3169</v>
      </c>
      <c r="CS383" s="65">
        <v>1694</v>
      </c>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c r="IW383" s="65"/>
      <c r="IX383" s="65"/>
      <c r="IY383" s="65"/>
      <c r="IZ383" s="65"/>
      <c r="JA383" s="65"/>
      <c r="JB383" s="65"/>
      <c r="JC383" s="65"/>
      <c r="JD383" s="65"/>
      <c r="JE383" s="65"/>
      <c r="JF383" s="65"/>
      <c r="JG383" s="65"/>
      <c r="JH383" s="65"/>
      <c r="JI383" s="65"/>
      <c r="JJ383" s="65"/>
      <c r="JK383" s="65"/>
      <c r="JL383" s="65"/>
      <c r="JM383" s="65"/>
      <c r="JN383" s="65"/>
      <c r="JO383" s="65"/>
      <c r="JP383" s="65"/>
      <c r="JQ383" s="65"/>
      <c r="JR383" s="65"/>
      <c r="JS383" s="65"/>
      <c r="JT383" s="65"/>
      <c r="JU383" s="65"/>
      <c r="JV383" s="65"/>
      <c r="JW383" s="65"/>
      <c r="JX383" s="65"/>
      <c r="JY383" s="65"/>
      <c r="JZ383" s="65"/>
      <c r="KA383" s="65"/>
      <c r="KB383" s="65"/>
      <c r="KC383" s="65"/>
      <c r="KD383" s="65"/>
      <c r="KE383" s="65"/>
      <c r="KF383" s="65"/>
      <c r="KG383" s="65"/>
      <c r="KH383" s="65"/>
      <c r="KI383" s="65"/>
      <c r="KJ383" s="65"/>
      <c r="KK383" s="65"/>
      <c r="KL383" s="65"/>
      <c r="KM383" s="65"/>
      <c r="KN383" s="65"/>
      <c r="KO383" s="65"/>
      <c r="KP383" s="65"/>
      <c r="KQ383" s="65"/>
      <c r="KR383" s="65"/>
      <c r="KS383" s="65"/>
      <c r="KT383" s="65"/>
      <c r="KU383" s="65"/>
      <c r="KV383" s="65"/>
      <c r="KW383" s="65"/>
      <c r="KX383" s="65"/>
      <c r="KY383" s="65"/>
      <c r="KZ383" s="65"/>
      <c r="LA383" s="65"/>
      <c r="LB383" s="65"/>
      <c r="LC383" s="65"/>
      <c r="LD383" s="65"/>
      <c r="LE383" s="65"/>
      <c r="LF383" s="65"/>
      <c r="LG383" s="65"/>
      <c r="LH383" s="65"/>
      <c r="LI383" s="65"/>
      <c r="LJ383" s="65"/>
      <c r="LK383" s="65"/>
      <c r="LL383" s="65"/>
      <c r="LM383" s="65"/>
      <c r="LN383" s="65"/>
      <c r="LO383" s="65"/>
      <c r="LP383" s="65"/>
      <c r="LQ383" s="65"/>
      <c r="LR383" s="65"/>
      <c r="LS383" s="65"/>
      <c r="LT383" s="65"/>
      <c r="LU383" s="65"/>
      <c r="LV383" s="65"/>
      <c r="LW383" s="65"/>
      <c r="LX383" s="7"/>
      <c r="LY383" s="7"/>
      <c r="LZ383" s="7"/>
      <c r="MA383" s="7"/>
      <c r="MB383" s="7"/>
      <c r="MC383" s="7"/>
      <c r="MD383" s="7"/>
      <c r="ME383" s="7"/>
      <c r="MF383" s="7"/>
      <c r="MG383" s="7"/>
      <c r="MH383" s="7"/>
      <c r="MI383" s="7"/>
      <c r="MJ383" s="7"/>
      <c r="MK383" s="7"/>
      <c r="ML383" s="7"/>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c r="NP383" s="7"/>
      <c r="NQ383" s="7"/>
      <c r="NR383" s="7"/>
      <c r="NS383" s="7"/>
      <c r="NT383" s="7"/>
      <c r="NU383" s="7"/>
      <c r="NV383" s="7"/>
      <c r="NW383" s="7"/>
      <c r="NX383" s="7"/>
      <c r="NY383" s="7"/>
      <c r="NZ383" s="7"/>
      <c r="OA383" s="7"/>
      <c r="OB383" s="7"/>
      <c r="OC383" s="7"/>
      <c r="OD383" s="7"/>
      <c r="OE383" s="7"/>
      <c r="OF383" s="7"/>
      <c r="OG383" s="7"/>
      <c r="OH383" s="7"/>
      <c r="OI383" s="7"/>
      <c r="OJ383" s="7"/>
      <c r="OK383" s="7"/>
      <c r="OL383" s="7"/>
      <c r="OM383" s="7"/>
      <c r="ON383" s="7"/>
      <c r="OO383" s="7"/>
      <c r="OP383" s="7"/>
      <c r="OQ383" s="7"/>
      <c r="OR383" s="7"/>
      <c r="OS383" s="7"/>
      <c r="OT383" s="7"/>
      <c r="OU383" s="7"/>
      <c r="OV383" s="7"/>
      <c r="OW383" s="7"/>
      <c r="OX383" s="7"/>
      <c r="OY383" s="7"/>
      <c r="OZ383" s="7"/>
      <c r="PA383" s="7"/>
      <c r="PB383" s="7"/>
      <c r="PC383" s="7"/>
      <c r="PD383" s="7"/>
      <c r="PE383" s="7"/>
      <c r="PF383" s="7"/>
      <c r="PG383" s="7"/>
      <c r="PH383" s="7"/>
      <c r="PI383" s="7"/>
      <c r="PJ383" s="7"/>
      <c r="PK383" s="7"/>
      <c r="PL383" s="7"/>
      <c r="PM383" s="7"/>
      <c r="PN383" s="7"/>
      <c r="PO383" s="7"/>
      <c r="PP383" s="7"/>
      <c r="PQ383" s="7"/>
      <c r="PR383" s="7"/>
      <c r="PS383" s="7"/>
      <c r="PT383" s="7"/>
      <c r="PU383" s="7"/>
      <c r="PV383" s="7"/>
      <c r="PW383" s="7"/>
      <c r="PX383" s="7"/>
      <c r="PY383" s="7"/>
      <c r="PZ383" s="7"/>
      <c r="QA383" s="7"/>
      <c r="QB383" s="7"/>
      <c r="QC383" s="7"/>
      <c r="QD383" s="7"/>
      <c r="QE383" s="7"/>
      <c r="QF383" s="7"/>
      <c r="QG383" s="7"/>
      <c r="QH383" s="7"/>
      <c r="QI383" s="7"/>
      <c r="QJ383" s="7"/>
      <c r="QK383" s="7"/>
      <c r="QL383" s="7"/>
      <c r="QM383" s="7"/>
      <c r="QN383" s="7"/>
      <c r="QO383" s="7"/>
      <c r="QP383" s="7"/>
      <c r="QQ383" s="7"/>
      <c r="QR383" s="7"/>
      <c r="QS383" s="7"/>
      <c r="QT383" s="7"/>
      <c r="QU383" s="7"/>
      <c r="QV383" s="7"/>
      <c r="QW383" s="7"/>
      <c r="QX383" s="7"/>
      <c r="QY383" s="7"/>
      <c r="QZ383" s="7"/>
      <c r="RA383" s="7"/>
      <c r="RB383" s="7"/>
      <c r="RC383" s="7"/>
      <c r="RD383" s="7"/>
      <c r="RE383" s="7"/>
      <c r="RF383" s="7"/>
      <c r="RG383" s="7"/>
      <c r="RH383" s="7"/>
      <c r="RI383" s="7"/>
      <c r="RJ383" s="7"/>
      <c r="RK383" s="7"/>
      <c r="RL383" s="7"/>
      <c r="RM383" s="7"/>
      <c r="RN383" s="7"/>
      <c r="RO383" s="7"/>
      <c r="RP383" s="7"/>
      <c r="RQ383" s="7"/>
      <c r="RR383" s="7"/>
      <c r="RS383" s="7"/>
      <c r="RT383" s="7"/>
      <c r="RU383" s="7"/>
      <c r="RV383" s="7"/>
      <c r="RW383" s="7"/>
      <c r="RX383" s="7"/>
      <c r="RY383" s="7"/>
      <c r="RZ383" s="7"/>
      <c r="SA383" s="7"/>
      <c r="SB383" s="7"/>
      <c r="SC383" s="7"/>
      <c r="SD383" s="7"/>
      <c r="SE383" s="7"/>
      <c r="SF383" s="7"/>
      <c r="SG383" s="7"/>
      <c r="SH383" s="7"/>
      <c r="SI383" s="7"/>
      <c r="SJ383" s="7"/>
      <c r="SK383" s="7"/>
      <c r="SL383" s="7"/>
      <c r="SM383" s="7"/>
      <c r="SN383" s="7"/>
      <c r="SO383" s="7"/>
      <c r="SP383" s="7"/>
      <c r="SQ383" s="7"/>
      <c r="SR383" s="7"/>
      <c r="SS383" s="7"/>
      <c r="ST383" s="7"/>
      <c r="SU383" s="7"/>
      <c r="SV383" s="7"/>
      <c r="SW383" s="7"/>
      <c r="SX383" s="7"/>
      <c r="SY383" s="7"/>
      <c r="SZ383" s="7"/>
      <c r="TA383" s="7"/>
      <c r="TB383" s="7"/>
      <c r="TC383" s="7"/>
      <c r="TD383" s="7"/>
      <c r="TE383" s="7"/>
      <c r="TF383" s="7"/>
      <c r="TG383" s="7"/>
      <c r="TH383" s="7"/>
      <c r="TI383" s="7"/>
      <c r="TJ383" s="7"/>
      <c r="TK383" s="7"/>
      <c r="TL383" s="7"/>
      <c r="TM383" s="7"/>
      <c r="TN383" s="7"/>
      <c r="TO383" s="7"/>
      <c r="TP383" s="7"/>
      <c r="TQ383" s="7"/>
      <c r="TR383" s="7"/>
      <c r="TS383" s="7"/>
      <c r="TT383" s="7"/>
      <c r="TU383" s="7"/>
      <c r="TV383" s="7"/>
      <c r="TW383" s="7"/>
      <c r="TX383" s="7"/>
      <c r="TY383" s="7"/>
      <c r="TZ383" s="7"/>
      <c r="UA383" s="7"/>
      <c r="UB383" s="7"/>
      <c r="UC383" s="7"/>
      <c r="UD383" s="7"/>
      <c r="UE383" s="7"/>
      <c r="UF383" s="7"/>
      <c r="UG383" s="7"/>
      <c r="UH383" s="7"/>
      <c r="UI383" s="7"/>
      <c r="UJ383" s="7"/>
      <c r="UK383" s="7"/>
      <c r="UL383" s="7"/>
      <c r="UM383" s="7"/>
      <c r="UN383" s="7"/>
      <c r="UO383" s="7"/>
      <c r="UP383" s="7"/>
      <c r="UQ383" s="7"/>
      <c r="UR383" s="7"/>
      <c r="US383" s="7"/>
      <c r="UT383" s="7"/>
      <c r="UU383" s="7"/>
      <c r="UV383" s="7"/>
      <c r="UW383" s="7"/>
      <c r="UX383" s="7"/>
      <c r="UY383" s="7"/>
      <c r="UZ383" s="7"/>
      <c r="VA383" s="7"/>
      <c r="VB383" s="7"/>
      <c r="VC383" s="7"/>
      <c r="VD383" s="7"/>
    </row>
    <row r="384" spans="1:576" s="3" customFormat="1" x14ac:dyDescent="0.2">
      <c r="A384" s="50"/>
      <c r="B384" s="42" t="s">
        <v>57</v>
      </c>
      <c r="C384" s="151">
        <v>77434</v>
      </c>
      <c r="D384" s="96">
        <v>3848</v>
      </c>
      <c r="E384" s="76">
        <v>794</v>
      </c>
      <c r="F384" s="96">
        <v>2551</v>
      </c>
      <c r="G384" s="76">
        <v>2340</v>
      </c>
      <c r="H384" s="96">
        <v>541</v>
      </c>
      <c r="I384" s="76">
        <v>109</v>
      </c>
      <c r="J384" s="96">
        <v>1726</v>
      </c>
      <c r="K384" s="76">
        <v>82</v>
      </c>
      <c r="L384" s="96">
        <v>145</v>
      </c>
      <c r="M384" s="76">
        <v>871</v>
      </c>
      <c r="N384" s="96">
        <v>336</v>
      </c>
      <c r="O384" s="76">
        <v>1547</v>
      </c>
      <c r="P384" s="96">
        <v>3474</v>
      </c>
      <c r="Q384" s="76">
        <v>49</v>
      </c>
      <c r="R384" s="96">
        <v>184</v>
      </c>
      <c r="S384" s="76">
        <v>485</v>
      </c>
      <c r="T384" s="96">
        <v>687</v>
      </c>
      <c r="U384" s="76">
        <v>1114</v>
      </c>
      <c r="V384" s="96">
        <v>678</v>
      </c>
      <c r="W384" s="76">
        <v>411</v>
      </c>
      <c r="X384" s="96">
        <v>396</v>
      </c>
      <c r="Y384" s="76">
        <v>403</v>
      </c>
      <c r="Z384" s="96">
        <v>0</v>
      </c>
      <c r="AA384" s="76">
        <v>0</v>
      </c>
      <c r="AB384" s="96">
        <v>219</v>
      </c>
      <c r="AC384" s="76">
        <v>658</v>
      </c>
      <c r="AD384" s="96">
        <v>0</v>
      </c>
      <c r="AE384" s="76">
        <v>601</v>
      </c>
      <c r="AF384" s="96">
        <v>1013</v>
      </c>
      <c r="AG384" s="76">
        <v>1049</v>
      </c>
      <c r="AH384" s="96">
        <v>2140</v>
      </c>
      <c r="AI384" s="76">
        <v>240</v>
      </c>
      <c r="AJ384" s="96">
        <v>3455</v>
      </c>
      <c r="AK384" s="76">
        <v>2003</v>
      </c>
      <c r="AL384" s="96">
        <v>1209</v>
      </c>
      <c r="AM384" s="76">
        <v>1639</v>
      </c>
      <c r="AN384" s="96">
        <v>1129</v>
      </c>
      <c r="AO384" s="76">
        <v>0</v>
      </c>
      <c r="AP384" s="96">
        <v>0</v>
      </c>
      <c r="AQ384" s="76">
        <v>955</v>
      </c>
      <c r="AR384" s="96">
        <v>0</v>
      </c>
      <c r="AS384" s="76">
        <v>0</v>
      </c>
      <c r="AT384" s="96">
        <v>0</v>
      </c>
      <c r="AU384" s="76">
        <v>0</v>
      </c>
      <c r="AV384" s="96">
        <v>1232</v>
      </c>
      <c r="AW384" s="76">
        <v>1819</v>
      </c>
      <c r="AX384" s="96">
        <v>1118</v>
      </c>
      <c r="AY384" s="76">
        <v>1656</v>
      </c>
      <c r="AZ384" s="96">
        <v>1441</v>
      </c>
      <c r="BA384" s="76">
        <v>1032</v>
      </c>
      <c r="BB384" s="96">
        <v>214</v>
      </c>
      <c r="BC384" s="76">
        <v>0</v>
      </c>
      <c r="BD384" s="96">
        <v>0</v>
      </c>
      <c r="BE384" s="76">
        <v>0</v>
      </c>
      <c r="BF384" s="96">
        <v>0</v>
      </c>
      <c r="BG384" s="76">
        <v>102</v>
      </c>
      <c r="BH384" s="96">
        <v>0</v>
      </c>
      <c r="BI384" s="76">
        <v>0</v>
      </c>
      <c r="BJ384" s="96">
        <v>0</v>
      </c>
      <c r="BK384" s="76">
        <v>815</v>
      </c>
      <c r="BL384" s="96">
        <v>144</v>
      </c>
      <c r="BM384" s="76">
        <v>1016</v>
      </c>
      <c r="BN384" s="96">
        <v>2090</v>
      </c>
      <c r="BO384" s="76">
        <v>1422</v>
      </c>
      <c r="BP384" s="96">
        <v>0</v>
      </c>
      <c r="BQ384" s="76">
        <v>1191</v>
      </c>
      <c r="BR384" s="96">
        <v>2692</v>
      </c>
      <c r="BS384" s="76">
        <v>815</v>
      </c>
      <c r="BT384" s="96">
        <v>119</v>
      </c>
      <c r="BU384" s="76">
        <v>930</v>
      </c>
      <c r="BV384" s="96">
        <v>0</v>
      </c>
      <c r="BW384" s="76">
        <v>761</v>
      </c>
      <c r="BX384" s="96">
        <v>257</v>
      </c>
      <c r="BY384" s="76">
        <v>0</v>
      </c>
      <c r="BZ384" s="96">
        <v>360</v>
      </c>
      <c r="CA384" s="76">
        <v>1366</v>
      </c>
      <c r="CB384" s="96">
        <v>1600</v>
      </c>
      <c r="CC384" s="76">
        <v>2815</v>
      </c>
      <c r="CD384" s="96">
        <v>646</v>
      </c>
      <c r="CE384" s="76">
        <v>0</v>
      </c>
      <c r="CF384" s="96">
        <v>1458</v>
      </c>
      <c r="CG384" s="76">
        <v>0</v>
      </c>
      <c r="CH384" s="96">
        <v>0</v>
      </c>
      <c r="CI384" s="76">
        <v>0</v>
      </c>
      <c r="CJ384" s="96">
        <v>2326</v>
      </c>
      <c r="CK384" s="76">
        <v>862</v>
      </c>
      <c r="CL384" s="96">
        <v>1573</v>
      </c>
      <c r="CM384" s="76">
        <v>1104</v>
      </c>
      <c r="CN384" s="96">
        <v>1072</v>
      </c>
      <c r="CO384" s="76">
        <v>0</v>
      </c>
      <c r="CP384" s="96">
        <v>330</v>
      </c>
      <c r="CQ384" s="76">
        <v>0</v>
      </c>
      <c r="CR384" s="96">
        <v>1088</v>
      </c>
      <c r="CS384" s="76">
        <v>887</v>
      </c>
      <c r="CT384" s="76"/>
      <c r="CU384" s="76"/>
      <c r="CV384" s="76"/>
      <c r="CW384" s="76"/>
      <c r="CX384" s="76"/>
      <c r="CY384" s="76"/>
      <c r="CZ384" s="76"/>
      <c r="DA384" s="76"/>
      <c r="DB384" s="76"/>
      <c r="DC384" s="76"/>
      <c r="DD384" s="76"/>
      <c r="DE384" s="76"/>
      <c r="DF384" s="76"/>
      <c r="DG384" s="76"/>
      <c r="DH384" s="76"/>
      <c r="DI384" s="76"/>
      <c r="DJ384" s="76"/>
      <c r="DK384" s="76"/>
      <c r="DL384" s="76"/>
      <c r="DM384" s="76"/>
      <c r="DN384" s="76"/>
      <c r="DO384" s="76"/>
      <c r="DP384" s="76"/>
      <c r="DQ384" s="76"/>
      <c r="DR384" s="76"/>
      <c r="DS384" s="76"/>
      <c r="DT384" s="76"/>
      <c r="DU384" s="76"/>
      <c r="DV384" s="76"/>
      <c r="DW384" s="76"/>
      <c r="DX384" s="76"/>
      <c r="DY384" s="76"/>
      <c r="DZ384" s="76"/>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c r="IW384" s="65"/>
      <c r="IX384" s="65"/>
      <c r="IY384" s="65"/>
      <c r="IZ384" s="65"/>
      <c r="JA384" s="65"/>
      <c r="JB384" s="65"/>
      <c r="JC384" s="65"/>
      <c r="JD384" s="65"/>
      <c r="JE384" s="65"/>
      <c r="JF384" s="65"/>
      <c r="JG384" s="65"/>
      <c r="JH384" s="65"/>
      <c r="JI384" s="65"/>
      <c r="JJ384" s="65"/>
      <c r="JK384" s="65"/>
      <c r="JL384" s="65"/>
      <c r="JM384" s="65"/>
      <c r="JN384" s="65"/>
      <c r="JO384" s="65"/>
      <c r="JP384" s="65"/>
      <c r="JQ384" s="65"/>
      <c r="JR384" s="65"/>
      <c r="JS384" s="65"/>
      <c r="JT384" s="65"/>
      <c r="JU384" s="65"/>
      <c r="JV384" s="65"/>
      <c r="JW384" s="65"/>
      <c r="JX384" s="65"/>
      <c r="JY384" s="65"/>
      <c r="JZ384" s="65"/>
      <c r="KA384" s="65"/>
      <c r="KB384" s="65"/>
      <c r="KC384" s="65"/>
      <c r="KD384" s="65"/>
      <c r="KE384" s="65"/>
      <c r="KF384" s="65"/>
      <c r="KG384" s="65"/>
      <c r="KH384" s="65"/>
      <c r="KI384" s="65"/>
      <c r="KJ384" s="65"/>
      <c r="KK384" s="65"/>
      <c r="KL384" s="65"/>
      <c r="KM384" s="65"/>
      <c r="KN384" s="65"/>
      <c r="KO384" s="65"/>
      <c r="KP384" s="65"/>
      <c r="KQ384" s="65"/>
      <c r="KR384" s="65"/>
      <c r="KS384" s="65"/>
      <c r="KT384" s="65"/>
      <c r="KU384" s="65"/>
      <c r="KV384" s="65"/>
      <c r="KW384" s="65"/>
      <c r="KX384" s="65"/>
      <c r="KY384" s="65"/>
      <c r="KZ384" s="65"/>
      <c r="LA384" s="65"/>
      <c r="LB384" s="65"/>
      <c r="LC384" s="65"/>
      <c r="LD384" s="65"/>
      <c r="LE384" s="65"/>
      <c r="LF384" s="65"/>
      <c r="LG384" s="65"/>
      <c r="LH384" s="65"/>
      <c r="LI384" s="65"/>
      <c r="LJ384" s="65"/>
      <c r="LK384" s="65"/>
      <c r="LL384" s="65"/>
      <c r="LM384" s="65"/>
      <c r="LN384" s="65"/>
      <c r="LO384" s="65"/>
      <c r="LP384" s="65"/>
      <c r="LQ384" s="65"/>
      <c r="LR384" s="65"/>
      <c r="LS384" s="65"/>
      <c r="LT384" s="65"/>
      <c r="LU384" s="65"/>
      <c r="LV384" s="65"/>
      <c r="LW384" s="65"/>
      <c r="LX384" s="7"/>
      <c r="LY384" s="7"/>
      <c r="LZ384" s="7"/>
      <c r="MA384" s="7"/>
      <c r="MB384" s="7"/>
      <c r="MC384" s="7"/>
      <c r="MD384" s="7"/>
      <c r="ME384" s="7"/>
      <c r="MF384" s="7"/>
      <c r="MG384" s="7"/>
      <c r="MH384" s="7"/>
      <c r="MI384" s="7"/>
      <c r="MJ384" s="7"/>
      <c r="MK384" s="7"/>
      <c r="ML384" s="7"/>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7"/>
      <c r="OV384" s="7"/>
      <c r="OW384" s="7"/>
      <c r="OX384" s="7"/>
      <c r="OY384" s="7"/>
      <c r="OZ384" s="7"/>
      <c r="PA384" s="7"/>
      <c r="PB384" s="7"/>
      <c r="PC384" s="7"/>
      <c r="PD384" s="7"/>
      <c r="PE384" s="7"/>
      <c r="PF384" s="7"/>
      <c r="PG384" s="7"/>
      <c r="PH384" s="7"/>
      <c r="PI384" s="7"/>
      <c r="PJ384" s="7"/>
      <c r="PK384" s="7"/>
      <c r="PL384" s="7"/>
      <c r="PM384" s="7"/>
      <c r="PN384" s="7"/>
      <c r="PO384" s="7"/>
      <c r="PP384" s="7"/>
      <c r="PQ384" s="7"/>
      <c r="PR384" s="7"/>
      <c r="PS384" s="7"/>
      <c r="PT384" s="7"/>
      <c r="PU384" s="7"/>
      <c r="PV384" s="7"/>
      <c r="PW384" s="7"/>
      <c r="PX384" s="7"/>
      <c r="PY384" s="7"/>
      <c r="PZ384" s="7"/>
      <c r="QA384" s="7"/>
      <c r="QB384" s="7"/>
      <c r="QC384" s="7"/>
      <c r="QD384" s="7"/>
      <c r="QE384" s="7"/>
      <c r="QF384" s="7"/>
      <c r="QG384" s="7"/>
      <c r="QH384" s="7"/>
      <c r="QI384" s="7"/>
      <c r="QJ384" s="7"/>
      <c r="QK384" s="7"/>
      <c r="QL384" s="7"/>
      <c r="QM384" s="7"/>
      <c r="QN384" s="7"/>
      <c r="QO384" s="7"/>
      <c r="QP384" s="7"/>
      <c r="QQ384" s="7"/>
      <c r="QR384" s="7"/>
      <c r="QS384" s="7"/>
      <c r="QT384" s="7"/>
      <c r="QU384" s="7"/>
      <c r="QV384" s="7"/>
      <c r="QW384" s="7"/>
      <c r="QX384" s="7"/>
      <c r="QY384" s="7"/>
      <c r="QZ384" s="7"/>
      <c r="RA384" s="7"/>
      <c r="RB384" s="7"/>
      <c r="RC384" s="7"/>
      <c r="RD384" s="7"/>
      <c r="RE384" s="7"/>
      <c r="RF384" s="7"/>
      <c r="RG384" s="7"/>
      <c r="RH384" s="7"/>
      <c r="RI384" s="7"/>
      <c r="RJ384" s="7"/>
      <c r="RK384" s="7"/>
      <c r="RL384" s="7"/>
      <c r="RM384" s="7"/>
      <c r="RN384" s="7"/>
      <c r="RO384" s="7"/>
      <c r="RP384" s="7"/>
      <c r="RQ384" s="7"/>
      <c r="RR384" s="7"/>
      <c r="RS384" s="7"/>
      <c r="RT384" s="7"/>
      <c r="RU384" s="7"/>
      <c r="RV384" s="7"/>
      <c r="RW384" s="7"/>
      <c r="RX384" s="7"/>
      <c r="RY384" s="7"/>
      <c r="RZ384" s="7"/>
      <c r="SA384" s="7"/>
      <c r="SB384" s="7"/>
      <c r="SC384" s="7"/>
      <c r="SD384" s="7"/>
      <c r="SE384" s="7"/>
      <c r="SF384" s="7"/>
      <c r="SG384" s="7"/>
      <c r="SH384" s="7"/>
      <c r="SI384" s="7"/>
      <c r="SJ384" s="7"/>
      <c r="SK384" s="7"/>
      <c r="SL384" s="7"/>
      <c r="SM384" s="7"/>
      <c r="SN384" s="7"/>
      <c r="SO384" s="7"/>
      <c r="SP384" s="7"/>
      <c r="SQ384" s="7"/>
      <c r="SR384" s="7"/>
      <c r="SS384" s="7"/>
      <c r="ST384" s="7"/>
      <c r="SU384" s="7"/>
      <c r="SV384" s="7"/>
      <c r="SW384" s="7"/>
      <c r="SX384" s="7"/>
      <c r="SY384" s="7"/>
      <c r="SZ384" s="7"/>
      <c r="TA384" s="7"/>
      <c r="TB384" s="7"/>
      <c r="TC384" s="7"/>
      <c r="TD384" s="7"/>
      <c r="TE384" s="7"/>
      <c r="TF384" s="7"/>
      <c r="TG384" s="7"/>
      <c r="TH384" s="7"/>
      <c r="TI384" s="7"/>
      <c r="TJ384" s="7"/>
      <c r="TK384" s="7"/>
      <c r="TL384" s="7"/>
      <c r="TM384" s="7"/>
      <c r="TN384" s="7"/>
      <c r="TO384" s="7"/>
      <c r="TP384" s="7"/>
      <c r="TQ384" s="7"/>
      <c r="TR384" s="7"/>
      <c r="TS384" s="7"/>
      <c r="TT384" s="7"/>
      <c r="TU384" s="7"/>
      <c r="TV384" s="7"/>
      <c r="TW384" s="7"/>
      <c r="TX384" s="7"/>
      <c r="TY384" s="7"/>
      <c r="TZ384" s="7"/>
      <c r="UA384" s="7"/>
      <c r="UB384" s="7"/>
      <c r="UC384" s="7"/>
      <c r="UD384" s="7"/>
      <c r="UE384" s="7"/>
      <c r="UF384" s="7"/>
      <c r="UG384" s="7"/>
      <c r="UH384" s="7"/>
      <c r="UI384" s="7"/>
      <c r="UJ384" s="7"/>
      <c r="UK384" s="7"/>
      <c r="UL384" s="7"/>
      <c r="UM384" s="7"/>
      <c r="UN384" s="7"/>
      <c r="UO384" s="7"/>
      <c r="UP384" s="7"/>
      <c r="UQ384" s="7"/>
      <c r="UR384" s="7"/>
      <c r="US384" s="7"/>
      <c r="UT384" s="7"/>
      <c r="UU384" s="7"/>
      <c r="UV384" s="7"/>
      <c r="UW384" s="7"/>
      <c r="UX384" s="7"/>
      <c r="UY384" s="7"/>
      <c r="UZ384" s="7"/>
      <c r="VA384" s="7"/>
      <c r="VB384" s="7"/>
      <c r="VC384" s="7"/>
      <c r="VD384" s="7"/>
    </row>
    <row r="385" spans="1:576" s="3" customFormat="1" x14ac:dyDescent="0.2">
      <c r="A385" s="50"/>
      <c r="B385" s="43" t="s">
        <v>58</v>
      </c>
      <c r="C385" s="151">
        <v>88394</v>
      </c>
      <c r="D385" s="96">
        <v>888</v>
      </c>
      <c r="E385" s="76">
        <v>1036</v>
      </c>
      <c r="F385" s="96">
        <v>1458</v>
      </c>
      <c r="G385" s="76">
        <v>1426</v>
      </c>
      <c r="H385" s="96">
        <v>2073</v>
      </c>
      <c r="I385" s="76">
        <v>333</v>
      </c>
      <c r="J385" s="96">
        <v>57</v>
      </c>
      <c r="K385" s="76">
        <v>1669</v>
      </c>
      <c r="L385" s="96">
        <v>2289</v>
      </c>
      <c r="M385" s="76">
        <v>6763</v>
      </c>
      <c r="N385" s="96">
        <v>3503</v>
      </c>
      <c r="O385" s="76">
        <v>1273</v>
      </c>
      <c r="P385" s="96">
        <v>772</v>
      </c>
      <c r="Q385" s="76">
        <v>667</v>
      </c>
      <c r="R385" s="96">
        <v>2152</v>
      </c>
      <c r="S385" s="76">
        <v>645</v>
      </c>
      <c r="T385" s="96">
        <v>1973</v>
      </c>
      <c r="U385" s="76">
        <v>1160</v>
      </c>
      <c r="V385" s="96">
        <v>1940</v>
      </c>
      <c r="W385" s="76">
        <v>271</v>
      </c>
      <c r="X385" s="96">
        <v>569</v>
      </c>
      <c r="Y385" s="76">
        <v>2688</v>
      </c>
      <c r="Z385" s="96">
        <v>608</v>
      </c>
      <c r="AA385" s="76">
        <v>459</v>
      </c>
      <c r="AB385" s="96">
        <v>485</v>
      </c>
      <c r="AC385" s="76">
        <v>4188</v>
      </c>
      <c r="AD385" s="96">
        <v>302</v>
      </c>
      <c r="AE385" s="76">
        <v>2602</v>
      </c>
      <c r="AF385" s="96">
        <v>85</v>
      </c>
      <c r="AG385" s="76">
        <v>2189</v>
      </c>
      <c r="AH385" s="96">
        <v>1922</v>
      </c>
      <c r="AI385" s="76">
        <v>324</v>
      </c>
      <c r="AJ385" s="96">
        <v>763</v>
      </c>
      <c r="AK385" s="76">
        <v>832</v>
      </c>
      <c r="AL385" s="96">
        <v>1443</v>
      </c>
      <c r="AM385" s="76">
        <v>1877</v>
      </c>
      <c r="AN385" s="96">
        <v>3503</v>
      </c>
      <c r="AO385" s="76">
        <v>1032</v>
      </c>
      <c r="AP385" s="96">
        <v>73</v>
      </c>
      <c r="AQ385" s="76">
        <v>399</v>
      </c>
      <c r="AR385" s="96">
        <v>83</v>
      </c>
      <c r="AS385" s="76">
        <v>246</v>
      </c>
      <c r="AT385" s="96">
        <v>35</v>
      </c>
      <c r="AU385" s="76">
        <v>698</v>
      </c>
      <c r="AV385" s="96">
        <v>855</v>
      </c>
      <c r="AW385" s="76">
        <v>123</v>
      </c>
      <c r="AX385" s="96">
        <v>728</v>
      </c>
      <c r="AY385" s="76">
        <v>1860</v>
      </c>
      <c r="AZ385" s="96">
        <v>2560</v>
      </c>
      <c r="BA385" s="76">
        <v>7</v>
      </c>
      <c r="BB385" s="96">
        <v>1234</v>
      </c>
      <c r="BC385" s="76">
        <v>150</v>
      </c>
      <c r="BD385" s="96">
        <v>27</v>
      </c>
      <c r="BE385" s="76">
        <v>557</v>
      </c>
      <c r="BF385" s="96">
        <v>64</v>
      </c>
      <c r="BG385" s="76">
        <v>137</v>
      </c>
      <c r="BH385" s="96">
        <v>29</v>
      </c>
      <c r="BI385" s="76">
        <v>508</v>
      </c>
      <c r="BJ385" s="96">
        <v>1176</v>
      </c>
      <c r="BK385" s="76">
        <v>112</v>
      </c>
      <c r="BL385" s="96">
        <v>1393</v>
      </c>
      <c r="BM385" s="76">
        <v>1205</v>
      </c>
      <c r="BN385" s="96">
        <v>1560</v>
      </c>
      <c r="BO385" s="76">
        <v>38</v>
      </c>
      <c r="BP385" s="96">
        <v>286</v>
      </c>
      <c r="BQ385" s="76">
        <v>238</v>
      </c>
      <c r="BR385" s="96">
        <v>1028</v>
      </c>
      <c r="BS385" s="76">
        <v>304</v>
      </c>
      <c r="BT385" s="96">
        <v>155</v>
      </c>
      <c r="BU385" s="76">
        <v>718</v>
      </c>
      <c r="BV385" s="96">
        <v>94</v>
      </c>
      <c r="BW385" s="76">
        <v>402</v>
      </c>
      <c r="BX385" s="96">
        <v>2147</v>
      </c>
      <c r="BY385" s="76">
        <v>97</v>
      </c>
      <c r="BZ385" s="96">
        <v>438</v>
      </c>
      <c r="CA385" s="76">
        <v>1432</v>
      </c>
      <c r="CB385" s="96">
        <v>18</v>
      </c>
      <c r="CC385" s="76">
        <v>727</v>
      </c>
      <c r="CD385" s="96">
        <v>186</v>
      </c>
      <c r="CE385" s="76">
        <v>23</v>
      </c>
      <c r="CF385" s="96">
        <v>931</v>
      </c>
      <c r="CG385" s="76">
        <v>13</v>
      </c>
      <c r="CH385" s="96">
        <v>31</v>
      </c>
      <c r="CI385" s="76">
        <v>180</v>
      </c>
      <c r="CJ385" s="96">
        <v>7</v>
      </c>
      <c r="CK385" s="76">
        <v>10</v>
      </c>
      <c r="CL385" s="96">
        <v>141</v>
      </c>
      <c r="CM385" s="76">
        <v>743</v>
      </c>
      <c r="CN385" s="96">
        <v>139</v>
      </c>
      <c r="CO385" s="76">
        <v>40</v>
      </c>
      <c r="CP385" s="96">
        <v>698</v>
      </c>
      <c r="CQ385" s="76">
        <v>171</v>
      </c>
      <c r="CR385" s="96">
        <v>2081</v>
      </c>
      <c r="CS385" s="76">
        <v>807</v>
      </c>
      <c r="CT385" s="76"/>
      <c r="CU385" s="76"/>
      <c r="CV385" s="76"/>
      <c r="CW385" s="76"/>
      <c r="CX385" s="76"/>
      <c r="CY385" s="76"/>
      <c r="CZ385" s="76"/>
      <c r="DA385" s="76"/>
      <c r="DB385" s="76"/>
      <c r="DC385" s="76"/>
      <c r="DD385" s="76"/>
      <c r="DE385" s="76"/>
      <c r="DF385" s="76"/>
      <c r="DG385" s="76"/>
      <c r="DH385" s="76"/>
      <c r="DI385" s="76"/>
      <c r="DJ385" s="76"/>
      <c r="DK385" s="76"/>
      <c r="DL385" s="76"/>
      <c r="DM385" s="76"/>
      <c r="DN385" s="76"/>
      <c r="DO385" s="76"/>
      <c r="DP385" s="76"/>
      <c r="DQ385" s="76"/>
      <c r="DR385" s="76"/>
      <c r="DS385" s="76"/>
      <c r="DT385" s="76"/>
      <c r="DU385" s="76"/>
      <c r="DV385" s="76"/>
      <c r="DW385" s="76"/>
      <c r="DX385" s="76"/>
      <c r="DY385" s="76"/>
      <c r="DZ385" s="76"/>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c r="IW385" s="65"/>
      <c r="IX385" s="65"/>
      <c r="IY385" s="65"/>
      <c r="IZ385" s="65"/>
      <c r="JA385" s="65"/>
      <c r="JB385" s="65"/>
      <c r="JC385" s="65"/>
      <c r="JD385" s="65"/>
      <c r="JE385" s="65"/>
      <c r="JF385" s="65"/>
      <c r="JG385" s="65"/>
      <c r="JH385" s="65"/>
      <c r="JI385" s="65"/>
      <c r="JJ385" s="65"/>
      <c r="JK385" s="65"/>
      <c r="JL385" s="65"/>
      <c r="JM385" s="65"/>
      <c r="JN385" s="65"/>
      <c r="JO385" s="65"/>
      <c r="JP385" s="65"/>
      <c r="JQ385" s="65"/>
      <c r="JR385" s="65"/>
      <c r="JS385" s="65"/>
      <c r="JT385" s="65"/>
      <c r="JU385" s="65"/>
      <c r="JV385" s="65"/>
      <c r="JW385" s="65"/>
      <c r="JX385" s="65"/>
      <c r="JY385" s="65"/>
      <c r="JZ385" s="65"/>
      <c r="KA385" s="65"/>
      <c r="KB385" s="65"/>
      <c r="KC385" s="65"/>
      <c r="KD385" s="65"/>
      <c r="KE385" s="65"/>
      <c r="KF385" s="65"/>
      <c r="KG385" s="65"/>
      <c r="KH385" s="65"/>
      <c r="KI385" s="65"/>
      <c r="KJ385" s="65"/>
      <c r="KK385" s="65"/>
      <c r="KL385" s="65"/>
      <c r="KM385" s="65"/>
      <c r="KN385" s="65"/>
      <c r="KO385" s="65"/>
      <c r="KP385" s="65"/>
      <c r="KQ385" s="65"/>
      <c r="KR385" s="65"/>
      <c r="KS385" s="65"/>
      <c r="KT385" s="65"/>
      <c r="KU385" s="65"/>
      <c r="KV385" s="65"/>
      <c r="KW385" s="65"/>
      <c r="KX385" s="65"/>
      <c r="KY385" s="65"/>
      <c r="KZ385" s="65"/>
      <c r="LA385" s="65"/>
      <c r="LB385" s="65"/>
      <c r="LC385" s="65"/>
      <c r="LD385" s="65"/>
      <c r="LE385" s="65"/>
      <c r="LF385" s="65"/>
      <c r="LG385" s="65"/>
      <c r="LH385" s="65"/>
      <c r="LI385" s="65"/>
      <c r="LJ385" s="65"/>
      <c r="LK385" s="65"/>
      <c r="LL385" s="65"/>
      <c r="LM385" s="65"/>
      <c r="LN385" s="65"/>
      <c r="LO385" s="65"/>
      <c r="LP385" s="65"/>
      <c r="LQ385" s="65"/>
      <c r="LR385" s="65"/>
      <c r="LS385" s="65"/>
      <c r="LT385" s="65"/>
      <c r="LU385" s="65"/>
      <c r="LV385" s="65"/>
      <c r="LW385" s="65"/>
      <c r="LX385" s="7"/>
      <c r="LY385" s="7"/>
      <c r="LZ385" s="7"/>
      <c r="MA385" s="7"/>
      <c r="MB385" s="7"/>
      <c r="MC385" s="7"/>
      <c r="MD385" s="7"/>
      <c r="ME385" s="7"/>
      <c r="MF385" s="7"/>
      <c r="MG385" s="7"/>
      <c r="MH385" s="7"/>
      <c r="MI385" s="7"/>
      <c r="MJ385" s="7"/>
      <c r="MK385" s="7"/>
      <c r="ML385" s="7"/>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c r="NS385" s="7"/>
      <c r="NT385" s="7"/>
      <c r="NU385" s="7"/>
      <c r="NV385" s="7"/>
      <c r="NW385" s="7"/>
      <c r="NX385" s="7"/>
      <c r="NY385" s="7"/>
      <c r="NZ385" s="7"/>
      <c r="OA385" s="7"/>
      <c r="OB385" s="7"/>
      <c r="OC385" s="7"/>
      <c r="OD385" s="7"/>
      <c r="OE385" s="7"/>
      <c r="OF385" s="7"/>
      <c r="OG385" s="7"/>
      <c r="OH385" s="7"/>
      <c r="OI385" s="7"/>
      <c r="OJ385" s="7"/>
      <c r="OK385" s="7"/>
      <c r="OL385" s="7"/>
      <c r="OM385" s="7"/>
      <c r="ON385" s="7"/>
      <c r="OO385" s="7"/>
      <c r="OP385" s="7"/>
      <c r="OQ385" s="7"/>
      <c r="OR385" s="7"/>
      <c r="OS385" s="7"/>
      <c r="OT385" s="7"/>
      <c r="OU385" s="7"/>
      <c r="OV385" s="7"/>
      <c r="OW385" s="7"/>
      <c r="OX385" s="7"/>
      <c r="OY385" s="7"/>
      <c r="OZ385" s="7"/>
      <c r="PA385" s="7"/>
      <c r="PB385" s="7"/>
      <c r="PC385" s="7"/>
      <c r="PD385" s="7"/>
      <c r="PE385" s="7"/>
      <c r="PF385" s="7"/>
      <c r="PG385" s="7"/>
      <c r="PH385" s="7"/>
      <c r="PI385" s="7"/>
      <c r="PJ385" s="7"/>
      <c r="PK385" s="7"/>
      <c r="PL385" s="7"/>
      <c r="PM385" s="7"/>
      <c r="PN385" s="7"/>
      <c r="PO385" s="7"/>
      <c r="PP385" s="7"/>
      <c r="PQ385" s="7"/>
      <c r="PR385" s="7"/>
      <c r="PS385" s="7"/>
      <c r="PT385" s="7"/>
      <c r="PU385" s="7"/>
      <c r="PV385" s="7"/>
      <c r="PW385" s="7"/>
      <c r="PX385" s="7"/>
      <c r="PY385" s="7"/>
      <c r="PZ385" s="7"/>
      <c r="QA385" s="7"/>
      <c r="QB385" s="7"/>
      <c r="QC385" s="7"/>
      <c r="QD385" s="7"/>
      <c r="QE385" s="7"/>
      <c r="QF385" s="7"/>
      <c r="QG385" s="7"/>
      <c r="QH385" s="7"/>
      <c r="QI385" s="7"/>
      <c r="QJ385" s="7"/>
      <c r="QK385" s="7"/>
      <c r="QL385" s="7"/>
      <c r="QM385" s="7"/>
      <c r="QN385" s="7"/>
      <c r="QO385" s="7"/>
      <c r="QP385" s="7"/>
      <c r="QQ385" s="7"/>
      <c r="QR385" s="7"/>
      <c r="QS385" s="7"/>
      <c r="QT385" s="7"/>
      <c r="QU385" s="7"/>
      <c r="QV385" s="7"/>
      <c r="QW385" s="7"/>
      <c r="QX385" s="7"/>
      <c r="QY385" s="7"/>
      <c r="QZ385" s="7"/>
      <c r="RA385" s="7"/>
      <c r="RB385" s="7"/>
      <c r="RC385" s="7"/>
      <c r="RD385" s="7"/>
      <c r="RE385" s="7"/>
      <c r="RF385" s="7"/>
      <c r="RG385" s="7"/>
      <c r="RH385" s="7"/>
      <c r="RI385" s="7"/>
      <c r="RJ385" s="7"/>
      <c r="RK385" s="7"/>
      <c r="RL385" s="7"/>
      <c r="RM385" s="7"/>
      <c r="RN385" s="7"/>
      <c r="RO385" s="7"/>
      <c r="RP385" s="7"/>
      <c r="RQ385" s="7"/>
      <c r="RR385" s="7"/>
      <c r="RS385" s="7"/>
      <c r="RT385" s="7"/>
      <c r="RU385" s="7"/>
      <c r="RV385" s="7"/>
      <c r="RW385" s="7"/>
      <c r="RX385" s="7"/>
      <c r="RY385" s="7"/>
      <c r="RZ385" s="7"/>
      <c r="SA385" s="7"/>
      <c r="SB385" s="7"/>
      <c r="SC385" s="7"/>
      <c r="SD385" s="7"/>
      <c r="SE385" s="7"/>
      <c r="SF385" s="7"/>
      <c r="SG385" s="7"/>
      <c r="SH385" s="7"/>
      <c r="SI385" s="7"/>
      <c r="SJ385" s="7"/>
      <c r="SK385" s="7"/>
      <c r="SL385" s="7"/>
      <c r="SM385" s="7"/>
      <c r="SN385" s="7"/>
      <c r="SO385" s="7"/>
      <c r="SP385" s="7"/>
      <c r="SQ385" s="7"/>
      <c r="SR385" s="7"/>
      <c r="SS385" s="7"/>
      <c r="ST385" s="7"/>
      <c r="SU385" s="7"/>
      <c r="SV385" s="7"/>
      <c r="SW385" s="7"/>
      <c r="SX385" s="7"/>
      <c r="SY385" s="7"/>
      <c r="SZ385" s="7"/>
      <c r="TA385" s="7"/>
      <c r="TB385" s="7"/>
      <c r="TC385" s="7"/>
      <c r="TD385" s="7"/>
      <c r="TE385" s="7"/>
      <c r="TF385" s="7"/>
      <c r="TG385" s="7"/>
      <c r="TH385" s="7"/>
      <c r="TI385" s="7"/>
      <c r="TJ385" s="7"/>
      <c r="TK385" s="7"/>
      <c r="TL385" s="7"/>
      <c r="TM385" s="7"/>
      <c r="TN385" s="7"/>
      <c r="TO385" s="7"/>
      <c r="TP385" s="7"/>
      <c r="TQ385" s="7"/>
      <c r="TR385" s="7"/>
      <c r="TS385" s="7"/>
      <c r="TT385" s="7"/>
      <c r="TU385" s="7"/>
      <c r="TV385" s="7"/>
      <c r="TW385" s="7"/>
      <c r="TX385" s="7"/>
      <c r="TY385" s="7"/>
      <c r="TZ385" s="7"/>
      <c r="UA385" s="7"/>
      <c r="UB385" s="7"/>
      <c r="UC385" s="7"/>
      <c r="UD385" s="7"/>
      <c r="UE385" s="7"/>
      <c r="UF385" s="7"/>
      <c r="UG385" s="7"/>
      <c r="UH385" s="7"/>
      <c r="UI385" s="7"/>
      <c r="UJ385" s="7"/>
      <c r="UK385" s="7"/>
      <c r="UL385" s="7"/>
      <c r="UM385" s="7"/>
      <c r="UN385" s="7"/>
      <c r="UO385" s="7"/>
      <c r="UP385" s="7"/>
      <c r="UQ385" s="7"/>
      <c r="UR385" s="7"/>
      <c r="US385" s="7"/>
      <c r="UT385" s="7"/>
      <c r="UU385" s="7"/>
      <c r="UV385" s="7"/>
      <c r="UW385" s="7"/>
      <c r="UX385" s="7"/>
      <c r="UY385" s="7"/>
      <c r="UZ385" s="7"/>
      <c r="VA385" s="7"/>
      <c r="VB385" s="7"/>
      <c r="VC385" s="7"/>
      <c r="VD385" s="7"/>
    </row>
    <row r="386" spans="1:576" s="3" customFormat="1" x14ac:dyDescent="0.2">
      <c r="A386" s="50"/>
      <c r="B386" s="36" t="s">
        <v>59</v>
      </c>
      <c r="C386" s="140">
        <v>94161</v>
      </c>
      <c r="D386" s="97">
        <v>1234</v>
      </c>
      <c r="E386" s="65">
        <v>1095</v>
      </c>
      <c r="F386" s="97">
        <v>2663</v>
      </c>
      <c r="G386" s="65">
        <v>673</v>
      </c>
      <c r="H386" s="97">
        <v>4578</v>
      </c>
      <c r="I386" s="65">
        <v>101</v>
      </c>
      <c r="J386" s="97">
        <v>352</v>
      </c>
      <c r="K386" s="65">
        <v>1014</v>
      </c>
      <c r="L386" s="97">
        <v>4321</v>
      </c>
      <c r="M386" s="65">
        <v>3386</v>
      </c>
      <c r="N386" s="97">
        <v>2144</v>
      </c>
      <c r="O386" s="65">
        <v>367</v>
      </c>
      <c r="P386" s="97">
        <v>2384</v>
      </c>
      <c r="Q386" s="65">
        <v>480</v>
      </c>
      <c r="R386" s="97">
        <v>1946</v>
      </c>
      <c r="S386" s="65">
        <v>1475</v>
      </c>
      <c r="T386" s="97">
        <v>1548</v>
      </c>
      <c r="U386" s="65">
        <v>1569</v>
      </c>
      <c r="V386" s="97">
        <v>925</v>
      </c>
      <c r="W386" s="65">
        <v>824</v>
      </c>
      <c r="X386" s="97">
        <v>1171</v>
      </c>
      <c r="Y386" s="65">
        <v>754</v>
      </c>
      <c r="Z386" s="97">
        <v>308</v>
      </c>
      <c r="AA386" s="65">
        <v>183</v>
      </c>
      <c r="AB386" s="97">
        <v>1106</v>
      </c>
      <c r="AC386" s="65">
        <v>2063</v>
      </c>
      <c r="AD386" s="97">
        <v>213</v>
      </c>
      <c r="AE386" s="65">
        <v>2550</v>
      </c>
      <c r="AF386" s="97">
        <v>191</v>
      </c>
      <c r="AG386" s="65">
        <v>1679</v>
      </c>
      <c r="AH386" s="97">
        <v>3275</v>
      </c>
      <c r="AI386" s="65">
        <v>130</v>
      </c>
      <c r="AJ386" s="97">
        <v>1070</v>
      </c>
      <c r="AK386" s="65">
        <v>406</v>
      </c>
      <c r="AL386" s="97">
        <v>642</v>
      </c>
      <c r="AM386" s="65">
        <v>275</v>
      </c>
      <c r="AN386" s="97">
        <v>2814</v>
      </c>
      <c r="AO386" s="65">
        <v>1110</v>
      </c>
      <c r="AP386" s="97">
        <v>14</v>
      </c>
      <c r="AQ386" s="65">
        <v>2044</v>
      </c>
      <c r="AR386" s="97">
        <v>31</v>
      </c>
      <c r="AS386" s="65">
        <v>2700</v>
      </c>
      <c r="AT386" s="97">
        <v>0</v>
      </c>
      <c r="AU386" s="65">
        <v>567</v>
      </c>
      <c r="AV386" s="97">
        <v>35</v>
      </c>
      <c r="AW386" s="65">
        <v>1225</v>
      </c>
      <c r="AX386" s="97">
        <v>3245</v>
      </c>
      <c r="AY386" s="65">
        <v>423</v>
      </c>
      <c r="AZ386" s="97">
        <v>2978</v>
      </c>
      <c r="BA386" s="65">
        <v>4251</v>
      </c>
      <c r="BB386" s="97">
        <v>2367</v>
      </c>
      <c r="BC386" s="65">
        <v>248</v>
      </c>
      <c r="BD386" s="97">
        <v>81</v>
      </c>
      <c r="BE386" s="65">
        <v>281</v>
      </c>
      <c r="BF386" s="97">
        <v>31</v>
      </c>
      <c r="BG386" s="65">
        <v>159</v>
      </c>
      <c r="BH386" s="97">
        <v>0</v>
      </c>
      <c r="BI386" s="65">
        <v>930</v>
      </c>
      <c r="BJ386" s="97">
        <v>119</v>
      </c>
      <c r="BK386" s="65">
        <v>1749</v>
      </c>
      <c r="BL386" s="97">
        <v>1347</v>
      </c>
      <c r="BM386" s="65">
        <v>140</v>
      </c>
      <c r="BN386" s="97">
        <v>1606</v>
      </c>
      <c r="BO386" s="65">
        <v>93</v>
      </c>
      <c r="BP386" s="97">
        <v>1329</v>
      </c>
      <c r="BQ386" s="65">
        <v>727</v>
      </c>
      <c r="BR386" s="97">
        <v>744</v>
      </c>
      <c r="BS386" s="65">
        <v>463</v>
      </c>
      <c r="BT386" s="97">
        <v>167</v>
      </c>
      <c r="BU386" s="65">
        <v>362</v>
      </c>
      <c r="BV386" s="97">
        <v>29</v>
      </c>
      <c r="BW386" s="65">
        <v>536</v>
      </c>
      <c r="BX386" s="97">
        <v>836</v>
      </c>
      <c r="BY386" s="65">
        <v>222</v>
      </c>
      <c r="BZ386" s="97">
        <v>1844</v>
      </c>
      <c r="CA386" s="65">
        <v>243</v>
      </c>
      <c r="CB386" s="97">
        <v>0</v>
      </c>
      <c r="CC386" s="65">
        <v>412</v>
      </c>
      <c r="CD386" s="97">
        <v>925</v>
      </c>
      <c r="CE386" s="65">
        <v>281</v>
      </c>
      <c r="CF386" s="97">
        <v>66</v>
      </c>
      <c r="CG386" s="65">
        <v>0</v>
      </c>
      <c r="CH386" s="97">
        <v>0</v>
      </c>
      <c r="CI386" s="65">
        <v>90</v>
      </c>
      <c r="CJ386" s="97">
        <v>0</v>
      </c>
      <c r="CK386" s="65">
        <v>168</v>
      </c>
      <c r="CL386" s="97">
        <v>160</v>
      </c>
      <c r="CM386" s="65">
        <v>536</v>
      </c>
      <c r="CN386" s="97">
        <v>968</v>
      </c>
      <c r="CO386" s="65">
        <v>314</v>
      </c>
      <c r="CP386" s="97">
        <v>1227</v>
      </c>
      <c r="CQ386" s="65">
        <v>403</v>
      </c>
      <c r="CR386" s="97">
        <v>392</v>
      </c>
      <c r="CS386" s="65">
        <v>977</v>
      </c>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c r="IW386" s="65"/>
      <c r="IX386" s="65"/>
      <c r="IY386" s="65"/>
      <c r="IZ386" s="65"/>
      <c r="JA386" s="65"/>
      <c r="JB386" s="65"/>
      <c r="JC386" s="65"/>
      <c r="JD386" s="65"/>
      <c r="JE386" s="65"/>
      <c r="JF386" s="65"/>
      <c r="JG386" s="65"/>
      <c r="JH386" s="65"/>
      <c r="JI386" s="65"/>
      <c r="JJ386" s="65"/>
      <c r="JK386" s="65"/>
      <c r="JL386" s="65"/>
      <c r="JM386" s="65"/>
      <c r="JN386" s="65"/>
      <c r="JO386" s="65"/>
      <c r="JP386" s="65"/>
      <c r="JQ386" s="65"/>
      <c r="JR386" s="65"/>
      <c r="JS386" s="65"/>
      <c r="JT386" s="65"/>
      <c r="JU386" s="65"/>
      <c r="JV386" s="65"/>
      <c r="JW386" s="65"/>
      <c r="JX386" s="65"/>
      <c r="JY386" s="65"/>
      <c r="JZ386" s="65"/>
      <c r="KA386" s="65"/>
      <c r="KB386" s="65"/>
      <c r="KC386" s="65"/>
      <c r="KD386" s="65"/>
      <c r="KE386" s="65"/>
      <c r="KF386" s="65"/>
      <c r="KG386" s="65"/>
      <c r="KH386" s="65"/>
      <c r="KI386" s="65"/>
      <c r="KJ386" s="65"/>
      <c r="KK386" s="65"/>
      <c r="KL386" s="65"/>
      <c r="KM386" s="65"/>
      <c r="KN386" s="65"/>
      <c r="KO386" s="65"/>
      <c r="KP386" s="65"/>
      <c r="KQ386" s="65"/>
      <c r="KR386" s="65"/>
      <c r="KS386" s="65"/>
      <c r="KT386" s="65"/>
      <c r="KU386" s="65"/>
      <c r="KV386" s="65"/>
      <c r="KW386" s="65"/>
      <c r="KX386" s="65"/>
      <c r="KY386" s="65"/>
      <c r="KZ386" s="65"/>
      <c r="LA386" s="65"/>
      <c r="LB386" s="65"/>
      <c r="LC386" s="65"/>
      <c r="LD386" s="65"/>
      <c r="LE386" s="65"/>
      <c r="LF386" s="65"/>
      <c r="LG386" s="65"/>
      <c r="LH386" s="65"/>
      <c r="LI386" s="65"/>
      <c r="LJ386" s="65"/>
      <c r="LK386" s="65"/>
      <c r="LL386" s="65"/>
      <c r="LM386" s="65"/>
      <c r="LN386" s="65"/>
      <c r="LO386" s="65"/>
      <c r="LP386" s="65"/>
      <c r="LQ386" s="65"/>
      <c r="LR386" s="65"/>
      <c r="LS386" s="65"/>
      <c r="LT386" s="65"/>
      <c r="LU386" s="65"/>
      <c r="LV386" s="65"/>
      <c r="LW386" s="65"/>
      <c r="LX386" s="7"/>
      <c r="LY386" s="7"/>
      <c r="LZ386" s="7"/>
      <c r="MA386" s="7"/>
      <c r="MB386" s="7"/>
      <c r="MC386" s="7"/>
      <c r="MD386" s="7"/>
      <c r="ME386" s="7"/>
      <c r="MF386" s="7"/>
      <c r="MG386" s="7"/>
      <c r="MH386" s="7"/>
      <c r="MI386" s="7"/>
      <c r="MJ386" s="7"/>
      <c r="MK386" s="7"/>
      <c r="ML386" s="7"/>
      <c r="MM386" s="7"/>
      <c r="MN386" s="7"/>
      <c r="MO386" s="7"/>
      <c r="MP386" s="7"/>
      <c r="MQ386" s="7"/>
      <c r="MR386" s="7"/>
      <c r="MS386" s="7"/>
      <c r="MT386" s="7"/>
      <c r="MU386" s="7"/>
      <c r="MV386" s="7"/>
      <c r="MW386" s="7"/>
      <c r="MX386" s="7"/>
      <c r="MY386" s="7"/>
      <c r="MZ386" s="7"/>
      <c r="NA386" s="7"/>
      <c r="NB386" s="7"/>
      <c r="NC386" s="7"/>
      <c r="ND386" s="7"/>
      <c r="NE386" s="7"/>
      <c r="NF386" s="7"/>
      <c r="NG386" s="7"/>
      <c r="NH386" s="7"/>
      <c r="NI386" s="7"/>
      <c r="NJ386" s="7"/>
      <c r="NK386" s="7"/>
      <c r="NL386" s="7"/>
      <c r="NM386" s="7"/>
      <c r="NN386" s="7"/>
      <c r="NO386" s="7"/>
      <c r="NP386" s="7"/>
      <c r="NQ386" s="7"/>
      <c r="NR386" s="7"/>
      <c r="NS386" s="7"/>
      <c r="NT386" s="7"/>
      <c r="NU386" s="7"/>
      <c r="NV386" s="7"/>
      <c r="NW386" s="7"/>
      <c r="NX386" s="7"/>
      <c r="NY386" s="7"/>
      <c r="NZ386" s="7"/>
      <c r="OA386" s="7"/>
      <c r="OB386" s="7"/>
      <c r="OC386" s="7"/>
      <c r="OD386" s="7"/>
      <c r="OE386" s="7"/>
      <c r="OF386" s="7"/>
      <c r="OG386" s="7"/>
      <c r="OH386" s="7"/>
      <c r="OI386" s="7"/>
      <c r="OJ386" s="7"/>
      <c r="OK386" s="7"/>
      <c r="OL386" s="7"/>
      <c r="OM386" s="7"/>
      <c r="ON386" s="7"/>
      <c r="OO386" s="7"/>
      <c r="OP386" s="7"/>
      <c r="OQ386" s="7"/>
      <c r="OR386" s="7"/>
      <c r="OS386" s="7"/>
      <c r="OT386" s="7"/>
      <c r="OU386" s="7"/>
      <c r="OV386" s="7"/>
      <c r="OW386" s="7"/>
      <c r="OX386" s="7"/>
      <c r="OY386" s="7"/>
      <c r="OZ386" s="7"/>
      <c r="PA386" s="7"/>
      <c r="PB386" s="7"/>
      <c r="PC386" s="7"/>
      <c r="PD386" s="7"/>
      <c r="PE386" s="7"/>
      <c r="PF386" s="7"/>
      <c r="PG386" s="7"/>
      <c r="PH386" s="7"/>
      <c r="PI386" s="7"/>
      <c r="PJ386" s="7"/>
      <c r="PK386" s="7"/>
      <c r="PL386" s="7"/>
      <c r="PM386" s="7"/>
      <c r="PN386" s="7"/>
      <c r="PO386" s="7"/>
      <c r="PP386" s="7"/>
      <c r="PQ386" s="7"/>
      <c r="PR386" s="7"/>
      <c r="PS386" s="7"/>
      <c r="PT386" s="7"/>
      <c r="PU386" s="7"/>
      <c r="PV386" s="7"/>
      <c r="PW386" s="7"/>
      <c r="PX386" s="7"/>
      <c r="PY386" s="7"/>
      <c r="PZ386" s="7"/>
      <c r="QA386" s="7"/>
      <c r="QB386" s="7"/>
      <c r="QC386" s="7"/>
      <c r="QD386" s="7"/>
      <c r="QE386" s="7"/>
      <c r="QF386" s="7"/>
      <c r="QG386" s="7"/>
      <c r="QH386" s="7"/>
      <c r="QI386" s="7"/>
      <c r="QJ386" s="7"/>
      <c r="QK386" s="7"/>
      <c r="QL386" s="7"/>
      <c r="QM386" s="7"/>
      <c r="QN386" s="7"/>
      <c r="QO386" s="7"/>
      <c r="QP386" s="7"/>
      <c r="QQ386" s="7"/>
      <c r="QR386" s="7"/>
      <c r="QS386" s="7"/>
      <c r="QT386" s="7"/>
      <c r="QU386" s="7"/>
      <c r="QV386" s="7"/>
      <c r="QW386" s="7"/>
      <c r="QX386" s="7"/>
      <c r="QY386" s="7"/>
      <c r="QZ386" s="7"/>
      <c r="RA386" s="7"/>
      <c r="RB386" s="7"/>
      <c r="RC386" s="7"/>
      <c r="RD386" s="7"/>
      <c r="RE386" s="7"/>
      <c r="RF386" s="7"/>
      <c r="RG386" s="7"/>
      <c r="RH386" s="7"/>
      <c r="RI386" s="7"/>
      <c r="RJ386" s="7"/>
      <c r="RK386" s="7"/>
      <c r="RL386" s="7"/>
      <c r="RM386" s="7"/>
      <c r="RN386" s="7"/>
      <c r="RO386" s="7"/>
      <c r="RP386" s="7"/>
      <c r="RQ386" s="7"/>
      <c r="RR386" s="7"/>
      <c r="RS386" s="7"/>
      <c r="RT386" s="7"/>
      <c r="RU386" s="7"/>
      <c r="RV386" s="7"/>
      <c r="RW386" s="7"/>
      <c r="RX386" s="7"/>
      <c r="RY386" s="7"/>
      <c r="RZ386" s="7"/>
      <c r="SA386" s="7"/>
      <c r="SB386" s="7"/>
      <c r="SC386" s="7"/>
      <c r="SD386" s="7"/>
      <c r="SE386" s="7"/>
      <c r="SF386" s="7"/>
      <c r="SG386" s="7"/>
      <c r="SH386" s="7"/>
      <c r="SI386" s="7"/>
      <c r="SJ386" s="7"/>
      <c r="SK386" s="7"/>
      <c r="SL386" s="7"/>
      <c r="SM386" s="7"/>
      <c r="SN386" s="7"/>
      <c r="SO386" s="7"/>
      <c r="SP386" s="7"/>
      <c r="SQ386" s="7"/>
      <c r="SR386" s="7"/>
      <c r="SS386" s="7"/>
      <c r="ST386" s="7"/>
      <c r="SU386" s="7"/>
      <c r="SV386" s="7"/>
      <c r="SW386" s="7"/>
      <c r="SX386" s="7"/>
      <c r="SY386" s="7"/>
      <c r="SZ386" s="7"/>
      <c r="TA386" s="7"/>
      <c r="TB386" s="7"/>
      <c r="TC386" s="7"/>
      <c r="TD386" s="7"/>
      <c r="TE386" s="7"/>
      <c r="TF386" s="7"/>
      <c r="TG386" s="7"/>
      <c r="TH386" s="7"/>
      <c r="TI386" s="7"/>
      <c r="TJ386" s="7"/>
      <c r="TK386" s="7"/>
      <c r="TL386" s="7"/>
      <c r="TM386" s="7"/>
      <c r="TN386" s="7"/>
      <c r="TO386" s="7"/>
      <c r="TP386" s="7"/>
      <c r="TQ386" s="7"/>
      <c r="TR386" s="7"/>
      <c r="TS386" s="7"/>
      <c r="TT386" s="7"/>
      <c r="TU386" s="7"/>
      <c r="TV386" s="7"/>
      <c r="TW386" s="7"/>
      <c r="TX386" s="7"/>
      <c r="TY386" s="7"/>
      <c r="TZ386" s="7"/>
      <c r="UA386" s="7"/>
      <c r="UB386" s="7"/>
      <c r="UC386" s="7"/>
      <c r="UD386" s="7"/>
      <c r="UE386" s="7"/>
      <c r="UF386" s="7"/>
      <c r="UG386" s="7"/>
      <c r="UH386" s="7"/>
      <c r="UI386" s="7"/>
      <c r="UJ386" s="7"/>
      <c r="UK386" s="7"/>
      <c r="UL386" s="7"/>
      <c r="UM386" s="7"/>
      <c r="UN386" s="7"/>
      <c r="UO386" s="7"/>
      <c r="UP386" s="7"/>
      <c r="UQ386" s="7"/>
      <c r="UR386" s="7"/>
      <c r="US386" s="7"/>
      <c r="UT386" s="7"/>
      <c r="UU386" s="7"/>
      <c r="UV386" s="7"/>
      <c r="UW386" s="7"/>
      <c r="UX386" s="7"/>
      <c r="UY386" s="7"/>
      <c r="UZ386" s="7"/>
      <c r="VA386" s="7"/>
      <c r="VB386" s="7"/>
      <c r="VC386" s="7"/>
      <c r="VD386" s="7"/>
    </row>
    <row r="387" spans="1:576" s="3" customFormat="1" x14ac:dyDescent="0.2">
      <c r="A387" s="50"/>
      <c r="B387" s="36" t="s">
        <v>60</v>
      </c>
      <c r="C387" s="140">
        <v>50087</v>
      </c>
      <c r="D387" s="97">
        <v>439</v>
      </c>
      <c r="E387" s="65">
        <v>0</v>
      </c>
      <c r="F387" s="97">
        <v>0</v>
      </c>
      <c r="G387" s="65">
        <v>0</v>
      </c>
      <c r="H387" s="97">
        <v>0</v>
      </c>
      <c r="I387" s="65">
        <v>288</v>
      </c>
      <c r="J387" s="97">
        <v>0</v>
      </c>
      <c r="K387" s="65">
        <v>15</v>
      </c>
      <c r="L387" s="97">
        <v>0</v>
      </c>
      <c r="M387" s="65">
        <v>309</v>
      </c>
      <c r="N387" s="97">
        <v>0</v>
      </c>
      <c r="O387" s="65">
        <v>0</v>
      </c>
      <c r="P387" s="97">
        <v>109</v>
      </c>
      <c r="Q387" s="65">
        <v>1</v>
      </c>
      <c r="R387" s="97">
        <v>0</v>
      </c>
      <c r="S387" s="65">
        <v>0</v>
      </c>
      <c r="T387" s="97">
        <v>0</v>
      </c>
      <c r="U387" s="65">
        <v>0</v>
      </c>
      <c r="V387" s="97">
        <v>0</v>
      </c>
      <c r="W387" s="65">
        <v>15</v>
      </c>
      <c r="X387" s="97">
        <v>195</v>
      </c>
      <c r="Y387" s="65">
        <v>26</v>
      </c>
      <c r="Z387" s="97">
        <v>931</v>
      </c>
      <c r="AA387" s="65">
        <v>450</v>
      </c>
      <c r="AB387" s="97">
        <v>135</v>
      </c>
      <c r="AC387" s="65">
        <v>377</v>
      </c>
      <c r="AD387" s="97">
        <v>251</v>
      </c>
      <c r="AE387" s="65">
        <v>265</v>
      </c>
      <c r="AF387" s="97">
        <v>560</v>
      </c>
      <c r="AG387" s="65">
        <v>674</v>
      </c>
      <c r="AH387" s="97">
        <v>68</v>
      </c>
      <c r="AI387" s="65">
        <v>1660</v>
      </c>
      <c r="AJ387" s="97">
        <v>141</v>
      </c>
      <c r="AK387" s="65">
        <v>293</v>
      </c>
      <c r="AL387" s="97">
        <v>217</v>
      </c>
      <c r="AM387" s="65">
        <v>186</v>
      </c>
      <c r="AN387" s="97">
        <v>537</v>
      </c>
      <c r="AO387" s="65">
        <v>188</v>
      </c>
      <c r="AP387" s="97">
        <v>1692</v>
      </c>
      <c r="AQ387" s="65">
        <v>1491</v>
      </c>
      <c r="AR387" s="97">
        <v>762</v>
      </c>
      <c r="AS387" s="65">
        <v>1511</v>
      </c>
      <c r="AT387" s="97">
        <v>347</v>
      </c>
      <c r="AU387" s="65">
        <v>496</v>
      </c>
      <c r="AV387" s="97">
        <v>973</v>
      </c>
      <c r="AW387" s="65">
        <v>659</v>
      </c>
      <c r="AX387" s="97">
        <v>604</v>
      </c>
      <c r="AY387" s="65">
        <v>855</v>
      </c>
      <c r="AZ387" s="97">
        <v>36</v>
      </c>
      <c r="BA387" s="65">
        <v>100</v>
      </c>
      <c r="BB387" s="97">
        <v>42</v>
      </c>
      <c r="BC387" s="65">
        <v>2432</v>
      </c>
      <c r="BD387" s="97">
        <v>652</v>
      </c>
      <c r="BE387" s="65">
        <v>1426</v>
      </c>
      <c r="BF387" s="97">
        <v>1369</v>
      </c>
      <c r="BG387" s="65">
        <v>1741</v>
      </c>
      <c r="BH387" s="97">
        <v>864</v>
      </c>
      <c r="BI387" s="65">
        <v>0</v>
      </c>
      <c r="BJ387" s="97">
        <v>58</v>
      </c>
      <c r="BK387" s="65">
        <v>0</v>
      </c>
      <c r="BL387" s="97">
        <v>0</v>
      </c>
      <c r="BM387" s="65">
        <v>228</v>
      </c>
      <c r="BN387" s="97">
        <v>30</v>
      </c>
      <c r="BO387" s="65">
        <v>0</v>
      </c>
      <c r="BP387" s="97">
        <v>33</v>
      </c>
      <c r="BQ387" s="65">
        <v>331</v>
      </c>
      <c r="BR387" s="97">
        <v>57</v>
      </c>
      <c r="BS387" s="65">
        <v>297</v>
      </c>
      <c r="BT387" s="97">
        <v>1130</v>
      </c>
      <c r="BU387" s="65">
        <v>0</v>
      </c>
      <c r="BV387" s="97">
        <v>2075</v>
      </c>
      <c r="BW387" s="65">
        <v>218</v>
      </c>
      <c r="BX387" s="97">
        <v>2334</v>
      </c>
      <c r="BY387" s="65">
        <v>1051</v>
      </c>
      <c r="BZ387" s="97">
        <v>3397</v>
      </c>
      <c r="CA387" s="65">
        <v>167</v>
      </c>
      <c r="CB387" s="97">
        <v>463</v>
      </c>
      <c r="CC387" s="65">
        <v>178</v>
      </c>
      <c r="CD387" s="97">
        <v>97</v>
      </c>
      <c r="CE387" s="65">
        <v>142</v>
      </c>
      <c r="CF387" s="97">
        <v>544</v>
      </c>
      <c r="CG387" s="65">
        <v>224</v>
      </c>
      <c r="CH387" s="97">
        <v>526</v>
      </c>
      <c r="CI387" s="65">
        <v>1546</v>
      </c>
      <c r="CJ387" s="97">
        <v>214</v>
      </c>
      <c r="CK387" s="65">
        <v>27</v>
      </c>
      <c r="CL387" s="97">
        <v>24</v>
      </c>
      <c r="CM387" s="65">
        <v>40</v>
      </c>
      <c r="CN387" s="97">
        <v>33</v>
      </c>
      <c r="CO387" s="65">
        <v>2255</v>
      </c>
      <c r="CP387" s="97">
        <v>2461</v>
      </c>
      <c r="CQ387" s="65">
        <v>2521</v>
      </c>
      <c r="CR387" s="97">
        <v>112</v>
      </c>
      <c r="CS387" s="65">
        <v>868</v>
      </c>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c r="IW387" s="65"/>
      <c r="IX387" s="65"/>
      <c r="IY387" s="65"/>
      <c r="IZ387" s="65"/>
      <c r="JA387" s="65"/>
      <c r="JB387" s="65"/>
      <c r="JC387" s="65"/>
      <c r="JD387" s="65"/>
      <c r="JE387" s="65"/>
      <c r="JF387" s="65"/>
      <c r="JG387" s="65"/>
      <c r="JH387" s="65"/>
      <c r="JI387" s="65"/>
      <c r="JJ387" s="65"/>
      <c r="JK387" s="65"/>
      <c r="JL387" s="65"/>
      <c r="JM387" s="65"/>
      <c r="JN387" s="65"/>
      <c r="JO387" s="65"/>
      <c r="JP387" s="65"/>
      <c r="JQ387" s="65"/>
      <c r="JR387" s="65"/>
      <c r="JS387" s="65"/>
      <c r="JT387" s="65"/>
      <c r="JU387" s="65"/>
      <c r="JV387" s="65"/>
      <c r="JW387" s="65"/>
      <c r="JX387" s="65"/>
      <c r="JY387" s="65"/>
      <c r="JZ387" s="65"/>
      <c r="KA387" s="65"/>
      <c r="KB387" s="65"/>
      <c r="KC387" s="65"/>
      <c r="KD387" s="65"/>
      <c r="KE387" s="65"/>
      <c r="KF387" s="65"/>
      <c r="KG387" s="65"/>
      <c r="KH387" s="65"/>
      <c r="KI387" s="65"/>
      <c r="KJ387" s="65"/>
      <c r="KK387" s="65"/>
      <c r="KL387" s="65"/>
      <c r="KM387" s="65"/>
      <c r="KN387" s="65"/>
      <c r="KO387" s="65"/>
      <c r="KP387" s="65"/>
      <c r="KQ387" s="65"/>
      <c r="KR387" s="65"/>
      <c r="KS387" s="65"/>
      <c r="KT387" s="65"/>
      <c r="KU387" s="65"/>
      <c r="KV387" s="65"/>
      <c r="KW387" s="65"/>
      <c r="KX387" s="65"/>
      <c r="KY387" s="65"/>
      <c r="KZ387" s="65"/>
      <c r="LA387" s="65"/>
      <c r="LB387" s="65"/>
      <c r="LC387" s="65"/>
      <c r="LD387" s="65"/>
      <c r="LE387" s="65"/>
      <c r="LF387" s="65"/>
      <c r="LG387" s="65"/>
      <c r="LH387" s="65"/>
      <c r="LI387" s="65"/>
      <c r="LJ387" s="65"/>
      <c r="LK387" s="65"/>
      <c r="LL387" s="65"/>
      <c r="LM387" s="65"/>
      <c r="LN387" s="65"/>
      <c r="LO387" s="65"/>
      <c r="LP387" s="65"/>
      <c r="LQ387" s="65"/>
      <c r="LR387" s="65"/>
      <c r="LS387" s="65"/>
      <c r="LT387" s="65"/>
      <c r="LU387" s="65"/>
      <c r="LV387" s="65"/>
      <c r="LW387" s="65"/>
      <c r="LX387" s="7"/>
      <c r="LY387" s="7"/>
      <c r="LZ387" s="7"/>
      <c r="MA387" s="7"/>
      <c r="MB387" s="7"/>
      <c r="MC387" s="7"/>
      <c r="MD387" s="7"/>
      <c r="ME387" s="7"/>
      <c r="MF387" s="7"/>
      <c r="MG387" s="7"/>
      <c r="MH387" s="7"/>
      <c r="MI387" s="7"/>
      <c r="MJ387" s="7"/>
      <c r="MK387" s="7"/>
      <c r="ML387" s="7"/>
      <c r="MM387" s="7"/>
      <c r="MN387" s="7"/>
      <c r="MO387" s="7"/>
      <c r="MP387" s="7"/>
      <c r="MQ387" s="7"/>
      <c r="MR387" s="7"/>
      <c r="MS387" s="7"/>
      <c r="MT387" s="7"/>
      <c r="MU387" s="7"/>
      <c r="MV387" s="7"/>
      <c r="MW387" s="7"/>
      <c r="MX387" s="7"/>
      <c r="MY387" s="7"/>
      <c r="MZ387" s="7"/>
      <c r="NA387" s="7"/>
      <c r="NB387" s="7"/>
      <c r="NC387" s="7"/>
      <c r="ND387" s="7"/>
      <c r="NE387" s="7"/>
      <c r="NF387" s="7"/>
      <c r="NG387" s="7"/>
      <c r="NH387" s="7"/>
      <c r="NI387" s="7"/>
      <c r="NJ387" s="7"/>
      <c r="NK387" s="7"/>
      <c r="NL387" s="7"/>
      <c r="NM387" s="7"/>
      <c r="NN387" s="7"/>
      <c r="NO387" s="7"/>
      <c r="NP387" s="7"/>
      <c r="NQ387" s="7"/>
      <c r="NR387" s="7"/>
      <c r="NS387" s="7"/>
      <c r="NT387" s="7"/>
      <c r="NU387" s="7"/>
      <c r="NV387" s="7"/>
      <c r="NW387" s="7"/>
      <c r="NX387" s="7"/>
      <c r="NY387" s="7"/>
      <c r="NZ387" s="7"/>
      <c r="OA387" s="7"/>
      <c r="OB387" s="7"/>
      <c r="OC387" s="7"/>
      <c r="OD387" s="7"/>
      <c r="OE387" s="7"/>
      <c r="OF387" s="7"/>
      <c r="OG387" s="7"/>
      <c r="OH387" s="7"/>
      <c r="OI387" s="7"/>
      <c r="OJ387" s="7"/>
      <c r="OK387" s="7"/>
      <c r="OL387" s="7"/>
      <c r="OM387" s="7"/>
      <c r="ON387" s="7"/>
      <c r="OO387" s="7"/>
      <c r="OP387" s="7"/>
      <c r="OQ387" s="7"/>
      <c r="OR387" s="7"/>
      <c r="OS387" s="7"/>
      <c r="OT387" s="7"/>
      <c r="OU387" s="7"/>
      <c r="OV387" s="7"/>
      <c r="OW387" s="7"/>
      <c r="OX387" s="7"/>
      <c r="OY387" s="7"/>
      <c r="OZ387" s="7"/>
      <c r="PA387" s="7"/>
      <c r="PB387" s="7"/>
      <c r="PC387" s="7"/>
      <c r="PD387" s="7"/>
      <c r="PE387" s="7"/>
      <c r="PF387" s="7"/>
      <c r="PG387" s="7"/>
      <c r="PH387" s="7"/>
      <c r="PI387" s="7"/>
      <c r="PJ387" s="7"/>
      <c r="PK387" s="7"/>
      <c r="PL387" s="7"/>
      <c r="PM387" s="7"/>
      <c r="PN387" s="7"/>
      <c r="PO387" s="7"/>
      <c r="PP387" s="7"/>
      <c r="PQ387" s="7"/>
      <c r="PR387" s="7"/>
      <c r="PS387" s="7"/>
      <c r="PT387" s="7"/>
      <c r="PU387" s="7"/>
      <c r="PV387" s="7"/>
      <c r="PW387" s="7"/>
      <c r="PX387" s="7"/>
      <c r="PY387" s="7"/>
      <c r="PZ387" s="7"/>
      <c r="QA387" s="7"/>
      <c r="QB387" s="7"/>
      <c r="QC387" s="7"/>
      <c r="QD387" s="7"/>
      <c r="QE387" s="7"/>
      <c r="QF387" s="7"/>
      <c r="QG387" s="7"/>
      <c r="QH387" s="7"/>
      <c r="QI387" s="7"/>
      <c r="QJ387" s="7"/>
      <c r="QK387" s="7"/>
      <c r="QL387" s="7"/>
      <c r="QM387" s="7"/>
      <c r="QN387" s="7"/>
      <c r="QO387" s="7"/>
      <c r="QP387" s="7"/>
      <c r="QQ387" s="7"/>
      <c r="QR387" s="7"/>
      <c r="QS387" s="7"/>
      <c r="QT387" s="7"/>
      <c r="QU387" s="7"/>
      <c r="QV387" s="7"/>
      <c r="QW387" s="7"/>
      <c r="QX387" s="7"/>
      <c r="QY387" s="7"/>
      <c r="QZ387" s="7"/>
      <c r="RA387" s="7"/>
      <c r="RB387" s="7"/>
      <c r="RC387" s="7"/>
      <c r="RD387" s="7"/>
      <c r="RE387" s="7"/>
      <c r="RF387" s="7"/>
      <c r="RG387" s="7"/>
      <c r="RH387" s="7"/>
      <c r="RI387" s="7"/>
      <c r="RJ387" s="7"/>
      <c r="RK387" s="7"/>
      <c r="RL387" s="7"/>
      <c r="RM387" s="7"/>
      <c r="RN387" s="7"/>
      <c r="RO387" s="7"/>
      <c r="RP387" s="7"/>
      <c r="RQ387" s="7"/>
      <c r="RR387" s="7"/>
      <c r="RS387" s="7"/>
      <c r="RT387" s="7"/>
      <c r="RU387" s="7"/>
      <c r="RV387" s="7"/>
      <c r="RW387" s="7"/>
      <c r="RX387" s="7"/>
      <c r="RY387" s="7"/>
      <c r="RZ387" s="7"/>
      <c r="SA387" s="7"/>
      <c r="SB387" s="7"/>
      <c r="SC387" s="7"/>
      <c r="SD387" s="7"/>
      <c r="SE387" s="7"/>
      <c r="SF387" s="7"/>
      <c r="SG387" s="7"/>
      <c r="SH387" s="7"/>
      <c r="SI387" s="7"/>
      <c r="SJ387" s="7"/>
      <c r="SK387" s="7"/>
      <c r="SL387" s="7"/>
      <c r="SM387" s="7"/>
      <c r="SN387" s="7"/>
      <c r="SO387" s="7"/>
      <c r="SP387" s="7"/>
      <c r="SQ387" s="7"/>
      <c r="SR387" s="7"/>
      <c r="SS387" s="7"/>
      <c r="ST387" s="7"/>
      <c r="SU387" s="7"/>
      <c r="SV387" s="7"/>
      <c r="SW387" s="7"/>
      <c r="SX387" s="7"/>
      <c r="SY387" s="7"/>
      <c r="SZ387" s="7"/>
      <c r="TA387" s="7"/>
      <c r="TB387" s="7"/>
      <c r="TC387" s="7"/>
      <c r="TD387" s="7"/>
      <c r="TE387" s="7"/>
      <c r="TF387" s="7"/>
      <c r="TG387" s="7"/>
      <c r="TH387" s="7"/>
      <c r="TI387" s="7"/>
      <c r="TJ387" s="7"/>
      <c r="TK387" s="7"/>
      <c r="TL387" s="7"/>
      <c r="TM387" s="7"/>
      <c r="TN387" s="7"/>
      <c r="TO387" s="7"/>
      <c r="TP387" s="7"/>
      <c r="TQ387" s="7"/>
      <c r="TR387" s="7"/>
      <c r="TS387" s="7"/>
      <c r="TT387" s="7"/>
      <c r="TU387" s="7"/>
      <c r="TV387" s="7"/>
      <c r="TW387" s="7"/>
      <c r="TX387" s="7"/>
      <c r="TY387" s="7"/>
      <c r="TZ387" s="7"/>
      <c r="UA387" s="7"/>
      <c r="UB387" s="7"/>
      <c r="UC387" s="7"/>
      <c r="UD387" s="7"/>
      <c r="UE387" s="7"/>
      <c r="UF387" s="7"/>
      <c r="UG387" s="7"/>
      <c r="UH387" s="7"/>
      <c r="UI387" s="7"/>
      <c r="UJ387" s="7"/>
      <c r="UK387" s="7"/>
      <c r="UL387" s="7"/>
      <c r="UM387" s="7"/>
      <c r="UN387" s="7"/>
      <c r="UO387" s="7"/>
      <c r="UP387" s="7"/>
      <c r="UQ387" s="7"/>
      <c r="UR387" s="7"/>
      <c r="US387" s="7"/>
      <c r="UT387" s="7"/>
      <c r="UU387" s="7"/>
      <c r="UV387" s="7"/>
      <c r="UW387" s="7"/>
      <c r="UX387" s="7"/>
      <c r="UY387" s="7"/>
      <c r="UZ387" s="7"/>
      <c r="VA387" s="7"/>
      <c r="VB387" s="7"/>
      <c r="VC387" s="7"/>
      <c r="VD387" s="7"/>
    </row>
    <row r="388" spans="1:576" s="3" customFormat="1" x14ac:dyDescent="0.2">
      <c r="A388" s="50"/>
      <c r="B388" s="39" t="s">
        <v>39</v>
      </c>
      <c r="C388" s="141">
        <v>310076</v>
      </c>
      <c r="D388" s="97">
        <v>6409</v>
      </c>
      <c r="E388" s="65">
        <v>2925</v>
      </c>
      <c r="F388" s="97">
        <v>6672</v>
      </c>
      <c r="G388" s="65">
        <v>4439</v>
      </c>
      <c r="H388" s="97">
        <v>7192</v>
      </c>
      <c r="I388" s="65">
        <v>831</v>
      </c>
      <c r="J388" s="97">
        <v>2135</v>
      </c>
      <c r="K388" s="65">
        <v>2780</v>
      </c>
      <c r="L388" s="97">
        <v>6755</v>
      </c>
      <c r="M388" s="65">
        <v>11329</v>
      </c>
      <c r="N388" s="97">
        <v>5983</v>
      </c>
      <c r="O388" s="65">
        <v>3187</v>
      </c>
      <c r="P388" s="97">
        <v>6739</v>
      </c>
      <c r="Q388" s="65">
        <v>1197</v>
      </c>
      <c r="R388" s="97">
        <v>4282</v>
      </c>
      <c r="S388" s="65">
        <v>2605</v>
      </c>
      <c r="T388" s="97">
        <v>4208</v>
      </c>
      <c r="U388" s="65">
        <v>3843</v>
      </c>
      <c r="V388" s="97">
        <v>3543</v>
      </c>
      <c r="W388" s="65">
        <v>1521</v>
      </c>
      <c r="X388" s="97">
        <v>2331</v>
      </c>
      <c r="Y388" s="65">
        <v>3871</v>
      </c>
      <c r="Z388" s="97">
        <v>1847</v>
      </c>
      <c r="AA388" s="65">
        <v>1092</v>
      </c>
      <c r="AB388" s="97">
        <v>1945</v>
      </c>
      <c r="AC388" s="65">
        <v>7286</v>
      </c>
      <c r="AD388" s="97">
        <v>766</v>
      </c>
      <c r="AE388" s="65">
        <v>6018</v>
      </c>
      <c r="AF388" s="97">
        <v>1849</v>
      </c>
      <c r="AG388" s="65">
        <v>5591</v>
      </c>
      <c r="AH388" s="97">
        <v>7405</v>
      </c>
      <c r="AI388" s="65">
        <v>2354</v>
      </c>
      <c r="AJ388" s="97">
        <v>5429</v>
      </c>
      <c r="AK388" s="65">
        <v>3534</v>
      </c>
      <c r="AL388" s="97">
        <v>3511</v>
      </c>
      <c r="AM388" s="65">
        <v>3977</v>
      </c>
      <c r="AN388" s="97">
        <v>7983</v>
      </c>
      <c r="AO388" s="65">
        <v>2330</v>
      </c>
      <c r="AP388" s="97">
        <v>1779</v>
      </c>
      <c r="AQ388" s="65">
        <v>4889</v>
      </c>
      <c r="AR388" s="97">
        <v>876</v>
      </c>
      <c r="AS388" s="65">
        <v>4457</v>
      </c>
      <c r="AT388" s="97">
        <v>382</v>
      </c>
      <c r="AU388" s="65">
        <v>1761</v>
      </c>
      <c r="AV388" s="97">
        <v>3095</v>
      </c>
      <c r="AW388" s="65">
        <v>3826</v>
      </c>
      <c r="AX388" s="97">
        <v>5695</v>
      </c>
      <c r="AY388" s="65">
        <v>4794</v>
      </c>
      <c r="AZ388" s="97">
        <v>7015</v>
      </c>
      <c r="BA388" s="65">
        <v>5390</v>
      </c>
      <c r="BB388" s="97">
        <v>3857</v>
      </c>
      <c r="BC388" s="65">
        <v>2830</v>
      </c>
      <c r="BD388" s="97">
        <v>760</v>
      </c>
      <c r="BE388" s="65">
        <v>2264</v>
      </c>
      <c r="BF388" s="97">
        <v>1464</v>
      </c>
      <c r="BG388" s="65">
        <v>2139</v>
      </c>
      <c r="BH388" s="97">
        <v>893</v>
      </c>
      <c r="BI388" s="65">
        <v>1438</v>
      </c>
      <c r="BJ388" s="97">
        <v>1353</v>
      </c>
      <c r="BK388" s="65">
        <v>2676</v>
      </c>
      <c r="BL388" s="97">
        <v>2884</v>
      </c>
      <c r="BM388" s="65">
        <v>2589</v>
      </c>
      <c r="BN388" s="97">
        <v>5286</v>
      </c>
      <c r="BO388" s="65">
        <v>1553</v>
      </c>
      <c r="BP388" s="97">
        <v>1648</v>
      </c>
      <c r="BQ388" s="65">
        <v>2487</v>
      </c>
      <c r="BR388" s="97">
        <v>4521</v>
      </c>
      <c r="BS388" s="65">
        <v>1879</v>
      </c>
      <c r="BT388" s="97">
        <v>1571</v>
      </c>
      <c r="BU388" s="65">
        <v>2010</v>
      </c>
      <c r="BV388" s="97">
        <v>2198</v>
      </c>
      <c r="BW388" s="65">
        <v>1917</v>
      </c>
      <c r="BX388" s="97">
        <v>5574</v>
      </c>
      <c r="BY388" s="65">
        <v>1370</v>
      </c>
      <c r="BZ388" s="97">
        <v>6039</v>
      </c>
      <c r="CA388" s="65">
        <v>3208</v>
      </c>
      <c r="CB388" s="97">
        <v>2081</v>
      </c>
      <c r="CC388" s="65">
        <v>4132</v>
      </c>
      <c r="CD388" s="97">
        <v>1854</v>
      </c>
      <c r="CE388" s="65">
        <v>446</v>
      </c>
      <c r="CF388" s="97">
        <v>2999</v>
      </c>
      <c r="CG388" s="65">
        <v>237</v>
      </c>
      <c r="CH388" s="97">
        <v>557</v>
      </c>
      <c r="CI388" s="65">
        <v>1816</v>
      </c>
      <c r="CJ388" s="97">
        <v>2547</v>
      </c>
      <c r="CK388" s="65">
        <v>1067</v>
      </c>
      <c r="CL388" s="97">
        <v>1898</v>
      </c>
      <c r="CM388" s="65">
        <v>2423</v>
      </c>
      <c r="CN388" s="97">
        <v>2212</v>
      </c>
      <c r="CO388" s="65">
        <v>2609</v>
      </c>
      <c r="CP388" s="97">
        <v>4716</v>
      </c>
      <c r="CQ388" s="65">
        <v>3095</v>
      </c>
      <c r="CR388" s="97">
        <v>3673</v>
      </c>
      <c r="CS388" s="65">
        <v>3539</v>
      </c>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c r="IW388" s="65"/>
      <c r="IX388" s="65"/>
      <c r="IY388" s="65"/>
      <c r="IZ388" s="65"/>
      <c r="JA388" s="65"/>
      <c r="JB388" s="65"/>
      <c r="JC388" s="65"/>
      <c r="JD388" s="65"/>
      <c r="JE388" s="65"/>
      <c r="JF388" s="65"/>
      <c r="JG388" s="65"/>
      <c r="JH388" s="65"/>
      <c r="JI388" s="65"/>
      <c r="JJ388" s="65"/>
      <c r="JK388" s="65"/>
      <c r="JL388" s="65"/>
      <c r="JM388" s="65"/>
      <c r="JN388" s="65"/>
      <c r="JO388" s="65"/>
      <c r="JP388" s="65"/>
      <c r="JQ388" s="65"/>
      <c r="JR388" s="65"/>
      <c r="JS388" s="65"/>
      <c r="JT388" s="65"/>
      <c r="JU388" s="65"/>
      <c r="JV388" s="65"/>
      <c r="JW388" s="65"/>
      <c r="JX388" s="65"/>
      <c r="JY388" s="65"/>
      <c r="JZ388" s="65"/>
      <c r="KA388" s="65"/>
      <c r="KB388" s="65"/>
      <c r="KC388" s="65"/>
      <c r="KD388" s="65"/>
      <c r="KE388" s="65"/>
      <c r="KF388" s="65"/>
      <c r="KG388" s="65"/>
      <c r="KH388" s="65"/>
      <c r="KI388" s="65"/>
      <c r="KJ388" s="65"/>
      <c r="KK388" s="65"/>
      <c r="KL388" s="65"/>
      <c r="KM388" s="65"/>
      <c r="KN388" s="65"/>
      <c r="KO388" s="65"/>
      <c r="KP388" s="65"/>
      <c r="KQ388" s="65"/>
      <c r="KR388" s="65"/>
      <c r="KS388" s="65"/>
      <c r="KT388" s="65"/>
      <c r="KU388" s="65"/>
      <c r="KV388" s="65"/>
      <c r="KW388" s="65"/>
      <c r="KX388" s="65"/>
      <c r="KY388" s="65"/>
      <c r="KZ388" s="65"/>
      <c r="LA388" s="65"/>
      <c r="LB388" s="65"/>
      <c r="LC388" s="65"/>
      <c r="LD388" s="65"/>
      <c r="LE388" s="65"/>
      <c r="LF388" s="65"/>
      <c r="LG388" s="65"/>
      <c r="LH388" s="65"/>
      <c r="LI388" s="65"/>
      <c r="LJ388" s="65"/>
      <c r="LK388" s="65"/>
      <c r="LL388" s="65"/>
      <c r="LM388" s="65"/>
      <c r="LN388" s="65"/>
      <c r="LO388" s="65"/>
      <c r="LP388" s="65"/>
      <c r="LQ388" s="65"/>
      <c r="LR388" s="65"/>
      <c r="LS388" s="65"/>
      <c r="LT388" s="65"/>
      <c r="LU388" s="65"/>
      <c r="LV388" s="65"/>
      <c r="LW388" s="65"/>
      <c r="LX388" s="7"/>
      <c r="LY388" s="7"/>
      <c r="LZ388" s="7"/>
      <c r="MA388" s="7"/>
      <c r="MB388" s="7"/>
      <c r="MC388" s="7"/>
      <c r="MD388" s="7"/>
      <c r="ME388" s="7"/>
      <c r="MF388" s="7"/>
      <c r="MG388" s="7"/>
      <c r="MH388" s="7"/>
      <c r="MI388" s="7"/>
      <c r="MJ388" s="7"/>
      <c r="MK388" s="7"/>
      <c r="ML388" s="7"/>
      <c r="MM388" s="7"/>
      <c r="MN388" s="7"/>
      <c r="MO388" s="7"/>
      <c r="MP388" s="7"/>
      <c r="MQ388" s="7"/>
      <c r="MR388" s="7"/>
      <c r="MS388" s="7"/>
      <c r="MT388" s="7"/>
      <c r="MU388" s="7"/>
      <c r="MV388" s="7"/>
      <c r="MW388" s="7"/>
      <c r="MX388" s="7"/>
      <c r="MY388" s="7"/>
      <c r="MZ388" s="7"/>
      <c r="NA388" s="7"/>
      <c r="NB388" s="7"/>
      <c r="NC388" s="7"/>
      <c r="ND388" s="7"/>
      <c r="NE388" s="7"/>
      <c r="NF388" s="7"/>
      <c r="NG388" s="7"/>
      <c r="NH388" s="7"/>
      <c r="NI388" s="7"/>
      <c r="NJ388" s="7"/>
      <c r="NK388" s="7"/>
      <c r="NL388" s="7"/>
      <c r="NM388" s="7"/>
      <c r="NN388" s="7"/>
      <c r="NO388" s="7"/>
      <c r="NP388" s="7"/>
      <c r="NQ388" s="7"/>
      <c r="NR388" s="7"/>
      <c r="NS388" s="7"/>
      <c r="NT388" s="7"/>
      <c r="NU388" s="7"/>
      <c r="NV388" s="7"/>
      <c r="NW388" s="7"/>
      <c r="NX388" s="7"/>
      <c r="NY388" s="7"/>
      <c r="NZ388" s="7"/>
      <c r="OA388" s="7"/>
      <c r="OB388" s="7"/>
      <c r="OC388" s="7"/>
      <c r="OD388" s="7"/>
      <c r="OE388" s="7"/>
      <c r="OF388" s="7"/>
      <c r="OG388" s="7"/>
      <c r="OH388" s="7"/>
      <c r="OI388" s="7"/>
      <c r="OJ388" s="7"/>
      <c r="OK388" s="7"/>
      <c r="OL388" s="7"/>
      <c r="OM388" s="7"/>
      <c r="ON388" s="7"/>
      <c r="OO388" s="7"/>
      <c r="OP388" s="7"/>
      <c r="OQ388" s="7"/>
      <c r="OR388" s="7"/>
      <c r="OS388" s="7"/>
      <c r="OT388" s="7"/>
      <c r="OU388" s="7"/>
      <c r="OV388" s="7"/>
      <c r="OW388" s="7"/>
      <c r="OX388" s="7"/>
      <c r="OY388" s="7"/>
      <c r="OZ388" s="7"/>
      <c r="PA388" s="7"/>
      <c r="PB388" s="7"/>
      <c r="PC388" s="7"/>
      <c r="PD388" s="7"/>
      <c r="PE388" s="7"/>
      <c r="PF388" s="7"/>
      <c r="PG388" s="7"/>
      <c r="PH388" s="7"/>
      <c r="PI388" s="7"/>
      <c r="PJ388" s="7"/>
      <c r="PK388" s="7"/>
      <c r="PL388" s="7"/>
      <c r="PM388" s="7"/>
      <c r="PN388" s="7"/>
      <c r="PO388" s="7"/>
      <c r="PP388" s="7"/>
      <c r="PQ388" s="7"/>
      <c r="PR388" s="7"/>
      <c r="PS388" s="7"/>
      <c r="PT388" s="7"/>
      <c r="PU388" s="7"/>
      <c r="PV388" s="7"/>
      <c r="PW388" s="7"/>
      <c r="PX388" s="7"/>
      <c r="PY388" s="7"/>
      <c r="PZ388" s="7"/>
      <c r="QA388" s="7"/>
      <c r="QB388" s="7"/>
      <c r="QC388" s="7"/>
      <c r="QD388" s="7"/>
      <c r="QE388" s="7"/>
      <c r="QF388" s="7"/>
      <c r="QG388" s="7"/>
      <c r="QH388" s="7"/>
      <c r="QI388" s="7"/>
      <c r="QJ388" s="7"/>
      <c r="QK388" s="7"/>
      <c r="QL388" s="7"/>
      <c r="QM388" s="7"/>
      <c r="QN388" s="7"/>
      <c r="QO388" s="7"/>
      <c r="QP388" s="7"/>
      <c r="QQ388" s="7"/>
      <c r="QR388" s="7"/>
      <c r="QS388" s="7"/>
      <c r="QT388" s="7"/>
      <c r="QU388" s="7"/>
      <c r="QV388" s="7"/>
      <c r="QW388" s="7"/>
      <c r="QX388" s="7"/>
      <c r="QY388" s="7"/>
      <c r="QZ388" s="7"/>
      <c r="RA388" s="7"/>
      <c r="RB388" s="7"/>
      <c r="RC388" s="7"/>
      <c r="RD388" s="7"/>
      <c r="RE388" s="7"/>
      <c r="RF388" s="7"/>
      <c r="RG388" s="7"/>
      <c r="RH388" s="7"/>
      <c r="RI388" s="7"/>
      <c r="RJ388" s="7"/>
      <c r="RK388" s="7"/>
      <c r="RL388" s="7"/>
      <c r="RM388" s="7"/>
      <c r="RN388" s="7"/>
      <c r="RO388" s="7"/>
      <c r="RP388" s="7"/>
      <c r="RQ388" s="7"/>
      <c r="RR388" s="7"/>
      <c r="RS388" s="7"/>
      <c r="RT388" s="7"/>
      <c r="RU388" s="7"/>
      <c r="RV388" s="7"/>
      <c r="RW388" s="7"/>
      <c r="RX388" s="7"/>
      <c r="RY388" s="7"/>
      <c r="RZ388" s="7"/>
      <c r="SA388" s="7"/>
      <c r="SB388" s="7"/>
      <c r="SC388" s="7"/>
      <c r="SD388" s="7"/>
      <c r="SE388" s="7"/>
      <c r="SF388" s="7"/>
      <c r="SG388" s="7"/>
      <c r="SH388" s="7"/>
      <c r="SI388" s="7"/>
      <c r="SJ388" s="7"/>
      <c r="SK388" s="7"/>
      <c r="SL388" s="7"/>
      <c r="SM388" s="7"/>
      <c r="SN388" s="7"/>
      <c r="SO388" s="7"/>
      <c r="SP388" s="7"/>
      <c r="SQ388" s="7"/>
      <c r="SR388" s="7"/>
      <c r="SS388" s="7"/>
      <c r="ST388" s="7"/>
      <c r="SU388" s="7"/>
      <c r="SV388" s="7"/>
      <c r="SW388" s="7"/>
      <c r="SX388" s="7"/>
      <c r="SY388" s="7"/>
      <c r="SZ388" s="7"/>
      <c r="TA388" s="7"/>
      <c r="TB388" s="7"/>
      <c r="TC388" s="7"/>
      <c r="TD388" s="7"/>
      <c r="TE388" s="7"/>
      <c r="TF388" s="7"/>
      <c r="TG388" s="7"/>
      <c r="TH388" s="7"/>
      <c r="TI388" s="7"/>
      <c r="TJ388" s="7"/>
      <c r="TK388" s="7"/>
      <c r="TL388" s="7"/>
      <c r="TM388" s="7"/>
      <c r="TN388" s="7"/>
      <c r="TO388" s="7"/>
      <c r="TP388" s="7"/>
      <c r="TQ388" s="7"/>
      <c r="TR388" s="7"/>
      <c r="TS388" s="7"/>
      <c r="TT388" s="7"/>
      <c r="TU388" s="7"/>
      <c r="TV388" s="7"/>
      <c r="TW388" s="7"/>
      <c r="TX388" s="7"/>
      <c r="TY388" s="7"/>
      <c r="TZ388" s="7"/>
      <c r="UA388" s="7"/>
      <c r="UB388" s="7"/>
      <c r="UC388" s="7"/>
      <c r="UD388" s="7"/>
      <c r="UE388" s="7"/>
      <c r="UF388" s="7"/>
      <c r="UG388" s="7"/>
      <c r="UH388" s="7"/>
      <c r="UI388" s="7"/>
      <c r="UJ388" s="7"/>
      <c r="UK388" s="7"/>
      <c r="UL388" s="7"/>
      <c r="UM388" s="7"/>
      <c r="UN388" s="7"/>
      <c r="UO388" s="7"/>
      <c r="UP388" s="7"/>
      <c r="UQ388" s="7"/>
      <c r="UR388" s="7"/>
      <c r="US388" s="7"/>
      <c r="UT388" s="7"/>
      <c r="UU388" s="7"/>
      <c r="UV388" s="7"/>
      <c r="UW388" s="7"/>
      <c r="UX388" s="7"/>
      <c r="UY388" s="7"/>
      <c r="UZ388" s="7"/>
      <c r="VA388" s="7"/>
      <c r="VB388" s="7"/>
      <c r="VC388" s="7"/>
      <c r="VD388" s="7"/>
    </row>
    <row r="389" spans="1:576" s="3" customFormat="1" ht="18.75" customHeight="1" x14ac:dyDescent="0.2">
      <c r="A389" s="49" t="s">
        <v>146</v>
      </c>
      <c r="B389" s="36" t="s">
        <v>56</v>
      </c>
      <c r="C389" s="142">
        <v>53.498253051111568</v>
      </c>
      <c r="D389" s="98">
        <v>73.907615480649184</v>
      </c>
      <c r="E389" s="74">
        <v>62.564102564102562</v>
      </c>
      <c r="F389" s="98">
        <v>60.086930455635489</v>
      </c>
      <c r="G389" s="74">
        <v>84.838927686415857</v>
      </c>
      <c r="H389" s="98">
        <v>36.345939933259174</v>
      </c>
      <c r="I389" s="74">
        <v>53.510895883777245</v>
      </c>
      <c r="J389" s="98">
        <v>83.512880562060886</v>
      </c>
      <c r="K389" s="74">
        <v>62.985611510791358</v>
      </c>
      <c r="L389" s="98">
        <v>36.032568467801632</v>
      </c>
      <c r="M389" s="74">
        <v>67.384588224909521</v>
      </c>
      <c r="N389" s="98">
        <v>64.165134547885671</v>
      </c>
      <c r="O389" s="74">
        <v>88.484468151866963</v>
      </c>
      <c r="P389" s="98">
        <v>63.015731671119028</v>
      </c>
      <c r="Q389" s="74">
        <v>59.866220735785959</v>
      </c>
      <c r="R389" s="98">
        <v>54.553946753853346</v>
      </c>
      <c r="S389" s="74">
        <v>43.378119001919387</v>
      </c>
      <c r="T389" s="98">
        <v>63.21292775665399</v>
      </c>
      <c r="U389" s="74">
        <v>59.172521467603431</v>
      </c>
      <c r="V389" s="98">
        <v>73.89218176686424</v>
      </c>
      <c r="W389" s="74">
        <v>44.838921761998684</v>
      </c>
      <c r="X389" s="98">
        <v>41.398541398541397</v>
      </c>
      <c r="Y389" s="74">
        <v>79.891444817782372</v>
      </c>
      <c r="Z389" s="98">
        <v>32.918245804006496</v>
      </c>
      <c r="AA389" s="74">
        <v>42.032967032967036</v>
      </c>
      <c r="AB389" s="98">
        <v>36.195372750642676</v>
      </c>
      <c r="AC389" s="74">
        <v>66.511117211089768</v>
      </c>
      <c r="AD389" s="98">
        <v>39.425587467362924</v>
      </c>
      <c r="AE389" s="74">
        <v>53.267919507733239</v>
      </c>
      <c r="AF389" s="98">
        <v>59.383450513791239</v>
      </c>
      <c r="AG389" s="74">
        <v>57.924865831842574</v>
      </c>
      <c r="AH389" s="98">
        <v>54.862236628849267</v>
      </c>
      <c r="AI389" s="74">
        <v>23.959218351741715</v>
      </c>
      <c r="AJ389" s="98">
        <v>77.69386627371523</v>
      </c>
      <c r="AK389" s="74">
        <v>80.220713073005086</v>
      </c>
      <c r="AL389" s="98">
        <v>75.53403588721163</v>
      </c>
      <c r="AM389" s="74">
        <v>88.408348001005791</v>
      </c>
      <c r="AN389" s="98">
        <v>58.023299511461857</v>
      </c>
      <c r="AO389" s="74">
        <v>44.329896907216494</v>
      </c>
      <c r="AP389" s="98">
        <v>4.1034288926363125</v>
      </c>
      <c r="AQ389" s="74">
        <v>27.700490998363335</v>
      </c>
      <c r="AR389" s="98">
        <v>9.5292766934557971</v>
      </c>
      <c r="AS389" s="74">
        <v>5.5218855218855216</v>
      </c>
      <c r="AT389" s="98">
        <v>9.2348284960422156</v>
      </c>
      <c r="AU389" s="74">
        <v>39.636570130607609</v>
      </c>
      <c r="AV389" s="98">
        <v>67.431340872374804</v>
      </c>
      <c r="AW389" s="74">
        <v>50.757971772085732</v>
      </c>
      <c r="AX389" s="98">
        <v>32.420091324200911</v>
      </c>
      <c r="AY389" s="74">
        <v>73.356978927602754</v>
      </c>
      <c r="AZ389" s="98">
        <v>57.034925160370634</v>
      </c>
      <c r="BA389" s="74">
        <v>19.28001484505474</v>
      </c>
      <c r="BB389" s="98">
        <v>37.542131190044074</v>
      </c>
      <c r="BC389" s="74">
        <v>5.3003533568904597</v>
      </c>
      <c r="BD389" s="98">
        <v>3.5526315789473681</v>
      </c>
      <c r="BE389" s="74">
        <v>24.602473498233216</v>
      </c>
      <c r="BF389" s="98">
        <v>4.3715846994535523</v>
      </c>
      <c r="BG389" s="74">
        <v>11.21013133208255</v>
      </c>
      <c r="BH389" s="98">
        <v>3.2474804031354982</v>
      </c>
      <c r="BI389" s="74">
        <v>35.326842837273993</v>
      </c>
      <c r="BJ389" s="98">
        <v>86.917960088691785</v>
      </c>
      <c r="BK389" s="74">
        <v>34.641255605381168</v>
      </c>
      <c r="BL389" s="98">
        <v>53.294036061026354</v>
      </c>
      <c r="BM389" s="74">
        <v>85.786017767477801</v>
      </c>
      <c r="BN389" s="98">
        <v>69.05032160423761</v>
      </c>
      <c r="BO389" s="74">
        <v>94.011590470057953</v>
      </c>
      <c r="BP389" s="98">
        <v>17.354368932038835</v>
      </c>
      <c r="BQ389" s="74">
        <v>57.458785685564941</v>
      </c>
      <c r="BR389" s="98">
        <v>82.282680822826805</v>
      </c>
      <c r="BS389" s="74">
        <v>59.552953698775944</v>
      </c>
      <c r="BT389" s="98">
        <v>17.452229299363058</v>
      </c>
      <c r="BU389" s="74">
        <v>81.990049751243774</v>
      </c>
      <c r="BV389" s="98">
        <v>4.2766151046405829</v>
      </c>
      <c r="BW389" s="74">
        <v>60.667709963484604</v>
      </c>
      <c r="BX389" s="98">
        <v>43.128812343021174</v>
      </c>
      <c r="BY389" s="74">
        <v>7.0802919708029197</v>
      </c>
      <c r="BZ389" s="98">
        <v>13.220675944333996</v>
      </c>
      <c r="CA389" s="74">
        <v>87.219451371571083</v>
      </c>
      <c r="CB389" s="98">
        <v>77.751081210956272</v>
      </c>
      <c r="CC389" s="74">
        <v>85.721200387221685</v>
      </c>
      <c r="CD389" s="98">
        <v>44.875943905070123</v>
      </c>
      <c r="CE389" s="74">
        <v>5.1569506726457401</v>
      </c>
      <c r="CF389" s="98">
        <v>79.713046379713049</v>
      </c>
      <c r="CG389" s="74">
        <v>5.508474576271186</v>
      </c>
      <c r="CH389" s="98">
        <v>5.5755395683453237</v>
      </c>
      <c r="CI389" s="74">
        <v>9.97229916897507</v>
      </c>
      <c r="CJ389" s="98">
        <v>91.597958382410681</v>
      </c>
      <c r="CK389" s="74">
        <v>81.801125703564722</v>
      </c>
      <c r="CL389" s="98">
        <v>90.305584826132772</v>
      </c>
      <c r="CM389" s="74">
        <v>76.227816756087492</v>
      </c>
      <c r="CN389" s="98">
        <v>54.74683544303798</v>
      </c>
      <c r="CO389" s="74">
        <v>1.534330648254699</v>
      </c>
      <c r="CP389" s="98">
        <v>21.821269369560603</v>
      </c>
      <c r="CQ389" s="74">
        <v>5.5955497382198951</v>
      </c>
      <c r="CR389" s="98">
        <v>86.278246664851622</v>
      </c>
      <c r="CS389" s="74">
        <v>47.866628991240461</v>
      </c>
      <c r="CT389" s="74"/>
      <c r="CU389" s="74"/>
      <c r="CV389" s="74"/>
      <c r="CW389" s="74"/>
      <c r="CX389" s="74"/>
      <c r="CY389" s="74"/>
      <c r="CZ389" s="74"/>
      <c r="DA389" s="74"/>
      <c r="DB389" s="74"/>
      <c r="DC389" s="74"/>
      <c r="DD389" s="74"/>
      <c r="DE389" s="74"/>
      <c r="DF389" s="74"/>
      <c r="DG389" s="74"/>
      <c r="DH389" s="74"/>
      <c r="DI389" s="74"/>
      <c r="DJ389" s="74"/>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c r="IW389" s="65"/>
      <c r="IX389" s="65"/>
      <c r="IY389" s="65"/>
      <c r="IZ389" s="65"/>
      <c r="JA389" s="65"/>
      <c r="JB389" s="65"/>
      <c r="JC389" s="65"/>
      <c r="JD389" s="65"/>
      <c r="JE389" s="65"/>
      <c r="JF389" s="65"/>
      <c r="JG389" s="65"/>
      <c r="JH389" s="65"/>
      <c r="JI389" s="65"/>
      <c r="JJ389" s="65"/>
      <c r="JK389" s="65"/>
      <c r="JL389" s="65"/>
      <c r="JM389" s="65"/>
      <c r="JN389" s="65"/>
      <c r="JO389" s="65"/>
      <c r="JP389" s="65"/>
      <c r="JQ389" s="65"/>
      <c r="JR389" s="65"/>
      <c r="JS389" s="65"/>
      <c r="JT389" s="65"/>
      <c r="JU389" s="65"/>
      <c r="JV389" s="65"/>
      <c r="JW389" s="65"/>
      <c r="JX389" s="65"/>
      <c r="JY389" s="65"/>
      <c r="JZ389" s="65"/>
      <c r="KA389" s="65"/>
      <c r="KB389" s="65"/>
      <c r="KC389" s="65"/>
      <c r="KD389" s="65"/>
      <c r="KE389" s="65"/>
      <c r="KF389" s="65"/>
      <c r="KG389" s="65"/>
      <c r="KH389" s="65"/>
      <c r="KI389" s="65"/>
      <c r="KJ389" s="65"/>
      <c r="KK389" s="65"/>
      <c r="KL389" s="65"/>
      <c r="KM389" s="65"/>
      <c r="KN389" s="65"/>
      <c r="KO389" s="65"/>
      <c r="KP389" s="65"/>
      <c r="KQ389" s="65"/>
      <c r="KR389" s="65"/>
      <c r="KS389" s="65"/>
      <c r="KT389" s="65"/>
      <c r="KU389" s="65"/>
      <c r="KV389" s="65"/>
      <c r="KW389" s="65"/>
      <c r="KX389" s="65"/>
      <c r="KY389" s="65"/>
      <c r="KZ389" s="65"/>
      <c r="LA389" s="65"/>
      <c r="LB389" s="65"/>
      <c r="LC389" s="65"/>
      <c r="LD389" s="65"/>
      <c r="LE389" s="65"/>
      <c r="LF389" s="65"/>
      <c r="LG389" s="65"/>
      <c r="LH389" s="65"/>
      <c r="LI389" s="65"/>
      <c r="LJ389" s="65"/>
      <c r="LK389" s="65"/>
      <c r="LL389" s="65"/>
      <c r="LM389" s="65"/>
      <c r="LN389" s="65"/>
      <c r="LO389" s="65"/>
      <c r="LP389" s="65"/>
      <c r="LQ389" s="65"/>
      <c r="LR389" s="65"/>
      <c r="LS389" s="65"/>
      <c r="LT389" s="65"/>
      <c r="LU389" s="65"/>
      <c r="LV389" s="65"/>
      <c r="LW389" s="65"/>
      <c r="LX389" s="7"/>
      <c r="LY389" s="7"/>
      <c r="LZ389" s="7"/>
      <c r="MA389" s="7"/>
      <c r="MB389" s="7"/>
      <c r="MC389" s="7"/>
      <c r="MD389" s="7"/>
      <c r="ME389" s="7"/>
      <c r="MF389" s="7"/>
      <c r="MG389" s="7"/>
      <c r="MH389" s="7"/>
      <c r="MI389" s="7"/>
      <c r="MJ389" s="7"/>
      <c r="MK389" s="7"/>
      <c r="ML389" s="7"/>
      <c r="MM389" s="7"/>
      <c r="MN389" s="7"/>
      <c r="MO389" s="7"/>
      <c r="MP389" s="7"/>
      <c r="MQ389" s="7"/>
      <c r="MR389" s="7"/>
      <c r="MS389" s="7"/>
      <c r="MT389" s="7"/>
      <c r="MU389" s="7"/>
      <c r="MV389" s="7"/>
      <c r="MW389" s="7"/>
      <c r="MX389" s="7"/>
      <c r="MY389" s="7"/>
      <c r="MZ389" s="7"/>
      <c r="NA389" s="7"/>
      <c r="NB389" s="7"/>
      <c r="NC389" s="7"/>
      <c r="ND389" s="7"/>
      <c r="NE389" s="7"/>
      <c r="NF389" s="7"/>
      <c r="NG389" s="7"/>
      <c r="NH389" s="7"/>
      <c r="NI389" s="7"/>
      <c r="NJ389" s="7"/>
      <c r="NK389" s="7"/>
      <c r="NL389" s="7"/>
      <c r="NM389" s="7"/>
      <c r="NN389" s="7"/>
      <c r="NO389" s="7"/>
      <c r="NP389" s="7"/>
      <c r="NQ389" s="7"/>
      <c r="NR389" s="7"/>
      <c r="NS389" s="7"/>
      <c r="NT389" s="7"/>
      <c r="NU389" s="7"/>
      <c r="NV389" s="7"/>
      <c r="NW389" s="7"/>
      <c r="NX389" s="7"/>
      <c r="NY389" s="7"/>
      <c r="NZ389" s="7"/>
      <c r="OA389" s="7"/>
      <c r="OB389" s="7"/>
      <c r="OC389" s="7"/>
      <c r="OD389" s="7"/>
      <c r="OE389" s="7"/>
      <c r="OF389" s="7"/>
      <c r="OG389" s="7"/>
      <c r="OH389" s="7"/>
      <c r="OI389" s="7"/>
      <c r="OJ389" s="7"/>
      <c r="OK389" s="7"/>
      <c r="OL389" s="7"/>
      <c r="OM389" s="7"/>
      <c r="ON389" s="7"/>
      <c r="OO389" s="7"/>
      <c r="OP389" s="7"/>
      <c r="OQ389" s="7"/>
      <c r="OR389" s="7"/>
      <c r="OS389" s="7"/>
      <c r="OT389" s="7"/>
      <c r="OU389" s="7"/>
      <c r="OV389" s="7"/>
      <c r="OW389" s="7"/>
      <c r="OX389" s="7"/>
      <c r="OY389" s="7"/>
      <c r="OZ389" s="7"/>
      <c r="PA389" s="7"/>
      <c r="PB389" s="7"/>
      <c r="PC389" s="7"/>
      <c r="PD389" s="7"/>
      <c r="PE389" s="7"/>
      <c r="PF389" s="7"/>
      <c r="PG389" s="7"/>
      <c r="PH389" s="7"/>
      <c r="PI389" s="7"/>
      <c r="PJ389" s="7"/>
      <c r="PK389" s="7"/>
      <c r="PL389" s="7"/>
      <c r="PM389" s="7"/>
      <c r="PN389" s="7"/>
      <c r="PO389" s="7"/>
      <c r="PP389" s="7"/>
      <c r="PQ389" s="7"/>
      <c r="PR389" s="7"/>
      <c r="PS389" s="7"/>
      <c r="PT389" s="7"/>
      <c r="PU389" s="7"/>
      <c r="PV389" s="7"/>
      <c r="PW389" s="7"/>
      <c r="PX389" s="7"/>
      <c r="PY389" s="7"/>
      <c r="PZ389" s="7"/>
      <c r="QA389" s="7"/>
      <c r="QB389" s="7"/>
      <c r="QC389" s="7"/>
      <c r="QD389" s="7"/>
      <c r="QE389" s="7"/>
      <c r="QF389" s="7"/>
      <c r="QG389" s="7"/>
      <c r="QH389" s="7"/>
      <c r="QI389" s="7"/>
      <c r="QJ389" s="7"/>
      <c r="QK389" s="7"/>
      <c r="QL389" s="7"/>
      <c r="QM389" s="7"/>
      <c r="QN389" s="7"/>
      <c r="QO389" s="7"/>
      <c r="QP389" s="7"/>
      <c r="QQ389" s="7"/>
      <c r="QR389" s="7"/>
      <c r="QS389" s="7"/>
      <c r="QT389" s="7"/>
      <c r="QU389" s="7"/>
      <c r="QV389" s="7"/>
      <c r="QW389" s="7"/>
      <c r="QX389" s="7"/>
      <c r="QY389" s="7"/>
      <c r="QZ389" s="7"/>
      <c r="RA389" s="7"/>
      <c r="RB389" s="7"/>
      <c r="RC389" s="7"/>
      <c r="RD389" s="7"/>
      <c r="RE389" s="7"/>
      <c r="RF389" s="7"/>
      <c r="RG389" s="7"/>
      <c r="RH389" s="7"/>
      <c r="RI389" s="7"/>
      <c r="RJ389" s="7"/>
      <c r="RK389" s="7"/>
      <c r="RL389" s="7"/>
      <c r="RM389" s="7"/>
      <c r="RN389" s="7"/>
      <c r="RO389" s="7"/>
      <c r="RP389" s="7"/>
      <c r="RQ389" s="7"/>
      <c r="RR389" s="7"/>
      <c r="RS389" s="7"/>
      <c r="RT389" s="7"/>
      <c r="RU389" s="7"/>
      <c r="RV389" s="7"/>
      <c r="RW389" s="7"/>
      <c r="RX389" s="7"/>
      <c r="RY389" s="7"/>
      <c r="RZ389" s="7"/>
      <c r="SA389" s="7"/>
      <c r="SB389" s="7"/>
      <c r="SC389" s="7"/>
      <c r="SD389" s="7"/>
      <c r="SE389" s="7"/>
      <c r="SF389" s="7"/>
      <c r="SG389" s="7"/>
      <c r="SH389" s="7"/>
      <c r="SI389" s="7"/>
      <c r="SJ389" s="7"/>
      <c r="SK389" s="7"/>
      <c r="SL389" s="7"/>
      <c r="SM389" s="7"/>
      <c r="SN389" s="7"/>
      <c r="SO389" s="7"/>
      <c r="SP389" s="7"/>
      <c r="SQ389" s="7"/>
      <c r="SR389" s="7"/>
      <c r="SS389" s="7"/>
      <c r="ST389" s="7"/>
      <c r="SU389" s="7"/>
      <c r="SV389" s="7"/>
      <c r="SW389" s="7"/>
      <c r="SX389" s="7"/>
      <c r="SY389" s="7"/>
      <c r="SZ389" s="7"/>
      <c r="TA389" s="7"/>
      <c r="TB389" s="7"/>
      <c r="TC389" s="7"/>
      <c r="TD389" s="7"/>
      <c r="TE389" s="7"/>
      <c r="TF389" s="7"/>
      <c r="TG389" s="7"/>
      <c r="TH389" s="7"/>
      <c r="TI389" s="7"/>
      <c r="TJ389" s="7"/>
      <c r="TK389" s="7"/>
      <c r="TL389" s="7"/>
      <c r="TM389" s="7"/>
      <c r="TN389" s="7"/>
      <c r="TO389" s="7"/>
      <c r="TP389" s="7"/>
      <c r="TQ389" s="7"/>
      <c r="TR389" s="7"/>
      <c r="TS389" s="7"/>
      <c r="TT389" s="7"/>
      <c r="TU389" s="7"/>
      <c r="TV389" s="7"/>
      <c r="TW389" s="7"/>
      <c r="TX389" s="7"/>
      <c r="TY389" s="7"/>
      <c r="TZ389" s="7"/>
      <c r="UA389" s="7"/>
      <c r="UB389" s="7"/>
      <c r="UC389" s="7"/>
      <c r="UD389" s="7"/>
      <c r="UE389" s="7"/>
      <c r="UF389" s="7"/>
      <c r="UG389" s="7"/>
      <c r="UH389" s="7"/>
      <c r="UI389" s="7"/>
      <c r="UJ389" s="7"/>
      <c r="UK389" s="7"/>
      <c r="UL389" s="7"/>
      <c r="UM389" s="7"/>
      <c r="UN389" s="7"/>
      <c r="UO389" s="7"/>
      <c r="UP389" s="7"/>
      <c r="UQ389" s="7"/>
      <c r="UR389" s="7"/>
      <c r="US389" s="7"/>
      <c r="UT389" s="7"/>
      <c r="UU389" s="7"/>
      <c r="UV389" s="7"/>
      <c r="UW389" s="7"/>
      <c r="UX389" s="7"/>
      <c r="UY389" s="7"/>
      <c r="UZ389" s="7"/>
      <c r="VA389" s="7"/>
      <c r="VB389" s="7"/>
      <c r="VC389" s="7"/>
      <c r="VD389" s="7"/>
    </row>
    <row r="390" spans="1:576" s="3" customFormat="1" x14ac:dyDescent="0.2">
      <c r="A390" s="50"/>
      <c r="B390" s="42" t="s">
        <v>57</v>
      </c>
      <c r="C390" s="152">
        <v>24.981207798199176</v>
      </c>
      <c r="D390" s="99">
        <v>60.049937578027468</v>
      </c>
      <c r="E390" s="77">
        <v>27.145299145299145</v>
      </c>
      <c r="F390" s="99">
        <v>38.234412470023983</v>
      </c>
      <c r="G390" s="77">
        <v>52.714575354809647</v>
      </c>
      <c r="H390" s="99">
        <v>7.5222469410456059</v>
      </c>
      <c r="I390" s="77">
        <v>13.196125907990314</v>
      </c>
      <c r="J390" s="99">
        <v>80.843091334894609</v>
      </c>
      <c r="K390" s="77">
        <v>2.9496402877697845</v>
      </c>
      <c r="L390" s="99">
        <v>2.1465581051073279</v>
      </c>
      <c r="M390" s="77">
        <v>7.6882337364286348</v>
      </c>
      <c r="N390" s="99">
        <v>5.6159117499582152</v>
      </c>
      <c r="O390" s="77">
        <v>48.540947599623472</v>
      </c>
      <c r="P390" s="99">
        <v>51.55832591273375</v>
      </c>
      <c r="Q390" s="77">
        <v>4.0969899665551841</v>
      </c>
      <c r="R390" s="99">
        <v>4.2970574497898175</v>
      </c>
      <c r="S390" s="77">
        <v>18.618042226487525</v>
      </c>
      <c r="T390" s="99">
        <v>16.326045627376427</v>
      </c>
      <c r="U390" s="77">
        <v>28.98776997137653</v>
      </c>
      <c r="V390" s="99">
        <v>19.136325148179509</v>
      </c>
      <c r="W390" s="77">
        <v>27.021696252465482</v>
      </c>
      <c r="X390" s="99">
        <v>16.988416988416986</v>
      </c>
      <c r="Y390" s="77">
        <v>10.416128198500903</v>
      </c>
      <c r="Z390" s="99">
        <v>0</v>
      </c>
      <c r="AA390" s="77">
        <v>0</v>
      </c>
      <c r="AB390" s="99">
        <v>11.259640102827763</v>
      </c>
      <c r="AC390" s="77">
        <v>9.0310183914356301</v>
      </c>
      <c r="AD390" s="99">
        <v>0</v>
      </c>
      <c r="AE390" s="77">
        <v>9.9950108099118573</v>
      </c>
      <c r="AF390" s="99">
        <v>54.786371011357495</v>
      </c>
      <c r="AG390" s="77">
        <v>18.765652951699462</v>
      </c>
      <c r="AH390" s="99">
        <v>28.903295515937334</v>
      </c>
      <c r="AI390" s="77">
        <v>10.195412064570943</v>
      </c>
      <c r="AJ390" s="99">
        <v>63.639712654264137</v>
      </c>
      <c r="AK390" s="77">
        <v>56.677985285795131</v>
      </c>
      <c r="AL390" s="99">
        <v>34.434634007405293</v>
      </c>
      <c r="AM390" s="77">
        <v>41.211968820719136</v>
      </c>
      <c r="AN390" s="99">
        <v>14.142552924965551</v>
      </c>
      <c r="AO390" s="77">
        <v>0</v>
      </c>
      <c r="AP390" s="99">
        <v>0</v>
      </c>
      <c r="AQ390" s="77">
        <v>19.537643207855972</v>
      </c>
      <c r="AR390" s="99">
        <v>0</v>
      </c>
      <c r="AS390" s="77">
        <v>0</v>
      </c>
      <c r="AT390" s="99">
        <v>0</v>
      </c>
      <c r="AU390" s="77">
        <v>0</v>
      </c>
      <c r="AV390" s="99">
        <v>39.806138933764132</v>
      </c>
      <c r="AW390" s="77">
        <v>47.543125980135912</v>
      </c>
      <c r="AX390" s="99">
        <v>19.634703196347029</v>
      </c>
      <c r="AY390" s="77">
        <v>34.550385979553518</v>
      </c>
      <c r="AZ390" s="99">
        <v>20.541696364932289</v>
      </c>
      <c r="BA390" s="77">
        <v>19.150120616069771</v>
      </c>
      <c r="BB390" s="99">
        <v>5.5483536427275082</v>
      </c>
      <c r="BC390" s="77">
        <v>0</v>
      </c>
      <c r="BD390" s="99">
        <v>0</v>
      </c>
      <c r="BE390" s="77">
        <v>0</v>
      </c>
      <c r="BF390" s="99">
        <v>0</v>
      </c>
      <c r="BG390" s="77">
        <v>4.784240150093809</v>
      </c>
      <c r="BH390" s="99">
        <v>0</v>
      </c>
      <c r="BI390" s="77">
        <v>0</v>
      </c>
      <c r="BJ390" s="99">
        <v>0</v>
      </c>
      <c r="BK390" s="77">
        <v>30.455904334828098</v>
      </c>
      <c r="BL390" s="99">
        <v>4.9930651872399441</v>
      </c>
      <c r="BM390" s="77">
        <v>39.242950946311318</v>
      </c>
      <c r="BN390" s="99">
        <v>39.538403329549752</v>
      </c>
      <c r="BO390" s="77">
        <v>91.564713457823572</v>
      </c>
      <c r="BP390" s="99">
        <v>0</v>
      </c>
      <c r="BQ390" s="77">
        <v>47.889022919179737</v>
      </c>
      <c r="BR390" s="99">
        <v>59.544348595443488</v>
      </c>
      <c r="BS390" s="77">
        <v>43.374135178286323</v>
      </c>
      <c r="BT390" s="99">
        <v>7.5796178343949041</v>
      </c>
      <c r="BU390" s="77">
        <v>46.268656716417908</v>
      </c>
      <c r="BV390" s="99">
        <v>0</v>
      </c>
      <c r="BW390" s="77">
        <v>39.697443922796033</v>
      </c>
      <c r="BX390" s="99">
        <v>4.6106925008970219</v>
      </c>
      <c r="BY390" s="77">
        <v>0</v>
      </c>
      <c r="BZ390" s="99">
        <v>5.964214711729622</v>
      </c>
      <c r="CA390" s="77">
        <v>42.581047381546135</v>
      </c>
      <c r="CB390" s="99">
        <v>76.886112445939446</v>
      </c>
      <c r="CC390" s="77">
        <v>68.12681510164569</v>
      </c>
      <c r="CD390" s="99">
        <v>34.843581445523192</v>
      </c>
      <c r="CE390" s="77">
        <v>0</v>
      </c>
      <c r="CF390" s="99">
        <v>48.648648648648653</v>
      </c>
      <c r="CG390" s="77">
        <v>0</v>
      </c>
      <c r="CH390" s="99">
        <v>0</v>
      </c>
      <c r="CI390" s="77">
        <v>0</v>
      </c>
      <c r="CJ390" s="99">
        <v>91.323125245386734</v>
      </c>
      <c r="CK390" s="77">
        <v>80.863039399624768</v>
      </c>
      <c r="CL390" s="99">
        <v>82.876712328767127</v>
      </c>
      <c r="CM390" s="77">
        <v>45.563351217498969</v>
      </c>
      <c r="CN390" s="99">
        <v>48.4629294755877</v>
      </c>
      <c r="CO390" s="77">
        <v>0</v>
      </c>
      <c r="CP390" s="99">
        <v>7.0048821906177032</v>
      </c>
      <c r="CQ390" s="77">
        <v>0</v>
      </c>
      <c r="CR390" s="99">
        <v>29.621562755240948</v>
      </c>
      <c r="CS390" s="77">
        <v>25.063577281717997</v>
      </c>
      <c r="CT390" s="77"/>
      <c r="CU390" s="77"/>
      <c r="CV390" s="77"/>
      <c r="CW390" s="77"/>
      <c r="CX390" s="77"/>
      <c r="CY390" s="77"/>
      <c r="CZ390" s="77"/>
      <c r="DA390" s="77"/>
      <c r="DB390" s="77"/>
      <c r="DC390" s="77"/>
      <c r="DD390" s="77"/>
      <c r="DE390" s="77"/>
      <c r="DF390" s="77"/>
      <c r="DG390" s="77"/>
      <c r="DH390" s="77"/>
      <c r="DI390" s="77"/>
      <c r="DJ390" s="77"/>
      <c r="DK390" s="76"/>
      <c r="DL390" s="76"/>
      <c r="DM390" s="76"/>
      <c r="DN390" s="76"/>
      <c r="DO390" s="76"/>
      <c r="DP390" s="76"/>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c r="IW390" s="65"/>
      <c r="IX390" s="65"/>
      <c r="IY390" s="65"/>
      <c r="IZ390" s="65"/>
      <c r="JA390" s="65"/>
      <c r="JB390" s="65"/>
      <c r="JC390" s="65"/>
      <c r="JD390" s="65"/>
      <c r="JE390" s="65"/>
      <c r="JF390" s="65"/>
      <c r="JG390" s="65"/>
      <c r="JH390" s="65"/>
      <c r="JI390" s="65"/>
      <c r="JJ390" s="65"/>
      <c r="JK390" s="65"/>
      <c r="JL390" s="65"/>
      <c r="JM390" s="65"/>
      <c r="JN390" s="65"/>
      <c r="JO390" s="65"/>
      <c r="JP390" s="65"/>
      <c r="JQ390" s="65"/>
      <c r="JR390" s="65"/>
      <c r="JS390" s="65"/>
      <c r="JT390" s="65"/>
      <c r="JU390" s="65"/>
      <c r="JV390" s="65"/>
      <c r="JW390" s="65"/>
      <c r="JX390" s="65"/>
      <c r="JY390" s="65"/>
      <c r="JZ390" s="65"/>
      <c r="KA390" s="65"/>
      <c r="KB390" s="65"/>
      <c r="KC390" s="65"/>
      <c r="KD390" s="65"/>
      <c r="KE390" s="65"/>
      <c r="KF390" s="65"/>
      <c r="KG390" s="65"/>
      <c r="KH390" s="65"/>
      <c r="KI390" s="65"/>
      <c r="KJ390" s="65"/>
      <c r="KK390" s="65"/>
      <c r="KL390" s="65"/>
      <c r="KM390" s="65"/>
      <c r="KN390" s="65"/>
      <c r="KO390" s="65"/>
      <c r="KP390" s="65"/>
      <c r="KQ390" s="65"/>
      <c r="KR390" s="65"/>
      <c r="KS390" s="65"/>
      <c r="KT390" s="65"/>
      <c r="KU390" s="65"/>
      <c r="KV390" s="65"/>
      <c r="KW390" s="65"/>
      <c r="KX390" s="65"/>
      <c r="KY390" s="65"/>
      <c r="KZ390" s="65"/>
      <c r="LA390" s="65"/>
      <c r="LB390" s="65"/>
      <c r="LC390" s="65"/>
      <c r="LD390" s="65"/>
      <c r="LE390" s="65"/>
      <c r="LF390" s="65"/>
      <c r="LG390" s="65"/>
      <c r="LH390" s="65"/>
      <c r="LI390" s="65"/>
      <c r="LJ390" s="65"/>
      <c r="LK390" s="65"/>
      <c r="LL390" s="65"/>
      <c r="LM390" s="65"/>
      <c r="LN390" s="65"/>
      <c r="LO390" s="65"/>
      <c r="LP390" s="65"/>
      <c r="LQ390" s="65"/>
      <c r="LR390" s="65"/>
      <c r="LS390" s="65"/>
      <c r="LT390" s="65"/>
      <c r="LU390" s="65"/>
      <c r="LV390" s="65"/>
      <c r="LW390" s="65"/>
      <c r="LX390" s="7"/>
      <c r="LY390" s="7"/>
      <c r="LZ390" s="7"/>
      <c r="MA390" s="7"/>
      <c r="MB390" s="7"/>
      <c r="MC390" s="7"/>
      <c r="MD390" s="7"/>
      <c r="ME390" s="7"/>
      <c r="MF390" s="7"/>
      <c r="MG390" s="7"/>
      <c r="MH390" s="7"/>
      <c r="MI390" s="7"/>
      <c r="MJ390" s="7"/>
      <c r="MK390" s="7"/>
      <c r="ML390" s="7"/>
      <c r="MM390" s="7"/>
      <c r="MN390" s="7"/>
      <c r="MO390" s="7"/>
      <c r="MP390" s="7"/>
      <c r="MQ390" s="7"/>
      <c r="MR390" s="7"/>
      <c r="MS390" s="7"/>
      <c r="MT390" s="7"/>
      <c r="MU390" s="7"/>
      <c r="MV390" s="7"/>
      <c r="MW390" s="7"/>
      <c r="MX390" s="7"/>
      <c r="MY390" s="7"/>
      <c r="MZ390" s="7"/>
      <c r="NA390" s="7"/>
      <c r="NB390" s="7"/>
      <c r="NC390" s="7"/>
      <c r="ND390" s="7"/>
      <c r="NE390" s="7"/>
      <c r="NF390" s="7"/>
      <c r="NG390" s="7"/>
      <c r="NH390" s="7"/>
      <c r="NI390" s="7"/>
      <c r="NJ390" s="7"/>
      <c r="NK390" s="7"/>
      <c r="NL390" s="7"/>
      <c r="NM390" s="7"/>
      <c r="NN390" s="7"/>
      <c r="NO390" s="7"/>
      <c r="NP390" s="7"/>
      <c r="NQ390" s="7"/>
      <c r="NR390" s="7"/>
      <c r="NS390" s="7"/>
      <c r="NT390" s="7"/>
      <c r="NU390" s="7"/>
      <c r="NV390" s="7"/>
      <c r="NW390" s="7"/>
      <c r="NX390" s="7"/>
      <c r="NY390" s="7"/>
      <c r="NZ390" s="7"/>
      <c r="OA390" s="7"/>
      <c r="OB390" s="7"/>
      <c r="OC390" s="7"/>
      <c r="OD390" s="7"/>
      <c r="OE390" s="7"/>
      <c r="OF390" s="7"/>
      <c r="OG390" s="7"/>
      <c r="OH390" s="7"/>
      <c r="OI390" s="7"/>
      <c r="OJ390" s="7"/>
      <c r="OK390" s="7"/>
      <c r="OL390" s="7"/>
      <c r="OM390" s="7"/>
      <c r="ON390" s="7"/>
      <c r="OO390" s="7"/>
      <c r="OP390" s="7"/>
      <c r="OQ390" s="7"/>
      <c r="OR390" s="7"/>
      <c r="OS390" s="7"/>
      <c r="OT390" s="7"/>
      <c r="OU390" s="7"/>
      <c r="OV390" s="7"/>
      <c r="OW390" s="7"/>
      <c r="OX390" s="7"/>
      <c r="OY390" s="7"/>
      <c r="OZ390" s="7"/>
      <c r="PA390" s="7"/>
      <c r="PB390" s="7"/>
      <c r="PC390" s="7"/>
      <c r="PD390" s="7"/>
      <c r="PE390" s="7"/>
      <c r="PF390" s="7"/>
      <c r="PG390" s="7"/>
      <c r="PH390" s="7"/>
      <c r="PI390" s="7"/>
      <c r="PJ390" s="7"/>
      <c r="PK390" s="7"/>
      <c r="PL390" s="7"/>
      <c r="PM390" s="7"/>
      <c r="PN390" s="7"/>
      <c r="PO390" s="7"/>
      <c r="PP390" s="7"/>
      <c r="PQ390" s="7"/>
      <c r="PR390" s="7"/>
      <c r="PS390" s="7"/>
      <c r="PT390" s="7"/>
      <c r="PU390" s="7"/>
      <c r="PV390" s="7"/>
      <c r="PW390" s="7"/>
      <c r="PX390" s="7"/>
      <c r="PY390" s="7"/>
      <c r="PZ390" s="7"/>
      <c r="QA390" s="7"/>
      <c r="QB390" s="7"/>
      <c r="QC390" s="7"/>
      <c r="QD390" s="7"/>
      <c r="QE390" s="7"/>
      <c r="QF390" s="7"/>
      <c r="QG390" s="7"/>
      <c r="QH390" s="7"/>
      <c r="QI390" s="7"/>
      <c r="QJ390" s="7"/>
      <c r="QK390" s="7"/>
      <c r="QL390" s="7"/>
      <c r="QM390" s="7"/>
      <c r="QN390" s="7"/>
      <c r="QO390" s="7"/>
      <c r="QP390" s="7"/>
      <c r="QQ390" s="7"/>
      <c r="QR390" s="7"/>
      <c r="QS390" s="7"/>
      <c r="QT390" s="7"/>
      <c r="QU390" s="7"/>
      <c r="QV390" s="7"/>
      <c r="QW390" s="7"/>
      <c r="QX390" s="7"/>
      <c r="QY390" s="7"/>
      <c r="QZ390" s="7"/>
      <c r="RA390" s="7"/>
      <c r="RB390" s="7"/>
      <c r="RC390" s="7"/>
      <c r="RD390" s="7"/>
      <c r="RE390" s="7"/>
      <c r="RF390" s="7"/>
      <c r="RG390" s="7"/>
      <c r="RH390" s="7"/>
      <c r="RI390" s="7"/>
      <c r="RJ390" s="7"/>
      <c r="RK390" s="7"/>
      <c r="RL390" s="7"/>
      <c r="RM390" s="7"/>
      <c r="RN390" s="7"/>
      <c r="RO390" s="7"/>
      <c r="RP390" s="7"/>
      <c r="RQ390" s="7"/>
      <c r="RR390" s="7"/>
      <c r="RS390" s="7"/>
      <c r="RT390" s="7"/>
      <c r="RU390" s="7"/>
      <c r="RV390" s="7"/>
      <c r="RW390" s="7"/>
      <c r="RX390" s="7"/>
      <c r="RY390" s="7"/>
      <c r="RZ390" s="7"/>
      <c r="SA390" s="7"/>
      <c r="SB390" s="7"/>
      <c r="SC390" s="7"/>
      <c r="SD390" s="7"/>
      <c r="SE390" s="7"/>
      <c r="SF390" s="7"/>
      <c r="SG390" s="7"/>
      <c r="SH390" s="7"/>
      <c r="SI390" s="7"/>
      <c r="SJ390" s="7"/>
      <c r="SK390" s="7"/>
      <c r="SL390" s="7"/>
      <c r="SM390" s="7"/>
      <c r="SN390" s="7"/>
      <c r="SO390" s="7"/>
      <c r="SP390" s="7"/>
      <c r="SQ390" s="7"/>
      <c r="SR390" s="7"/>
      <c r="SS390" s="7"/>
      <c r="ST390" s="7"/>
      <c r="SU390" s="7"/>
      <c r="SV390" s="7"/>
      <c r="SW390" s="7"/>
      <c r="SX390" s="7"/>
      <c r="SY390" s="7"/>
      <c r="SZ390" s="7"/>
      <c r="TA390" s="7"/>
      <c r="TB390" s="7"/>
      <c r="TC390" s="7"/>
      <c r="TD390" s="7"/>
      <c r="TE390" s="7"/>
      <c r="TF390" s="7"/>
      <c r="TG390" s="7"/>
      <c r="TH390" s="7"/>
      <c r="TI390" s="7"/>
      <c r="TJ390" s="7"/>
      <c r="TK390" s="7"/>
      <c r="TL390" s="7"/>
      <c r="TM390" s="7"/>
      <c r="TN390" s="7"/>
      <c r="TO390" s="7"/>
      <c r="TP390" s="7"/>
      <c r="TQ390" s="7"/>
      <c r="TR390" s="7"/>
      <c r="TS390" s="7"/>
      <c r="TT390" s="7"/>
      <c r="TU390" s="7"/>
      <c r="TV390" s="7"/>
      <c r="TW390" s="7"/>
      <c r="TX390" s="7"/>
      <c r="TY390" s="7"/>
      <c r="TZ390" s="7"/>
      <c r="UA390" s="7"/>
      <c r="UB390" s="7"/>
      <c r="UC390" s="7"/>
      <c r="UD390" s="7"/>
      <c r="UE390" s="7"/>
      <c r="UF390" s="7"/>
      <c r="UG390" s="7"/>
      <c r="UH390" s="7"/>
      <c r="UI390" s="7"/>
      <c r="UJ390" s="7"/>
      <c r="UK390" s="7"/>
      <c r="UL390" s="7"/>
      <c r="UM390" s="7"/>
      <c r="UN390" s="7"/>
      <c r="UO390" s="7"/>
      <c r="UP390" s="7"/>
      <c r="UQ390" s="7"/>
      <c r="UR390" s="7"/>
      <c r="US390" s="7"/>
      <c r="UT390" s="7"/>
      <c r="UU390" s="7"/>
      <c r="UV390" s="7"/>
      <c r="UW390" s="7"/>
      <c r="UX390" s="7"/>
      <c r="UY390" s="7"/>
      <c r="UZ390" s="7"/>
      <c r="VA390" s="7"/>
      <c r="VB390" s="7"/>
      <c r="VC390" s="7"/>
      <c r="VD390" s="7"/>
    </row>
    <row r="391" spans="1:576" s="3" customFormat="1" x14ac:dyDescent="0.2">
      <c r="A391" s="50"/>
      <c r="B391" s="43" t="s">
        <v>58</v>
      </c>
      <c r="C391" s="152">
        <v>28.517045252912389</v>
      </c>
      <c r="D391" s="99">
        <v>13.857677902621724</v>
      </c>
      <c r="E391" s="77">
        <v>35.418803418803421</v>
      </c>
      <c r="F391" s="99">
        <v>21.852517985611509</v>
      </c>
      <c r="G391" s="77">
        <v>32.124352331606218</v>
      </c>
      <c r="H391" s="99">
        <v>28.823692992213573</v>
      </c>
      <c r="I391" s="77">
        <v>40.314769975786923</v>
      </c>
      <c r="J391" s="99">
        <v>2.6697892271662762</v>
      </c>
      <c r="K391" s="77">
        <v>60.035971223021576</v>
      </c>
      <c r="L391" s="99">
        <v>33.8860103626943</v>
      </c>
      <c r="M391" s="77">
        <v>59.696354488480885</v>
      </c>
      <c r="N391" s="99">
        <v>58.549222797927456</v>
      </c>
      <c r="O391" s="77">
        <v>39.943520552243491</v>
      </c>
      <c r="P391" s="99">
        <v>11.457405758385278</v>
      </c>
      <c r="Q391" s="77">
        <v>55.769230769230774</v>
      </c>
      <c r="R391" s="99">
        <v>50.25688930406352</v>
      </c>
      <c r="S391" s="77">
        <v>24.760076775431862</v>
      </c>
      <c r="T391" s="99">
        <v>46.886882129277566</v>
      </c>
      <c r="U391" s="77">
        <v>30.184751496226909</v>
      </c>
      <c r="V391" s="99">
        <v>54.755856618684732</v>
      </c>
      <c r="W391" s="77">
        <v>17.817225509533202</v>
      </c>
      <c r="X391" s="99">
        <v>24.410124410124411</v>
      </c>
      <c r="Y391" s="77">
        <v>69.475316619281472</v>
      </c>
      <c r="Z391" s="99">
        <v>32.918245804006496</v>
      </c>
      <c r="AA391" s="77">
        <v>42.032967032967036</v>
      </c>
      <c r="AB391" s="99">
        <v>24.935732647814909</v>
      </c>
      <c r="AC391" s="77">
        <v>57.480098819654138</v>
      </c>
      <c r="AD391" s="99">
        <v>39.425587467362924</v>
      </c>
      <c r="AE391" s="77">
        <v>43.272908697821386</v>
      </c>
      <c r="AF391" s="99">
        <v>4.5970795024337479</v>
      </c>
      <c r="AG391" s="77">
        <v>39.159212880143116</v>
      </c>
      <c r="AH391" s="99">
        <v>25.958941112911937</v>
      </c>
      <c r="AI391" s="77">
        <v>13.763806287170773</v>
      </c>
      <c r="AJ391" s="99">
        <v>14.054153619451096</v>
      </c>
      <c r="AK391" s="77">
        <v>23.542727787209962</v>
      </c>
      <c r="AL391" s="99">
        <v>41.099401879806322</v>
      </c>
      <c r="AM391" s="77">
        <v>47.196379180286648</v>
      </c>
      <c r="AN391" s="99">
        <v>43.880746586496308</v>
      </c>
      <c r="AO391" s="77">
        <v>44.329896907216494</v>
      </c>
      <c r="AP391" s="99">
        <v>4.1034288926363125</v>
      </c>
      <c r="AQ391" s="77">
        <v>8.1628477905073638</v>
      </c>
      <c r="AR391" s="99">
        <v>9.5292766934557971</v>
      </c>
      <c r="AS391" s="77">
        <v>5.5218855218855216</v>
      </c>
      <c r="AT391" s="99">
        <v>9.2348284960422156</v>
      </c>
      <c r="AU391" s="77">
        <v>39.636570130607609</v>
      </c>
      <c r="AV391" s="99">
        <v>27.625201938610662</v>
      </c>
      <c r="AW391" s="77">
        <v>3.2148457919498172</v>
      </c>
      <c r="AX391" s="99">
        <v>12.785388127853881</v>
      </c>
      <c r="AY391" s="77">
        <v>38.806592948049243</v>
      </c>
      <c r="AZ391" s="99">
        <v>36.493228795438348</v>
      </c>
      <c r="BA391" s="77">
        <v>0.12989422898496938</v>
      </c>
      <c r="BB391" s="99">
        <v>31.993777547316565</v>
      </c>
      <c r="BC391" s="77">
        <v>5.3003533568904597</v>
      </c>
      <c r="BD391" s="99">
        <v>3.5526315789473681</v>
      </c>
      <c r="BE391" s="77">
        <v>24.602473498233216</v>
      </c>
      <c r="BF391" s="99">
        <v>4.3715846994535523</v>
      </c>
      <c r="BG391" s="77">
        <v>6.4258911819887423</v>
      </c>
      <c r="BH391" s="99">
        <v>3.2474804031354982</v>
      </c>
      <c r="BI391" s="77">
        <v>35.326842837273993</v>
      </c>
      <c r="BJ391" s="99">
        <v>86.917960088691785</v>
      </c>
      <c r="BK391" s="77">
        <v>4.1853512705530642</v>
      </c>
      <c r="BL391" s="99">
        <v>48.300970873786412</v>
      </c>
      <c r="BM391" s="77">
        <v>46.543066821166477</v>
      </c>
      <c r="BN391" s="99">
        <v>29.511918274687854</v>
      </c>
      <c r="BO391" s="77">
        <v>2.4468770122343853</v>
      </c>
      <c r="BP391" s="99">
        <v>17.354368932038835</v>
      </c>
      <c r="BQ391" s="77">
        <v>9.5697627663852032</v>
      </c>
      <c r="BR391" s="99">
        <v>22.738332227383324</v>
      </c>
      <c r="BS391" s="77">
        <v>16.178818520489621</v>
      </c>
      <c r="BT391" s="99">
        <v>9.8726114649681538</v>
      </c>
      <c r="BU391" s="77">
        <v>35.721393034825873</v>
      </c>
      <c r="BV391" s="99">
        <v>4.2766151046405829</v>
      </c>
      <c r="BW391" s="77">
        <v>20.970266040688575</v>
      </c>
      <c r="BX391" s="99">
        <v>38.51811984212415</v>
      </c>
      <c r="BY391" s="77">
        <v>7.0802919708029197</v>
      </c>
      <c r="BZ391" s="99">
        <v>7.2564612326043738</v>
      </c>
      <c r="CA391" s="77">
        <v>44.638403990024941</v>
      </c>
      <c r="CB391" s="99">
        <v>0.86496876501681885</v>
      </c>
      <c r="CC391" s="77">
        <v>17.594385285575992</v>
      </c>
      <c r="CD391" s="99">
        <v>10.032362459546926</v>
      </c>
      <c r="CE391" s="77">
        <v>5.1569506726457401</v>
      </c>
      <c r="CF391" s="99">
        <v>31.064397731064396</v>
      </c>
      <c r="CG391" s="77">
        <v>5.508474576271186</v>
      </c>
      <c r="CH391" s="99">
        <v>5.5755395683453237</v>
      </c>
      <c r="CI391" s="77">
        <v>9.97229916897507</v>
      </c>
      <c r="CJ391" s="99">
        <v>0.27483313702394974</v>
      </c>
      <c r="CK391" s="77">
        <v>0.93808630393996251</v>
      </c>
      <c r="CL391" s="99">
        <v>7.4288724973656475</v>
      </c>
      <c r="CM391" s="77">
        <v>30.664465538588527</v>
      </c>
      <c r="CN391" s="99">
        <v>6.2839059674502709</v>
      </c>
      <c r="CO391" s="77">
        <v>1.534330648254699</v>
      </c>
      <c r="CP391" s="99">
        <v>14.8163871789429</v>
      </c>
      <c r="CQ391" s="77">
        <v>5.5955497382198951</v>
      </c>
      <c r="CR391" s="99">
        <v>56.65668390961067</v>
      </c>
      <c r="CS391" s="77">
        <v>22.803051709522464</v>
      </c>
      <c r="CT391" s="77"/>
      <c r="CU391" s="77"/>
      <c r="CV391" s="77"/>
      <c r="CW391" s="77"/>
      <c r="CX391" s="77"/>
      <c r="CY391" s="77"/>
      <c r="CZ391" s="77"/>
      <c r="DA391" s="77"/>
      <c r="DB391" s="77"/>
      <c r="DC391" s="77"/>
      <c r="DD391" s="77"/>
      <c r="DE391" s="77"/>
      <c r="DF391" s="77"/>
      <c r="DG391" s="77"/>
      <c r="DH391" s="77"/>
      <c r="DI391" s="77"/>
      <c r="DJ391" s="77"/>
      <c r="DK391" s="76"/>
      <c r="DL391" s="76"/>
      <c r="DM391" s="76"/>
      <c r="DN391" s="76"/>
      <c r="DO391" s="76"/>
      <c r="DP391" s="76"/>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c r="IW391" s="65"/>
      <c r="IX391" s="65"/>
      <c r="IY391" s="65"/>
      <c r="IZ391" s="65"/>
      <c r="JA391" s="65"/>
      <c r="JB391" s="65"/>
      <c r="JC391" s="65"/>
      <c r="JD391" s="65"/>
      <c r="JE391" s="65"/>
      <c r="JF391" s="65"/>
      <c r="JG391" s="65"/>
      <c r="JH391" s="65"/>
      <c r="JI391" s="65"/>
      <c r="JJ391" s="65"/>
      <c r="JK391" s="65"/>
      <c r="JL391" s="65"/>
      <c r="JM391" s="65"/>
      <c r="JN391" s="65"/>
      <c r="JO391" s="65"/>
      <c r="JP391" s="65"/>
      <c r="JQ391" s="65"/>
      <c r="JR391" s="65"/>
      <c r="JS391" s="65"/>
      <c r="JT391" s="65"/>
      <c r="JU391" s="65"/>
      <c r="JV391" s="65"/>
      <c r="JW391" s="65"/>
      <c r="JX391" s="65"/>
      <c r="JY391" s="65"/>
      <c r="JZ391" s="65"/>
      <c r="KA391" s="65"/>
      <c r="KB391" s="65"/>
      <c r="KC391" s="65"/>
      <c r="KD391" s="65"/>
      <c r="KE391" s="65"/>
      <c r="KF391" s="65"/>
      <c r="KG391" s="65"/>
      <c r="KH391" s="65"/>
      <c r="KI391" s="65"/>
      <c r="KJ391" s="65"/>
      <c r="KK391" s="65"/>
      <c r="KL391" s="65"/>
      <c r="KM391" s="65"/>
      <c r="KN391" s="65"/>
      <c r="KO391" s="65"/>
      <c r="KP391" s="65"/>
      <c r="KQ391" s="65"/>
      <c r="KR391" s="65"/>
      <c r="KS391" s="65"/>
      <c r="KT391" s="65"/>
      <c r="KU391" s="65"/>
      <c r="KV391" s="65"/>
      <c r="KW391" s="65"/>
      <c r="KX391" s="65"/>
      <c r="KY391" s="65"/>
      <c r="KZ391" s="65"/>
      <c r="LA391" s="65"/>
      <c r="LB391" s="65"/>
      <c r="LC391" s="65"/>
      <c r="LD391" s="65"/>
      <c r="LE391" s="65"/>
      <c r="LF391" s="65"/>
      <c r="LG391" s="65"/>
      <c r="LH391" s="65"/>
      <c r="LI391" s="65"/>
      <c r="LJ391" s="65"/>
      <c r="LK391" s="65"/>
      <c r="LL391" s="65"/>
      <c r="LM391" s="65"/>
      <c r="LN391" s="65"/>
      <c r="LO391" s="65"/>
      <c r="LP391" s="65"/>
      <c r="LQ391" s="65"/>
      <c r="LR391" s="65"/>
      <c r="LS391" s="65"/>
      <c r="LT391" s="65"/>
      <c r="LU391" s="65"/>
      <c r="LV391" s="65"/>
      <c r="LW391" s="65"/>
      <c r="LX391" s="7"/>
      <c r="LY391" s="7"/>
      <c r="LZ391" s="7"/>
      <c r="MA391" s="7"/>
      <c r="MB391" s="7"/>
      <c r="MC391" s="7"/>
      <c r="MD391" s="7"/>
      <c r="ME391" s="7"/>
      <c r="MF391" s="7"/>
      <c r="MG391" s="7"/>
      <c r="MH391" s="7"/>
      <c r="MI391" s="7"/>
      <c r="MJ391" s="7"/>
      <c r="MK391" s="7"/>
      <c r="ML391" s="7"/>
      <c r="MM391" s="7"/>
      <c r="MN391" s="7"/>
      <c r="MO391" s="7"/>
      <c r="MP391" s="7"/>
      <c r="MQ391" s="7"/>
      <c r="MR391" s="7"/>
      <c r="MS391" s="7"/>
      <c r="MT391" s="7"/>
      <c r="MU391" s="7"/>
      <c r="MV391" s="7"/>
      <c r="MW391" s="7"/>
      <c r="MX391" s="7"/>
      <c r="MY391" s="7"/>
      <c r="MZ391" s="7"/>
      <c r="NA391" s="7"/>
      <c r="NB391" s="7"/>
      <c r="NC391" s="7"/>
      <c r="ND391" s="7"/>
      <c r="NE391" s="7"/>
      <c r="NF391" s="7"/>
      <c r="NG391" s="7"/>
      <c r="NH391" s="7"/>
      <c r="NI391" s="7"/>
      <c r="NJ391" s="7"/>
      <c r="NK391" s="7"/>
      <c r="NL391" s="7"/>
      <c r="NM391" s="7"/>
      <c r="NN391" s="7"/>
      <c r="NO391" s="7"/>
      <c r="NP391" s="7"/>
      <c r="NQ391" s="7"/>
      <c r="NR391" s="7"/>
      <c r="NS391" s="7"/>
      <c r="NT391" s="7"/>
      <c r="NU391" s="7"/>
      <c r="NV391" s="7"/>
      <c r="NW391" s="7"/>
      <c r="NX391" s="7"/>
      <c r="NY391" s="7"/>
      <c r="NZ391" s="7"/>
      <c r="OA391" s="7"/>
      <c r="OB391" s="7"/>
      <c r="OC391" s="7"/>
      <c r="OD391" s="7"/>
      <c r="OE391" s="7"/>
      <c r="OF391" s="7"/>
      <c r="OG391" s="7"/>
      <c r="OH391" s="7"/>
      <c r="OI391" s="7"/>
      <c r="OJ391" s="7"/>
      <c r="OK391" s="7"/>
      <c r="OL391" s="7"/>
      <c r="OM391" s="7"/>
      <c r="ON391" s="7"/>
      <c r="OO391" s="7"/>
      <c r="OP391" s="7"/>
      <c r="OQ391" s="7"/>
      <c r="OR391" s="7"/>
      <c r="OS391" s="7"/>
      <c r="OT391" s="7"/>
      <c r="OU391" s="7"/>
      <c r="OV391" s="7"/>
      <c r="OW391" s="7"/>
      <c r="OX391" s="7"/>
      <c r="OY391" s="7"/>
      <c r="OZ391" s="7"/>
      <c r="PA391" s="7"/>
      <c r="PB391" s="7"/>
      <c r="PC391" s="7"/>
      <c r="PD391" s="7"/>
      <c r="PE391" s="7"/>
      <c r="PF391" s="7"/>
      <c r="PG391" s="7"/>
      <c r="PH391" s="7"/>
      <c r="PI391" s="7"/>
      <c r="PJ391" s="7"/>
      <c r="PK391" s="7"/>
      <c r="PL391" s="7"/>
      <c r="PM391" s="7"/>
      <c r="PN391" s="7"/>
      <c r="PO391" s="7"/>
      <c r="PP391" s="7"/>
      <c r="PQ391" s="7"/>
      <c r="PR391" s="7"/>
      <c r="PS391" s="7"/>
      <c r="PT391" s="7"/>
      <c r="PU391" s="7"/>
      <c r="PV391" s="7"/>
      <c r="PW391" s="7"/>
      <c r="PX391" s="7"/>
      <c r="PY391" s="7"/>
      <c r="PZ391" s="7"/>
      <c r="QA391" s="7"/>
      <c r="QB391" s="7"/>
      <c r="QC391" s="7"/>
      <c r="QD391" s="7"/>
      <c r="QE391" s="7"/>
      <c r="QF391" s="7"/>
      <c r="QG391" s="7"/>
      <c r="QH391" s="7"/>
      <c r="QI391" s="7"/>
      <c r="QJ391" s="7"/>
      <c r="QK391" s="7"/>
      <c r="QL391" s="7"/>
      <c r="QM391" s="7"/>
      <c r="QN391" s="7"/>
      <c r="QO391" s="7"/>
      <c r="QP391" s="7"/>
      <c r="QQ391" s="7"/>
      <c r="QR391" s="7"/>
      <c r="QS391" s="7"/>
      <c r="QT391" s="7"/>
      <c r="QU391" s="7"/>
      <c r="QV391" s="7"/>
      <c r="QW391" s="7"/>
      <c r="QX391" s="7"/>
      <c r="QY391" s="7"/>
      <c r="QZ391" s="7"/>
      <c r="RA391" s="7"/>
      <c r="RB391" s="7"/>
      <c r="RC391" s="7"/>
      <c r="RD391" s="7"/>
      <c r="RE391" s="7"/>
      <c r="RF391" s="7"/>
      <c r="RG391" s="7"/>
      <c r="RH391" s="7"/>
      <c r="RI391" s="7"/>
      <c r="RJ391" s="7"/>
      <c r="RK391" s="7"/>
      <c r="RL391" s="7"/>
      <c r="RM391" s="7"/>
      <c r="RN391" s="7"/>
      <c r="RO391" s="7"/>
      <c r="RP391" s="7"/>
      <c r="RQ391" s="7"/>
      <c r="RR391" s="7"/>
      <c r="RS391" s="7"/>
      <c r="RT391" s="7"/>
      <c r="RU391" s="7"/>
      <c r="RV391" s="7"/>
      <c r="RW391" s="7"/>
      <c r="RX391" s="7"/>
      <c r="RY391" s="7"/>
      <c r="RZ391" s="7"/>
      <c r="SA391" s="7"/>
      <c r="SB391" s="7"/>
      <c r="SC391" s="7"/>
      <c r="SD391" s="7"/>
      <c r="SE391" s="7"/>
      <c r="SF391" s="7"/>
      <c r="SG391" s="7"/>
      <c r="SH391" s="7"/>
      <c r="SI391" s="7"/>
      <c r="SJ391" s="7"/>
      <c r="SK391" s="7"/>
      <c r="SL391" s="7"/>
      <c r="SM391" s="7"/>
      <c r="SN391" s="7"/>
      <c r="SO391" s="7"/>
      <c r="SP391" s="7"/>
      <c r="SQ391" s="7"/>
      <c r="SR391" s="7"/>
      <c r="SS391" s="7"/>
      <c r="ST391" s="7"/>
      <c r="SU391" s="7"/>
      <c r="SV391" s="7"/>
      <c r="SW391" s="7"/>
      <c r="SX391" s="7"/>
      <c r="SY391" s="7"/>
      <c r="SZ391" s="7"/>
      <c r="TA391" s="7"/>
      <c r="TB391" s="7"/>
      <c r="TC391" s="7"/>
      <c r="TD391" s="7"/>
      <c r="TE391" s="7"/>
      <c r="TF391" s="7"/>
      <c r="TG391" s="7"/>
      <c r="TH391" s="7"/>
      <c r="TI391" s="7"/>
      <c r="TJ391" s="7"/>
      <c r="TK391" s="7"/>
      <c r="TL391" s="7"/>
      <c r="TM391" s="7"/>
      <c r="TN391" s="7"/>
      <c r="TO391" s="7"/>
      <c r="TP391" s="7"/>
      <c r="TQ391" s="7"/>
      <c r="TR391" s="7"/>
      <c r="TS391" s="7"/>
      <c r="TT391" s="7"/>
      <c r="TU391" s="7"/>
      <c r="TV391" s="7"/>
      <c r="TW391" s="7"/>
      <c r="TX391" s="7"/>
      <c r="TY391" s="7"/>
      <c r="TZ391" s="7"/>
      <c r="UA391" s="7"/>
      <c r="UB391" s="7"/>
      <c r="UC391" s="7"/>
      <c r="UD391" s="7"/>
      <c r="UE391" s="7"/>
      <c r="UF391" s="7"/>
      <c r="UG391" s="7"/>
      <c r="UH391" s="7"/>
      <c r="UI391" s="7"/>
      <c r="UJ391" s="7"/>
      <c r="UK391" s="7"/>
      <c r="UL391" s="7"/>
      <c r="UM391" s="7"/>
      <c r="UN391" s="7"/>
      <c r="UO391" s="7"/>
      <c r="UP391" s="7"/>
      <c r="UQ391" s="7"/>
      <c r="UR391" s="7"/>
      <c r="US391" s="7"/>
      <c r="UT391" s="7"/>
      <c r="UU391" s="7"/>
      <c r="UV391" s="7"/>
      <c r="UW391" s="7"/>
      <c r="UX391" s="7"/>
      <c r="UY391" s="7"/>
      <c r="UZ391" s="7"/>
      <c r="VA391" s="7"/>
      <c r="VB391" s="7"/>
      <c r="VC391" s="7"/>
      <c r="VD391" s="7"/>
    </row>
    <row r="392" spans="1:576" s="3" customFormat="1" x14ac:dyDescent="0.2">
      <c r="A392" s="50"/>
      <c r="B392" s="43" t="s">
        <v>59</v>
      </c>
      <c r="C392" s="142">
        <v>30.377553884420699</v>
      </c>
      <c r="D392" s="99">
        <v>19.257178526841447</v>
      </c>
      <c r="E392" s="77">
        <v>37.435897435897438</v>
      </c>
      <c r="F392" s="99">
        <v>39.913069544364511</v>
      </c>
      <c r="G392" s="77">
        <v>15.161072313584139</v>
      </c>
      <c r="H392" s="99">
        <v>63.654060066740826</v>
      </c>
      <c r="I392" s="77">
        <v>12.227602905569007</v>
      </c>
      <c r="J392" s="99">
        <v>16.487119437939111</v>
      </c>
      <c r="K392" s="77">
        <v>36.474820143884891</v>
      </c>
      <c r="L392" s="99">
        <v>63.967431532198368</v>
      </c>
      <c r="M392" s="77">
        <v>29.887898314061257</v>
      </c>
      <c r="N392" s="99">
        <v>35.834865452114322</v>
      </c>
      <c r="O392" s="77">
        <v>11.51553184813304</v>
      </c>
      <c r="P392" s="99">
        <v>35.381418818640547</v>
      </c>
      <c r="Q392" s="77">
        <v>40.133779264214049</v>
      </c>
      <c r="R392" s="99">
        <v>45.446053246146661</v>
      </c>
      <c r="S392" s="77">
        <v>56.621880998080613</v>
      </c>
      <c r="T392" s="99">
        <v>36.78707224334601</v>
      </c>
      <c r="U392" s="77">
        <v>40.827478532396569</v>
      </c>
      <c r="V392" s="99">
        <v>26.10781823313576</v>
      </c>
      <c r="W392" s="77">
        <v>54.174884944115711</v>
      </c>
      <c r="X392" s="99">
        <v>50.235950235950234</v>
      </c>
      <c r="Y392" s="77">
        <v>19.488239855259756</v>
      </c>
      <c r="Z392" s="99">
        <v>16.675690308608555</v>
      </c>
      <c r="AA392" s="77">
        <v>16.758241758241756</v>
      </c>
      <c r="AB392" s="99">
        <v>56.863753213367609</v>
      </c>
      <c r="AC392" s="77">
        <v>28.314575898984351</v>
      </c>
      <c r="AD392" s="99">
        <v>27.806788511749346</v>
      </c>
      <c r="AE392" s="77">
        <v>42.408115749210047</v>
      </c>
      <c r="AF392" s="99">
        <v>10.32990805840995</v>
      </c>
      <c r="AG392" s="77">
        <v>30.035778175313059</v>
      </c>
      <c r="AH392" s="99">
        <v>44.232847109670445</v>
      </c>
      <c r="AI392" s="77">
        <v>5.5225148683092602</v>
      </c>
      <c r="AJ392" s="99">
        <v>19.708970344446492</v>
      </c>
      <c r="AK392" s="77">
        <v>11.488398415393322</v>
      </c>
      <c r="AL392" s="99">
        <v>18.285388778125892</v>
      </c>
      <c r="AM392" s="77">
        <v>6.9147598692481775</v>
      </c>
      <c r="AN392" s="99">
        <v>35.249906050357012</v>
      </c>
      <c r="AO392" s="77">
        <v>47.680412371134025</v>
      </c>
      <c r="AP392" s="99">
        <v>0.78695896571107371</v>
      </c>
      <c r="AQ392" s="77">
        <v>41.816693944353517</v>
      </c>
      <c r="AR392" s="99">
        <v>3.5591274397244548</v>
      </c>
      <c r="AS392" s="77">
        <v>60.606060606060609</v>
      </c>
      <c r="AT392" s="99">
        <v>0</v>
      </c>
      <c r="AU392" s="77">
        <v>32.197614991482112</v>
      </c>
      <c r="AV392" s="99">
        <v>1.1308562197092082</v>
      </c>
      <c r="AW392" s="77">
        <v>32.017773131207527</v>
      </c>
      <c r="AX392" s="99">
        <v>56.989813839128914</v>
      </c>
      <c r="AY392" s="77">
        <v>8.8253703317337777</v>
      </c>
      <c r="AZ392" s="99">
        <v>42.451888809693514</v>
      </c>
      <c r="BA392" s="77">
        <v>78.882909630729259</v>
      </c>
      <c r="BB392" s="99">
        <v>61.368939590355197</v>
      </c>
      <c r="BC392" s="77">
        <v>8.7632508833922262</v>
      </c>
      <c r="BD392" s="99">
        <v>10.657894736842104</v>
      </c>
      <c r="BE392" s="77">
        <v>12.411660777385158</v>
      </c>
      <c r="BF392" s="99">
        <v>2.1174863387978142</v>
      </c>
      <c r="BG392" s="77">
        <v>7.4577861163227013</v>
      </c>
      <c r="BH392" s="99">
        <v>0</v>
      </c>
      <c r="BI392" s="77">
        <v>64.673157162726014</v>
      </c>
      <c r="BJ392" s="99">
        <v>8.7952697708795267</v>
      </c>
      <c r="BK392" s="77">
        <v>65.358744394618839</v>
      </c>
      <c r="BL392" s="99">
        <v>46.705963938973646</v>
      </c>
      <c r="BM392" s="77">
        <v>5.4074932406334497</v>
      </c>
      <c r="BN392" s="99">
        <v>30.382141505864546</v>
      </c>
      <c r="BO392" s="77">
        <v>5.9884095299420483</v>
      </c>
      <c r="BP392" s="99">
        <v>80.643203883495147</v>
      </c>
      <c r="BQ392" s="77">
        <v>29.232006433453961</v>
      </c>
      <c r="BR392" s="99">
        <v>16.45653616456536</v>
      </c>
      <c r="BS392" s="77">
        <v>24.640766365087813</v>
      </c>
      <c r="BT392" s="99">
        <v>10.636942675159236</v>
      </c>
      <c r="BU392" s="77">
        <v>18.009950248756219</v>
      </c>
      <c r="BV392" s="99">
        <v>1.3193812556869882</v>
      </c>
      <c r="BW392" s="77">
        <v>27.960354720918101</v>
      </c>
      <c r="BX392" s="99">
        <v>14.998205956225332</v>
      </c>
      <c r="BY392" s="77">
        <v>16.204379562043798</v>
      </c>
      <c r="BZ392" s="99">
        <v>30.550033134526178</v>
      </c>
      <c r="CA392" s="77">
        <v>7.5748129675810478</v>
      </c>
      <c r="CB392" s="99">
        <v>0</v>
      </c>
      <c r="CC392" s="77">
        <v>9.9709583736689247</v>
      </c>
      <c r="CD392" s="99">
        <v>49.892125134843582</v>
      </c>
      <c r="CE392" s="77">
        <v>63.004484304932738</v>
      </c>
      <c r="CF392" s="99">
        <v>2.2022022022022023</v>
      </c>
      <c r="CG392" s="77">
        <v>0</v>
      </c>
      <c r="CH392" s="99">
        <v>0</v>
      </c>
      <c r="CI392" s="77">
        <v>4.986149584487535</v>
      </c>
      <c r="CJ392" s="99">
        <v>0</v>
      </c>
      <c r="CK392" s="77">
        <v>15.75984990619137</v>
      </c>
      <c r="CL392" s="99">
        <v>8.4299262381454163</v>
      </c>
      <c r="CM392" s="77">
        <v>22.121337185307471</v>
      </c>
      <c r="CN392" s="99">
        <v>43.761301989150091</v>
      </c>
      <c r="CO392" s="77">
        <v>12.044495588799386</v>
      </c>
      <c r="CP392" s="99">
        <v>26.045425599660373</v>
      </c>
      <c r="CQ392" s="77">
        <v>13.18717277486911</v>
      </c>
      <c r="CR392" s="99">
        <v>10.672474816226519</v>
      </c>
      <c r="CS392" s="77">
        <v>27.606668550437981</v>
      </c>
      <c r="CT392" s="77"/>
      <c r="CU392" s="77"/>
      <c r="CV392" s="77"/>
      <c r="CW392" s="77"/>
      <c r="CX392" s="77"/>
      <c r="CY392" s="77"/>
      <c r="CZ392" s="77"/>
      <c r="DA392" s="77"/>
      <c r="DB392" s="77"/>
      <c r="DC392" s="77"/>
      <c r="DD392" s="77"/>
      <c r="DE392" s="77"/>
      <c r="DF392" s="77"/>
      <c r="DG392" s="77"/>
      <c r="DH392" s="77"/>
      <c r="DI392" s="77"/>
      <c r="DJ392" s="77"/>
      <c r="DK392" s="76"/>
      <c r="DL392" s="76"/>
      <c r="DM392" s="76"/>
      <c r="DN392" s="76"/>
      <c r="DO392" s="76"/>
      <c r="DP392" s="76"/>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c r="IW392" s="65"/>
      <c r="IX392" s="65"/>
      <c r="IY392" s="65"/>
      <c r="IZ392" s="65"/>
      <c r="JA392" s="65"/>
      <c r="JB392" s="65"/>
      <c r="JC392" s="65"/>
      <c r="JD392" s="65"/>
      <c r="JE392" s="65"/>
      <c r="JF392" s="65"/>
      <c r="JG392" s="65"/>
      <c r="JH392" s="65"/>
      <c r="JI392" s="65"/>
      <c r="JJ392" s="65"/>
      <c r="JK392" s="65"/>
      <c r="JL392" s="65"/>
      <c r="JM392" s="65"/>
      <c r="JN392" s="65"/>
      <c r="JO392" s="65"/>
      <c r="JP392" s="65"/>
      <c r="JQ392" s="65"/>
      <c r="JR392" s="65"/>
      <c r="JS392" s="65"/>
      <c r="JT392" s="65"/>
      <c r="JU392" s="65"/>
      <c r="JV392" s="65"/>
      <c r="JW392" s="65"/>
      <c r="JX392" s="65"/>
      <c r="JY392" s="65"/>
      <c r="JZ392" s="65"/>
      <c r="KA392" s="65"/>
      <c r="KB392" s="65"/>
      <c r="KC392" s="65"/>
      <c r="KD392" s="65"/>
      <c r="KE392" s="65"/>
      <c r="KF392" s="65"/>
      <c r="KG392" s="65"/>
      <c r="KH392" s="65"/>
      <c r="KI392" s="65"/>
      <c r="KJ392" s="65"/>
      <c r="KK392" s="65"/>
      <c r="KL392" s="65"/>
      <c r="KM392" s="65"/>
      <c r="KN392" s="65"/>
      <c r="KO392" s="65"/>
      <c r="KP392" s="65"/>
      <c r="KQ392" s="65"/>
      <c r="KR392" s="65"/>
      <c r="KS392" s="65"/>
      <c r="KT392" s="65"/>
      <c r="KU392" s="65"/>
      <c r="KV392" s="65"/>
      <c r="KW392" s="65"/>
      <c r="KX392" s="65"/>
      <c r="KY392" s="65"/>
      <c r="KZ392" s="65"/>
      <c r="LA392" s="65"/>
      <c r="LB392" s="65"/>
      <c r="LC392" s="65"/>
      <c r="LD392" s="65"/>
      <c r="LE392" s="65"/>
      <c r="LF392" s="65"/>
      <c r="LG392" s="65"/>
      <c r="LH392" s="65"/>
      <c r="LI392" s="65"/>
      <c r="LJ392" s="65"/>
      <c r="LK392" s="65"/>
      <c r="LL392" s="65"/>
      <c r="LM392" s="65"/>
      <c r="LN392" s="65"/>
      <c r="LO392" s="65"/>
      <c r="LP392" s="65"/>
      <c r="LQ392" s="65"/>
      <c r="LR392" s="65"/>
      <c r="LS392" s="65"/>
      <c r="LT392" s="65"/>
      <c r="LU392" s="65"/>
      <c r="LV392" s="65"/>
      <c r="LW392" s="65"/>
      <c r="LX392" s="7"/>
      <c r="LY392" s="7"/>
      <c r="LZ392" s="7"/>
      <c r="MA392" s="7"/>
      <c r="MB392" s="7"/>
      <c r="MC392" s="7"/>
      <c r="MD392" s="7"/>
      <c r="ME392" s="7"/>
      <c r="MF392" s="7"/>
      <c r="MG392" s="7"/>
      <c r="MH392" s="7"/>
      <c r="MI392" s="7"/>
      <c r="MJ392" s="7"/>
      <c r="MK392" s="7"/>
      <c r="ML392" s="7"/>
      <c r="MM392" s="7"/>
      <c r="MN392" s="7"/>
      <c r="MO392" s="7"/>
      <c r="MP392" s="7"/>
      <c r="MQ392" s="7"/>
      <c r="MR392" s="7"/>
      <c r="MS392" s="7"/>
      <c r="MT392" s="7"/>
      <c r="MU392" s="7"/>
      <c r="MV392" s="7"/>
      <c r="MW392" s="7"/>
      <c r="MX392" s="7"/>
      <c r="MY392" s="7"/>
      <c r="MZ392" s="7"/>
      <c r="NA392" s="7"/>
      <c r="NB392" s="7"/>
      <c r="NC392" s="7"/>
      <c r="ND392" s="7"/>
      <c r="NE392" s="7"/>
      <c r="NF392" s="7"/>
      <c r="NG392" s="7"/>
      <c r="NH392" s="7"/>
      <c r="NI392" s="7"/>
      <c r="NJ392" s="7"/>
      <c r="NK392" s="7"/>
      <c r="NL392" s="7"/>
      <c r="NM392" s="7"/>
      <c r="NN392" s="7"/>
      <c r="NO392" s="7"/>
      <c r="NP392" s="7"/>
      <c r="NQ392" s="7"/>
      <c r="NR392" s="7"/>
      <c r="NS392" s="7"/>
      <c r="NT392" s="7"/>
      <c r="NU392" s="7"/>
      <c r="NV392" s="7"/>
      <c r="NW392" s="7"/>
      <c r="NX392" s="7"/>
      <c r="NY392" s="7"/>
      <c r="NZ392" s="7"/>
      <c r="OA392" s="7"/>
      <c r="OB392" s="7"/>
      <c r="OC392" s="7"/>
      <c r="OD392" s="7"/>
      <c r="OE392" s="7"/>
      <c r="OF392" s="7"/>
      <c r="OG392" s="7"/>
      <c r="OH392" s="7"/>
      <c r="OI392" s="7"/>
      <c r="OJ392" s="7"/>
      <c r="OK392" s="7"/>
      <c r="OL392" s="7"/>
      <c r="OM392" s="7"/>
      <c r="ON392" s="7"/>
      <c r="OO392" s="7"/>
      <c r="OP392" s="7"/>
      <c r="OQ392" s="7"/>
      <c r="OR392" s="7"/>
      <c r="OS392" s="7"/>
      <c r="OT392" s="7"/>
      <c r="OU392" s="7"/>
      <c r="OV392" s="7"/>
      <c r="OW392" s="7"/>
      <c r="OX392" s="7"/>
      <c r="OY392" s="7"/>
      <c r="OZ392" s="7"/>
      <c r="PA392" s="7"/>
      <c r="PB392" s="7"/>
      <c r="PC392" s="7"/>
      <c r="PD392" s="7"/>
      <c r="PE392" s="7"/>
      <c r="PF392" s="7"/>
      <c r="PG392" s="7"/>
      <c r="PH392" s="7"/>
      <c r="PI392" s="7"/>
      <c r="PJ392" s="7"/>
      <c r="PK392" s="7"/>
      <c r="PL392" s="7"/>
      <c r="PM392" s="7"/>
      <c r="PN392" s="7"/>
      <c r="PO392" s="7"/>
      <c r="PP392" s="7"/>
      <c r="PQ392" s="7"/>
      <c r="PR392" s="7"/>
      <c r="PS392" s="7"/>
      <c r="PT392" s="7"/>
      <c r="PU392" s="7"/>
      <c r="PV392" s="7"/>
      <c r="PW392" s="7"/>
      <c r="PX392" s="7"/>
      <c r="PY392" s="7"/>
      <c r="PZ392" s="7"/>
      <c r="QA392" s="7"/>
      <c r="QB392" s="7"/>
      <c r="QC392" s="7"/>
      <c r="QD392" s="7"/>
      <c r="QE392" s="7"/>
      <c r="QF392" s="7"/>
      <c r="QG392" s="7"/>
      <c r="QH392" s="7"/>
      <c r="QI392" s="7"/>
      <c r="QJ392" s="7"/>
      <c r="QK392" s="7"/>
      <c r="QL392" s="7"/>
      <c r="QM392" s="7"/>
      <c r="QN392" s="7"/>
      <c r="QO392" s="7"/>
      <c r="QP392" s="7"/>
      <c r="QQ392" s="7"/>
      <c r="QR392" s="7"/>
      <c r="QS392" s="7"/>
      <c r="QT392" s="7"/>
      <c r="QU392" s="7"/>
      <c r="QV392" s="7"/>
      <c r="QW392" s="7"/>
      <c r="QX392" s="7"/>
      <c r="QY392" s="7"/>
      <c r="QZ392" s="7"/>
      <c r="RA392" s="7"/>
      <c r="RB392" s="7"/>
      <c r="RC392" s="7"/>
      <c r="RD392" s="7"/>
      <c r="RE392" s="7"/>
      <c r="RF392" s="7"/>
      <c r="RG392" s="7"/>
      <c r="RH392" s="7"/>
      <c r="RI392" s="7"/>
      <c r="RJ392" s="7"/>
      <c r="RK392" s="7"/>
      <c r="RL392" s="7"/>
      <c r="RM392" s="7"/>
      <c r="RN392" s="7"/>
      <c r="RO392" s="7"/>
      <c r="RP392" s="7"/>
      <c r="RQ392" s="7"/>
      <c r="RR392" s="7"/>
      <c r="RS392" s="7"/>
      <c r="RT392" s="7"/>
      <c r="RU392" s="7"/>
      <c r="RV392" s="7"/>
      <c r="RW392" s="7"/>
      <c r="RX392" s="7"/>
      <c r="RY392" s="7"/>
      <c r="RZ392" s="7"/>
      <c r="SA392" s="7"/>
      <c r="SB392" s="7"/>
      <c r="SC392" s="7"/>
      <c r="SD392" s="7"/>
      <c r="SE392" s="7"/>
      <c r="SF392" s="7"/>
      <c r="SG392" s="7"/>
      <c r="SH392" s="7"/>
      <c r="SI392" s="7"/>
      <c r="SJ392" s="7"/>
      <c r="SK392" s="7"/>
      <c r="SL392" s="7"/>
      <c r="SM392" s="7"/>
      <c r="SN392" s="7"/>
      <c r="SO392" s="7"/>
      <c r="SP392" s="7"/>
      <c r="SQ392" s="7"/>
      <c r="SR392" s="7"/>
      <c r="SS392" s="7"/>
      <c r="ST392" s="7"/>
      <c r="SU392" s="7"/>
      <c r="SV392" s="7"/>
      <c r="SW392" s="7"/>
      <c r="SX392" s="7"/>
      <c r="SY392" s="7"/>
      <c r="SZ392" s="7"/>
      <c r="TA392" s="7"/>
      <c r="TB392" s="7"/>
      <c r="TC392" s="7"/>
      <c r="TD392" s="7"/>
      <c r="TE392" s="7"/>
      <c r="TF392" s="7"/>
      <c r="TG392" s="7"/>
      <c r="TH392" s="7"/>
      <c r="TI392" s="7"/>
      <c r="TJ392" s="7"/>
      <c r="TK392" s="7"/>
      <c r="TL392" s="7"/>
      <c r="TM392" s="7"/>
      <c r="TN392" s="7"/>
      <c r="TO392" s="7"/>
      <c r="TP392" s="7"/>
      <c r="TQ392" s="7"/>
      <c r="TR392" s="7"/>
      <c r="TS392" s="7"/>
      <c r="TT392" s="7"/>
      <c r="TU392" s="7"/>
      <c r="TV392" s="7"/>
      <c r="TW392" s="7"/>
      <c r="TX392" s="7"/>
      <c r="TY392" s="7"/>
      <c r="TZ392" s="7"/>
      <c r="UA392" s="7"/>
      <c r="UB392" s="7"/>
      <c r="UC392" s="7"/>
      <c r="UD392" s="7"/>
      <c r="UE392" s="7"/>
      <c r="UF392" s="7"/>
      <c r="UG392" s="7"/>
      <c r="UH392" s="7"/>
      <c r="UI392" s="7"/>
      <c r="UJ392" s="7"/>
      <c r="UK392" s="7"/>
      <c r="UL392" s="7"/>
      <c r="UM392" s="7"/>
      <c r="UN392" s="7"/>
      <c r="UO392" s="7"/>
      <c r="UP392" s="7"/>
      <c r="UQ392" s="7"/>
      <c r="UR392" s="7"/>
      <c r="US392" s="7"/>
      <c r="UT392" s="7"/>
      <c r="UU392" s="7"/>
      <c r="UV392" s="7"/>
      <c r="UW392" s="7"/>
      <c r="UX392" s="7"/>
      <c r="UY392" s="7"/>
      <c r="UZ392" s="7"/>
      <c r="VA392" s="7"/>
      <c r="VB392" s="7"/>
      <c r="VC392" s="7"/>
      <c r="VD392" s="7"/>
    </row>
    <row r="393" spans="1:576" s="3" customFormat="1" x14ac:dyDescent="0.2">
      <c r="A393" s="50"/>
      <c r="B393" s="36" t="s">
        <v>60</v>
      </c>
      <c r="C393" s="142">
        <v>16.158712645458095</v>
      </c>
      <c r="D393" s="98">
        <v>6.8508114856429465</v>
      </c>
      <c r="E393" s="74">
        <v>0</v>
      </c>
      <c r="F393" s="98">
        <v>0</v>
      </c>
      <c r="G393" s="74">
        <v>0</v>
      </c>
      <c r="H393" s="98">
        <v>0</v>
      </c>
      <c r="I393" s="74">
        <v>34.866828087167065</v>
      </c>
      <c r="J393" s="98">
        <v>0</v>
      </c>
      <c r="K393" s="74">
        <v>0.53956834532374098</v>
      </c>
      <c r="L393" s="98">
        <v>0</v>
      </c>
      <c r="M393" s="74">
        <v>2.7275134610292171</v>
      </c>
      <c r="N393" s="98">
        <v>0</v>
      </c>
      <c r="O393" s="74">
        <v>0</v>
      </c>
      <c r="P393" s="98">
        <v>1.6176907094093202</v>
      </c>
      <c r="Q393" s="74">
        <v>8.3612040133779264E-2</v>
      </c>
      <c r="R393" s="98">
        <v>0</v>
      </c>
      <c r="S393" s="74">
        <v>0</v>
      </c>
      <c r="T393" s="98">
        <v>0</v>
      </c>
      <c r="U393" s="74">
        <v>0</v>
      </c>
      <c r="V393" s="98">
        <v>0</v>
      </c>
      <c r="W393" s="74">
        <v>0.98619329388560162</v>
      </c>
      <c r="X393" s="98">
        <v>8.3655083655083651</v>
      </c>
      <c r="Y393" s="74">
        <v>0.6720082708710261</v>
      </c>
      <c r="Z393" s="98">
        <v>50.406063887384946</v>
      </c>
      <c r="AA393" s="74">
        <v>41.208791208791204</v>
      </c>
      <c r="AB393" s="98">
        <v>6.9408740359897179</v>
      </c>
      <c r="AC393" s="74">
        <v>5.1743068899258855</v>
      </c>
      <c r="AD393" s="98">
        <v>32.76762402088773</v>
      </c>
      <c r="AE393" s="74">
        <v>4.407117911192417</v>
      </c>
      <c r="AF393" s="98">
        <v>30.286641427798809</v>
      </c>
      <c r="AG393" s="74">
        <v>12.057245080500895</v>
      </c>
      <c r="AH393" s="98">
        <v>0.91842247433819557</v>
      </c>
      <c r="AI393" s="74">
        <v>70.51826677994903</v>
      </c>
      <c r="AJ393" s="98">
        <v>2.5971633818382758</v>
      </c>
      <c r="AK393" s="74">
        <v>8.2908885116015849</v>
      </c>
      <c r="AL393" s="98">
        <v>6.180575334662489</v>
      </c>
      <c r="AM393" s="74">
        <v>4.6768921297460393</v>
      </c>
      <c r="AN393" s="98">
        <v>6.726794438181134</v>
      </c>
      <c r="AO393" s="74">
        <v>8.0756013745704465</v>
      </c>
      <c r="AP393" s="98">
        <v>95.109612141652605</v>
      </c>
      <c r="AQ393" s="74">
        <v>30.50327332242226</v>
      </c>
      <c r="AR393" s="98">
        <v>87.485648679678533</v>
      </c>
      <c r="AS393" s="74">
        <v>33.916947250280586</v>
      </c>
      <c r="AT393" s="98">
        <v>91.556728232189982</v>
      </c>
      <c r="AU393" s="74">
        <v>28.165814877910279</v>
      </c>
      <c r="AV393" s="98">
        <v>31.437802907915994</v>
      </c>
      <c r="AW393" s="74">
        <v>17.224255096706742</v>
      </c>
      <c r="AX393" s="98">
        <v>10.607657182999649</v>
      </c>
      <c r="AY393" s="74">
        <v>17.838514500312957</v>
      </c>
      <c r="AZ393" s="98">
        <v>0.51318602993585172</v>
      </c>
      <c r="BA393" s="74">
        <v>1.8556318426424196</v>
      </c>
      <c r="BB393" s="98">
        <v>1.0889292196007259</v>
      </c>
      <c r="BC393" s="74">
        <v>85.936395759717314</v>
      </c>
      <c r="BD393" s="98">
        <v>85.78947368421052</v>
      </c>
      <c r="BE393" s="74">
        <v>62.985865724381625</v>
      </c>
      <c r="BF393" s="98">
        <v>93.510928961748633</v>
      </c>
      <c r="BG393" s="74">
        <v>81.660412757973731</v>
      </c>
      <c r="BH393" s="98">
        <v>96.752519596864502</v>
      </c>
      <c r="BI393" s="74">
        <v>0</v>
      </c>
      <c r="BJ393" s="98">
        <v>4.2867701404286773</v>
      </c>
      <c r="BK393" s="74">
        <v>0</v>
      </c>
      <c r="BL393" s="98">
        <v>0</v>
      </c>
      <c r="BM393" s="74">
        <v>8.8064889918887594</v>
      </c>
      <c r="BN393" s="98">
        <v>0.56753688989784334</v>
      </c>
      <c r="BO393" s="74">
        <v>0</v>
      </c>
      <c r="BP393" s="98">
        <v>2.0024271844660197</v>
      </c>
      <c r="BQ393" s="74">
        <v>13.309207880981102</v>
      </c>
      <c r="BR393" s="98">
        <v>1.2607830126078301</v>
      </c>
      <c r="BS393" s="74">
        <v>15.806279936136242</v>
      </c>
      <c r="BT393" s="98">
        <v>71.974522292993626</v>
      </c>
      <c r="BU393" s="74">
        <v>0</v>
      </c>
      <c r="BV393" s="98">
        <v>94.404003639672425</v>
      </c>
      <c r="BW393" s="74">
        <v>11.371935315597288</v>
      </c>
      <c r="BX393" s="98">
        <v>41.872981700753499</v>
      </c>
      <c r="BY393" s="74">
        <v>76.715328467153284</v>
      </c>
      <c r="BZ393" s="98">
        <v>56.278992710404239</v>
      </c>
      <c r="CA393" s="74">
        <v>5.2057356608478802</v>
      </c>
      <c r="CB393" s="98">
        <v>22.248918789043728</v>
      </c>
      <c r="CC393" s="74">
        <v>4.3078412391093908</v>
      </c>
      <c r="CD393" s="98">
        <v>5.2319309600862995</v>
      </c>
      <c r="CE393" s="74">
        <v>31.838565022421523</v>
      </c>
      <c r="CF393" s="98">
        <v>18.151484818151484</v>
      </c>
      <c r="CG393" s="74">
        <v>94.915254237288138</v>
      </c>
      <c r="CH393" s="98">
        <v>94.60431654676259</v>
      </c>
      <c r="CI393" s="74">
        <v>85.65096952908587</v>
      </c>
      <c r="CJ393" s="98">
        <v>8.4020416175893207</v>
      </c>
      <c r="CK393" s="74">
        <v>2.5328330206378986</v>
      </c>
      <c r="CL393" s="98">
        <v>1.2644889357218125</v>
      </c>
      <c r="CM393" s="74">
        <v>1.6508460586050351</v>
      </c>
      <c r="CN393" s="98">
        <v>1.4918625678119348</v>
      </c>
      <c r="CO393" s="74">
        <v>86.497890295358644</v>
      </c>
      <c r="CP393" s="98">
        <v>52.239439609424757</v>
      </c>
      <c r="CQ393" s="74">
        <v>82.4934554973822</v>
      </c>
      <c r="CR393" s="98">
        <v>3.0492785189218621</v>
      </c>
      <c r="CS393" s="74">
        <v>24.526702458321559</v>
      </c>
      <c r="CT393" s="74"/>
      <c r="CU393" s="74"/>
      <c r="CV393" s="74"/>
      <c r="CW393" s="74"/>
      <c r="CX393" s="74"/>
      <c r="CY393" s="74"/>
      <c r="CZ393" s="74"/>
      <c r="DA393" s="74"/>
      <c r="DB393" s="74"/>
      <c r="DC393" s="74"/>
      <c r="DD393" s="74"/>
      <c r="DE393" s="74"/>
      <c r="DF393" s="74"/>
      <c r="DG393" s="74"/>
      <c r="DH393" s="74"/>
      <c r="DI393" s="74"/>
      <c r="DJ393" s="74"/>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c r="IW393" s="65"/>
      <c r="IX393" s="65"/>
      <c r="IY393" s="65"/>
      <c r="IZ393" s="65"/>
      <c r="JA393" s="65"/>
      <c r="JB393" s="65"/>
      <c r="JC393" s="65"/>
      <c r="JD393" s="65"/>
      <c r="JE393" s="65"/>
      <c r="JF393" s="65"/>
      <c r="JG393" s="65"/>
      <c r="JH393" s="65"/>
      <c r="JI393" s="65"/>
      <c r="JJ393" s="65"/>
      <c r="JK393" s="65"/>
      <c r="JL393" s="65"/>
      <c r="JM393" s="65"/>
      <c r="JN393" s="65"/>
      <c r="JO393" s="65"/>
      <c r="JP393" s="65"/>
      <c r="JQ393" s="65"/>
      <c r="JR393" s="65"/>
      <c r="JS393" s="65"/>
      <c r="JT393" s="65"/>
      <c r="JU393" s="65"/>
      <c r="JV393" s="65"/>
      <c r="JW393" s="65"/>
      <c r="JX393" s="65"/>
      <c r="JY393" s="65"/>
      <c r="JZ393" s="65"/>
      <c r="KA393" s="65"/>
      <c r="KB393" s="65"/>
      <c r="KC393" s="65"/>
      <c r="KD393" s="65"/>
      <c r="KE393" s="65"/>
      <c r="KF393" s="65"/>
      <c r="KG393" s="65"/>
      <c r="KH393" s="65"/>
      <c r="KI393" s="65"/>
      <c r="KJ393" s="65"/>
      <c r="KK393" s="65"/>
      <c r="KL393" s="65"/>
      <c r="KM393" s="65"/>
      <c r="KN393" s="65"/>
      <c r="KO393" s="65"/>
      <c r="KP393" s="65"/>
      <c r="KQ393" s="65"/>
      <c r="KR393" s="65"/>
      <c r="KS393" s="65"/>
      <c r="KT393" s="65"/>
      <c r="KU393" s="65"/>
      <c r="KV393" s="65"/>
      <c r="KW393" s="65"/>
      <c r="KX393" s="65"/>
      <c r="KY393" s="65"/>
      <c r="KZ393" s="65"/>
      <c r="LA393" s="65"/>
      <c r="LB393" s="65"/>
      <c r="LC393" s="65"/>
      <c r="LD393" s="65"/>
      <c r="LE393" s="65"/>
      <c r="LF393" s="65"/>
      <c r="LG393" s="65"/>
      <c r="LH393" s="65"/>
      <c r="LI393" s="65"/>
      <c r="LJ393" s="65"/>
      <c r="LK393" s="65"/>
      <c r="LL393" s="65"/>
      <c r="LM393" s="65"/>
      <c r="LN393" s="65"/>
      <c r="LO393" s="65"/>
      <c r="LP393" s="65"/>
      <c r="LQ393" s="65"/>
      <c r="LR393" s="65"/>
      <c r="LS393" s="65"/>
      <c r="LT393" s="65"/>
      <c r="LU393" s="65"/>
      <c r="LV393" s="65"/>
      <c r="LW393" s="65"/>
      <c r="LX393" s="7"/>
      <c r="LY393" s="7"/>
      <c r="LZ393" s="7"/>
      <c r="MA393" s="7"/>
      <c r="MB393" s="7"/>
      <c r="MC393" s="7"/>
      <c r="MD393" s="7"/>
      <c r="ME393" s="7"/>
      <c r="MF393" s="7"/>
      <c r="MG393" s="7"/>
      <c r="MH393" s="7"/>
      <c r="MI393" s="7"/>
      <c r="MJ393" s="7"/>
      <c r="MK393" s="7"/>
      <c r="ML393" s="7"/>
      <c r="MM393" s="7"/>
      <c r="MN393" s="7"/>
      <c r="MO393" s="7"/>
      <c r="MP393" s="7"/>
      <c r="MQ393" s="7"/>
      <c r="MR393" s="7"/>
      <c r="MS393" s="7"/>
      <c r="MT393" s="7"/>
      <c r="MU393" s="7"/>
      <c r="MV393" s="7"/>
      <c r="MW393" s="7"/>
      <c r="MX393" s="7"/>
      <c r="MY393" s="7"/>
      <c r="MZ393" s="7"/>
      <c r="NA393" s="7"/>
      <c r="NB393" s="7"/>
      <c r="NC393" s="7"/>
      <c r="ND393" s="7"/>
      <c r="NE393" s="7"/>
      <c r="NF393" s="7"/>
      <c r="NG393" s="7"/>
      <c r="NH393" s="7"/>
      <c r="NI393" s="7"/>
      <c r="NJ393" s="7"/>
      <c r="NK393" s="7"/>
      <c r="NL393" s="7"/>
      <c r="NM393" s="7"/>
      <c r="NN393" s="7"/>
      <c r="NO393" s="7"/>
      <c r="NP393" s="7"/>
      <c r="NQ393" s="7"/>
      <c r="NR393" s="7"/>
      <c r="NS393" s="7"/>
      <c r="NT393" s="7"/>
      <c r="NU393" s="7"/>
      <c r="NV393" s="7"/>
      <c r="NW393" s="7"/>
      <c r="NX393" s="7"/>
      <c r="NY393" s="7"/>
      <c r="NZ393" s="7"/>
      <c r="OA393" s="7"/>
      <c r="OB393" s="7"/>
      <c r="OC393" s="7"/>
      <c r="OD393" s="7"/>
      <c r="OE393" s="7"/>
      <c r="OF393" s="7"/>
      <c r="OG393" s="7"/>
      <c r="OH393" s="7"/>
      <c r="OI393" s="7"/>
      <c r="OJ393" s="7"/>
      <c r="OK393" s="7"/>
      <c r="OL393" s="7"/>
      <c r="OM393" s="7"/>
      <c r="ON393" s="7"/>
      <c r="OO393" s="7"/>
      <c r="OP393" s="7"/>
      <c r="OQ393" s="7"/>
      <c r="OR393" s="7"/>
      <c r="OS393" s="7"/>
      <c r="OT393" s="7"/>
      <c r="OU393" s="7"/>
      <c r="OV393" s="7"/>
      <c r="OW393" s="7"/>
      <c r="OX393" s="7"/>
      <c r="OY393" s="7"/>
      <c r="OZ393" s="7"/>
      <c r="PA393" s="7"/>
      <c r="PB393" s="7"/>
      <c r="PC393" s="7"/>
      <c r="PD393" s="7"/>
      <c r="PE393" s="7"/>
      <c r="PF393" s="7"/>
      <c r="PG393" s="7"/>
      <c r="PH393" s="7"/>
      <c r="PI393" s="7"/>
      <c r="PJ393" s="7"/>
      <c r="PK393" s="7"/>
      <c r="PL393" s="7"/>
      <c r="PM393" s="7"/>
      <c r="PN393" s="7"/>
      <c r="PO393" s="7"/>
      <c r="PP393" s="7"/>
      <c r="PQ393" s="7"/>
      <c r="PR393" s="7"/>
      <c r="PS393" s="7"/>
      <c r="PT393" s="7"/>
      <c r="PU393" s="7"/>
      <c r="PV393" s="7"/>
      <c r="PW393" s="7"/>
      <c r="PX393" s="7"/>
      <c r="PY393" s="7"/>
      <c r="PZ393" s="7"/>
      <c r="QA393" s="7"/>
      <c r="QB393" s="7"/>
      <c r="QC393" s="7"/>
      <c r="QD393" s="7"/>
      <c r="QE393" s="7"/>
      <c r="QF393" s="7"/>
      <c r="QG393" s="7"/>
      <c r="QH393" s="7"/>
      <c r="QI393" s="7"/>
      <c r="QJ393" s="7"/>
      <c r="QK393" s="7"/>
      <c r="QL393" s="7"/>
      <c r="QM393" s="7"/>
      <c r="QN393" s="7"/>
      <c r="QO393" s="7"/>
      <c r="QP393" s="7"/>
      <c r="QQ393" s="7"/>
      <c r="QR393" s="7"/>
      <c r="QS393" s="7"/>
      <c r="QT393" s="7"/>
      <c r="QU393" s="7"/>
      <c r="QV393" s="7"/>
      <c r="QW393" s="7"/>
      <c r="QX393" s="7"/>
      <c r="QY393" s="7"/>
      <c r="QZ393" s="7"/>
      <c r="RA393" s="7"/>
      <c r="RB393" s="7"/>
      <c r="RC393" s="7"/>
      <c r="RD393" s="7"/>
      <c r="RE393" s="7"/>
      <c r="RF393" s="7"/>
      <c r="RG393" s="7"/>
      <c r="RH393" s="7"/>
      <c r="RI393" s="7"/>
      <c r="RJ393" s="7"/>
      <c r="RK393" s="7"/>
      <c r="RL393" s="7"/>
      <c r="RM393" s="7"/>
      <c r="RN393" s="7"/>
      <c r="RO393" s="7"/>
      <c r="RP393" s="7"/>
      <c r="RQ393" s="7"/>
      <c r="RR393" s="7"/>
      <c r="RS393" s="7"/>
      <c r="RT393" s="7"/>
      <c r="RU393" s="7"/>
      <c r="RV393" s="7"/>
      <c r="RW393" s="7"/>
      <c r="RX393" s="7"/>
      <c r="RY393" s="7"/>
      <c r="RZ393" s="7"/>
      <c r="SA393" s="7"/>
      <c r="SB393" s="7"/>
      <c r="SC393" s="7"/>
      <c r="SD393" s="7"/>
      <c r="SE393" s="7"/>
      <c r="SF393" s="7"/>
      <c r="SG393" s="7"/>
      <c r="SH393" s="7"/>
      <c r="SI393" s="7"/>
      <c r="SJ393" s="7"/>
      <c r="SK393" s="7"/>
      <c r="SL393" s="7"/>
      <c r="SM393" s="7"/>
      <c r="SN393" s="7"/>
      <c r="SO393" s="7"/>
      <c r="SP393" s="7"/>
      <c r="SQ393" s="7"/>
      <c r="SR393" s="7"/>
      <c r="SS393" s="7"/>
      <c r="ST393" s="7"/>
      <c r="SU393" s="7"/>
      <c r="SV393" s="7"/>
      <c r="SW393" s="7"/>
      <c r="SX393" s="7"/>
      <c r="SY393" s="7"/>
      <c r="SZ393" s="7"/>
      <c r="TA393" s="7"/>
      <c r="TB393" s="7"/>
      <c r="TC393" s="7"/>
      <c r="TD393" s="7"/>
      <c r="TE393" s="7"/>
      <c r="TF393" s="7"/>
      <c r="TG393" s="7"/>
      <c r="TH393" s="7"/>
      <c r="TI393" s="7"/>
      <c r="TJ393" s="7"/>
      <c r="TK393" s="7"/>
      <c r="TL393" s="7"/>
      <c r="TM393" s="7"/>
      <c r="TN393" s="7"/>
      <c r="TO393" s="7"/>
      <c r="TP393" s="7"/>
      <c r="TQ393" s="7"/>
      <c r="TR393" s="7"/>
      <c r="TS393" s="7"/>
      <c r="TT393" s="7"/>
      <c r="TU393" s="7"/>
      <c r="TV393" s="7"/>
      <c r="TW393" s="7"/>
      <c r="TX393" s="7"/>
      <c r="TY393" s="7"/>
      <c r="TZ393" s="7"/>
      <c r="UA393" s="7"/>
      <c r="UB393" s="7"/>
      <c r="UC393" s="7"/>
      <c r="UD393" s="7"/>
      <c r="UE393" s="7"/>
      <c r="UF393" s="7"/>
      <c r="UG393" s="7"/>
      <c r="UH393" s="7"/>
      <c r="UI393" s="7"/>
      <c r="UJ393" s="7"/>
      <c r="UK393" s="7"/>
      <c r="UL393" s="7"/>
      <c r="UM393" s="7"/>
      <c r="UN393" s="7"/>
      <c r="UO393" s="7"/>
      <c r="UP393" s="7"/>
      <c r="UQ393" s="7"/>
      <c r="UR393" s="7"/>
      <c r="US393" s="7"/>
      <c r="UT393" s="7"/>
      <c r="UU393" s="7"/>
      <c r="UV393" s="7"/>
      <c r="UW393" s="7"/>
      <c r="UX393" s="7"/>
      <c r="UY393" s="7"/>
      <c r="UZ393" s="7"/>
      <c r="VA393" s="7"/>
      <c r="VB393" s="7"/>
      <c r="VC393" s="7"/>
      <c r="VD393" s="7"/>
    </row>
    <row r="394" spans="1:576" s="3" customFormat="1" ht="21.6" thickBot="1" x14ac:dyDescent="0.45">
      <c r="A394" s="30" t="s">
        <v>62</v>
      </c>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c r="IW394" s="65"/>
      <c r="IX394" s="65"/>
      <c r="IY394" s="65"/>
      <c r="IZ394" s="65"/>
      <c r="JA394" s="65"/>
      <c r="JB394" s="65"/>
      <c r="JC394" s="65"/>
      <c r="JD394" s="65"/>
      <c r="JE394" s="65"/>
      <c r="JF394" s="65"/>
      <c r="JG394" s="65"/>
      <c r="JH394" s="65"/>
      <c r="JI394" s="65"/>
      <c r="JJ394" s="65"/>
      <c r="JK394" s="65"/>
      <c r="JL394" s="65"/>
      <c r="JM394" s="65"/>
      <c r="JN394" s="65"/>
      <c r="JO394" s="65"/>
      <c r="JP394" s="65"/>
      <c r="JQ394" s="65"/>
      <c r="JR394" s="65"/>
      <c r="JS394" s="65"/>
      <c r="JT394" s="65"/>
      <c r="JU394" s="65"/>
      <c r="JV394" s="65"/>
      <c r="JW394" s="65"/>
      <c r="JX394" s="65"/>
      <c r="JY394" s="65"/>
      <c r="JZ394" s="65"/>
      <c r="KA394" s="65"/>
      <c r="KB394" s="65"/>
      <c r="KC394" s="65"/>
      <c r="KD394" s="65"/>
      <c r="KE394" s="65"/>
      <c r="KF394" s="65"/>
      <c r="KG394" s="65"/>
      <c r="KH394" s="65"/>
      <c r="KI394" s="65"/>
      <c r="KJ394" s="65"/>
      <c r="KK394" s="65"/>
      <c r="KL394" s="65"/>
      <c r="KM394" s="65"/>
      <c r="KN394" s="65"/>
      <c r="KO394" s="65"/>
      <c r="KP394" s="65"/>
      <c r="KQ394" s="65"/>
      <c r="KR394" s="65"/>
      <c r="KS394" s="65"/>
      <c r="KT394" s="65"/>
      <c r="KU394" s="65"/>
      <c r="KV394" s="65"/>
      <c r="KW394" s="65"/>
      <c r="KX394" s="65"/>
      <c r="KY394" s="65"/>
      <c r="KZ394" s="65"/>
      <c r="LA394" s="65"/>
      <c r="LB394" s="65"/>
      <c r="LC394" s="65"/>
      <c r="LD394" s="65"/>
      <c r="LE394" s="65"/>
      <c r="LF394" s="65"/>
      <c r="LG394" s="65"/>
      <c r="LH394" s="65"/>
      <c r="LI394" s="65"/>
      <c r="LJ394" s="65"/>
      <c r="LK394" s="65"/>
      <c r="LL394" s="65"/>
      <c r="LM394" s="65"/>
      <c r="LN394" s="65"/>
      <c r="LO394" s="65"/>
      <c r="LP394" s="65"/>
      <c r="LQ394" s="65"/>
      <c r="LR394" s="65"/>
      <c r="LS394" s="65"/>
      <c r="LT394" s="65"/>
      <c r="LU394" s="65"/>
      <c r="LV394" s="65"/>
      <c r="LW394" s="65"/>
      <c r="LX394" s="7"/>
      <c r="LY394" s="7"/>
      <c r="LZ394" s="7"/>
      <c r="MA394" s="7"/>
      <c r="MB394" s="7"/>
      <c r="MC394" s="7"/>
      <c r="MD394" s="7"/>
      <c r="ME394" s="7"/>
      <c r="MF394" s="7"/>
      <c r="MG394" s="7"/>
      <c r="MH394" s="7"/>
      <c r="MI394" s="7"/>
      <c r="MJ394" s="7"/>
      <c r="MK394" s="7"/>
      <c r="ML394" s="7"/>
      <c r="MM394" s="7"/>
      <c r="MN394" s="7"/>
      <c r="MO394" s="7"/>
      <c r="MP394" s="7"/>
      <c r="MQ394" s="7"/>
      <c r="MR394" s="7"/>
      <c r="MS394" s="7"/>
      <c r="MT394" s="7"/>
      <c r="MU394" s="7"/>
      <c r="MV394" s="7"/>
      <c r="MW394" s="7"/>
      <c r="MX394" s="7"/>
      <c r="MY394" s="7"/>
      <c r="MZ394" s="7"/>
      <c r="NA394" s="7"/>
      <c r="NB394" s="7"/>
      <c r="NC394" s="7"/>
      <c r="ND394" s="7"/>
      <c r="NE394" s="7"/>
      <c r="NF394" s="7"/>
      <c r="NG394" s="7"/>
      <c r="NH394" s="7"/>
      <c r="NI394" s="7"/>
      <c r="NJ394" s="7"/>
      <c r="NK394" s="7"/>
      <c r="NL394" s="7"/>
      <c r="NM394" s="7"/>
      <c r="NN394" s="7"/>
      <c r="NO394" s="7"/>
      <c r="NP394" s="7"/>
      <c r="NQ394" s="7"/>
      <c r="NR394" s="7"/>
      <c r="NS394" s="7"/>
      <c r="NT394" s="7"/>
      <c r="NU394" s="7"/>
      <c r="NV394" s="7"/>
      <c r="NW394" s="7"/>
      <c r="NX394" s="7"/>
      <c r="NY394" s="7"/>
      <c r="NZ394" s="7"/>
      <c r="OA394" s="7"/>
      <c r="OB394" s="7"/>
      <c r="OC394" s="7"/>
      <c r="OD394" s="7"/>
      <c r="OE394" s="7"/>
      <c r="OF394" s="7"/>
      <c r="OG394" s="7"/>
      <c r="OH394" s="7"/>
      <c r="OI394" s="7"/>
      <c r="OJ394" s="7"/>
      <c r="OK394" s="7"/>
      <c r="OL394" s="7"/>
      <c r="OM394" s="7"/>
      <c r="ON394" s="7"/>
      <c r="OO394" s="7"/>
      <c r="OP394" s="7"/>
      <c r="OQ394" s="7"/>
      <c r="OR394" s="7"/>
      <c r="OS394" s="7"/>
      <c r="OT394" s="7"/>
      <c r="OU394" s="7"/>
      <c r="OV394" s="7"/>
      <c r="OW394" s="7"/>
      <c r="OX394" s="7"/>
      <c r="OY394" s="7"/>
      <c r="OZ394" s="7"/>
      <c r="PA394" s="7"/>
      <c r="PB394" s="7"/>
      <c r="PC394" s="7"/>
      <c r="PD394" s="7"/>
      <c r="PE394" s="7"/>
      <c r="PF394" s="7"/>
      <c r="PG394" s="7"/>
      <c r="PH394" s="7"/>
      <c r="PI394" s="7"/>
      <c r="PJ394" s="7"/>
      <c r="PK394" s="7"/>
      <c r="PL394" s="7"/>
      <c r="PM394" s="7"/>
      <c r="PN394" s="7"/>
      <c r="PO394" s="7"/>
      <c r="PP394" s="7"/>
      <c r="PQ394" s="7"/>
      <c r="PR394" s="7"/>
      <c r="PS394" s="7"/>
      <c r="PT394" s="7"/>
      <c r="PU394" s="7"/>
      <c r="PV394" s="7"/>
      <c r="PW394" s="7"/>
      <c r="PX394" s="7"/>
      <c r="PY394" s="7"/>
      <c r="PZ394" s="7"/>
      <c r="QA394" s="7"/>
      <c r="QB394" s="7"/>
      <c r="QC394" s="7"/>
      <c r="QD394" s="7"/>
      <c r="QE394" s="7"/>
      <c r="QF394" s="7"/>
      <c r="QG394" s="7"/>
      <c r="QH394" s="7"/>
      <c r="QI394" s="7"/>
      <c r="QJ394" s="7"/>
      <c r="QK394" s="7"/>
      <c r="QL394" s="7"/>
      <c r="QM394" s="7"/>
      <c r="QN394" s="7"/>
      <c r="QO394" s="7"/>
      <c r="QP394" s="7"/>
      <c r="QQ394" s="7"/>
      <c r="QR394" s="7"/>
      <c r="QS394" s="7"/>
      <c r="QT394" s="7"/>
      <c r="QU394" s="7"/>
      <c r="QV394" s="7"/>
      <c r="QW394" s="7"/>
      <c r="QX394" s="7"/>
      <c r="QY394" s="7"/>
      <c r="QZ394" s="7"/>
      <c r="RA394" s="7"/>
      <c r="RB394" s="7"/>
      <c r="RC394" s="7"/>
      <c r="RD394" s="7"/>
      <c r="RE394" s="7"/>
      <c r="RF394" s="7"/>
      <c r="RG394" s="7"/>
      <c r="RH394" s="7"/>
      <c r="RI394" s="7"/>
      <c r="RJ394" s="7"/>
      <c r="RK394" s="7"/>
      <c r="RL394" s="7"/>
      <c r="RM394" s="7"/>
      <c r="RN394" s="7"/>
      <c r="RO394" s="7"/>
      <c r="RP394" s="7"/>
      <c r="RQ394" s="7"/>
      <c r="RR394" s="7"/>
      <c r="RS394" s="7"/>
      <c r="RT394" s="7"/>
      <c r="RU394" s="7"/>
      <c r="RV394" s="7"/>
      <c r="RW394" s="7"/>
      <c r="RX394" s="7"/>
      <c r="RY394" s="7"/>
      <c r="RZ394" s="7"/>
      <c r="SA394" s="7"/>
      <c r="SB394" s="7"/>
      <c r="SC394" s="7"/>
      <c r="SD394" s="7"/>
      <c r="SE394" s="7"/>
      <c r="SF394" s="7"/>
      <c r="SG394" s="7"/>
      <c r="SH394" s="7"/>
      <c r="SI394" s="7"/>
      <c r="SJ394" s="7"/>
      <c r="SK394" s="7"/>
      <c r="SL394" s="7"/>
      <c r="SM394" s="7"/>
      <c r="SN394" s="7"/>
      <c r="SO394" s="7"/>
      <c r="SP394" s="7"/>
      <c r="SQ394" s="7"/>
      <c r="SR394" s="7"/>
      <c r="SS394" s="7"/>
      <c r="ST394" s="7"/>
      <c r="SU394" s="7"/>
      <c r="SV394" s="7"/>
      <c r="SW394" s="7"/>
      <c r="SX394" s="7"/>
      <c r="SY394" s="7"/>
      <c r="SZ394" s="7"/>
      <c r="TA394" s="7"/>
      <c r="TB394" s="7"/>
      <c r="TC394" s="7"/>
      <c r="TD394" s="7"/>
      <c r="TE394" s="7"/>
      <c r="TF394" s="7"/>
      <c r="TG394" s="7"/>
      <c r="TH394" s="7"/>
      <c r="TI394" s="7"/>
      <c r="TJ394" s="7"/>
      <c r="TK394" s="7"/>
      <c r="TL394" s="7"/>
      <c r="TM394" s="7"/>
      <c r="TN394" s="7"/>
      <c r="TO394" s="7"/>
      <c r="TP394" s="7"/>
      <c r="TQ394" s="7"/>
      <c r="TR394" s="7"/>
      <c r="TS394" s="7"/>
      <c r="TT394" s="7"/>
      <c r="TU394" s="7"/>
      <c r="TV394" s="7"/>
      <c r="TW394" s="7"/>
      <c r="TX394" s="7"/>
      <c r="TY394" s="7"/>
      <c r="TZ394" s="7"/>
      <c r="UA394" s="7"/>
      <c r="UB394" s="7"/>
      <c r="UC394" s="7"/>
      <c r="UD394" s="7"/>
      <c r="UE394" s="7"/>
      <c r="UF394" s="7"/>
      <c r="UG394" s="7"/>
      <c r="UH394" s="7"/>
      <c r="UI394" s="7"/>
      <c r="UJ394" s="7"/>
      <c r="UK394" s="7"/>
      <c r="UL394" s="7"/>
      <c r="UM394" s="7"/>
      <c r="UN394" s="7"/>
      <c r="UO394" s="7"/>
      <c r="UP394" s="7"/>
      <c r="UQ394" s="7"/>
      <c r="UR394" s="7"/>
      <c r="US394" s="7"/>
      <c r="UT394" s="7"/>
      <c r="UU394" s="7"/>
      <c r="UV394" s="7"/>
      <c r="UW394" s="7"/>
      <c r="UX394" s="7"/>
      <c r="UY394" s="7"/>
      <c r="UZ394" s="7"/>
      <c r="VA394" s="7"/>
      <c r="VB394" s="7"/>
      <c r="VC394" s="7"/>
      <c r="VD394" s="7"/>
    </row>
    <row r="395" spans="1:576" s="3" customFormat="1" ht="17.25" customHeight="1" x14ac:dyDescent="0.2">
      <c r="A395" s="49" t="s">
        <v>147</v>
      </c>
      <c r="B395" s="36" t="str">
        <f>GBG!B395</f>
        <v>Småhus 2020</v>
      </c>
      <c r="C395" s="140">
        <v>351</v>
      </c>
      <c r="D395" s="97">
        <v>0</v>
      </c>
      <c r="E395" s="65">
        <v>0</v>
      </c>
      <c r="F395" s="97">
        <v>0</v>
      </c>
      <c r="G395" s="65">
        <v>0</v>
      </c>
      <c r="H395" s="97">
        <v>0</v>
      </c>
      <c r="I395" s="65">
        <v>0</v>
      </c>
      <c r="J395" s="97">
        <v>0</v>
      </c>
      <c r="K395" s="65">
        <v>0</v>
      </c>
      <c r="L395" s="97">
        <v>0</v>
      </c>
      <c r="M395" s="65">
        <v>0</v>
      </c>
      <c r="N395" s="97">
        <v>0</v>
      </c>
      <c r="O395" s="65">
        <v>0</v>
      </c>
      <c r="P395" s="97">
        <v>0</v>
      </c>
      <c r="Q395" s="65">
        <v>0</v>
      </c>
      <c r="R395" s="97">
        <v>0</v>
      </c>
      <c r="S395" s="65">
        <v>0</v>
      </c>
      <c r="T395" s="97">
        <v>0</v>
      </c>
      <c r="U395" s="65">
        <v>0</v>
      </c>
      <c r="V395" s="97">
        <v>0</v>
      </c>
      <c r="W395" s="65">
        <v>0</v>
      </c>
      <c r="X395" s="97">
        <v>0</v>
      </c>
      <c r="Y395" s="65">
        <v>0</v>
      </c>
      <c r="Z395" s="97">
        <v>0</v>
      </c>
      <c r="AA395" s="65">
        <v>0</v>
      </c>
      <c r="AB395" s="97">
        <v>0</v>
      </c>
      <c r="AC395" s="65">
        <v>0</v>
      </c>
      <c r="AD395" s="97">
        <v>1</v>
      </c>
      <c r="AE395" s="65">
        <v>0</v>
      </c>
      <c r="AF395" s="97">
        <v>0</v>
      </c>
      <c r="AG395" s="65">
        <v>0</v>
      </c>
      <c r="AH395" s="97">
        <v>0</v>
      </c>
      <c r="AI395" s="65">
        <v>0</v>
      </c>
      <c r="AJ395" s="97">
        <v>0</v>
      </c>
      <c r="AK395" s="65">
        <v>0</v>
      </c>
      <c r="AL395" s="97">
        <v>1</v>
      </c>
      <c r="AM395" s="65">
        <v>42</v>
      </c>
      <c r="AN395" s="97">
        <v>9</v>
      </c>
      <c r="AO395" s="65">
        <v>0</v>
      </c>
      <c r="AP395" s="97">
        <v>2</v>
      </c>
      <c r="AQ395" s="65">
        <v>1</v>
      </c>
      <c r="AR395" s="97">
        <v>9</v>
      </c>
      <c r="AS395" s="65">
        <v>2</v>
      </c>
      <c r="AT395" s="97">
        <v>6</v>
      </c>
      <c r="AU395" s="65">
        <v>22</v>
      </c>
      <c r="AV395" s="97">
        <v>2</v>
      </c>
      <c r="AW395" s="65">
        <v>0</v>
      </c>
      <c r="AX395" s="97">
        <v>0</v>
      </c>
      <c r="AY395" s="65">
        <v>0</v>
      </c>
      <c r="AZ395" s="97">
        <v>0</v>
      </c>
      <c r="BA395" s="65">
        <v>0</v>
      </c>
      <c r="BB395" s="97">
        <v>0</v>
      </c>
      <c r="BC395" s="65">
        <v>2</v>
      </c>
      <c r="BD395" s="97">
        <v>0</v>
      </c>
      <c r="BE395" s="65">
        <v>2</v>
      </c>
      <c r="BF395" s="97">
        <v>1</v>
      </c>
      <c r="BG395" s="65">
        <v>12</v>
      </c>
      <c r="BH395" s="97">
        <v>1</v>
      </c>
      <c r="BI395" s="65">
        <v>0</v>
      </c>
      <c r="BJ395" s="97">
        <v>0</v>
      </c>
      <c r="BK395" s="65">
        <v>0</v>
      </c>
      <c r="BL395" s="97">
        <v>0</v>
      </c>
      <c r="BM395" s="65">
        <v>0</v>
      </c>
      <c r="BN395" s="97">
        <v>6</v>
      </c>
      <c r="BO395" s="65">
        <v>0</v>
      </c>
      <c r="BP395" s="97">
        <v>0</v>
      </c>
      <c r="BQ395" s="65">
        <v>0</v>
      </c>
      <c r="BR395" s="97">
        <v>0</v>
      </c>
      <c r="BS395" s="65">
        <v>0</v>
      </c>
      <c r="BT395" s="97">
        <v>0</v>
      </c>
      <c r="BU395" s="65">
        <v>0</v>
      </c>
      <c r="BV395" s="97">
        <v>6</v>
      </c>
      <c r="BW395" s="65">
        <v>0</v>
      </c>
      <c r="BX395" s="97">
        <v>24</v>
      </c>
      <c r="BY395" s="65">
        <v>4</v>
      </c>
      <c r="BZ395" s="97">
        <v>25</v>
      </c>
      <c r="CA395" s="65">
        <v>0</v>
      </c>
      <c r="CB395" s="97">
        <v>0</v>
      </c>
      <c r="CC395" s="65">
        <v>38</v>
      </c>
      <c r="CD395" s="97">
        <v>0</v>
      </c>
      <c r="CE395" s="65">
        <v>0</v>
      </c>
      <c r="CF395" s="97">
        <v>0</v>
      </c>
      <c r="CG395" s="65">
        <v>0</v>
      </c>
      <c r="CH395" s="97">
        <v>10</v>
      </c>
      <c r="CI395" s="65">
        <v>31</v>
      </c>
      <c r="CJ395" s="97">
        <v>0</v>
      </c>
      <c r="CK395" s="65">
        <v>0</v>
      </c>
      <c r="CL395" s="97">
        <v>0</v>
      </c>
      <c r="CM395" s="65">
        <v>0</v>
      </c>
      <c r="CN395" s="97">
        <v>0</v>
      </c>
      <c r="CO395" s="65">
        <v>23</v>
      </c>
      <c r="CP395" s="97">
        <v>6</v>
      </c>
      <c r="CQ395" s="65">
        <v>32</v>
      </c>
      <c r="CR395" s="97">
        <v>0</v>
      </c>
      <c r="CS395" s="65">
        <v>31</v>
      </c>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c r="IW395" s="65"/>
      <c r="IX395" s="65"/>
      <c r="IY395" s="65"/>
      <c r="IZ395" s="65"/>
      <c r="JA395" s="65"/>
      <c r="JB395" s="65"/>
      <c r="JC395" s="65"/>
      <c r="JD395" s="65"/>
      <c r="JE395" s="65"/>
      <c r="JF395" s="65"/>
      <c r="JG395" s="65"/>
      <c r="JH395" s="65"/>
      <c r="JI395" s="65"/>
      <c r="JJ395" s="65"/>
      <c r="JK395" s="65"/>
      <c r="JL395" s="65"/>
      <c r="JM395" s="65"/>
      <c r="JN395" s="65"/>
      <c r="JO395" s="65"/>
      <c r="JP395" s="65"/>
      <c r="JQ395" s="65"/>
      <c r="JR395" s="65"/>
      <c r="JS395" s="65"/>
      <c r="JT395" s="65"/>
      <c r="JU395" s="65"/>
      <c r="JV395" s="65"/>
      <c r="JW395" s="65"/>
      <c r="JX395" s="65"/>
      <c r="JY395" s="65"/>
      <c r="JZ395" s="65"/>
      <c r="KA395" s="65"/>
      <c r="KB395" s="65"/>
      <c r="KC395" s="65"/>
      <c r="KD395" s="65"/>
      <c r="KE395" s="65"/>
      <c r="KF395" s="65"/>
      <c r="KG395" s="65"/>
      <c r="KH395" s="65"/>
      <c r="KI395" s="65"/>
      <c r="KJ395" s="65"/>
      <c r="KK395" s="65"/>
      <c r="KL395" s="65"/>
      <c r="KM395" s="65"/>
      <c r="KN395" s="65"/>
      <c r="KO395" s="65"/>
      <c r="KP395" s="65"/>
      <c r="KQ395" s="65"/>
      <c r="KR395" s="65"/>
      <c r="KS395" s="65"/>
      <c r="KT395" s="65"/>
      <c r="KU395" s="65"/>
      <c r="KV395" s="65"/>
      <c r="KW395" s="65"/>
      <c r="KX395" s="65"/>
      <c r="KY395" s="65"/>
      <c r="KZ395" s="65"/>
      <c r="LA395" s="65"/>
      <c r="LB395" s="65"/>
      <c r="LC395" s="65"/>
      <c r="LD395" s="65"/>
      <c r="LE395" s="65"/>
      <c r="LF395" s="65"/>
      <c r="LG395" s="65"/>
      <c r="LH395" s="65"/>
      <c r="LI395" s="65"/>
      <c r="LJ395" s="65"/>
      <c r="LK395" s="65"/>
      <c r="LL395" s="65"/>
      <c r="LM395" s="65"/>
      <c r="LN395" s="65"/>
      <c r="LO395" s="65"/>
      <c r="LP395" s="65"/>
      <c r="LQ395" s="65"/>
      <c r="LR395" s="65"/>
      <c r="LS395" s="65"/>
      <c r="LT395" s="65"/>
      <c r="LU395" s="65"/>
      <c r="LV395" s="65"/>
      <c r="LW395" s="65"/>
      <c r="LX395" s="7"/>
      <c r="LY395" s="7"/>
      <c r="LZ395" s="7"/>
      <c r="MA395" s="7"/>
      <c r="MB395" s="7"/>
      <c r="MC395" s="7"/>
      <c r="MD395" s="7"/>
      <c r="ME395" s="7"/>
      <c r="MF395" s="7"/>
      <c r="MG395" s="7"/>
      <c r="MH395" s="7"/>
      <c r="MI395" s="7"/>
      <c r="MJ395" s="7"/>
      <c r="MK395" s="7"/>
      <c r="ML395" s="7"/>
      <c r="MM395" s="7"/>
      <c r="MN395" s="7"/>
      <c r="MO395" s="7"/>
      <c r="MP395" s="7"/>
      <c r="MQ395" s="7"/>
      <c r="MR395" s="7"/>
      <c r="MS395" s="7"/>
      <c r="MT395" s="7"/>
      <c r="MU395" s="7"/>
      <c r="MV395" s="7"/>
      <c r="MW395" s="7"/>
      <c r="MX395" s="7"/>
      <c r="MY395" s="7"/>
      <c r="MZ395" s="7"/>
      <c r="NA395" s="7"/>
      <c r="NB395" s="7"/>
      <c r="NC395" s="7"/>
      <c r="ND395" s="7"/>
      <c r="NE395" s="7"/>
      <c r="NF395" s="7"/>
      <c r="NG395" s="7"/>
      <c r="NH395" s="7"/>
      <c r="NI395" s="7"/>
      <c r="NJ395" s="7"/>
      <c r="NK395" s="7"/>
      <c r="NL395" s="7"/>
      <c r="NM395" s="7"/>
      <c r="NN395" s="7"/>
      <c r="NO395" s="7"/>
      <c r="NP395" s="7"/>
      <c r="NQ395" s="7"/>
      <c r="NR395" s="7"/>
      <c r="NS395" s="7"/>
      <c r="NT395" s="7"/>
      <c r="NU395" s="7"/>
      <c r="NV395" s="7"/>
      <c r="NW395" s="7"/>
      <c r="NX395" s="7"/>
      <c r="NY395" s="7"/>
      <c r="NZ395" s="7"/>
      <c r="OA395" s="7"/>
      <c r="OB395" s="7"/>
      <c r="OC395" s="7"/>
      <c r="OD395" s="7"/>
      <c r="OE395" s="7"/>
      <c r="OF395" s="7"/>
      <c r="OG395" s="7"/>
      <c r="OH395" s="7"/>
      <c r="OI395" s="7"/>
      <c r="OJ395" s="7"/>
      <c r="OK395" s="7"/>
      <c r="OL395" s="7"/>
      <c r="OM395" s="7"/>
      <c r="ON395" s="7"/>
      <c r="OO395" s="7"/>
      <c r="OP395" s="7"/>
      <c r="OQ395" s="7"/>
      <c r="OR395" s="7"/>
      <c r="OS395" s="7"/>
      <c r="OT395" s="7"/>
      <c r="OU395" s="7"/>
      <c r="OV395" s="7"/>
      <c r="OW395" s="7"/>
      <c r="OX395" s="7"/>
      <c r="OY395" s="7"/>
      <c r="OZ395" s="7"/>
      <c r="PA395" s="7"/>
      <c r="PB395" s="7"/>
      <c r="PC395" s="7"/>
      <c r="PD395" s="7"/>
      <c r="PE395" s="7"/>
      <c r="PF395" s="7"/>
      <c r="PG395" s="7"/>
      <c r="PH395" s="7"/>
      <c r="PI395" s="7"/>
      <c r="PJ395" s="7"/>
      <c r="PK395" s="7"/>
      <c r="PL395" s="7"/>
      <c r="PM395" s="7"/>
      <c r="PN395" s="7"/>
      <c r="PO395" s="7"/>
      <c r="PP395" s="7"/>
      <c r="PQ395" s="7"/>
      <c r="PR395" s="7"/>
      <c r="PS395" s="7"/>
      <c r="PT395" s="7"/>
      <c r="PU395" s="7"/>
      <c r="PV395" s="7"/>
      <c r="PW395" s="7"/>
      <c r="PX395" s="7"/>
      <c r="PY395" s="7"/>
      <c r="PZ395" s="7"/>
      <c r="QA395" s="7"/>
      <c r="QB395" s="7"/>
      <c r="QC395" s="7"/>
      <c r="QD395" s="7"/>
      <c r="QE395" s="7"/>
      <c r="QF395" s="7"/>
      <c r="QG395" s="7"/>
      <c r="QH395" s="7"/>
      <c r="QI395" s="7"/>
      <c r="QJ395" s="7"/>
      <c r="QK395" s="7"/>
      <c r="QL395" s="7"/>
      <c r="QM395" s="7"/>
      <c r="QN395" s="7"/>
      <c r="QO395" s="7"/>
      <c r="QP395" s="7"/>
      <c r="QQ395" s="7"/>
      <c r="QR395" s="7"/>
      <c r="QS395" s="7"/>
      <c r="QT395" s="7"/>
      <c r="QU395" s="7"/>
      <c r="QV395" s="7"/>
      <c r="QW395" s="7"/>
      <c r="QX395" s="7"/>
      <c r="QY395" s="7"/>
      <c r="QZ395" s="7"/>
      <c r="RA395" s="7"/>
      <c r="RB395" s="7"/>
      <c r="RC395" s="7"/>
      <c r="RD395" s="7"/>
      <c r="RE395" s="7"/>
      <c r="RF395" s="7"/>
      <c r="RG395" s="7"/>
      <c r="RH395" s="7"/>
      <c r="RI395" s="7"/>
      <c r="RJ395" s="7"/>
      <c r="RK395" s="7"/>
      <c r="RL395" s="7"/>
      <c r="RM395" s="7"/>
      <c r="RN395" s="7"/>
      <c r="RO395" s="7"/>
      <c r="RP395" s="7"/>
      <c r="RQ395" s="7"/>
      <c r="RR395" s="7"/>
      <c r="RS395" s="7"/>
      <c r="RT395" s="7"/>
      <c r="RU395" s="7"/>
      <c r="RV395" s="7"/>
      <c r="RW395" s="7"/>
      <c r="RX395" s="7"/>
      <c r="RY395" s="7"/>
      <c r="RZ395" s="7"/>
      <c r="SA395" s="7"/>
      <c r="SB395" s="7"/>
      <c r="SC395" s="7"/>
      <c r="SD395" s="7"/>
      <c r="SE395" s="7"/>
      <c r="SF395" s="7"/>
      <c r="SG395" s="7"/>
      <c r="SH395" s="7"/>
      <c r="SI395" s="7"/>
      <c r="SJ395" s="7"/>
      <c r="SK395" s="7"/>
      <c r="SL395" s="7"/>
      <c r="SM395" s="7"/>
      <c r="SN395" s="7"/>
      <c r="SO395" s="7"/>
      <c r="SP395" s="7"/>
      <c r="SQ395" s="7"/>
      <c r="SR395" s="7"/>
      <c r="SS395" s="7"/>
      <c r="ST395" s="7"/>
      <c r="SU395" s="7"/>
      <c r="SV395" s="7"/>
      <c r="SW395" s="7"/>
      <c r="SX395" s="7"/>
      <c r="SY395" s="7"/>
      <c r="SZ395" s="7"/>
      <c r="TA395" s="7"/>
      <c r="TB395" s="7"/>
      <c r="TC395" s="7"/>
      <c r="TD395" s="7"/>
      <c r="TE395" s="7"/>
      <c r="TF395" s="7"/>
      <c r="TG395" s="7"/>
      <c r="TH395" s="7"/>
      <c r="TI395" s="7"/>
      <c r="TJ395" s="7"/>
      <c r="TK395" s="7"/>
      <c r="TL395" s="7"/>
      <c r="TM395" s="7"/>
      <c r="TN395" s="7"/>
      <c r="TO395" s="7"/>
      <c r="TP395" s="7"/>
      <c r="TQ395" s="7"/>
      <c r="TR395" s="7"/>
      <c r="TS395" s="7"/>
      <c r="TT395" s="7"/>
      <c r="TU395" s="7"/>
      <c r="TV395" s="7"/>
      <c r="TW395" s="7"/>
      <c r="TX395" s="7"/>
      <c r="TY395" s="7"/>
      <c r="TZ395" s="7"/>
      <c r="UA395" s="7"/>
      <c r="UB395" s="7"/>
      <c r="UC395" s="7"/>
      <c r="UD395" s="7"/>
      <c r="UE395" s="7"/>
      <c r="UF395" s="7"/>
      <c r="UG395" s="7"/>
      <c r="UH395" s="7"/>
      <c r="UI395" s="7"/>
      <c r="UJ395" s="7"/>
      <c r="UK395" s="7"/>
      <c r="UL395" s="7"/>
      <c r="UM395" s="7"/>
      <c r="UN395" s="7"/>
      <c r="UO395" s="7"/>
      <c r="UP395" s="7"/>
      <c r="UQ395" s="7"/>
      <c r="UR395" s="7"/>
      <c r="US395" s="7"/>
      <c r="UT395" s="7"/>
      <c r="UU395" s="7"/>
      <c r="UV395" s="7"/>
      <c r="UW395" s="7"/>
      <c r="UX395" s="7"/>
      <c r="UY395" s="7"/>
      <c r="UZ395" s="7"/>
      <c r="VA395" s="7"/>
      <c r="VB395" s="7"/>
      <c r="VC395" s="7"/>
      <c r="VD395" s="7"/>
    </row>
    <row r="396" spans="1:576" s="3" customFormat="1" x14ac:dyDescent="0.2">
      <c r="A396" s="50"/>
      <c r="B396" s="36" t="str">
        <f>GBG!B396</f>
        <v>Småhus 2021</v>
      </c>
      <c r="C396" s="140">
        <v>262</v>
      </c>
      <c r="D396" s="97">
        <v>0</v>
      </c>
      <c r="E396" s="65">
        <v>0</v>
      </c>
      <c r="F396" s="97">
        <v>0</v>
      </c>
      <c r="G396" s="65">
        <v>0</v>
      </c>
      <c r="H396" s="97">
        <v>0</v>
      </c>
      <c r="I396" s="65">
        <v>0</v>
      </c>
      <c r="J396" s="97">
        <v>0</v>
      </c>
      <c r="K396" s="65">
        <v>0</v>
      </c>
      <c r="L396" s="97">
        <v>0</v>
      </c>
      <c r="M396" s="65">
        <v>0</v>
      </c>
      <c r="N396" s="97">
        <v>0</v>
      </c>
      <c r="O396" s="65">
        <v>0</v>
      </c>
      <c r="P396" s="97">
        <v>0</v>
      </c>
      <c r="Q396" s="65">
        <v>0</v>
      </c>
      <c r="R396" s="97">
        <v>0</v>
      </c>
      <c r="S396" s="65">
        <v>0</v>
      </c>
      <c r="T396" s="97">
        <v>0</v>
      </c>
      <c r="U396" s="65">
        <v>0</v>
      </c>
      <c r="V396" s="97">
        <v>0</v>
      </c>
      <c r="W396" s="65">
        <v>0</v>
      </c>
      <c r="X396" s="97">
        <v>0</v>
      </c>
      <c r="Y396" s="65">
        <v>0</v>
      </c>
      <c r="Z396" s="97">
        <v>1</v>
      </c>
      <c r="AA396" s="65">
        <v>0</v>
      </c>
      <c r="AB396" s="97">
        <v>0</v>
      </c>
      <c r="AC396" s="65">
        <v>0</v>
      </c>
      <c r="AD396" s="97">
        <v>0</v>
      </c>
      <c r="AE396" s="65">
        <v>0</v>
      </c>
      <c r="AF396" s="97">
        <v>0</v>
      </c>
      <c r="AG396" s="65">
        <v>0</v>
      </c>
      <c r="AH396" s="97">
        <v>43</v>
      </c>
      <c r="AI396" s="65">
        <v>0</v>
      </c>
      <c r="AJ396" s="97">
        <v>0</v>
      </c>
      <c r="AK396" s="65">
        <v>0</v>
      </c>
      <c r="AL396" s="97">
        <v>0</v>
      </c>
      <c r="AM396" s="65">
        <v>0</v>
      </c>
      <c r="AN396" s="97">
        <v>0</v>
      </c>
      <c r="AO396" s="65">
        <v>0</v>
      </c>
      <c r="AP396" s="97">
        <v>2</v>
      </c>
      <c r="AQ396" s="65">
        <v>6</v>
      </c>
      <c r="AR396" s="97">
        <v>12</v>
      </c>
      <c r="AS396" s="65">
        <v>2</v>
      </c>
      <c r="AT396" s="97">
        <v>5</v>
      </c>
      <c r="AU396" s="65">
        <v>0</v>
      </c>
      <c r="AV396" s="97">
        <v>4</v>
      </c>
      <c r="AW396" s="65">
        <v>1</v>
      </c>
      <c r="AX396" s="97">
        <v>1</v>
      </c>
      <c r="AY396" s="65">
        <v>0</v>
      </c>
      <c r="AZ396" s="97">
        <v>0</v>
      </c>
      <c r="BA396" s="65">
        <v>0</v>
      </c>
      <c r="BB396" s="97">
        <v>0</v>
      </c>
      <c r="BC396" s="65">
        <v>0</v>
      </c>
      <c r="BD396" s="97">
        <v>0</v>
      </c>
      <c r="BE396" s="65">
        <v>1</v>
      </c>
      <c r="BF396" s="97">
        <v>21</v>
      </c>
      <c r="BG396" s="65">
        <v>19</v>
      </c>
      <c r="BH396" s="97">
        <v>0</v>
      </c>
      <c r="BI396" s="65">
        <v>0</v>
      </c>
      <c r="BJ396" s="97">
        <v>0</v>
      </c>
      <c r="BK396" s="65">
        <v>0</v>
      </c>
      <c r="BL396" s="97">
        <v>0</v>
      </c>
      <c r="BM396" s="65">
        <v>0</v>
      </c>
      <c r="BN396" s="97">
        <v>0</v>
      </c>
      <c r="BO396" s="65">
        <v>0</v>
      </c>
      <c r="BP396" s="97">
        <v>0</v>
      </c>
      <c r="BQ396" s="65">
        <v>0</v>
      </c>
      <c r="BR396" s="97">
        <v>0</v>
      </c>
      <c r="BS396" s="65">
        <v>0</v>
      </c>
      <c r="BT396" s="97">
        <v>2</v>
      </c>
      <c r="BU396" s="65">
        <v>0</v>
      </c>
      <c r="BV396" s="97">
        <v>6</v>
      </c>
      <c r="BW396" s="65">
        <v>0</v>
      </c>
      <c r="BX396" s="97">
        <v>27</v>
      </c>
      <c r="BY396" s="65">
        <v>7</v>
      </c>
      <c r="BZ396" s="97">
        <v>25</v>
      </c>
      <c r="CA396" s="65">
        <v>0</v>
      </c>
      <c r="CB396" s="97">
        <v>0</v>
      </c>
      <c r="CC396" s="65">
        <v>0</v>
      </c>
      <c r="CD396" s="97">
        <v>0</v>
      </c>
      <c r="CE396" s="65">
        <v>2</v>
      </c>
      <c r="CF396" s="97">
        <v>0</v>
      </c>
      <c r="CG396" s="65">
        <v>0</v>
      </c>
      <c r="CH396" s="97">
        <v>5</v>
      </c>
      <c r="CI396" s="65">
        <v>11</v>
      </c>
      <c r="CJ396" s="97">
        <v>0</v>
      </c>
      <c r="CK396" s="65">
        <v>0</v>
      </c>
      <c r="CL396" s="97">
        <v>0</v>
      </c>
      <c r="CM396" s="65">
        <v>0</v>
      </c>
      <c r="CN396" s="97">
        <v>0</v>
      </c>
      <c r="CO396" s="65">
        <v>17</v>
      </c>
      <c r="CP396" s="97">
        <v>6</v>
      </c>
      <c r="CQ396" s="65">
        <v>36</v>
      </c>
      <c r="CR396" s="97">
        <v>0</v>
      </c>
      <c r="CS396" s="65">
        <v>0</v>
      </c>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c r="IW396" s="65"/>
      <c r="IX396" s="65"/>
      <c r="IY396" s="65"/>
      <c r="IZ396" s="65"/>
      <c r="JA396" s="65"/>
      <c r="JB396" s="65"/>
      <c r="JC396" s="65"/>
      <c r="JD396" s="65"/>
      <c r="JE396" s="65"/>
      <c r="JF396" s="65"/>
      <c r="JG396" s="65"/>
      <c r="JH396" s="65"/>
      <c r="JI396" s="65"/>
      <c r="JJ396" s="65"/>
      <c r="JK396" s="65"/>
      <c r="JL396" s="65"/>
      <c r="JM396" s="65"/>
      <c r="JN396" s="65"/>
      <c r="JO396" s="65"/>
      <c r="JP396" s="65"/>
      <c r="JQ396" s="65"/>
      <c r="JR396" s="65"/>
      <c r="JS396" s="65"/>
      <c r="JT396" s="65"/>
      <c r="JU396" s="65"/>
      <c r="JV396" s="65"/>
      <c r="JW396" s="65"/>
      <c r="JX396" s="65"/>
      <c r="JY396" s="65"/>
      <c r="JZ396" s="65"/>
      <c r="KA396" s="65"/>
      <c r="KB396" s="65"/>
      <c r="KC396" s="65"/>
      <c r="KD396" s="65"/>
      <c r="KE396" s="65"/>
      <c r="KF396" s="65"/>
      <c r="KG396" s="65"/>
      <c r="KH396" s="65"/>
      <c r="KI396" s="65"/>
      <c r="KJ396" s="65"/>
      <c r="KK396" s="65"/>
      <c r="KL396" s="65"/>
      <c r="KM396" s="65"/>
      <c r="KN396" s="65"/>
      <c r="KO396" s="65"/>
      <c r="KP396" s="65"/>
      <c r="KQ396" s="65"/>
      <c r="KR396" s="65"/>
      <c r="KS396" s="65"/>
      <c r="KT396" s="65"/>
      <c r="KU396" s="65"/>
      <c r="KV396" s="65"/>
      <c r="KW396" s="65"/>
      <c r="KX396" s="65"/>
      <c r="KY396" s="65"/>
      <c r="KZ396" s="65"/>
      <c r="LA396" s="65"/>
      <c r="LB396" s="65"/>
      <c r="LC396" s="65"/>
      <c r="LD396" s="65"/>
      <c r="LE396" s="65"/>
      <c r="LF396" s="65"/>
      <c r="LG396" s="65"/>
      <c r="LH396" s="65"/>
      <c r="LI396" s="65"/>
      <c r="LJ396" s="65"/>
      <c r="LK396" s="65"/>
      <c r="LL396" s="65"/>
      <c r="LM396" s="65"/>
      <c r="LN396" s="65"/>
      <c r="LO396" s="65"/>
      <c r="LP396" s="65"/>
      <c r="LQ396" s="65"/>
      <c r="LR396" s="65"/>
      <c r="LS396" s="65"/>
      <c r="LT396" s="65"/>
      <c r="LU396" s="65"/>
      <c r="LV396" s="65"/>
      <c r="LW396" s="65"/>
      <c r="LX396" s="7"/>
      <c r="LY396" s="7"/>
      <c r="LZ396" s="7"/>
      <c r="MA396" s="7"/>
      <c r="MB396" s="7"/>
      <c r="MC396" s="7"/>
      <c r="MD396" s="7"/>
      <c r="ME396" s="7"/>
      <c r="MF396" s="7"/>
      <c r="MG396" s="7"/>
      <c r="MH396" s="7"/>
      <c r="MI396" s="7"/>
      <c r="MJ396" s="7"/>
      <c r="MK396" s="7"/>
      <c r="ML396" s="7"/>
      <c r="MM396" s="7"/>
      <c r="MN396" s="7"/>
      <c r="MO396" s="7"/>
      <c r="MP396" s="7"/>
      <c r="MQ396" s="7"/>
      <c r="MR396" s="7"/>
      <c r="MS396" s="7"/>
      <c r="MT396" s="7"/>
      <c r="MU396" s="7"/>
      <c r="MV396" s="7"/>
      <c r="MW396" s="7"/>
      <c r="MX396" s="7"/>
      <c r="MY396" s="7"/>
      <c r="MZ396" s="7"/>
      <c r="NA396" s="7"/>
      <c r="NB396" s="7"/>
      <c r="NC396" s="7"/>
      <c r="ND396" s="7"/>
      <c r="NE396" s="7"/>
      <c r="NF396" s="7"/>
      <c r="NG396" s="7"/>
      <c r="NH396" s="7"/>
      <c r="NI396" s="7"/>
      <c r="NJ396" s="7"/>
      <c r="NK396" s="7"/>
      <c r="NL396" s="7"/>
      <c r="NM396" s="7"/>
      <c r="NN396" s="7"/>
      <c r="NO396" s="7"/>
      <c r="NP396" s="7"/>
      <c r="NQ396" s="7"/>
      <c r="NR396" s="7"/>
      <c r="NS396" s="7"/>
      <c r="NT396" s="7"/>
      <c r="NU396" s="7"/>
      <c r="NV396" s="7"/>
      <c r="NW396" s="7"/>
      <c r="NX396" s="7"/>
      <c r="NY396" s="7"/>
      <c r="NZ396" s="7"/>
      <c r="OA396" s="7"/>
      <c r="OB396" s="7"/>
      <c r="OC396" s="7"/>
      <c r="OD396" s="7"/>
      <c r="OE396" s="7"/>
      <c r="OF396" s="7"/>
      <c r="OG396" s="7"/>
      <c r="OH396" s="7"/>
      <c r="OI396" s="7"/>
      <c r="OJ396" s="7"/>
      <c r="OK396" s="7"/>
      <c r="OL396" s="7"/>
      <c r="OM396" s="7"/>
      <c r="ON396" s="7"/>
      <c r="OO396" s="7"/>
      <c r="OP396" s="7"/>
      <c r="OQ396" s="7"/>
      <c r="OR396" s="7"/>
      <c r="OS396" s="7"/>
      <c r="OT396" s="7"/>
      <c r="OU396" s="7"/>
      <c r="OV396" s="7"/>
      <c r="OW396" s="7"/>
      <c r="OX396" s="7"/>
      <c r="OY396" s="7"/>
      <c r="OZ396" s="7"/>
      <c r="PA396" s="7"/>
      <c r="PB396" s="7"/>
      <c r="PC396" s="7"/>
      <c r="PD396" s="7"/>
      <c r="PE396" s="7"/>
      <c r="PF396" s="7"/>
      <c r="PG396" s="7"/>
      <c r="PH396" s="7"/>
      <c r="PI396" s="7"/>
      <c r="PJ396" s="7"/>
      <c r="PK396" s="7"/>
      <c r="PL396" s="7"/>
      <c r="PM396" s="7"/>
      <c r="PN396" s="7"/>
      <c r="PO396" s="7"/>
      <c r="PP396" s="7"/>
      <c r="PQ396" s="7"/>
      <c r="PR396" s="7"/>
      <c r="PS396" s="7"/>
      <c r="PT396" s="7"/>
      <c r="PU396" s="7"/>
      <c r="PV396" s="7"/>
      <c r="PW396" s="7"/>
      <c r="PX396" s="7"/>
      <c r="PY396" s="7"/>
      <c r="PZ396" s="7"/>
      <c r="QA396" s="7"/>
      <c r="QB396" s="7"/>
      <c r="QC396" s="7"/>
      <c r="QD396" s="7"/>
      <c r="QE396" s="7"/>
      <c r="QF396" s="7"/>
      <c r="QG396" s="7"/>
      <c r="QH396" s="7"/>
      <c r="QI396" s="7"/>
      <c r="QJ396" s="7"/>
      <c r="QK396" s="7"/>
      <c r="QL396" s="7"/>
      <c r="QM396" s="7"/>
      <c r="QN396" s="7"/>
      <c r="QO396" s="7"/>
      <c r="QP396" s="7"/>
      <c r="QQ396" s="7"/>
      <c r="QR396" s="7"/>
      <c r="QS396" s="7"/>
      <c r="QT396" s="7"/>
      <c r="QU396" s="7"/>
      <c r="QV396" s="7"/>
      <c r="QW396" s="7"/>
      <c r="QX396" s="7"/>
      <c r="QY396" s="7"/>
      <c r="QZ396" s="7"/>
      <c r="RA396" s="7"/>
      <c r="RB396" s="7"/>
      <c r="RC396" s="7"/>
      <c r="RD396" s="7"/>
      <c r="RE396" s="7"/>
      <c r="RF396" s="7"/>
      <c r="RG396" s="7"/>
      <c r="RH396" s="7"/>
      <c r="RI396" s="7"/>
      <c r="RJ396" s="7"/>
      <c r="RK396" s="7"/>
      <c r="RL396" s="7"/>
      <c r="RM396" s="7"/>
      <c r="RN396" s="7"/>
      <c r="RO396" s="7"/>
      <c r="RP396" s="7"/>
      <c r="RQ396" s="7"/>
      <c r="RR396" s="7"/>
      <c r="RS396" s="7"/>
      <c r="RT396" s="7"/>
      <c r="RU396" s="7"/>
      <c r="RV396" s="7"/>
      <c r="RW396" s="7"/>
      <c r="RX396" s="7"/>
      <c r="RY396" s="7"/>
      <c r="RZ396" s="7"/>
      <c r="SA396" s="7"/>
      <c r="SB396" s="7"/>
      <c r="SC396" s="7"/>
      <c r="SD396" s="7"/>
      <c r="SE396" s="7"/>
      <c r="SF396" s="7"/>
      <c r="SG396" s="7"/>
      <c r="SH396" s="7"/>
      <c r="SI396" s="7"/>
      <c r="SJ396" s="7"/>
      <c r="SK396" s="7"/>
      <c r="SL396" s="7"/>
      <c r="SM396" s="7"/>
      <c r="SN396" s="7"/>
      <c r="SO396" s="7"/>
      <c r="SP396" s="7"/>
      <c r="SQ396" s="7"/>
      <c r="SR396" s="7"/>
      <c r="SS396" s="7"/>
      <c r="ST396" s="7"/>
      <c r="SU396" s="7"/>
      <c r="SV396" s="7"/>
      <c r="SW396" s="7"/>
      <c r="SX396" s="7"/>
      <c r="SY396" s="7"/>
      <c r="SZ396" s="7"/>
      <c r="TA396" s="7"/>
      <c r="TB396" s="7"/>
      <c r="TC396" s="7"/>
      <c r="TD396" s="7"/>
      <c r="TE396" s="7"/>
      <c r="TF396" s="7"/>
      <c r="TG396" s="7"/>
      <c r="TH396" s="7"/>
      <c r="TI396" s="7"/>
      <c r="TJ396" s="7"/>
      <c r="TK396" s="7"/>
      <c r="TL396" s="7"/>
      <c r="TM396" s="7"/>
      <c r="TN396" s="7"/>
      <c r="TO396" s="7"/>
      <c r="TP396" s="7"/>
      <c r="TQ396" s="7"/>
      <c r="TR396" s="7"/>
      <c r="TS396" s="7"/>
      <c r="TT396" s="7"/>
      <c r="TU396" s="7"/>
      <c r="TV396" s="7"/>
      <c r="TW396" s="7"/>
      <c r="TX396" s="7"/>
      <c r="TY396" s="7"/>
      <c r="TZ396" s="7"/>
      <c r="UA396" s="7"/>
      <c r="UB396" s="7"/>
      <c r="UC396" s="7"/>
      <c r="UD396" s="7"/>
      <c r="UE396" s="7"/>
      <c r="UF396" s="7"/>
      <c r="UG396" s="7"/>
      <c r="UH396" s="7"/>
      <c r="UI396" s="7"/>
      <c r="UJ396" s="7"/>
      <c r="UK396" s="7"/>
      <c r="UL396" s="7"/>
      <c r="UM396" s="7"/>
      <c r="UN396" s="7"/>
      <c r="UO396" s="7"/>
      <c r="UP396" s="7"/>
      <c r="UQ396" s="7"/>
      <c r="UR396" s="7"/>
      <c r="US396" s="7"/>
      <c r="UT396" s="7"/>
      <c r="UU396" s="7"/>
      <c r="UV396" s="7"/>
      <c r="UW396" s="7"/>
      <c r="UX396" s="7"/>
      <c r="UY396" s="7"/>
      <c r="UZ396" s="7"/>
      <c r="VA396" s="7"/>
      <c r="VB396" s="7"/>
      <c r="VC396" s="7"/>
      <c r="VD396" s="7"/>
    </row>
    <row r="397" spans="1:576" s="3" customFormat="1" x14ac:dyDescent="0.2">
      <c r="A397" s="50"/>
      <c r="B397" s="36" t="str">
        <f>GBG!B397</f>
        <v>Småhus 2022</v>
      </c>
      <c r="C397" s="140">
        <v>282</v>
      </c>
      <c r="D397" s="97">
        <v>0</v>
      </c>
      <c r="E397" s="65">
        <v>0</v>
      </c>
      <c r="F397" s="97">
        <v>0</v>
      </c>
      <c r="G397" s="65">
        <v>0</v>
      </c>
      <c r="H397" s="97">
        <v>0</v>
      </c>
      <c r="I397" s="65">
        <v>0</v>
      </c>
      <c r="J397" s="97">
        <v>0</v>
      </c>
      <c r="K397" s="65">
        <v>0</v>
      </c>
      <c r="L397" s="97">
        <v>0</v>
      </c>
      <c r="M397" s="65">
        <v>0</v>
      </c>
      <c r="N397" s="97">
        <v>0</v>
      </c>
      <c r="O397" s="65">
        <v>0</v>
      </c>
      <c r="P397" s="97">
        <v>0</v>
      </c>
      <c r="Q397" s="65">
        <v>0</v>
      </c>
      <c r="R397" s="97">
        <v>0</v>
      </c>
      <c r="S397" s="65">
        <v>0</v>
      </c>
      <c r="T397" s="97">
        <v>0</v>
      </c>
      <c r="U397" s="65">
        <v>0</v>
      </c>
      <c r="V397" s="97">
        <v>0</v>
      </c>
      <c r="W397" s="65">
        <v>0</v>
      </c>
      <c r="X397" s="97">
        <v>0</v>
      </c>
      <c r="Y397" s="65">
        <v>0</v>
      </c>
      <c r="Z397" s="97">
        <v>0</v>
      </c>
      <c r="AA397" s="65">
        <v>0</v>
      </c>
      <c r="AB397" s="97">
        <v>0</v>
      </c>
      <c r="AC397" s="65">
        <v>0</v>
      </c>
      <c r="AD397" s="97">
        <v>0</v>
      </c>
      <c r="AE397" s="65">
        <v>0</v>
      </c>
      <c r="AF397" s="97">
        <v>0</v>
      </c>
      <c r="AG397" s="65">
        <v>0</v>
      </c>
      <c r="AH397" s="97">
        <v>21</v>
      </c>
      <c r="AI397" s="65">
        <v>0</v>
      </c>
      <c r="AJ397" s="97">
        <v>0</v>
      </c>
      <c r="AK397" s="65">
        <v>0</v>
      </c>
      <c r="AL397" s="97">
        <v>1</v>
      </c>
      <c r="AM397" s="65">
        <v>31</v>
      </c>
      <c r="AN397" s="97">
        <v>0</v>
      </c>
      <c r="AO397" s="65">
        <v>0</v>
      </c>
      <c r="AP397" s="97">
        <v>2</v>
      </c>
      <c r="AQ397" s="65">
        <v>2</v>
      </c>
      <c r="AR397" s="97">
        <v>9</v>
      </c>
      <c r="AS397" s="65">
        <v>1</v>
      </c>
      <c r="AT397" s="97">
        <v>1</v>
      </c>
      <c r="AU397" s="65">
        <v>1</v>
      </c>
      <c r="AV397" s="97">
        <v>4</v>
      </c>
      <c r="AW397" s="65">
        <v>0</v>
      </c>
      <c r="AX397" s="97">
        <v>1</v>
      </c>
      <c r="AY397" s="65">
        <v>6</v>
      </c>
      <c r="AZ397" s="97">
        <v>0</v>
      </c>
      <c r="BA397" s="65">
        <v>0</v>
      </c>
      <c r="BB397" s="97">
        <v>0</v>
      </c>
      <c r="BC397" s="65">
        <v>3</v>
      </c>
      <c r="BD397" s="97">
        <v>2</v>
      </c>
      <c r="BE397" s="65">
        <v>1</v>
      </c>
      <c r="BF397" s="97">
        <v>5</v>
      </c>
      <c r="BG397" s="65">
        <v>12</v>
      </c>
      <c r="BH397" s="97">
        <v>0</v>
      </c>
      <c r="BI397" s="65">
        <v>0</v>
      </c>
      <c r="BJ397" s="97">
        <v>0</v>
      </c>
      <c r="BK397" s="65">
        <v>0</v>
      </c>
      <c r="BL397" s="97">
        <v>0</v>
      </c>
      <c r="BM397" s="65">
        <v>0</v>
      </c>
      <c r="BN397" s="97">
        <v>0</v>
      </c>
      <c r="BO397" s="65">
        <v>0</v>
      </c>
      <c r="BP397" s="97">
        <v>0</v>
      </c>
      <c r="BQ397" s="65">
        <v>0</v>
      </c>
      <c r="BR397" s="97">
        <v>0</v>
      </c>
      <c r="BS397" s="65">
        <v>0</v>
      </c>
      <c r="BT397" s="97">
        <v>0</v>
      </c>
      <c r="BU397" s="65">
        <v>0</v>
      </c>
      <c r="BV397" s="97">
        <v>5</v>
      </c>
      <c r="BW397" s="65">
        <v>0</v>
      </c>
      <c r="BX397" s="97">
        <v>12</v>
      </c>
      <c r="BY397" s="65">
        <v>6</v>
      </c>
      <c r="BZ397" s="97">
        <v>46</v>
      </c>
      <c r="CA397" s="65">
        <v>0</v>
      </c>
      <c r="CB397" s="97">
        <v>0</v>
      </c>
      <c r="CC397" s="65">
        <v>0</v>
      </c>
      <c r="CD397" s="97">
        <v>2</v>
      </c>
      <c r="CE397" s="65">
        <v>3</v>
      </c>
      <c r="CF397" s="97">
        <v>0</v>
      </c>
      <c r="CG397" s="65">
        <v>0</v>
      </c>
      <c r="CH397" s="97">
        <v>7</v>
      </c>
      <c r="CI397" s="65">
        <v>8</v>
      </c>
      <c r="CJ397" s="97">
        <v>0</v>
      </c>
      <c r="CK397" s="65">
        <v>0</v>
      </c>
      <c r="CL397" s="97">
        <v>20</v>
      </c>
      <c r="CM397" s="65">
        <v>0</v>
      </c>
      <c r="CN397" s="97">
        <v>0</v>
      </c>
      <c r="CO397" s="65">
        <v>26</v>
      </c>
      <c r="CP397" s="97">
        <v>9</v>
      </c>
      <c r="CQ397" s="65">
        <v>35</v>
      </c>
      <c r="CR397" s="97">
        <v>0</v>
      </c>
      <c r="CS397" s="65">
        <v>0</v>
      </c>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c r="IW397" s="65"/>
      <c r="IX397" s="65"/>
      <c r="IY397" s="65"/>
      <c r="IZ397" s="65"/>
      <c r="JA397" s="65"/>
      <c r="JB397" s="65"/>
      <c r="JC397" s="65"/>
      <c r="JD397" s="65"/>
      <c r="JE397" s="65"/>
      <c r="JF397" s="65"/>
      <c r="JG397" s="65"/>
      <c r="JH397" s="65"/>
      <c r="JI397" s="65"/>
      <c r="JJ397" s="65"/>
      <c r="JK397" s="65"/>
      <c r="JL397" s="65"/>
      <c r="JM397" s="65"/>
      <c r="JN397" s="65"/>
      <c r="JO397" s="65"/>
      <c r="JP397" s="65"/>
      <c r="JQ397" s="65"/>
      <c r="JR397" s="65"/>
      <c r="JS397" s="65"/>
      <c r="JT397" s="65"/>
      <c r="JU397" s="65"/>
      <c r="JV397" s="65"/>
      <c r="JW397" s="65"/>
      <c r="JX397" s="65"/>
      <c r="JY397" s="65"/>
      <c r="JZ397" s="65"/>
      <c r="KA397" s="65"/>
      <c r="KB397" s="65"/>
      <c r="KC397" s="65"/>
      <c r="KD397" s="65"/>
      <c r="KE397" s="65"/>
      <c r="KF397" s="65"/>
      <c r="KG397" s="65"/>
      <c r="KH397" s="65"/>
      <c r="KI397" s="65"/>
      <c r="KJ397" s="65"/>
      <c r="KK397" s="65"/>
      <c r="KL397" s="65"/>
      <c r="KM397" s="65"/>
      <c r="KN397" s="65"/>
      <c r="KO397" s="65"/>
      <c r="KP397" s="65"/>
      <c r="KQ397" s="65"/>
      <c r="KR397" s="65"/>
      <c r="KS397" s="65"/>
      <c r="KT397" s="65"/>
      <c r="KU397" s="65"/>
      <c r="KV397" s="65"/>
      <c r="KW397" s="65"/>
      <c r="KX397" s="65"/>
      <c r="KY397" s="65"/>
      <c r="KZ397" s="65"/>
      <c r="LA397" s="65"/>
      <c r="LB397" s="65"/>
      <c r="LC397" s="65"/>
      <c r="LD397" s="65"/>
      <c r="LE397" s="65"/>
      <c r="LF397" s="65"/>
      <c r="LG397" s="65"/>
      <c r="LH397" s="65"/>
      <c r="LI397" s="65"/>
      <c r="LJ397" s="65"/>
      <c r="LK397" s="65"/>
      <c r="LL397" s="65"/>
      <c r="LM397" s="65"/>
      <c r="LN397" s="65"/>
      <c r="LO397" s="65"/>
      <c r="LP397" s="65"/>
      <c r="LQ397" s="65"/>
      <c r="LR397" s="65"/>
      <c r="LS397" s="65"/>
      <c r="LT397" s="65"/>
      <c r="LU397" s="65"/>
      <c r="LV397" s="65"/>
      <c r="LW397" s="65"/>
      <c r="LX397" s="7"/>
      <c r="LY397" s="7"/>
      <c r="LZ397" s="7"/>
      <c r="MA397" s="7"/>
      <c r="MB397" s="7"/>
      <c r="MC397" s="7"/>
      <c r="MD397" s="7"/>
      <c r="ME397" s="7"/>
      <c r="MF397" s="7"/>
      <c r="MG397" s="7"/>
      <c r="MH397" s="7"/>
      <c r="MI397" s="7"/>
      <c r="MJ397" s="7"/>
      <c r="MK397" s="7"/>
      <c r="ML397" s="7"/>
      <c r="MM397" s="7"/>
      <c r="MN397" s="7"/>
      <c r="MO397" s="7"/>
      <c r="MP397" s="7"/>
      <c r="MQ397" s="7"/>
      <c r="MR397" s="7"/>
      <c r="MS397" s="7"/>
      <c r="MT397" s="7"/>
      <c r="MU397" s="7"/>
      <c r="MV397" s="7"/>
      <c r="MW397" s="7"/>
      <c r="MX397" s="7"/>
      <c r="MY397" s="7"/>
      <c r="MZ397" s="7"/>
      <c r="NA397" s="7"/>
      <c r="NB397" s="7"/>
      <c r="NC397" s="7"/>
      <c r="ND397" s="7"/>
      <c r="NE397" s="7"/>
      <c r="NF397" s="7"/>
      <c r="NG397" s="7"/>
      <c r="NH397" s="7"/>
      <c r="NI397" s="7"/>
      <c r="NJ397" s="7"/>
      <c r="NK397" s="7"/>
      <c r="NL397" s="7"/>
      <c r="NM397" s="7"/>
      <c r="NN397" s="7"/>
      <c r="NO397" s="7"/>
      <c r="NP397" s="7"/>
      <c r="NQ397" s="7"/>
      <c r="NR397" s="7"/>
      <c r="NS397" s="7"/>
      <c r="NT397" s="7"/>
      <c r="NU397" s="7"/>
      <c r="NV397" s="7"/>
      <c r="NW397" s="7"/>
      <c r="NX397" s="7"/>
      <c r="NY397" s="7"/>
      <c r="NZ397" s="7"/>
      <c r="OA397" s="7"/>
      <c r="OB397" s="7"/>
      <c r="OC397" s="7"/>
      <c r="OD397" s="7"/>
      <c r="OE397" s="7"/>
      <c r="OF397" s="7"/>
      <c r="OG397" s="7"/>
      <c r="OH397" s="7"/>
      <c r="OI397" s="7"/>
      <c r="OJ397" s="7"/>
      <c r="OK397" s="7"/>
      <c r="OL397" s="7"/>
      <c r="OM397" s="7"/>
      <c r="ON397" s="7"/>
      <c r="OO397" s="7"/>
      <c r="OP397" s="7"/>
      <c r="OQ397" s="7"/>
      <c r="OR397" s="7"/>
      <c r="OS397" s="7"/>
      <c r="OT397" s="7"/>
      <c r="OU397" s="7"/>
      <c r="OV397" s="7"/>
      <c r="OW397" s="7"/>
      <c r="OX397" s="7"/>
      <c r="OY397" s="7"/>
      <c r="OZ397" s="7"/>
      <c r="PA397" s="7"/>
      <c r="PB397" s="7"/>
      <c r="PC397" s="7"/>
      <c r="PD397" s="7"/>
      <c r="PE397" s="7"/>
      <c r="PF397" s="7"/>
      <c r="PG397" s="7"/>
      <c r="PH397" s="7"/>
      <c r="PI397" s="7"/>
      <c r="PJ397" s="7"/>
      <c r="PK397" s="7"/>
      <c r="PL397" s="7"/>
      <c r="PM397" s="7"/>
      <c r="PN397" s="7"/>
      <c r="PO397" s="7"/>
      <c r="PP397" s="7"/>
      <c r="PQ397" s="7"/>
      <c r="PR397" s="7"/>
      <c r="PS397" s="7"/>
      <c r="PT397" s="7"/>
      <c r="PU397" s="7"/>
      <c r="PV397" s="7"/>
      <c r="PW397" s="7"/>
      <c r="PX397" s="7"/>
      <c r="PY397" s="7"/>
      <c r="PZ397" s="7"/>
      <c r="QA397" s="7"/>
      <c r="QB397" s="7"/>
      <c r="QC397" s="7"/>
      <c r="QD397" s="7"/>
      <c r="QE397" s="7"/>
      <c r="QF397" s="7"/>
      <c r="QG397" s="7"/>
      <c r="QH397" s="7"/>
      <c r="QI397" s="7"/>
      <c r="QJ397" s="7"/>
      <c r="QK397" s="7"/>
      <c r="QL397" s="7"/>
      <c r="QM397" s="7"/>
      <c r="QN397" s="7"/>
      <c r="QO397" s="7"/>
      <c r="QP397" s="7"/>
      <c r="QQ397" s="7"/>
      <c r="QR397" s="7"/>
      <c r="QS397" s="7"/>
      <c r="QT397" s="7"/>
      <c r="QU397" s="7"/>
      <c r="QV397" s="7"/>
      <c r="QW397" s="7"/>
      <c r="QX397" s="7"/>
      <c r="QY397" s="7"/>
      <c r="QZ397" s="7"/>
      <c r="RA397" s="7"/>
      <c r="RB397" s="7"/>
      <c r="RC397" s="7"/>
      <c r="RD397" s="7"/>
      <c r="RE397" s="7"/>
      <c r="RF397" s="7"/>
      <c r="RG397" s="7"/>
      <c r="RH397" s="7"/>
      <c r="RI397" s="7"/>
      <c r="RJ397" s="7"/>
      <c r="RK397" s="7"/>
      <c r="RL397" s="7"/>
      <c r="RM397" s="7"/>
      <c r="RN397" s="7"/>
      <c r="RO397" s="7"/>
      <c r="RP397" s="7"/>
      <c r="RQ397" s="7"/>
      <c r="RR397" s="7"/>
      <c r="RS397" s="7"/>
      <c r="RT397" s="7"/>
      <c r="RU397" s="7"/>
      <c r="RV397" s="7"/>
      <c r="RW397" s="7"/>
      <c r="RX397" s="7"/>
      <c r="RY397" s="7"/>
      <c r="RZ397" s="7"/>
      <c r="SA397" s="7"/>
      <c r="SB397" s="7"/>
      <c r="SC397" s="7"/>
      <c r="SD397" s="7"/>
      <c r="SE397" s="7"/>
      <c r="SF397" s="7"/>
      <c r="SG397" s="7"/>
      <c r="SH397" s="7"/>
      <c r="SI397" s="7"/>
      <c r="SJ397" s="7"/>
      <c r="SK397" s="7"/>
      <c r="SL397" s="7"/>
      <c r="SM397" s="7"/>
      <c r="SN397" s="7"/>
      <c r="SO397" s="7"/>
      <c r="SP397" s="7"/>
      <c r="SQ397" s="7"/>
      <c r="SR397" s="7"/>
      <c r="SS397" s="7"/>
      <c r="ST397" s="7"/>
      <c r="SU397" s="7"/>
      <c r="SV397" s="7"/>
      <c r="SW397" s="7"/>
      <c r="SX397" s="7"/>
      <c r="SY397" s="7"/>
      <c r="SZ397" s="7"/>
      <c r="TA397" s="7"/>
      <c r="TB397" s="7"/>
      <c r="TC397" s="7"/>
      <c r="TD397" s="7"/>
      <c r="TE397" s="7"/>
      <c r="TF397" s="7"/>
      <c r="TG397" s="7"/>
      <c r="TH397" s="7"/>
      <c r="TI397" s="7"/>
      <c r="TJ397" s="7"/>
      <c r="TK397" s="7"/>
      <c r="TL397" s="7"/>
      <c r="TM397" s="7"/>
      <c r="TN397" s="7"/>
      <c r="TO397" s="7"/>
      <c r="TP397" s="7"/>
      <c r="TQ397" s="7"/>
      <c r="TR397" s="7"/>
      <c r="TS397" s="7"/>
      <c r="TT397" s="7"/>
      <c r="TU397" s="7"/>
      <c r="TV397" s="7"/>
      <c r="TW397" s="7"/>
      <c r="TX397" s="7"/>
      <c r="TY397" s="7"/>
      <c r="TZ397" s="7"/>
      <c r="UA397" s="7"/>
      <c r="UB397" s="7"/>
      <c r="UC397" s="7"/>
      <c r="UD397" s="7"/>
      <c r="UE397" s="7"/>
      <c r="UF397" s="7"/>
      <c r="UG397" s="7"/>
      <c r="UH397" s="7"/>
      <c r="UI397" s="7"/>
      <c r="UJ397" s="7"/>
      <c r="UK397" s="7"/>
      <c r="UL397" s="7"/>
      <c r="UM397" s="7"/>
      <c r="UN397" s="7"/>
      <c r="UO397" s="7"/>
      <c r="UP397" s="7"/>
      <c r="UQ397" s="7"/>
      <c r="UR397" s="7"/>
      <c r="US397" s="7"/>
      <c r="UT397" s="7"/>
      <c r="UU397" s="7"/>
      <c r="UV397" s="7"/>
      <c r="UW397" s="7"/>
      <c r="UX397" s="7"/>
      <c r="UY397" s="7"/>
      <c r="UZ397" s="7"/>
      <c r="VA397" s="7"/>
      <c r="VB397" s="7"/>
      <c r="VC397" s="7"/>
      <c r="VD397" s="7"/>
    </row>
    <row r="398" spans="1:576" s="3" customFormat="1" x14ac:dyDescent="0.2">
      <c r="A398" s="50"/>
      <c r="B398" s="36" t="str">
        <f>GBG!B398</f>
        <v>Småhus 2023</v>
      </c>
      <c r="C398" s="140">
        <v>208</v>
      </c>
      <c r="D398" s="97">
        <v>0</v>
      </c>
      <c r="E398" s="65">
        <v>0</v>
      </c>
      <c r="F398" s="97">
        <v>0</v>
      </c>
      <c r="G398" s="65">
        <v>0</v>
      </c>
      <c r="H398" s="97">
        <v>0</v>
      </c>
      <c r="I398" s="65">
        <v>0</v>
      </c>
      <c r="J398" s="97">
        <v>0</v>
      </c>
      <c r="K398" s="65">
        <v>0</v>
      </c>
      <c r="L398" s="97">
        <v>0</v>
      </c>
      <c r="M398" s="65">
        <v>0</v>
      </c>
      <c r="N398" s="97">
        <v>0</v>
      </c>
      <c r="O398" s="65">
        <v>0</v>
      </c>
      <c r="P398" s="97">
        <v>0</v>
      </c>
      <c r="Q398" s="65">
        <v>0</v>
      </c>
      <c r="R398" s="97">
        <v>0</v>
      </c>
      <c r="S398" s="65">
        <v>0</v>
      </c>
      <c r="T398" s="97">
        <v>0</v>
      </c>
      <c r="U398" s="65">
        <v>0</v>
      </c>
      <c r="V398" s="97">
        <v>0</v>
      </c>
      <c r="W398" s="65">
        <v>0</v>
      </c>
      <c r="X398" s="97">
        <v>0</v>
      </c>
      <c r="Y398" s="65">
        <v>1</v>
      </c>
      <c r="Z398" s="97">
        <v>0</v>
      </c>
      <c r="AA398" s="65">
        <v>0</v>
      </c>
      <c r="AB398" s="97">
        <v>0</v>
      </c>
      <c r="AC398" s="65">
        <v>0</v>
      </c>
      <c r="AD398" s="97">
        <v>0</v>
      </c>
      <c r="AE398" s="65">
        <v>0</v>
      </c>
      <c r="AF398" s="97">
        <v>0</v>
      </c>
      <c r="AG398" s="65">
        <v>0</v>
      </c>
      <c r="AH398" s="97">
        <v>0</v>
      </c>
      <c r="AI398" s="65">
        <v>0</v>
      </c>
      <c r="AJ398" s="97">
        <v>0</v>
      </c>
      <c r="AK398" s="65">
        <v>0</v>
      </c>
      <c r="AL398" s="97">
        <v>0</v>
      </c>
      <c r="AM398" s="65">
        <v>0</v>
      </c>
      <c r="AN398" s="97">
        <v>0</v>
      </c>
      <c r="AO398" s="65">
        <v>0</v>
      </c>
      <c r="AP398" s="97">
        <v>1</v>
      </c>
      <c r="AQ398" s="65">
        <v>1</v>
      </c>
      <c r="AR398" s="97">
        <v>8</v>
      </c>
      <c r="AS398" s="65">
        <v>4</v>
      </c>
      <c r="AT398" s="97">
        <v>3</v>
      </c>
      <c r="AU398" s="65">
        <v>36</v>
      </c>
      <c r="AV398" s="97">
        <v>0</v>
      </c>
      <c r="AW398" s="65">
        <v>1</v>
      </c>
      <c r="AX398" s="97">
        <v>0</v>
      </c>
      <c r="AY398" s="65">
        <v>0</v>
      </c>
      <c r="AZ398" s="97">
        <v>0</v>
      </c>
      <c r="BA398" s="65">
        <v>0</v>
      </c>
      <c r="BB398" s="97">
        <v>0</v>
      </c>
      <c r="BC398" s="65">
        <v>0</v>
      </c>
      <c r="BD398" s="97">
        <v>2</v>
      </c>
      <c r="BE398" s="65">
        <v>0</v>
      </c>
      <c r="BF398" s="97">
        <v>2</v>
      </c>
      <c r="BG398" s="65">
        <v>6</v>
      </c>
      <c r="BH398" s="97">
        <v>1</v>
      </c>
      <c r="BI398" s="65">
        <v>0</v>
      </c>
      <c r="BJ398" s="97">
        <v>0</v>
      </c>
      <c r="BK398" s="65">
        <v>0</v>
      </c>
      <c r="BL398" s="97">
        <v>0</v>
      </c>
      <c r="BM398" s="65">
        <v>0</v>
      </c>
      <c r="BN398" s="97">
        <v>0</v>
      </c>
      <c r="BO398" s="65">
        <v>0</v>
      </c>
      <c r="BP398" s="97">
        <v>0</v>
      </c>
      <c r="BQ398" s="65">
        <v>0</v>
      </c>
      <c r="BR398" s="97">
        <v>0</v>
      </c>
      <c r="BS398" s="65">
        <v>0</v>
      </c>
      <c r="BT398" s="97">
        <v>0</v>
      </c>
      <c r="BU398" s="65">
        <v>0</v>
      </c>
      <c r="BV398" s="97">
        <v>5</v>
      </c>
      <c r="BW398" s="65">
        <v>0</v>
      </c>
      <c r="BX398" s="97">
        <v>7</v>
      </c>
      <c r="BY398" s="65">
        <v>13</v>
      </c>
      <c r="BZ398" s="97">
        <v>21</v>
      </c>
      <c r="CA398" s="65">
        <v>0</v>
      </c>
      <c r="CB398" s="97">
        <v>0</v>
      </c>
      <c r="CC398" s="65">
        <v>0</v>
      </c>
      <c r="CD398" s="97">
        <v>1</v>
      </c>
      <c r="CE398" s="65">
        <v>2</v>
      </c>
      <c r="CF398" s="97">
        <v>0</v>
      </c>
      <c r="CG398" s="65">
        <v>0</v>
      </c>
      <c r="CH398" s="97">
        <v>6</v>
      </c>
      <c r="CI398" s="65">
        <v>16</v>
      </c>
      <c r="CJ398" s="97">
        <v>0</v>
      </c>
      <c r="CK398" s="65">
        <v>0</v>
      </c>
      <c r="CL398" s="97">
        <v>0</v>
      </c>
      <c r="CM398" s="65">
        <v>0</v>
      </c>
      <c r="CN398" s="97">
        <v>0</v>
      </c>
      <c r="CO398" s="65">
        <v>39</v>
      </c>
      <c r="CP398" s="97">
        <v>5</v>
      </c>
      <c r="CQ398" s="65">
        <v>27</v>
      </c>
      <c r="CR398" s="97">
        <v>0</v>
      </c>
      <c r="CS398" s="65">
        <v>0</v>
      </c>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c r="IW398" s="65"/>
      <c r="IX398" s="65"/>
      <c r="IY398" s="65"/>
      <c r="IZ398" s="65"/>
      <c r="JA398" s="65"/>
      <c r="JB398" s="65"/>
      <c r="JC398" s="65"/>
      <c r="JD398" s="65"/>
      <c r="JE398" s="65"/>
      <c r="JF398" s="65"/>
      <c r="JG398" s="65"/>
      <c r="JH398" s="65"/>
      <c r="JI398" s="65"/>
      <c r="JJ398" s="65"/>
      <c r="JK398" s="65"/>
      <c r="JL398" s="65"/>
      <c r="JM398" s="65"/>
      <c r="JN398" s="65"/>
      <c r="JO398" s="65"/>
      <c r="JP398" s="65"/>
      <c r="JQ398" s="65"/>
      <c r="JR398" s="65"/>
      <c r="JS398" s="65"/>
      <c r="JT398" s="65"/>
      <c r="JU398" s="65"/>
      <c r="JV398" s="65"/>
      <c r="JW398" s="65"/>
      <c r="JX398" s="65"/>
      <c r="JY398" s="65"/>
      <c r="JZ398" s="65"/>
      <c r="KA398" s="65"/>
      <c r="KB398" s="65"/>
      <c r="KC398" s="65"/>
      <c r="KD398" s="65"/>
      <c r="KE398" s="65"/>
      <c r="KF398" s="65"/>
      <c r="KG398" s="65"/>
      <c r="KH398" s="65"/>
      <c r="KI398" s="65"/>
      <c r="KJ398" s="65"/>
      <c r="KK398" s="65"/>
      <c r="KL398" s="65"/>
      <c r="KM398" s="65"/>
      <c r="KN398" s="65"/>
      <c r="KO398" s="65"/>
      <c r="KP398" s="65"/>
      <c r="KQ398" s="65"/>
      <c r="KR398" s="65"/>
      <c r="KS398" s="65"/>
      <c r="KT398" s="65"/>
      <c r="KU398" s="65"/>
      <c r="KV398" s="65"/>
      <c r="KW398" s="65"/>
      <c r="KX398" s="65"/>
      <c r="KY398" s="65"/>
      <c r="KZ398" s="65"/>
      <c r="LA398" s="65"/>
      <c r="LB398" s="65"/>
      <c r="LC398" s="65"/>
      <c r="LD398" s="65"/>
      <c r="LE398" s="65"/>
      <c r="LF398" s="65"/>
      <c r="LG398" s="65"/>
      <c r="LH398" s="65"/>
      <c r="LI398" s="65"/>
      <c r="LJ398" s="65"/>
      <c r="LK398" s="65"/>
      <c r="LL398" s="65"/>
      <c r="LM398" s="65"/>
      <c r="LN398" s="65"/>
      <c r="LO398" s="65"/>
      <c r="LP398" s="65"/>
      <c r="LQ398" s="65"/>
      <c r="LR398" s="65"/>
      <c r="LS398" s="65"/>
      <c r="LT398" s="65"/>
      <c r="LU398" s="65"/>
      <c r="LV398" s="65"/>
      <c r="LW398" s="65"/>
      <c r="LX398" s="7"/>
      <c r="LY398" s="7"/>
      <c r="LZ398" s="7"/>
      <c r="MA398" s="7"/>
      <c r="MB398" s="7"/>
      <c r="MC398" s="7"/>
      <c r="MD398" s="7"/>
      <c r="ME398" s="7"/>
      <c r="MF398" s="7"/>
      <c r="MG398" s="7"/>
      <c r="MH398" s="7"/>
      <c r="MI398" s="7"/>
      <c r="MJ398" s="7"/>
      <c r="MK398" s="7"/>
      <c r="ML398" s="7"/>
      <c r="MM398" s="7"/>
      <c r="MN398" s="7"/>
      <c r="MO398" s="7"/>
      <c r="MP398" s="7"/>
      <c r="MQ398" s="7"/>
      <c r="MR398" s="7"/>
      <c r="MS398" s="7"/>
      <c r="MT398" s="7"/>
      <c r="MU398" s="7"/>
      <c r="MV398" s="7"/>
      <c r="MW398" s="7"/>
      <c r="MX398" s="7"/>
      <c r="MY398" s="7"/>
      <c r="MZ398" s="7"/>
      <c r="NA398" s="7"/>
      <c r="NB398" s="7"/>
      <c r="NC398" s="7"/>
      <c r="ND398" s="7"/>
      <c r="NE398" s="7"/>
      <c r="NF398" s="7"/>
      <c r="NG398" s="7"/>
      <c r="NH398" s="7"/>
      <c r="NI398" s="7"/>
      <c r="NJ398" s="7"/>
      <c r="NK398" s="7"/>
      <c r="NL398" s="7"/>
      <c r="NM398" s="7"/>
      <c r="NN398" s="7"/>
      <c r="NO398" s="7"/>
      <c r="NP398" s="7"/>
      <c r="NQ398" s="7"/>
      <c r="NR398" s="7"/>
      <c r="NS398" s="7"/>
      <c r="NT398" s="7"/>
      <c r="NU398" s="7"/>
      <c r="NV398" s="7"/>
      <c r="NW398" s="7"/>
      <c r="NX398" s="7"/>
      <c r="NY398" s="7"/>
      <c r="NZ398" s="7"/>
      <c r="OA398" s="7"/>
      <c r="OB398" s="7"/>
      <c r="OC398" s="7"/>
      <c r="OD398" s="7"/>
      <c r="OE398" s="7"/>
      <c r="OF398" s="7"/>
      <c r="OG398" s="7"/>
      <c r="OH398" s="7"/>
      <c r="OI398" s="7"/>
      <c r="OJ398" s="7"/>
      <c r="OK398" s="7"/>
      <c r="OL398" s="7"/>
      <c r="OM398" s="7"/>
      <c r="ON398" s="7"/>
      <c r="OO398" s="7"/>
      <c r="OP398" s="7"/>
      <c r="OQ398" s="7"/>
      <c r="OR398" s="7"/>
      <c r="OS398" s="7"/>
      <c r="OT398" s="7"/>
      <c r="OU398" s="7"/>
      <c r="OV398" s="7"/>
      <c r="OW398" s="7"/>
      <c r="OX398" s="7"/>
      <c r="OY398" s="7"/>
      <c r="OZ398" s="7"/>
      <c r="PA398" s="7"/>
      <c r="PB398" s="7"/>
      <c r="PC398" s="7"/>
      <c r="PD398" s="7"/>
      <c r="PE398" s="7"/>
      <c r="PF398" s="7"/>
      <c r="PG398" s="7"/>
      <c r="PH398" s="7"/>
      <c r="PI398" s="7"/>
      <c r="PJ398" s="7"/>
      <c r="PK398" s="7"/>
      <c r="PL398" s="7"/>
      <c r="PM398" s="7"/>
      <c r="PN398" s="7"/>
      <c r="PO398" s="7"/>
      <c r="PP398" s="7"/>
      <c r="PQ398" s="7"/>
      <c r="PR398" s="7"/>
      <c r="PS398" s="7"/>
      <c r="PT398" s="7"/>
      <c r="PU398" s="7"/>
      <c r="PV398" s="7"/>
      <c r="PW398" s="7"/>
      <c r="PX398" s="7"/>
      <c r="PY398" s="7"/>
      <c r="PZ398" s="7"/>
      <c r="QA398" s="7"/>
      <c r="QB398" s="7"/>
      <c r="QC398" s="7"/>
      <c r="QD398" s="7"/>
      <c r="QE398" s="7"/>
      <c r="QF398" s="7"/>
      <c r="QG398" s="7"/>
      <c r="QH398" s="7"/>
      <c r="QI398" s="7"/>
      <c r="QJ398" s="7"/>
      <c r="QK398" s="7"/>
      <c r="QL398" s="7"/>
      <c r="QM398" s="7"/>
      <c r="QN398" s="7"/>
      <c r="QO398" s="7"/>
      <c r="QP398" s="7"/>
      <c r="QQ398" s="7"/>
      <c r="QR398" s="7"/>
      <c r="QS398" s="7"/>
      <c r="QT398" s="7"/>
      <c r="QU398" s="7"/>
      <c r="QV398" s="7"/>
      <c r="QW398" s="7"/>
      <c r="QX398" s="7"/>
      <c r="QY398" s="7"/>
      <c r="QZ398" s="7"/>
      <c r="RA398" s="7"/>
      <c r="RB398" s="7"/>
      <c r="RC398" s="7"/>
      <c r="RD398" s="7"/>
      <c r="RE398" s="7"/>
      <c r="RF398" s="7"/>
      <c r="RG398" s="7"/>
      <c r="RH398" s="7"/>
      <c r="RI398" s="7"/>
      <c r="RJ398" s="7"/>
      <c r="RK398" s="7"/>
      <c r="RL398" s="7"/>
      <c r="RM398" s="7"/>
      <c r="RN398" s="7"/>
      <c r="RO398" s="7"/>
      <c r="RP398" s="7"/>
      <c r="RQ398" s="7"/>
      <c r="RR398" s="7"/>
      <c r="RS398" s="7"/>
      <c r="RT398" s="7"/>
      <c r="RU398" s="7"/>
      <c r="RV398" s="7"/>
      <c r="RW398" s="7"/>
      <c r="RX398" s="7"/>
      <c r="RY398" s="7"/>
      <c r="RZ398" s="7"/>
      <c r="SA398" s="7"/>
      <c r="SB398" s="7"/>
      <c r="SC398" s="7"/>
      <c r="SD398" s="7"/>
      <c r="SE398" s="7"/>
      <c r="SF398" s="7"/>
      <c r="SG398" s="7"/>
      <c r="SH398" s="7"/>
      <c r="SI398" s="7"/>
      <c r="SJ398" s="7"/>
      <c r="SK398" s="7"/>
      <c r="SL398" s="7"/>
      <c r="SM398" s="7"/>
      <c r="SN398" s="7"/>
      <c r="SO398" s="7"/>
      <c r="SP398" s="7"/>
      <c r="SQ398" s="7"/>
      <c r="SR398" s="7"/>
      <c r="SS398" s="7"/>
      <c r="ST398" s="7"/>
      <c r="SU398" s="7"/>
      <c r="SV398" s="7"/>
      <c r="SW398" s="7"/>
      <c r="SX398" s="7"/>
      <c r="SY398" s="7"/>
      <c r="SZ398" s="7"/>
      <c r="TA398" s="7"/>
      <c r="TB398" s="7"/>
      <c r="TC398" s="7"/>
      <c r="TD398" s="7"/>
      <c r="TE398" s="7"/>
      <c r="TF398" s="7"/>
      <c r="TG398" s="7"/>
      <c r="TH398" s="7"/>
      <c r="TI398" s="7"/>
      <c r="TJ398" s="7"/>
      <c r="TK398" s="7"/>
      <c r="TL398" s="7"/>
      <c r="TM398" s="7"/>
      <c r="TN398" s="7"/>
      <c r="TO398" s="7"/>
      <c r="TP398" s="7"/>
      <c r="TQ398" s="7"/>
      <c r="TR398" s="7"/>
      <c r="TS398" s="7"/>
      <c r="TT398" s="7"/>
      <c r="TU398" s="7"/>
      <c r="TV398" s="7"/>
      <c r="TW398" s="7"/>
      <c r="TX398" s="7"/>
      <c r="TY398" s="7"/>
      <c r="TZ398" s="7"/>
      <c r="UA398" s="7"/>
      <c r="UB398" s="7"/>
      <c r="UC398" s="7"/>
      <c r="UD398" s="7"/>
      <c r="UE398" s="7"/>
      <c r="UF398" s="7"/>
      <c r="UG398" s="7"/>
      <c r="UH398" s="7"/>
      <c r="UI398" s="7"/>
      <c r="UJ398" s="7"/>
      <c r="UK398" s="7"/>
      <c r="UL398" s="7"/>
      <c r="UM398" s="7"/>
      <c r="UN398" s="7"/>
      <c r="UO398" s="7"/>
      <c r="UP398" s="7"/>
      <c r="UQ398" s="7"/>
      <c r="UR398" s="7"/>
      <c r="US398" s="7"/>
      <c r="UT398" s="7"/>
      <c r="UU398" s="7"/>
      <c r="UV398" s="7"/>
      <c r="UW398" s="7"/>
      <c r="UX398" s="7"/>
      <c r="UY398" s="7"/>
      <c r="UZ398" s="7"/>
      <c r="VA398" s="7"/>
      <c r="VB398" s="7"/>
      <c r="VC398" s="7"/>
      <c r="VD398" s="7"/>
    </row>
    <row r="399" spans="1:576" s="3" customFormat="1" x14ac:dyDescent="0.2">
      <c r="A399" s="50"/>
      <c r="B399" s="36" t="str">
        <f>GBG!B399</f>
        <v>Småhus 2024</v>
      </c>
      <c r="C399" s="140">
        <v>145</v>
      </c>
      <c r="D399" s="97">
        <v>0</v>
      </c>
      <c r="E399" s="65">
        <v>0</v>
      </c>
      <c r="F399" s="97">
        <v>0</v>
      </c>
      <c r="G399" s="65">
        <v>0</v>
      </c>
      <c r="H399" s="97">
        <v>0</v>
      </c>
      <c r="I399" s="65">
        <v>0</v>
      </c>
      <c r="J399" s="97">
        <v>0</v>
      </c>
      <c r="K399" s="65">
        <v>0</v>
      </c>
      <c r="L399" s="97">
        <v>0</v>
      </c>
      <c r="M399" s="65">
        <v>0</v>
      </c>
      <c r="N399" s="97">
        <v>0</v>
      </c>
      <c r="O399" s="65">
        <v>0</v>
      </c>
      <c r="P399" s="97">
        <v>0</v>
      </c>
      <c r="Q399" s="65">
        <v>0</v>
      </c>
      <c r="R399" s="97">
        <v>0</v>
      </c>
      <c r="S399" s="65">
        <v>0</v>
      </c>
      <c r="T399" s="97">
        <v>0</v>
      </c>
      <c r="U399" s="65">
        <v>0</v>
      </c>
      <c r="V399" s="97">
        <v>0</v>
      </c>
      <c r="W399" s="65">
        <v>0</v>
      </c>
      <c r="X399" s="97">
        <v>0</v>
      </c>
      <c r="Y399" s="65">
        <v>0</v>
      </c>
      <c r="Z399" s="97">
        <v>0</v>
      </c>
      <c r="AA399" s="65">
        <v>0</v>
      </c>
      <c r="AB399" s="97">
        <v>0</v>
      </c>
      <c r="AC399" s="65">
        <v>0</v>
      </c>
      <c r="AD399" s="97">
        <v>0</v>
      </c>
      <c r="AE399" s="65">
        <v>0</v>
      </c>
      <c r="AF399" s="97">
        <v>0</v>
      </c>
      <c r="AG399" s="65">
        <v>0</v>
      </c>
      <c r="AH399" s="97">
        <v>0</v>
      </c>
      <c r="AI399" s="65">
        <v>0</v>
      </c>
      <c r="AJ399" s="97">
        <v>0</v>
      </c>
      <c r="AK399" s="65">
        <v>0</v>
      </c>
      <c r="AL399" s="97">
        <v>0</v>
      </c>
      <c r="AM399" s="65">
        <v>0</v>
      </c>
      <c r="AN399" s="97">
        <v>0</v>
      </c>
      <c r="AO399" s="65">
        <v>0</v>
      </c>
      <c r="AP399" s="97">
        <v>0</v>
      </c>
      <c r="AQ399" s="65">
        <v>1</v>
      </c>
      <c r="AR399" s="97">
        <v>6</v>
      </c>
      <c r="AS399" s="65">
        <v>4</v>
      </c>
      <c r="AT399" s="97">
        <v>0</v>
      </c>
      <c r="AU399" s="65">
        <v>35</v>
      </c>
      <c r="AV399" s="97">
        <v>1</v>
      </c>
      <c r="AW399" s="65">
        <v>0</v>
      </c>
      <c r="AX399" s="97">
        <v>0</v>
      </c>
      <c r="AY399" s="65">
        <v>0</v>
      </c>
      <c r="AZ399" s="97">
        <v>0</v>
      </c>
      <c r="BA399" s="65">
        <v>0</v>
      </c>
      <c r="BB399" s="97">
        <v>0</v>
      </c>
      <c r="BC399" s="65">
        <v>0</v>
      </c>
      <c r="BD399" s="97">
        <v>6</v>
      </c>
      <c r="BE399" s="65">
        <v>0</v>
      </c>
      <c r="BF399" s="97">
        <v>0</v>
      </c>
      <c r="BG399" s="65">
        <v>6</v>
      </c>
      <c r="BH399" s="97">
        <v>0</v>
      </c>
      <c r="BI399" s="65">
        <v>0</v>
      </c>
      <c r="BJ399" s="97">
        <v>0</v>
      </c>
      <c r="BK399" s="65">
        <v>0</v>
      </c>
      <c r="BL399" s="97">
        <v>0</v>
      </c>
      <c r="BM399" s="65">
        <v>0</v>
      </c>
      <c r="BN399" s="97">
        <v>0</v>
      </c>
      <c r="BO399" s="65">
        <v>0</v>
      </c>
      <c r="BP399" s="97">
        <v>0</v>
      </c>
      <c r="BQ399" s="65">
        <v>0</v>
      </c>
      <c r="BR399" s="97">
        <v>0</v>
      </c>
      <c r="BS399" s="65">
        <v>0</v>
      </c>
      <c r="BT399" s="97">
        <v>1</v>
      </c>
      <c r="BU399" s="65">
        <v>0</v>
      </c>
      <c r="BV399" s="97">
        <v>1</v>
      </c>
      <c r="BW399" s="65">
        <v>0</v>
      </c>
      <c r="BX399" s="97">
        <v>0</v>
      </c>
      <c r="BY399" s="65">
        <v>3</v>
      </c>
      <c r="BZ399" s="97">
        <v>25</v>
      </c>
      <c r="CA399" s="65">
        <v>0</v>
      </c>
      <c r="CB399" s="97">
        <v>0</v>
      </c>
      <c r="CC399" s="65">
        <v>0</v>
      </c>
      <c r="CD399" s="97">
        <v>0</v>
      </c>
      <c r="CE399" s="65">
        <v>3</v>
      </c>
      <c r="CF399" s="97">
        <v>0</v>
      </c>
      <c r="CG399" s="65">
        <v>0</v>
      </c>
      <c r="CH399" s="97">
        <v>2</v>
      </c>
      <c r="CI399" s="65">
        <v>6</v>
      </c>
      <c r="CJ399" s="97">
        <v>0</v>
      </c>
      <c r="CK399" s="65">
        <v>0</v>
      </c>
      <c r="CL399" s="97">
        <v>0</v>
      </c>
      <c r="CM399" s="65">
        <v>0</v>
      </c>
      <c r="CN399" s="97">
        <v>0</v>
      </c>
      <c r="CO399" s="65">
        <v>22</v>
      </c>
      <c r="CP399" s="97">
        <v>8</v>
      </c>
      <c r="CQ399" s="65">
        <v>15</v>
      </c>
      <c r="CR399" s="97">
        <v>0</v>
      </c>
      <c r="CS399" s="65">
        <v>0</v>
      </c>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c r="IW399" s="65"/>
      <c r="IX399" s="65"/>
      <c r="IY399" s="65"/>
      <c r="IZ399" s="65"/>
      <c r="JA399" s="65"/>
      <c r="JB399" s="65"/>
      <c r="JC399" s="65"/>
      <c r="JD399" s="65"/>
      <c r="JE399" s="65"/>
      <c r="JF399" s="65"/>
      <c r="JG399" s="65"/>
      <c r="JH399" s="65"/>
      <c r="JI399" s="65"/>
      <c r="JJ399" s="65"/>
      <c r="JK399" s="65"/>
      <c r="JL399" s="65"/>
      <c r="JM399" s="65"/>
      <c r="JN399" s="65"/>
      <c r="JO399" s="65"/>
      <c r="JP399" s="65"/>
      <c r="JQ399" s="65"/>
      <c r="JR399" s="65"/>
      <c r="JS399" s="65"/>
      <c r="JT399" s="65"/>
      <c r="JU399" s="65"/>
      <c r="JV399" s="65"/>
      <c r="JW399" s="65"/>
      <c r="JX399" s="65"/>
      <c r="JY399" s="65"/>
      <c r="JZ399" s="65"/>
      <c r="KA399" s="65"/>
      <c r="KB399" s="65"/>
      <c r="KC399" s="65"/>
      <c r="KD399" s="65"/>
      <c r="KE399" s="65"/>
      <c r="KF399" s="65"/>
      <c r="KG399" s="65"/>
      <c r="KH399" s="65"/>
      <c r="KI399" s="65"/>
      <c r="KJ399" s="65"/>
      <c r="KK399" s="65"/>
      <c r="KL399" s="65"/>
      <c r="KM399" s="65"/>
      <c r="KN399" s="65"/>
      <c r="KO399" s="65"/>
      <c r="KP399" s="65"/>
      <c r="KQ399" s="65"/>
      <c r="KR399" s="65"/>
      <c r="KS399" s="65"/>
      <c r="KT399" s="65"/>
      <c r="KU399" s="65"/>
      <c r="KV399" s="65"/>
      <c r="KW399" s="65"/>
      <c r="KX399" s="65"/>
      <c r="KY399" s="65"/>
      <c r="KZ399" s="65"/>
      <c r="LA399" s="65"/>
      <c r="LB399" s="65"/>
      <c r="LC399" s="65"/>
      <c r="LD399" s="65"/>
      <c r="LE399" s="65"/>
      <c r="LF399" s="65"/>
      <c r="LG399" s="65"/>
      <c r="LH399" s="65"/>
      <c r="LI399" s="65"/>
      <c r="LJ399" s="65"/>
      <c r="LK399" s="65"/>
      <c r="LL399" s="65"/>
      <c r="LM399" s="65"/>
      <c r="LN399" s="65"/>
      <c r="LO399" s="65"/>
      <c r="LP399" s="65"/>
      <c r="LQ399" s="65"/>
      <c r="LR399" s="65"/>
      <c r="LS399" s="65"/>
      <c r="LT399" s="65"/>
      <c r="LU399" s="65"/>
      <c r="LV399" s="65"/>
      <c r="LW399" s="65"/>
      <c r="LX399" s="7"/>
      <c r="LY399" s="7"/>
      <c r="LZ399" s="7"/>
      <c r="MA399" s="7"/>
      <c r="MB399" s="7"/>
      <c r="MC399" s="7"/>
      <c r="MD399" s="7"/>
      <c r="ME399" s="7"/>
      <c r="MF399" s="7"/>
      <c r="MG399" s="7"/>
      <c r="MH399" s="7"/>
      <c r="MI399" s="7"/>
      <c r="MJ399" s="7"/>
      <c r="MK399" s="7"/>
      <c r="ML399" s="7"/>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7"/>
      <c r="OV399" s="7"/>
      <c r="OW399" s="7"/>
      <c r="OX399" s="7"/>
      <c r="OY399" s="7"/>
      <c r="OZ399" s="7"/>
      <c r="PA399" s="7"/>
      <c r="PB399" s="7"/>
      <c r="PC399" s="7"/>
      <c r="PD399" s="7"/>
      <c r="PE399" s="7"/>
      <c r="PF399" s="7"/>
      <c r="PG399" s="7"/>
      <c r="PH399" s="7"/>
      <c r="PI399" s="7"/>
      <c r="PJ399" s="7"/>
      <c r="PK399" s="7"/>
      <c r="PL399" s="7"/>
      <c r="PM399" s="7"/>
      <c r="PN399" s="7"/>
      <c r="PO399" s="7"/>
      <c r="PP399" s="7"/>
      <c r="PQ399" s="7"/>
      <c r="PR399" s="7"/>
      <c r="PS399" s="7"/>
      <c r="PT399" s="7"/>
      <c r="PU399" s="7"/>
      <c r="PV399" s="7"/>
      <c r="PW399" s="7"/>
      <c r="PX399" s="7"/>
      <c r="PY399" s="7"/>
      <c r="PZ399" s="7"/>
      <c r="QA399" s="7"/>
      <c r="QB399" s="7"/>
      <c r="QC399" s="7"/>
      <c r="QD399" s="7"/>
      <c r="QE399" s="7"/>
      <c r="QF399" s="7"/>
      <c r="QG399" s="7"/>
      <c r="QH399" s="7"/>
      <c r="QI399" s="7"/>
      <c r="QJ399" s="7"/>
      <c r="QK399" s="7"/>
      <c r="QL399" s="7"/>
      <c r="QM399" s="7"/>
      <c r="QN399" s="7"/>
      <c r="QO399" s="7"/>
      <c r="QP399" s="7"/>
      <c r="QQ399" s="7"/>
      <c r="QR399" s="7"/>
      <c r="QS399" s="7"/>
      <c r="QT399" s="7"/>
      <c r="QU399" s="7"/>
      <c r="QV399" s="7"/>
      <c r="QW399" s="7"/>
      <c r="QX399" s="7"/>
      <c r="QY399" s="7"/>
      <c r="QZ399" s="7"/>
      <c r="RA399" s="7"/>
      <c r="RB399" s="7"/>
      <c r="RC399" s="7"/>
      <c r="RD399" s="7"/>
      <c r="RE399" s="7"/>
      <c r="RF399" s="7"/>
      <c r="RG399" s="7"/>
      <c r="RH399" s="7"/>
      <c r="RI399" s="7"/>
      <c r="RJ399" s="7"/>
      <c r="RK399" s="7"/>
      <c r="RL399" s="7"/>
      <c r="RM399" s="7"/>
      <c r="RN399" s="7"/>
      <c r="RO399" s="7"/>
      <c r="RP399" s="7"/>
      <c r="RQ399" s="7"/>
      <c r="RR399" s="7"/>
      <c r="RS399" s="7"/>
      <c r="RT399" s="7"/>
      <c r="RU399" s="7"/>
      <c r="RV399" s="7"/>
      <c r="RW399" s="7"/>
      <c r="RX399" s="7"/>
      <c r="RY399" s="7"/>
      <c r="RZ399" s="7"/>
      <c r="SA399" s="7"/>
      <c r="SB399" s="7"/>
      <c r="SC399" s="7"/>
      <c r="SD399" s="7"/>
      <c r="SE399" s="7"/>
      <c r="SF399" s="7"/>
      <c r="SG399" s="7"/>
      <c r="SH399" s="7"/>
      <c r="SI399" s="7"/>
      <c r="SJ399" s="7"/>
      <c r="SK399" s="7"/>
      <c r="SL399" s="7"/>
      <c r="SM399" s="7"/>
      <c r="SN399" s="7"/>
      <c r="SO399" s="7"/>
      <c r="SP399" s="7"/>
      <c r="SQ399" s="7"/>
      <c r="SR399" s="7"/>
      <c r="SS399" s="7"/>
      <c r="ST399" s="7"/>
      <c r="SU399" s="7"/>
      <c r="SV399" s="7"/>
      <c r="SW399" s="7"/>
      <c r="SX399" s="7"/>
      <c r="SY399" s="7"/>
      <c r="SZ399" s="7"/>
      <c r="TA399" s="7"/>
      <c r="TB399" s="7"/>
      <c r="TC399" s="7"/>
      <c r="TD399" s="7"/>
      <c r="TE399" s="7"/>
      <c r="TF399" s="7"/>
      <c r="TG399" s="7"/>
      <c r="TH399" s="7"/>
      <c r="TI399" s="7"/>
      <c r="TJ399" s="7"/>
      <c r="TK399" s="7"/>
      <c r="TL399" s="7"/>
      <c r="TM399" s="7"/>
      <c r="TN399" s="7"/>
      <c r="TO399" s="7"/>
      <c r="TP399" s="7"/>
      <c r="TQ399" s="7"/>
      <c r="TR399" s="7"/>
      <c r="TS399" s="7"/>
      <c r="TT399" s="7"/>
      <c r="TU399" s="7"/>
      <c r="TV399" s="7"/>
      <c r="TW399" s="7"/>
      <c r="TX399" s="7"/>
      <c r="TY399" s="7"/>
      <c r="TZ399" s="7"/>
      <c r="UA399" s="7"/>
      <c r="UB399" s="7"/>
      <c r="UC399" s="7"/>
      <c r="UD399" s="7"/>
      <c r="UE399" s="7"/>
      <c r="UF399" s="7"/>
      <c r="UG399" s="7"/>
      <c r="UH399" s="7"/>
      <c r="UI399" s="7"/>
      <c r="UJ399" s="7"/>
      <c r="UK399" s="7"/>
      <c r="UL399" s="7"/>
      <c r="UM399" s="7"/>
      <c r="UN399" s="7"/>
      <c r="UO399" s="7"/>
      <c r="UP399" s="7"/>
      <c r="UQ399" s="7"/>
      <c r="UR399" s="7"/>
      <c r="US399" s="7"/>
      <c r="UT399" s="7"/>
      <c r="UU399" s="7"/>
      <c r="UV399" s="7"/>
      <c r="UW399" s="7"/>
      <c r="UX399" s="7"/>
      <c r="UY399" s="7"/>
      <c r="UZ399" s="7"/>
      <c r="VA399" s="7"/>
      <c r="VB399" s="7"/>
      <c r="VC399" s="7"/>
      <c r="VD399" s="7"/>
    </row>
    <row r="400" spans="1:576" s="3" customFormat="1" ht="17.25" customHeight="1" x14ac:dyDescent="0.2">
      <c r="A400" s="50"/>
      <c r="B400" s="36" t="str">
        <f>GBG!B400</f>
        <v>Flerbostadshus 2020</v>
      </c>
      <c r="C400" s="140">
        <v>3800</v>
      </c>
      <c r="D400" s="97">
        <v>0</v>
      </c>
      <c r="E400" s="65">
        <v>0</v>
      </c>
      <c r="F400" s="97">
        <v>110</v>
      </c>
      <c r="G400" s="65">
        <v>61</v>
      </c>
      <c r="H400" s="97">
        <v>0</v>
      </c>
      <c r="I400" s="65">
        <v>0</v>
      </c>
      <c r="J400" s="97">
        <v>0</v>
      </c>
      <c r="K400" s="65">
        <v>0</v>
      </c>
      <c r="L400" s="97">
        <v>0</v>
      </c>
      <c r="M400" s="65">
        <v>190</v>
      </c>
      <c r="N400" s="97">
        <v>0</v>
      </c>
      <c r="O400" s="65">
        <v>0</v>
      </c>
      <c r="P400" s="97">
        <v>22</v>
      </c>
      <c r="Q400" s="65">
        <v>0</v>
      </c>
      <c r="R400" s="97">
        <v>0</v>
      </c>
      <c r="S400" s="65">
        <v>0</v>
      </c>
      <c r="T400" s="97">
        <v>0</v>
      </c>
      <c r="U400" s="65">
        <v>27</v>
      </c>
      <c r="V400" s="97">
        <v>0</v>
      </c>
      <c r="W400" s="65">
        <v>0</v>
      </c>
      <c r="X400" s="97">
        <v>0</v>
      </c>
      <c r="Y400" s="65">
        <v>0</v>
      </c>
      <c r="Z400" s="97">
        <v>0</v>
      </c>
      <c r="AA400" s="65">
        <v>0</v>
      </c>
      <c r="AB400" s="97">
        <v>0</v>
      </c>
      <c r="AC400" s="65">
        <v>0</v>
      </c>
      <c r="AD400" s="97">
        <v>0</v>
      </c>
      <c r="AE400" s="65">
        <v>301</v>
      </c>
      <c r="AF400" s="97">
        <v>0</v>
      </c>
      <c r="AG400" s="65">
        <v>297</v>
      </c>
      <c r="AH400" s="97">
        <v>298</v>
      </c>
      <c r="AI400" s="65">
        <v>0</v>
      </c>
      <c r="AJ400" s="97">
        <v>0</v>
      </c>
      <c r="AK400" s="65">
        <v>0</v>
      </c>
      <c r="AL400" s="97">
        <v>0</v>
      </c>
      <c r="AM400" s="65">
        <v>190</v>
      </c>
      <c r="AN400" s="97">
        <v>243</v>
      </c>
      <c r="AO400" s="65">
        <v>0</v>
      </c>
      <c r="AP400" s="97">
        <v>0</v>
      </c>
      <c r="AQ400" s="65">
        <v>10</v>
      </c>
      <c r="AR400" s="97">
        <v>0</v>
      </c>
      <c r="AS400" s="65">
        <v>6</v>
      </c>
      <c r="AT400" s="97">
        <v>0</v>
      </c>
      <c r="AU400" s="65">
        <v>0</v>
      </c>
      <c r="AV400" s="97">
        <v>0</v>
      </c>
      <c r="AW400" s="65">
        <v>0</v>
      </c>
      <c r="AX400" s="97">
        <v>69</v>
      </c>
      <c r="AY400" s="65">
        <v>81</v>
      </c>
      <c r="AZ400" s="97">
        <v>0</v>
      </c>
      <c r="BA400" s="65">
        <v>0</v>
      </c>
      <c r="BB400" s="97">
        <v>361</v>
      </c>
      <c r="BC400" s="65">
        <v>0</v>
      </c>
      <c r="BD400" s="97">
        <v>0</v>
      </c>
      <c r="BE400" s="65">
        <v>0</v>
      </c>
      <c r="BF400" s="97">
        <v>0</v>
      </c>
      <c r="BG400" s="65">
        <v>0</v>
      </c>
      <c r="BH400" s="97">
        <v>0</v>
      </c>
      <c r="BI400" s="65">
        <v>0</v>
      </c>
      <c r="BJ400" s="97">
        <v>0</v>
      </c>
      <c r="BK400" s="65">
        <v>0</v>
      </c>
      <c r="BL400" s="97">
        <v>194</v>
      </c>
      <c r="BM400" s="65">
        <v>0</v>
      </c>
      <c r="BN400" s="97">
        <v>171</v>
      </c>
      <c r="BO400" s="65">
        <v>0</v>
      </c>
      <c r="BP400" s="97">
        <v>0</v>
      </c>
      <c r="BQ400" s="65">
        <v>49</v>
      </c>
      <c r="BR400" s="97">
        <v>146</v>
      </c>
      <c r="BS400" s="65">
        <v>91</v>
      </c>
      <c r="BT400" s="97">
        <v>64</v>
      </c>
      <c r="BU400" s="65">
        <v>0</v>
      </c>
      <c r="BV400" s="97">
        <v>0</v>
      </c>
      <c r="BW400" s="65">
        <v>0</v>
      </c>
      <c r="BX400" s="97">
        <v>405</v>
      </c>
      <c r="BY400" s="65">
        <v>0</v>
      </c>
      <c r="BZ400" s="97">
        <v>240</v>
      </c>
      <c r="CA400" s="65">
        <v>22</v>
      </c>
      <c r="CB400" s="97">
        <v>0</v>
      </c>
      <c r="CC400" s="65">
        <v>0</v>
      </c>
      <c r="CD400" s="97">
        <v>0</v>
      </c>
      <c r="CE400" s="65">
        <v>0</v>
      </c>
      <c r="CF400" s="97">
        <v>40</v>
      </c>
      <c r="CG400" s="65">
        <v>0</v>
      </c>
      <c r="CH400" s="97">
        <v>0</v>
      </c>
      <c r="CI400" s="65">
        <v>0</v>
      </c>
      <c r="CJ400" s="97">
        <v>0</v>
      </c>
      <c r="CK400" s="65">
        <v>0</v>
      </c>
      <c r="CL400" s="97">
        <v>0</v>
      </c>
      <c r="CM400" s="65">
        <v>0</v>
      </c>
      <c r="CN400" s="97">
        <v>0</v>
      </c>
      <c r="CO400" s="65">
        <v>0</v>
      </c>
      <c r="CP400" s="97">
        <v>0</v>
      </c>
      <c r="CQ400" s="65">
        <v>4</v>
      </c>
      <c r="CR400" s="97">
        <v>0</v>
      </c>
      <c r="CS400" s="65">
        <v>108</v>
      </c>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c r="IW400" s="65"/>
      <c r="IX400" s="65"/>
      <c r="IY400" s="65"/>
      <c r="IZ400" s="65"/>
      <c r="JA400" s="65"/>
      <c r="JB400" s="65"/>
      <c r="JC400" s="65"/>
      <c r="JD400" s="65"/>
      <c r="JE400" s="65"/>
      <c r="JF400" s="65"/>
      <c r="JG400" s="65"/>
      <c r="JH400" s="65"/>
      <c r="JI400" s="65"/>
      <c r="JJ400" s="65"/>
      <c r="JK400" s="65"/>
      <c r="JL400" s="65"/>
      <c r="JM400" s="65"/>
      <c r="JN400" s="65"/>
      <c r="JO400" s="65"/>
      <c r="JP400" s="65"/>
      <c r="JQ400" s="65"/>
      <c r="JR400" s="65"/>
      <c r="JS400" s="65"/>
      <c r="JT400" s="65"/>
      <c r="JU400" s="65"/>
      <c r="JV400" s="65"/>
      <c r="JW400" s="65"/>
      <c r="JX400" s="65"/>
      <c r="JY400" s="65"/>
      <c r="JZ400" s="65"/>
      <c r="KA400" s="65"/>
      <c r="KB400" s="65"/>
      <c r="KC400" s="65"/>
      <c r="KD400" s="65"/>
      <c r="KE400" s="65"/>
      <c r="KF400" s="65"/>
      <c r="KG400" s="65"/>
      <c r="KH400" s="65"/>
      <c r="KI400" s="65"/>
      <c r="KJ400" s="65"/>
      <c r="KK400" s="65"/>
      <c r="KL400" s="65"/>
      <c r="KM400" s="65"/>
      <c r="KN400" s="65"/>
      <c r="KO400" s="65"/>
      <c r="KP400" s="65"/>
      <c r="KQ400" s="65"/>
      <c r="KR400" s="65"/>
      <c r="KS400" s="65"/>
      <c r="KT400" s="65"/>
      <c r="KU400" s="65"/>
      <c r="KV400" s="65"/>
      <c r="KW400" s="65"/>
      <c r="KX400" s="65"/>
      <c r="KY400" s="65"/>
      <c r="KZ400" s="65"/>
      <c r="LA400" s="65"/>
      <c r="LB400" s="65"/>
      <c r="LC400" s="65"/>
      <c r="LD400" s="65"/>
      <c r="LE400" s="65"/>
      <c r="LF400" s="65"/>
      <c r="LG400" s="65"/>
      <c r="LH400" s="65"/>
      <c r="LI400" s="65"/>
      <c r="LJ400" s="65"/>
      <c r="LK400" s="65"/>
      <c r="LL400" s="65"/>
      <c r="LM400" s="65"/>
      <c r="LN400" s="65"/>
      <c r="LO400" s="65"/>
      <c r="LP400" s="65"/>
      <c r="LQ400" s="65"/>
      <c r="LR400" s="65"/>
      <c r="LS400" s="65"/>
      <c r="LT400" s="65"/>
      <c r="LU400" s="65"/>
      <c r="LV400" s="65"/>
      <c r="LW400" s="65"/>
      <c r="LX400" s="7"/>
      <c r="LY400" s="7"/>
      <c r="LZ400" s="7"/>
      <c r="MA400" s="7"/>
      <c r="MB400" s="7"/>
      <c r="MC400" s="7"/>
      <c r="MD400" s="7"/>
      <c r="ME400" s="7"/>
      <c r="MF400" s="7"/>
      <c r="MG400" s="7"/>
      <c r="MH400" s="7"/>
      <c r="MI400" s="7"/>
      <c r="MJ400" s="7"/>
      <c r="MK400" s="7"/>
      <c r="ML400" s="7"/>
      <c r="MM400" s="7"/>
      <c r="MN400" s="7"/>
      <c r="MO400" s="7"/>
      <c r="MP400" s="7"/>
      <c r="MQ400" s="7"/>
      <c r="MR400" s="7"/>
      <c r="MS400" s="7"/>
      <c r="MT400" s="7"/>
      <c r="MU400" s="7"/>
      <c r="MV400" s="7"/>
      <c r="MW400" s="7"/>
      <c r="MX400" s="7"/>
      <c r="MY400" s="7"/>
      <c r="MZ400" s="7"/>
      <c r="NA400" s="7"/>
      <c r="NB400" s="7"/>
      <c r="NC400" s="7"/>
      <c r="ND400" s="7"/>
      <c r="NE400" s="7"/>
      <c r="NF400" s="7"/>
      <c r="NG400" s="7"/>
      <c r="NH400" s="7"/>
      <c r="NI400" s="7"/>
      <c r="NJ400" s="7"/>
      <c r="NK400" s="7"/>
      <c r="NL400" s="7"/>
      <c r="NM400" s="7"/>
      <c r="NN400" s="7"/>
      <c r="NO400" s="7"/>
      <c r="NP400" s="7"/>
      <c r="NQ400" s="7"/>
      <c r="NR400" s="7"/>
      <c r="NS400" s="7"/>
      <c r="NT400" s="7"/>
      <c r="NU400" s="7"/>
      <c r="NV400" s="7"/>
      <c r="NW400" s="7"/>
      <c r="NX400" s="7"/>
      <c r="NY400" s="7"/>
      <c r="NZ400" s="7"/>
      <c r="OA400" s="7"/>
      <c r="OB400" s="7"/>
      <c r="OC400" s="7"/>
      <c r="OD400" s="7"/>
      <c r="OE400" s="7"/>
      <c r="OF400" s="7"/>
      <c r="OG400" s="7"/>
      <c r="OH400" s="7"/>
      <c r="OI400" s="7"/>
      <c r="OJ400" s="7"/>
      <c r="OK400" s="7"/>
      <c r="OL400" s="7"/>
      <c r="OM400" s="7"/>
      <c r="ON400" s="7"/>
      <c r="OO400" s="7"/>
      <c r="OP400" s="7"/>
      <c r="OQ400" s="7"/>
      <c r="OR400" s="7"/>
      <c r="OS400" s="7"/>
      <c r="OT400" s="7"/>
      <c r="OU400" s="7"/>
      <c r="OV400" s="7"/>
      <c r="OW400" s="7"/>
      <c r="OX400" s="7"/>
      <c r="OY400" s="7"/>
      <c r="OZ400" s="7"/>
      <c r="PA400" s="7"/>
      <c r="PB400" s="7"/>
      <c r="PC400" s="7"/>
      <c r="PD400" s="7"/>
      <c r="PE400" s="7"/>
      <c r="PF400" s="7"/>
      <c r="PG400" s="7"/>
      <c r="PH400" s="7"/>
      <c r="PI400" s="7"/>
      <c r="PJ400" s="7"/>
      <c r="PK400" s="7"/>
      <c r="PL400" s="7"/>
      <c r="PM400" s="7"/>
      <c r="PN400" s="7"/>
      <c r="PO400" s="7"/>
      <c r="PP400" s="7"/>
      <c r="PQ400" s="7"/>
      <c r="PR400" s="7"/>
      <c r="PS400" s="7"/>
      <c r="PT400" s="7"/>
      <c r="PU400" s="7"/>
      <c r="PV400" s="7"/>
      <c r="PW400" s="7"/>
      <c r="PX400" s="7"/>
      <c r="PY400" s="7"/>
      <c r="PZ400" s="7"/>
      <c r="QA400" s="7"/>
      <c r="QB400" s="7"/>
      <c r="QC400" s="7"/>
      <c r="QD400" s="7"/>
      <c r="QE400" s="7"/>
      <c r="QF400" s="7"/>
      <c r="QG400" s="7"/>
      <c r="QH400" s="7"/>
      <c r="QI400" s="7"/>
      <c r="QJ400" s="7"/>
      <c r="QK400" s="7"/>
      <c r="QL400" s="7"/>
      <c r="QM400" s="7"/>
      <c r="QN400" s="7"/>
      <c r="QO400" s="7"/>
      <c r="QP400" s="7"/>
      <c r="QQ400" s="7"/>
      <c r="QR400" s="7"/>
      <c r="QS400" s="7"/>
      <c r="QT400" s="7"/>
      <c r="QU400" s="7"/>
      <c r="QV400" s="7"/>
      <c r="QW400" s="7"/>
      <c r="QX400" s="7"/>
      <c r="QY400" s="7"/>
      <c r="QZ400" s="7"/>
      <c r="RA400" s="7"/>
      <c r="RB400" s="7"/>
      <c r="RC400" s="7"/>
      <c r="RD400" s="7"/>
      <c r="RE400" s="7"/>
      <c r="RF400" s="7"/>
      <c r="RG400" s="7"/>
      <c r="RH400" s="7"/>
      <c r="RI400" s="7"/>
      <c r="RJ400" s="7"/>
      <c r="RK400" s="7"/>
      <c r="RL400" s="7"/>
      <c r="RM400" s="7"/>
      <c r="RN400" s="7"/>
      <c r="RO400" s="7"/>
      <c r="RP400" s="7"/>
      <c r="RQ400" s="7"/>
      <c r="RR400" s="7"/>
      <c r="RS400" s="7"/>
      <c r="RT400" s="7"/>
      <c r="RU400" s="7"/>
      <c r="RV400" s="7"/>
      <c r="RW400" s="7"/>
      <c r="RX400" s="7"/>
      <c r="RY400" s="7"/>
      <c r="RZ400" s="7"/>
      <c r="SA400" s="7"/>
      <c r="SB400" s="7"/>
      <c r="SC400" s="7"/>
      <c r="SD400" s="7"/>
      <c r="SE400" s="7"/>
      <c r="SF400" s="7"/>
      <c r="SG400" s="7"/>
      <c r="SH400" s="7"/>
      <c r="SI400" s="7"/>
      <c r="SJ400" s="7"/>
      <c r="SK400" s="7"/>
      <c r="SL400" s="7"/>
      <c r="SM400" s="7"/>
      <c r="SN400" s="7"/>
      <c r="SO400" s="7"/>
      <c r="SP400" s="7"/>
      <c r="SQ400" s="7"/>
      <c r="SR400" s="7"/>
      <c r="SS400" s="7"/>
      <c r="ST400" s="7"/>
      <c r="SU400" s="7"/>
      <c r="SV400" s="7"/>
      <c r="SW400" s="7"/>
      <c r="SX400" s="7"/>
      <c r="SY400" s="7"/>
      <c r="SZ400" s="7"/>
      <c r="TA400" s="7"/>
      <c r="TB400" s="7"/>
      <c r="TC400" s="7"/>
      <c r="TD400" s="7"/>
      <c r="TE400" s="7"/>
      <c r="TF400" s="7"/>
      <c r="TG400" s="7"/>
      <c r="TH400" s="7"/>
      <c r="TI400" s="7"/>
      <c r="TJ400" s="7"/>
      <c r="TK400" s="7"/>
      <c r="TL400" s="7"/>
      <c r="TM400" s="7"/>
      <c r="TN400" s="7"/>
      <c r="TO400" s="7"/>
      <c r="TP400" s="7"/>
      <c r="TQ400" s="7"/>
      <c r="TR400" s="7"/>
      <c r="TS400" s="7"/>
      <c r="TT400" s="7"/>
      <c r="TU400" s="7"/>
      <c r="TV400" s="7"/>
      <c r="TW400" s="7"/>
      <c r="TX400" s="7"/>
      <c r="TY400" s="7"/>
      <c r="TZ400" s="7"/>
      <c r="UA400" s="7"/>
      <c r="UB400" s="7"/>
      <c r="UC400" s="7"/>
      <c r="UD400" s="7"/>
      <c r="UE400" s="7"/>
      <c r="UF400" s="7"/>
      <c r="UG400" s="7"/>
      <c r="UH400" s="7"/>
      <c r="UI400" s="7"/>
      <c r="UJ400" s="7"/>
      <c r="UK400" s="7"/>
      <c r="UL400" s="7"/>
      <c r="UM400" s="7"/>
      <c r="UN400" s="7"/>
      <c r="UO400" s="7"/>
      <c r="UP400" s="7"/>
      <c r="UQ400" s="7"/>
      <c r="UR400" s="7"/>
      <c r="US400" s="7"/>
      <c r="UT400" s="7"/>
      <c r="UU400" s="7"/>
      <c r="UV400" s="7"/>
      <c r="UW400" s="7"/>
      <c r="UX400" s="7"/>
      <c r="UY400" s="7"/>
      <c r="UZ400" s="7"/>
      <c r="VA400" s="7"/>
      <c r="VB400" s="7"/>
      <c r="VC400" s="7"/>
      <c r="VD400" s="7"/>
    </row>
    <row r="401" spans="1:576" s="3" customFormat="1" x14ac:dyDescent="0.2">
      <c r="A401" s="50"/>
      <c r="B401" s="36" t="str">
        <f>GBG!B401</f>
        <v>Flerbostadshus 2021</v>
      </c>
      <c r="C401" s="140">
        <v>4923</v>
      </c>
      <c r="D401" s="97">
        <v>0</v>
      </c>
      <c r="E401" s="65">
        <v>134</v>
      </c>
      <c r="F401" s="97">
        <v>52</v>
      </c>
      <c r="G401" s="65">
        <v>129</v>
      </c>
      <c r="H401" s="97">
        <v>0</v>
      </c>
      <c r="I401" s="65">
        <v>0</v>
      </c>
      <c r="J401" s="97">
        <v>0</v>
      </c>
      <c r="K401" s="65">
        <v>0</v>
      </c>
      <c r="L401" s="97">
        <v>0</v>
      </c>
      <c r="M401" s="65">
        <v>334</v>
      </c>
      <c r="N401" s="97">
        <v>0</v>
      </c>
      <c r="O401" s="65">
        <v>0</v>
      </c>
      <c r="P401" s="97">
        <v>0</v>
      </c>
      <c r="Q401" s="65">
        <v>0</v>
      </c>
      <c r="R401" s="97">
        <v>0</v>
      </c>
      <c r="S401" s="65">
        <v>0</v>
      </c>
      <c r="T401" s="97">
        <v>0</v>
      </c>
      <c r="U401" s="65">
        <v>12</v>
      </c>
      <c r="V401" s="97">
        <v>0</v>
      </c>
      <c r="W401" s="65">
        <v>0</v>
      </c>
      <c r="X401" s="97">
        <v>0</v>
      </c>
      <c r="Y401" s="65">
        <v>326</v>
      </c>
      <c r="Z401" s="97">
        <v>0</v>
      </c>
      <c r="AA401" s="65">
        <v>0</v>
      </c>
      <c r="AB401" s="97">
        <v>0</v>
      </c>
      <c r="AC401" s="65">
        <v>58</v>
      </c>
      <c r="AD401" s="97">
        <v>0</v>
      </c>
      <c r="AE401" s="65">
        <v>158</v>
      </c>
      <c r="AF401" s="97">
        <v>0</v>
      </c>
      <c r="AG401" s="65">
        <v>200</v>
      </c>
      <c r="AH401" s="97">
        <v>356</v>
      </c>
      <c r="AI401" s="65">
        <v>75</v>
      </c>
      <c r="AJ401" s="97">
        <v>0</v>
      </c>
      <c r="AK401" s="65">
        <v>0</v>
      </c>
      <c r="AL401" s="97">
        <v>0</v>
      </c>
      <c r="AM401" s="65">
        <v>39</v>
      </c>
      <c r="AN401" s="97">
        <v>0</v>
      </c>
      <c r="AO401" s="65">
        <v>0</v>
      </c>
      <c r="AP401" s="97">
        <v>0</v>
      </c>
      <c r="AQ401" s="65">
        <v>338</v>
      </c>
      <c r="AR401" s="97">
        <v>0</v>
      </c>
      <c r="AS401" s="65">
        <v>6</v>
      </c>
      <c r="AT401" s="97">
        <v>0</v>
      </c>
      <c r="AU401" s="65">
        <v>0</v>
      </c>
      <c r="AV401" s="97">
        <v>0</v>
      </c>
      <c r="AW401" s="65">
        <v>0</v>
      </c>
      <c r="AX401" s="97">
        <v>171</v>
      </c>
      <c r="AY401" s="65">
        <v>88</v>
      </c>
      <c r="AZ401" s="97">
        <v>292</v>
      </c>
      <c r="BA401" s="65">
        <v>0</v>
      </c>
      <c r="BB401" s="97">
        <v>222</v>
      </c>
      <c r="BC401" s="65">
        <v>6</v>
      </c>
      <c r="BD401" s="97">
        <v>0</v>
      </c>
      <c r="BE401" s="65">
        <v>0</v>
      </c>
      <c r="BF401" s="97">
        <v>0</v>
      </c>
      <c r="BG401" s="65">
        <v>0</v>
      </c>
      <c r="BH401" s="97">
        <v>0</v>
      </c>
      <c r="BI401" s="65">
        <v>0</v>
      </c>
      <c r="BJ401" s="97">
        <v>0</v>
      </c>
      <c r="BK401" s="65">
        <v>0</v>
      </c>
      <c r="BL401" s="97">
        <v>56</v>
      </c>
      <c r="BM401" s="65">
        <v>199</v>
      </c>
      <c r="BN401" s="97">
        <v>171</v>
      </c>
      <c r="BO401" s="65">
        <v>0</v>
      </c>
      <c r="BP401" s="97">
        <v>0</v>
      </c>
      <c r="BQ401" s="65">
        <v>77</v>
      </c>
      <c r="BR401" s="97">
        <v>373</v>
      </c>
      <c r="BS401" s="65">
        <v>0</v>
      </c>
      <c r="BT401" s="97">
        <v>0</v>
      </c>
      <c r="BU401" s="65">
        <v>170</v>
      </c>
      <c r="BV401" s="97">
        <v>0</v>
      </c>
      <c r="BW401" s="65">
        <v>0</v>
      </c>
      <c r="BX401" s="97">
        <v>107</v>
      </c>
      <c r="BY401" s="65">
        <v>0</v>
      </c>
      <c r="BZ401" s="97">
        <v>131</v>
      </c>
      <c r="CA401" s="65">
        <v>46</v>
      </c>
      <c r="CB401" s="97">
        <v>0</v>
      </c>
      <c r="CC401" s="65">
        <v>184</v>
      </c>
      <c r="CD401" s="97">
        <v>54</v>
      </c>
      <c r="CE401" s="65">
        <v>0</v>
      </c>
      <c r="CF401" s="97">
        <v>46</v>
      </c>
      <c r="CG401" s="65">
        <v>0</v>
      </c>
      <c r="CH401" s="97">
        <v>0</v>
      </c>
      <c r="CI401" s="65">
        <v>0</v>
      </c>
      <c r="CJ401" s="97">
        <v>0</v>
      </c>
      <c r="CK401" s="65">
        <v>0</v>
      </c>
      <c r="CL401" s="97">
        <v>0</v>
      </c>
      <c r="CM401" s="65">
        <v>0</v>
      </c>
      <c r="CN401" s="97">
        <v>140</v>
      </c>
      <c r="CO401" s="65">
        <v>11</v>
      </c>
      <c r="CP401" s="97">
        <v>95</v>
      </c>
      <c r="CQ401" s="65">
        <v>67</v>
      </c>
      <c r="CR401" s="97">
        <v>0</v>
      </c>
      <c r="CS401" s="65">
        <v>0</v>
      </c>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c r="IW401" s="65"/>
      <c r="IX401" s="65"/>
      <c r="IY401" s="65"/>
      <c r="IZ401" s="65"/>
      <c r="JA401" s="65"/>
      <c r="JB401" s="65"/>
      <c r="JC401" s="65"/>
      <c r="JD401" s="65"/>
      <c r="JE401" s="65"/>
      <c r="JF401" s="65"/>
      <c r="JG401" s="65"/>
      <c r="JH401" s="65"/>
      <c r="JI401" s="65"/>
      <c r="JJ401" s="65"/>
      <c r="JK401" s="65"/>
      <c r="JL401" s="65"/>
      <c r="JM401" s="65"/>
      <c r="JN401" s="65"/>
      <c r="JO401" s="65"/>
      <c r="JP401" s="65"/>
      <c r="JQ401" s="65"/>
      <c r="JR401" s="65"/>
      <c r="JS401" s="65"/>
      <c r="JT401" s="65"/>
      <c r="JU401" s="65"/>
      <c r="JV401" s="65"/>
      <c r="JW401" s="65"/>
      <c r="JX401" s="65"/>
      <c r="JY401" s="65"/>
      <c r="JZ401" s="65"/>
      <c r="KA401" s="65"/>
      <c r="KB401" s="65"/>
      <c r="KC401" s="65"/>
      <c r="KD401" s="65"/>
      <c r="KE401" s="65"/>
      <c r="KF401" s="65"/>
      <c r="KG401" s="65"/>
      <c r="KH401" s="65"/>
      <c r="KI401" s="65"/>
      <c r="KJ401" s="65"/>
      <c r="KK401" s="65"/>
      <c r="KL401" s="65"/>
      <c r="KM401" s="65"/>
      <c r="KN401" s="65"/>
      <c r="KO401" s="65"/>
      <c r="KP401" s="65"/>
      <c r="KQ401" s="65"/>
      <c r="KR401" s="65"/>
      <c r="KS401" s="65"/>
      <c r="KT401" s="65"/>
      <c r="KU401" s="65"/>
      <c r="KV401" s="65"/>
      <c r="KW401" s="65"/>
      <c r="KX401" s="65"/>
      <c r="KY401" s="65"/>
      <c r="KZ401" s="65"/>
      <c r="LA401" s="65"/>
      <c r="LB401" s="65"/>
      <c r="LC401" s="65"/>
      <c r="LD401" s="65"/>
      <c r="LE401" s="65"/>
      <c r="LF401" s="65"/>
      <c r="LG401" s="65"/>
      <c r="LH401" s="65"/>
      <c r="LI401" s="65"/>
      <c r="LJ401" s="65"/>
      <c r="LK401" s="65"/>
      <c r="LL401" s="65"/>
      <c r="LM401" s="65"/>
      <c r="LN401" s="65"/>
      <c r="LO401" s="65"/>
      <c r="LP401" s="65"/>
      <c r="LQ401" s="65"/>
      <c r="LR401" s="65"/>
      <c r="LS401" s="65"/>
      <c r="LT401" s="65"/>
      <c r="LU401" s="65"/>
      <c r="LV401" s="65"/>
      <c r="LW401" s="65"/>
      <c r="LX401" s="7"/>
      <c r="LY401" s="7"/>
      <c r="LZ401" s="7"/>
      <c r="MA401" s="7"/>
      <c r="MB401" s="7"/>
      <c r="MC401" s="7"/>
      <c r="MD401" s="7"/>
      <c r="ME401" s="7"/>
      <c r="MF401" s="7"/>
      <c r="MG401" s="7"/>
      <c r="MH401" s="7"/>
      <c r="MI401" s="7"/>
      <c r="MJ401" s="7"/>
      <c r="MK401" s="7"/>
      <c r="ML401" s="7"/>
      <c r="MM401" s="7"/>
      <c r="MN401" s="7"/>
      <c r="MO401" s="7"/>
      <c r="MP401" s="7"/>
      <c r="MQ401" s="7"/>
      <c r="MR401" s="7"/>
      <c r="MS401" s="7"/>
      <c r="MT401" s="7"/>
      <c r="MU401" s="7"/>
      <c r="MV401" s="7"/>
      <c r="MW401" s="7"/>
      <c r="MX401" s="7"/>
      <c r="MY401" s="7"/>
      <c r="MZ401" s="7"/>
      <c r="NA401" s="7"/>
      <c r="NB401" s="7"/>
      <c r="NC401" s="7"/>
      <c r="ND401" s="7"/>
      <c r="NE401" s="7"/>
      <c r="NF401" s="7"/>
      <c r="NG401" s="7"/>
      <c r="NH401" s="7"/>
      <c r="NI401" s="7"/>
      <c r="NJ401" s="7"/>
      <c r="NK401" s="7"/>
      <c r="NL401" s="7"/>
      <c r="NM401" s="7"/>
      <c r="NN401" s="7"/>
      <c r="NO401" s="7"/>
      <c r="NP401" s="7"/>
      <c r="NQ401" s="7"/>
      <c r="NR401" s="7"/>
      <c r="NS401" s="7"/>
      <c r="NT401" s="7"/>
      <c r="NU401" s="7"/>
      <c r="NV401" s="7"/>
      <c r="NW401" s="7"/>
      <c r="NX401" s="7"/>
      <c r="NY401" s="7"/>
      <c r="NZ401" s="7"/>
      <c r="OA401" s="7"/>
      <c r="OB401" s="7"/>
      <c r="OC401" s="7"/>
      <c r="OD401" s="7"/>
      <c r="OE401" s="7"/>
      <c r="OF401" s="7"/>
      <c r="OG401" s="7"/>
      <c r="OH401" s="7"/>
      <c r="OI401" s="7"/>
      <c r="OJ401" s="7"/>
      <c r="OK401" s="7"/>
      <c r="OL401" s="7"/>
      <c r="OM401" s="7"/>
      <c r="ON401" s="7"/>
      <c r="OO401" s="7"/>
      <c r="OP401" s="7"/>
      <c r="OQ401" s="7"/>
      <c r="OR401" s="7"/>
      <c r="OS401" s="7"/>
      <c r="OT401" s="7"/>
      <c r="OU401" s="7"/>
      <c r="OV401" s="7"/>
      <c r="OW401" s="7"/>
      <c r="OX401" s="7"/>
      <c r="OY401" s="7"/>
      <c r="OZ401" s="7"/>
      <c r="PA401" s="7"/>
      <c r="PB401" s="7"/>
      <c r="PC401" s="7"/>
      <c r="PD401" s="7"/>
      <c r="PE401" s="7"/>
      <c r="PF401" s="7"/>
      <c r="PG401" s="7"/>
      <c r="PH401" s="7"/>
      <c r="PI401" s="7"/>
      <c r="PJ401" s="7"/>
      <c r="PK401" s="7"/>
      <c r="PL401" s="7"/>
      <c r="PM401" s="7"/>
      <c r="PN401" s="7"/>
      <c r="PO401" s="7"/>
      <c r="PP401" s="7"/>
      <c r="PQ401" s="7"/>
      <c r="PR401" s="7"/>
      <c r="PS401" s="7"/>
      <c r="PT401" s="7"/>
      <c r="PU401" s="7"/>
      <c r="PV401" s="7"/>
      <c r="PW401" s="7"/>
      <c r="PX401" s="7"/>
      <c r="PY401" s="7"/>
      <c r="PZ401" s="7"/>
      <c r="QA401" s="7"/>
      <c r="QB401" s="7"/>
      <c r="QC401" s="7"/>
      <c r="QD401" s="7"/>
      <c r="QE401" s="7"/>
      <c r="QF401" s="7"/>
      <c r="QG401" s="7"/>
      <c r="QH401" s="7"/>
      <c r="QI401" s="7"/>
      <c r="QJ401" s="7"/>
      <c r="QK401" s="7"/>
      <c r="QL401" s="7"/>
      <c r="QM401" s="7"/>
      <c r="QN401" s="7"/>
      <c r="QO401" s="7"/>
      <c r="QP401" s="7"/>
      <c r="QQ401" s="7"/>
      <c r="QR401" s="7"/>
      <c r="QS401" s="7"/>
      <c r="QT401" s="7"/>
      <c r="QU401" s="7"/>
      <c r="QV401" s="7"/>
      <c r="QW401" s="7"/>
      <c r="QX401" s="7"/>
      <c r="QY401" s="7"/>
      <c r="QZ401" s="7"/>
      <c r="RA401" s="7"/>
      <c r="RB401" s="7"/>
      <c r="RC401" s="7"/>
      <c r="RD401" s="7"/>
      <c r="RE401" s="7"/>
      <c r="RF401" s="7"/>
      <c r="RG401" s="7"/>
      <c r="RH401" s="7"/>
      <c r="RI401" s="7"/>
      <c r="RJ401" s="7"/>
      <c r="RK401" s="7"/>
      <c r="RL401" s="7"/>
      <c r="RM401" s="7"/>
      <c r="RN401" s="7"/>
      <c r="RO401" s="7"/>
      <c r="RP401" s="7"/>
      <c r="RQ401" s="7"/>
      <c r="RR401" s="7"/>
      <c r="RS401" s="7"/>
      <c r="RT401" s="7"/>
      <c r="RU401" s="7"/>
      <c r="RV401" s="7"/>
      <c r="RW401" s="7"/>
      <c r="RX401" s="7"/>
      <c r="RY401" s="7"/>
      <c r="RZ401" s="7"/>
      <c r="SA401" s="7"/>
      <c r="SB401" s="7"/>
      <c r="SC401" s="7"/>
      <c r="SD401" s="7"/>
      <c r="SE401" s="7"/>
      <c r="SF401" s="7"/>
      <c r="SG401" s="7"/>
      <c r="SH401" s="7"/>
      <c r="SI401" s="7"/>
      <c r="SJ401" s="7"/>
      <c r="SK401" s="7"/>
      <c r="SL401" s="7"/>
      <c r="SM401" s="7"/>
      <c r="SN401" s="7"/>
      <c r="SO401" s="7"/>
      <c r="SP401" s="7"/>
      <c r="SQ401" s="7"/>
      <c r="SR401" s="7"/>
      <c r="SS401" s="7"/>
      <c r="ST401" s="7"/>
      <c r="SU401" s="7"/>
      <c r="SV401" s="7"/>
      <c r="SW401" s="7"/>
      <c r="SX401" s="7"/>
      <c r="SY401" s="7"/>
      <c r="SZ401" s="7"/>
      <c r="TA401" s="7"/>
      <c r="TB401" s="7"/>
      <c r="TC401" s="7"/>
      <c r="TD401" s="7"/>
      <c r="TE401" s="7"/>
      <c r="TF401" s="7"/>
      <c r="TG401" s="7"/>
      <c r="TH401" s="7"/>
      <c r="TI401" s="7"/>
      <c r="TJ401" s="7"/>
      <c r="TK401" s="7"/>
      <c r="TL401" s="7"/>
      <c r="TM401" s="7"/>
      <c r="TN401" s="7"/>
      <c r="TO401" s="7"/>
      <c r="TP401" s="7"/>
      <c r="TQ401" s="7"/>
      <c r="TR401" s="7"/>
      <c r="TS401" s="7"/>
      <c r="TT401" s="7"/>
      <c r="TU401" s="7"/>
      <c r="TV401" s="7"/>
      <c r="TW401" s="7"/>
      <c r="TX401" s="7"/>
      <c r="TY401" s="7"/>
      <c r="TZ401" s="7"/>
      <c r="UA401" s="7"/>
      <c r="UB401" s="7"/>
      <c r="UC401" s="7"/>
      <c r="UD401" s="7"/>
      <c r="UE401" s="7"/>
      <c r="UF401" s="7"/>
      <c r="UG401" s="7"/>
      <c r="UH401" s="7"/>
      <c r="UI401" s="7"/>
      <c r="UJ401" s="7"/>
      <c r="UK401" s="7"/>
      <c r="UL401" s="7"/>
      <c r="UM401" s="7"/>
      <c r="UN401" s="7"/>
      <c r="UO401" s="7"/>
      <c r="UP401" s="7"/>
      <c r="UQ401" s="7"/>
      <c r="UR401" s="7"/>
      <c r="US401" s="7"/>
      <c r="UT401" s="7"/>
      <c r="UU401" s="7"/>
      <c r="UV401" s="7"/>
      <c r="UW401" s="7"/>
      <c r="UX401" s="7"/>
      <c r="UY401" s="7"/>
      <c r="UZ401" s="7"/>
      <c r="VA401" s="7"/>
      <c r="VB401" s="7"/>
      <c r="VC401" s="7"/>
      <c r="VD401" s="7"/>
    </row>
    <row r="402" spans="1:576" s="3" customFormat="1" x14ac:dyDescent="0.2">
      <c r="A402" s="50"/>
      <c r="B402" s="36" t="str">
        <f>GBG!B402</f>
        <v>Flerbostadshus 2022</v>
      </c>
      <c r="C402" s="140">
        <v>5407</v>
      </c>
      <c r="D402" s="97">
        <v>0</v>
      </c>
      <c r="E402" s="65">
        <v>563</v>
      </c>
      <c r="F402" s="97">
        <v>49</v>
      </c>
      <c r="G402" s="65">
        <v>0</v>
      </c>
      <c r="H402" s="97">
        <v>38</v>
      </c>
      <c r="I402" s="65">
        <v>0</v>
      </c>
      <c r="J402" s="97">
        <v>0</v>
      </c>
      <c r="K402" s="65">
        <v>0</v>
      </c>
      <c r="L402" s="97">
        <v>0</v>
      </c>
      <c r="M402" s="65">
        <v>483</v>
      </c>
      <c r="N402" s="97">
        <v>0</v>
      </c>
      <c r="O402" s="65">
        <v>0</v>
      </c>
      <c r="P402" s="97">
        <v>0</v>
      </c>
      <c r="Q402" s="65">
        <v>0</v>
      </c>
      <c r="R402" s="97">
        <v>10</v>
      </c>
      <c r="S402" s="65">
        <v>0</v>
      </c>
      <c r="T402" s="97">
        <v>0</v>
      </c>
      <c r="U402" s="65">
        <v>0</v>
      </c>
      <c r="V402" s="97">
        <v>0</v>
      </c>
      <c r="W402" s="65">
        <v>0</v>
      </c>
      <c r="X402" s="97">
        <v>0</v>
      </c>
      <c r="Y402" s="65">
        <v>303</v>
      </c>
      <c r="Z402" s="97">
        <v>0</v>
      </c>
      <c r="AA402" s="65">
        <v>0</v>
      </c>
      <c r="AB402" s="97">
        <v>0</v>
      </c>
      <c r="AC402" s="65">
        <v>15</v>
      </c>
      <c r="AD402" s="97">
        <v>0</v>
      </c>
      <c r="AE402" s="65">
        <v>0</v>
      </c>
      <c r="AF402" s="97">
        <v>0</v>
      </c>
      <c r="AG402" s="65">
        <v>106</v>
      </c>
      <c r="AH402" s="97">
        <v>436</v>
      </c>
      <c r="AI402" s="65">
        <v>193</v>
      </c>
      <c r="AJ402" s="97">
        <v>0</v>
      </c>
      <c r="AK402" s="65">
        <v>0</v>
      </c>
      <c r="AL402" s="97">
        <v>0</v>
      </c>
      <c r="AM402" s="65">
        <v>118</v>
      </c>
      <c r="AN402" s="97">
        <v>62</v>
      </c>
      <c r="AO402" s="65">
        <v>0</v>
      </c>
      <c r="AP402" s="97">
        <v>0</v>
      </c>
      <c r="AQ402" s="65">
        <v>0</v>
      </c>
      <c r="AR402" s="97">
        <v>0</v>
      </c>
      <c r="AS402" s="65">
        <v>0</v>
      </c>
      <c r="AT402" s="97">
        <v>0</v>
      </c>
      <c r="AU402" s="65">
        <v>268</v>
      </c>
      <c r="AV402" s="97">
        <v>0</v>
      </c>
      <c r="AW402" s="65">
        <v>29</v>
      </c>
      <c r="AX402" s="97">
        <v>258</v>
      </c>
      <c r="AY402" s="65">
        <v>0</v>
      </c>
      <c r="AZ402" s="97">
        <v>76</v>
      </c>
      <c r="BA402" s="65">
        <v>176</v>
      </c>
      <c r="BB402" s="97">
        <v>230</v>
      </c>
      <c r="BC402" s="65">
        <v>0</v>
      </c>
      <c r="BD402" s="97">
        <v>0</v>
      </c>
      <c r="BE402" s="65">
        <v>0</v>
      </c>
      <c r="BF402" s="97">
        <v>0</v>
      </c>
      <c r="BG402" s="65">
        <v>17</v>
      </c>
      <c r="BH402" s="97">
        <v>0</v>
      </c>
      <c r="BI402" s="65">
        <v>0</v>
      </c>
      <c r="BJ402" s="97">
        <v>0</v>
      </c>
      <c r="BK402" s="65">
        <v>0</v>
      </c>
      <c r="BL402" s="97">
        <v>402</v>
      </c>
      <c r="BM402" s="65">
        <v>198</v>
      </c>
      <c r="BN402" s="97">
        <v>149</v>
      </c>
      <c r="BO402" s="65">
        <v>0</v>
      </c>
      <c r="BP402" s="97">
        <v>0</v>
      </c>
      <c r="BQ402" s="65">
        <v>0</v>
      </c>
      <c r="BR402" s="97">
        <v>0</v>
      </c>
      <c r="BS402" s="65">
        <v>0</v>
      </c>
      <c r="BT402" s="97">
        <v>0</v>
      </c>
      <c r="BU402" s="65">
        <v>52</v>
      </c>
      <c r="BV402" s="97">
        <v>0</v>
      </c>
      <c r="BW402" s="65">
        <v>216</v>
      </c>
      <c r="BX402" s="97">
        <v>350</v>
      </c>
      <c r="BY402" s="65">
        <v>5</v>
      </c>
      <c r="BZ402" s="97">
        <v>150</v>
      </c>
      <c r="CA402" s="65">
        <v>0</v>
      </c>
      <c r="CB402" s="97">
        <v>0</v>
      </c>
      <c r="CC402" s="65">
        <v>156</v>
      </c>
      <c r="CD402" s="97">
        <v>98</v>
      </c>
      <c r="CE402" s="65">
        <v>0</v>
      </c>
      <c r="CF402" s="97">
        <v>0</v>
      </c>
      <c r="CG402" s="65">
        <v>0</v>
      </c>
      <c r="CH402" s="97">
        <v>0</v>
      </c>
      <c r="CI402" s="65">
        <v>0</v>
      </c>
      <c r="CJ402" s="97">
        <v>0</v>
      </c>
      <c r="CK402" s="65">
        <v>0</v>
      </c>
      <c r="CL402" s="97">
        <v>0</v>
      </c>
      <c r="CM402" s="65">
        <v>0</v>
      </c>
      <c r="CN402" s="97">
        <v>0</v>
      </c>
      <c r="CO402" s="65">
        <v>5</v>
      </c>
      <c r="CP402" s="97">
        <v>0</v>
      </c>
      <c r="CQ402" s="65">
        <v>21</v>
      </c>
      <c r="CR402" s="97">
        <v>0</v>
      </c>
      <c r="CS402" s="65">
        <v>175</v>
      </c>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c r="IW402" s="65"/>
      <c r="IX402" s="65"/>
      <c r="IY402" s="65"/>
      <c r="IZ402" s="65"/>
      <c r="JA402" s="65"/>
      <c r="JB402" s="65"/>
      <c r="JC402" s="65"/>
      <c r="JD402" s="65"/>
      <c r="JE402" s="65"/>
      <c r="JF402" s="65"/>
      <c r="JG402" s="65"/>
      <c r="JH402" s="65"/>
      <c r="JI402" s="65"/>
      <c r="JJ402" s="65"/>
      <c r="JK402" s="65"/>
      <c r="JL402" s="65"/>
      <c r="JM402" s="65"/>
      <c r="JN402" s="65"/>
      <c r="JO402" s="65"/>
      <c r="JP402" s="65"/>
      <c r="JQ402" s="65"/>
      <c r="JR402" s="65"/>
      <c r="JS402" s="65"/>
      <c r="JT402" s="65"/>
      <c r="JU402" s="65"/>
      <c r="JV402" s="65"/>
      <c r="JW402" s="65"/>
      <c r="JX402" s="65"/>
      <c r="JY402" s="65"/>
      <c r="JZ402" s="65"/>
      <c r="KA402" s="65"/>
      <c r="KB402" s="65"/>
      <c r="KC402" s="65"/>
      <c r="KD402" s="65"/>
      <c r="KE402" s="65"/>
      <c r="KF402" s="65"/>
      <c r="KG402" s="65"/>
      <c r="KH402" s="65"/>
      <c r="KI402" s="65"/>
      <c r="KJ402" s="65"/>
      <c r="KK402" s="65"/>
      <c r="KL402" s="65"/>
      <c r="KM402" s="65"/>
      <c r="KN402" s="65"/>
      <c r="KO402" s="65"/>
      <c r="KP402" s="65"/>
      <c r="KQ402" s="65"/>
      <c r="KR402" s="65"/>
      <c r="KS402" s="65"/>
      <c r="KT402" s="65"/>
      <c r="KU402" s="65"/>
      <c r="KV402" s="65"/>
      <c r="KW402" s="65"/>
      <c r="KX402" s="65"/>
      <c r="KY402" s="65"/>
      <c r="KZ402" s="65"/>
      <c r="LA402" s="65"/>
      <c r="LB402" s="65"/>
      <c r="LC402" s="65"/>
      <c r="LD402" s="65"/>
      <c r="LE402" s="65"/>
      <c r="LF402" s="65"/>
      <c r="LG402" s="65"/>
      <c r="LH402" s="65"/>
      <c r="LI402" s="65"/>
      <c r="LJ402" s="65"/>
      <c r="LK402" s="65"/>
      <c r="LL402" s="65"/>
      <c r="LM402" s="65"/>
      <c r="LN402" s="65"/>
      <c r="LO402" s="65"/>
      <c r="LP402" s="65"/>
      <c r="LQ402" s="65"/>
      <c r="LR402" s="65"/>
      <c r="LS402" s="65"/>
      <c r="LT402" s="65"/>
      <c r="LU402" s="65"/>
      <c r="LV402" s="65"/>
      <c r="LW402" s="65"/>
      <c r="LX402" s="7"/>
      <c r="LY402" s="7"/>
      <c r="LZ402" s="7"/>
      <c r="MA402" s="7"/>
      <c r="MB402" s="7"/>
      <c r="MC402" s="7"/>
      <c r="MD402" s="7"/>
      <c r="ME402" s="7"/>
      <c r="MF402" s="7"/>
      <c r="MG402" s="7"/>
      <c r="MH402" s="7"/>
      <c r="MI402" s="7"/>
      <c r="MJ402" s="7"/>
      <c r="MK402" s="7"/>
      <c r="ML402" s="7"/>
      <c r="MM402" s="7"/>
      <c r="MN402" s="7"/>
      <c r="MO402" s="7"/>
      <c r="MP402" s="7"/>
      <c r="MQ402" s="7"/>
      <c r="MR402" s="7"/>
      <c r="MS402" s="7"/>
      <c r="MT402" s="7"/>
      <c r="MU402" s="7"/>
      <c r="MV402" s="7"/>
      <c r="MW402" s="7"/>
      <c r="MX402" s="7"/>
      <c r="MY402" s="7"/>
      <c r="MZ402" s="7"/>
      <c r="NA402" s="7"/>
      <c r="NB402" s="7"/>
      <c r="NC402" s="7"/>
      <c r="ND402" s="7"/>
      <c r="NE402" s="7"/>
      <c r="NF402" s="7"/>
      <c r="NG402" s="7"/>
      <c r="NH402" s="7"/>
      <c r="NI402" s="7"/>
      <c r="NJ402" s="7"/>
      <c r="NK402" s="7"/>
      <c r="NL402" s="7"/>
      <c r="NM402" s="7"/>
      <c r="NN402" s="7"/>
      <c r="NO402" s="7"/>
      <c r="NP402" s="7"/>
      <c r="NQ402" s="7"/>
      <c r="NR402" s="7"/>
      <c r="NS402" s="7"/>
      <c r="NT402" s="7"/>
      <c r="NU402" s="7"/>
      <c r="NV402" s="7"/>
      <c r="NW402" s="7"/>
      <c r="NX402" s="7"/>
      <c r="NY402" s="7"/>
      <c r="NZ402" s="7"/>
      <c r="OA402" s="7"/>
      <c r="OB402" s="7"/>
      <c r="OC402" s="7"/>
      <c r="OD402" s="7"/>
      <c r="OE402" s="7"/>
      <c r="OF402" s="7"/>
      <c r="OG402" s="7"/>
      <c r="OH402" s="7"/>
      <c r="OI402" s="7"/>
      <c r="OJ402" s="7"/>
      <c r="OK402" s="7"/>
      <c r="OL402" s="7"/>
      <c r="OM402" s="7"/>
      <c r="ON402" s="7"/>
      <c r="OO402" s="7"/>
      <c r="OP402" s="7"/>
      <c r="OQ402" s="7"/>
      <c r="OR402" s="7"/>
      <c r="OS402" s="7"/>
      <c r="OT402" s="7"/>
      <c r="OU402" s="7"/>
      <c r="OV402" s="7"/>
      <c r="OW402" s="7"/>
      <c r="OX402" s="7"/>
      <c r="OY402" s="7"/>
      <c r="OZ402" s="7"/>
      <c r="PA402" s="7"/>
      <c r="PB402" s="7"/>
      <c r="PC402" s="7"/>
      <c r="PD402" s="7"/>
      <c r="PE402" s="7"/>
      <c r="PF402" s="7"/>
      <c r="PG402" s="7"/>
      <c r="PH402" s="7"/>
      <c r="PI402" s="7"/>
      <c r="PJ402" s="7"/>
      <c r="PK402" s="7"/>
      <c r="PL402" s="7"/>
      <c r="PM402" s="7"/>
      <c r="PN402" s="7"/>
      <c r="PO402" s="7"/>
      <c r="PP402" s="7"/>
      <c r="PQ402" s="7"/>
      <c r="PR402" s="7"/>
      <c r="PS402" s="7"/>
      <c r="PT402" s="7"/>
      <c r="PU402" s="7"/>
      <c r="PV402" s="7"/>
      <c r="PW402" s="7"/>
      <c r="PX402" s="7"/>
      <c r="PY402" s="7"/>
      <c r="PZ402" s="7"/>
      <c r="QA402" s="7"/>
      <c r="QB402" s="7"/>
      <c r="QC402" s="7"/>
      <c r="QD402" s="7"/>
      <c r="QE402" s="7"/>
      <c r="QF402" s="7"/>
      <c r="QG402" s="7"/>
      <c r="QH402" s="7"/>
      <c r="QI402" s="7"/>
      <c r="QJ402" s="7"/>
      <c r="QK402" s="7"/>
      <c r="QL402" s="7"/>
      <c r="QM402" s="7"/>
      <c r="QN402" s="7"/>
      <c r="QO402" s="7"/>
      <c r="QP402" s="7"/>
      <c r="QQ402" s="7"/>
      <c r="QR402" s="7"/>
      <c r="QS402" s="7"/>
      <c r="QT402" s="7"/>
      <c r="QU402" s="7"/>
      <c r="QV402" s="7"/>
      <c r="QW402" s="7"/>
      <c r="QX402" s="7"/>
      <c r="QY402" s="7"/>
      <c r="QZ402" s="7"/>
      <c r="RA402" s="7"/>
      <c r="RB402" s="7"/>
      <c r="RC402" s="7"/>
      <c r="RD402" s="7"/>
      <c r="RE402" s="7"/>
      <c r="RF402" s="7"/>
      <c r="RG402" s="7"/>
      <c r="RH402" s="7"/>
      <c r="RI402" s="7"/>
      <c r="RJ402" s="7"/>
      <c r="RK402" s="7"/>
      <c r="RL402" s="7"/>
      <c r="RM402" s="7"/>
      <c r="RN402" s="7"/>
      <c r="RO402" s="7"/>
      <c r="RP402" s="7"/>
      <c r="RQ402" s="7"/>
      <c r="RR402" s="7"/>
      <c r="RS402" s="7"/>
      <c r="RT402" s="7"/>
      <c r="RU402" s="7"/>
      <c r="RV402" s="7"/>
      <c r="RW402" s="7"/>
      <c r="RX402" s="7"/>
      <c r="RY402" s="7"/>
      <c r="RZ402" s="7"/>
      <c r="SA402" s="7"/>
      <c r="SB402" s="7"/>
      <c r="SC402" s="7"/>
      <c r="SD402" s="7"/>
      <c r="SE402" s="7"/>
      <c r="SF402" s="7"/>
      <c r="SG402" s="7"/>
      <c r="SH402" s="7"/>
      <c r="SI402" s="7"/>
      <c r="SJ402" s="7"/>
      <c r="SK402" s="7"/>
      <c r="SL402" s="7"/>
      <c r="SM402" s="7"/>
      <c r="SN402" s="7"/>
      <c r="SO402" s="7"/>
      <c r="SP402" s="7"/>
      <c r="SQ402" s="7"/>
      <c r="SR402" s="7"/>
      <c r="SS402" s="7"/>
      <c r="ST402" s="7"/>
      <c r="SU402" s="7"/>
      <c r="SV402" s="7"/>
      <c r="SW402" s="7"/>
      <c r="SX402" s="7"/>
      <c r="SY402" s="7"/>
      <c r="SZ402" s="7"/>
      <c r="TA402" s="7"/>
      <c r="TB402" s="7"/>
      <c r="TC402" s="7"/>
      <c r="TD402" s="7"/>
      <c r="TE402" s="7"/>
      <c r="TF402" s="7"/>
      <c r="TG402" s="7"/>
      <c r="TH402" s="7"/>
      <c r="TI402" s="7"/>
      <c r="TJ402" s="7"/>
      <c r="TK402" s="7"/>
      <c r="TL402" s="7"/>
      <c r="TM402" s="7"/>
      <c r="TN402" s="7"/>
      <c r="TO402" s="7"/>
      <c r="TP402" s="7"/>
      <c r="TQ402" s="7"/>
      <c r="TR402" s="7"/>
      <c r="TS402" s="7"/>
      <c r="TT402" s="7"/>
      <c r="TU402" s="7"/>
      <c r="TV402" s="7"/>
      <c r="TW402" s="7"/>
      <c r="TX402" s="7"/>
      <c r="TY402" s="7"/>
      <c r="TZ402" s="7"/>
      <c r="UA402" s="7"/>
      <c r="UB402" s="7"/>
      <c r="UC402" s="7"/>
      <c r="UD402" s="7"/>
      <c r="UE402" s="7"/>
      <c r="UF402" s="7"/>
      <c r="UG402" s="7"/>
      <c r="UH402" s="7"/>
      <c r="UI402" s="7"/>
      <c r="UJ402" s="7"/>
      <c r="UK402" s="7"/>
      <c r="UL402" s="7"/>
      <c r="UM402" s="7"/>
      <c r="UN402" s="7"/>
      <c r="UO402" s="7"/>
      <c r="UP402" s="7"/>
      <c r="UQ402" s="7"/>
      <c r="UR402" s="7"/>
      <c r="US402" s="7"/>
      <c r="UT402" s="7"/>
      <c r="UU402" s="7"/>
      <c r="UV402" s="7"/>
      <c r="UW402" s="7"/>
      <c r="UX402" s="7"/>
      <c r="UY402" s="7"/>
      <c r="UZ402" s="7"/>
      <c r="VA402" s="7"/>
      <c r="VB402" s="7"/>
      <c r="VC402" s="7"/>
      <c r="VD402" s="7"/>
    </row>
    <row r="403" spans="1:576" s="3" customFormat="1" x14ac:dyDescent="0.2">
      <c r="A403" s="50"/>
      <c r="B403" s="36" t="str">
        <f>GBG!B403</f>
        <v>Flerbostadshus 2023</v>
      </c>
      <c r="C403" s="140">
        <v>4992</v>
      </c>
      <c r="D403" s="97">
        <v>0</v>
      </c>
      <c r="E403" s="65">
        <v>139</v>
      </c>
      <c r="F403" s="97">
        <v>0</v>
      </c>
      <c r="G403" s="65">
        <v>0</v>
      </c>
      <c r="H403" s="97">
        <v>30</v>
      </c>
      <c r="I403" s="65">
        <v>0</v>
      </c>
      <c r="J403" s="97">
        <v>59</v>
      </c>
      <c r="K403" s="65">
        <v>0</v>
      </c>
      <c r="L403" s="97">
        <v>0</v>
      </c>
      <c r="M403" s="65">
        <v>387</v>
      </c>
      <c r="N403" s="97">
        <v>0</v>
      </c>
      <c r="O403" s="65">
        <v>0</v>
      </c>
      <c r="P403" s="97">
        <v>0</v>
      </c>
      <c r="Q403" s="65">
        <v>8</v>
      </c>
      <c r="R403" s="97">
        <v>0</v>
      </c>
      <c r="S403" s="65">
        <v>0</v>
      </c>
      <c r="T403" s="97">
        <v>0</v>
      </c>
      <c r="U403" s="65">
        <v>0</v>
      </c>
      <c r="V403" s="97">
        <v>0</v>
      </c>
      <c r="W403" s="65">
        <v>0</v>
      </c>
      <c r="X403" s="97">
        <v>0</v>
      </c>
      <c r="Y403" s="65">
        <v>455</v>
      </c>
      <c r="Z403" s="97">
        <v>0</v>
      </c>
      <c r="AA403" s="65">
        <v>0</v>
      </c>
      <c r="AB403" s="97">
        <v>0</v>
      </c>
      <c r="AC403" s="65">
        <v>0</v>
      </c>
      <c r="AD403" s="97">
        <v>0</v>
      </c>
      <c r="AE403" s="65">
        <v>61</v>
      </c>
      <c r="AF403" s="97">
        <v>0</v>
      </c>
      <c r="AG403" s="65">
        <v>312</v>
      </c>
      <c r="AH403" s="97">
        <v>97</v>
      </c>
      <c r="AI403" s="65">
        <v>0</v>
      </c>
      <c r="AJ403" s="97">
        <v>0</v>
      </c>
      <c r="AK403" s="65">
        <v>0</v>
      </c>
      <c r="AL403" s="97">
        <v>0</v>
      </c>
      <c r="AM403" s="65">
        <v>57</v>
      </c>
      <c r="AN403" s="97">
        <v>49</v>
      </c>
      <c r="AO403" s="65">
        <v>0</v>
      </c>
      <c r="AP403" s="97">
        <v>0</v>
      </c>
      <c r="AQ403" s="65">
        <v>45</v>
      </c>
      <c r="AR403" s="97">
        <v>0</v>
      </c>
      <c r="AS403" s="65">
        <v>0</v>
      </c>
      <c r="AT403" s="97">
        <v>0</v>
      </c>
      <c r="AU403" s="65">
        <v>180</v>
      </c>
      <c r="AV403" s="97">
        <v>0</v>
      </c>
      <c r="AW403" s="65">
        <v>105</v>
      </c>
      <c r="AX403" s="97">
        <v>501</v>
      </c>
      <c r="AY403" s="65">
        <v>0</v>
      </c>
      <c r="AZ403" s="97">
        <v>205</v>
      </c>
      <c r="BA403" s="65">
        <v>107</v>
      </c>
      <c r="BB403" s="97">
        <v>711</v>
      </c>
      <c r="BC403" s="65">
        <v>0</v>
      </c>
      <c r="BD403" s="97">
        <v>27</v>
      </c>
      <c r="BE403" s="65">
        <v>0</v>
      </c>
      <c r="BF403" s="97">
        <v>0</v>
      </c>
      <c r="BG403" s="65">
        <v>38</v>
      </c>
      <c r="BH403" s="97">
        <v>0</v>
      </c>
      <c r="BI403" s="65">
        <v>0</v>
      </c>
      <c r="BJ403" s="97">
        <v>119</v>
      </c>
      <c r="BK403" s="65">
        <v>0</v>
      </c>
      <c r="BL403" s="97">
        <v>0</v>
      </c>
      <c r="BM403" s="65">
        <v>63</v>
      </c>
      <c r="BN403" s="97">
        <v>31</v>
      </c>
      <c r="BO403" s="65">
        <v>0</v>
      </c>
      <c r="BP403" s="97">
        <v>0</v>
      </c>
      <c r="BQ403" s="65">
        <v>0</v>
      </c>
      <c r="BR403" s="97">
        <v>155</v>
      </c>
      <c r="BS403" s="65">
        <v>0</v>
      </c>
      <c r="BT403" s="97">
        <v>0</v>
      </c>
      <c r="BU403" s="65">
        <v>0</v>
      </c>
      <c r="BV403" s="97">
        <v>0</v>
      </c>
      <c r="BW403" s="65">
        <v>43</v>
      </c>
      <c r="BX403" s="97">
        <v>65</v>
      </c>
      <c r="BY403" s="65">
        <v>154</v>
      </c>
      <c r="BZ403" s="97">
        <v>300</v>
      </c>
      <c r="CA403" s="65">
        <v>0</v>
      </c>
      <c r="CB403" s="97">
        <v>0</v>
      </c>
      <c r="CC403" s="65">
        <v>226</v>
      </c>
      <c r="CD403" s="97">
        <v>0</v>
      </c>
      <c r="CE403" s="65">
        <v>0</v>
      </c>
      <c r="CF403" s="97">
        <v>0</v>
      </c>
      <c r="CG403" s="65">
        <v>6</v>
      </c>
      <c r="CH403" s="97">
        <v>6</v>
      </c>
      <c r="CI403" s="65">
        <v>0</v>
      </c>
      <c r="CJ403" s="97">
        <v>0</v>
      </c>
      <c r="CK403" s="65">
        <v>0</v>
      </c>
      <c r="CL403" s="97">
        <v>0</v>
      </c>
      <c r="CM403" s="65">
        <v>0</v>
      </c>
      <c r="CN403" s="97">
        <v>0</v>
      </c>
      <c r="CO403" s="65">
        <v>59</v>
      </c>
      <c r="CP403" s="97">
        <v>80</v>
      </c>
      <c r="CQ403" s="65">
        <v>0</v>
      </c>
      <c r="CR403" s="97">
        <v>0</v>
      </c>
      <c r="CS403" s="65">
        <v>112</v>
      </c>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c r="IW403" s="65"/>
      <c r="IX403" s="65"/>
      <c r="IY403" s="65"/>
      <c r="IZ403" s="65"/>
      <c r="JA403" s="65"/>
      <c r="JB403" s="65"/>
      <c r="JC403" s="65"/>
      <c r="JD403" s="65"/>
      <c r="JE403" s="65"/>
      <c r="JF403" s="65"/>
      <c r="JG403" s="65"/>
      <c r="JH403" s="65"/>
      <c r="JI403" s="65"/>
      <c r="JJ403" s="65"/>
      <c r="JK403" s="65"/>
      <c r="JL403" s="65"/>
      <c r="JM403" s="65"/>
      <c r="JN403" s="65"/>
      <c r="JO403" s="65"/>
      <c r="JP403" s="65"/>
      <c r="JQ403" s="65"/>
      <c r="JR403" s="65"/>
      <c r="JS403" s="65"/>
      <c r="JT403" s="65"/>
      <c r="JU403" s="65"/>
      <c r="JV403" s="65"/>
      <c r="JW403" s="65"/>
      <c r="JX403" s="65"/>
      <c r="JY403" s="65"/>
      <c r="JZ403" s="65"/>
      <c r="KA403" s="65"/>
      <c r="KB403" s="65"/>
      <c r="KC403" s="65"/>
      <c r="KD403" s="65"/>
      <c r="KE403" s="65"/>
      <c r="KF403" s="65"/>
      <c r="KG403" s="65"/>
      <c r="KH403" s="65"/>
      <c r="KI403" s="65"/>
      <c r="KJ403" s="65"/>
      <c r="KK403" s="65"/>
      <c r="KL403" s="65"/>
      <c r="KM403" s="65"/>
      <c r="KN403" s="65"/>
      <c r="KO403" s="65"/>
      <c r="KP403" s="65"/>
      <c r="KQ403" s="65"/>
      <c r="KR403" s="65"/>
      <c r="KS403" s="65"/>
      <c r="KT403" s="65"/>
      <c r="KU403" s="65"/>
      <c r="KV403" s="65"/>
      <c r="KW403" s="65"/>
      <c r="KX403" s="65"/>
      <c r="KY403" s="65"/>
      <c r="KZ403" s="65"/>
      <c r="LA403" s="65"/>
      <c r="LB403" s="65"/>
      <c r="LC403" s="65"/>
      <c r="LD403" s="65"/>
      <c r="LE403" s="65"/>
      <c r="LF403" s="65"/>
      <c r="LG403" s="65"/>
      <c r="LH403" s="65"/>
      <c r="LI403" s="65"/>
      <c r="LJ403" s="65"/>
      <c r="LK403" s="65"/>
      <c r="LL403" s="65"/>
      <c r="LM403" s="65"/>
      <c r="LN403" s="65"/>
      <c r="LO403" s="65"/>
      <c r="LP403" s="65"/>
      <c r="LQ403" s="65"/>
      <c r="LR403" s="65"/>
      <c r="LS403" s="65"/>
      <c r="LT403" s="65"/>
      <c r="LU403" s="65"/>
      <c r="LV403" s="65"/>
      <c r="LW403" s="65"/>
      <c r="LX403" s="7"/>
      <c r="LY403" s="7"/>
      <c r="LZ403" s="7"/>
      <c r="MA403" s="7"/>
      <c r="MB403" s="7"/>
      <c r="MC403" s="7"/>
      <c r="MD403" s="7"/>
      <c r="ME403" s="7"/>
      <c r="MF403" s="7"/>
      <c r="MG403" s="7"/>
      <c r="MH403" s="7"/>
      <c r="MI403" s="7"/>
      <c r="MJ403" s="7"/>
      <c r="MK403" s="7"/>
      <c r="ML403" s="7"/>
      <c r="MM403" s="7"/>
      <c r="MN403" s="7"/>
      <c r="MO403" s="7"/>
      <c r="MP403" s="7"/>
      <c r="MQ403" s="7"/>
      <c r="MR403" s="7"/>
      <c r="MS403" s="7"/>
      <c r="MT403" s="7"/>
      <c r="MU403" s="7"/>
      <c r="MV403" s="7"/>
      <c r="MW403" s="7"/>
      <c r="MX403" s="7"/>
      <c r="MY403" s="7"/>
      <c r="MZ403" s="7"/>
      <c r="NA403" s="7"/>
      <c r="NB403" s="7"/>
      <c r="NC403" s="7"/>
      <c r="ND403" s="7"/>
      <c r="NE403" s="7"/>
      <c r="NF403" s="7"/>
      <c r="NG403" s="7"/>
      <c r="NH403" s="7"/>
      <c r="NI403" s="7"/>
      <c r="NJ403" s="7"/>
      <c r="NK403" s="7"/>
      <c r="NL403" s="7"/>
      <c r="NM403" s="7"/>
      <c r="NN403" s="7"/>
      <c r="NO403" s="7"/>
      <c r="NP403" s="7"/>
      <c r="NQ403" s="7"/>
      <c r="NR403" s="7"/>
      <c r="NS403" s="7"/>
      <c r="NT403" s="7"/>
      <c r="NU403" s="7"/>
      <c r="NV403" s="7"/>
      <c r="NW403" s="7"/>
      <c r="NX403" s="7"/>
      <c r="NY403" s="7"/>
      <c r="NZ403" s="7"/>
      <c r="OA403" s="7"/>
      <c r="OB403" s="7"/>
      <c r="OC403" s="7"/>
      <c r="OD403" s="7"/>
      <c r="OE403" s="7"/>
      <c r="OF403" s="7"/>
      <c r="OG403" s="7"/>
      <c r="OH403" s="7"/>
      <c r="OI403" s="7"/>
      <c r="OJ403" s="7"/>
      <c r="OK403" s="7"/>
      <c r="OL403" s="7"/>
      <c r="OM403" s="7"/>
      <c r="ON403" s="7"/>
      <c r="OO403" s="7"/>
      <c r="OP403" s="7"/>
      <c r="OQ403" s="7"/>
      <c r="OR403" s="7"/>
      <c r="OS403" s="7"/>
      <c r="OT403" s="7"/>
      <c r="OU403" s="7"/>
      <c r="OV403" s="7"/>
      <c r="OW403" s="7"/>
      <c r="OX403" s="7"/>
      <c r="OY403" s="7"/>
      <c r="OZ403" s="7"/>
      <c r="PA403" s="7"/>
      <c r="PB403" s="7"/>
      <c r="PC403" s="7"/>
      <c r="PD403" s="7"/>
      <c r="PE403" s="7"/>
      <c r="PF403" s="7"/>
      <c r="PG403" s="7"/>
      <c r="PH403" s="7"/>
      <c r="PI403" s="7"/>
      <c r="PJ403" s="7"/>
      <c r="PK403" s="7"/>
      <c r="PL403" s="7"/>
      <c r="PM403" s="7"/>
      <c r="PN403" s="7"/>
      <c r="PO403" s="7"/>
      <c r="PP403" s="7"/>
      <c r="PQ403" s="7"/>
      <c r="PR403" s="7"/>
      <c r="PS403" s="7"/>
      <c r="PT403" s="7"/>
      <c r="PU403" s="7"/>
      <c r="PV403" s="7"/>
      <c r="PW403" s="7"/>
      <c r="PX403" s="7"/>
      <c r="PY403" s="7"/>
      <c r="PZ403" s="7"/>
      <c r="QA403" s="7"/>
      <c r="QB403" s="7"/>
      <c r="QC403" s="7"/>
      <c r="QD403" s="7"/>
      <c r="QE403" s="7"/>
      <c r="QF403" s="7"/>
      <c r="QG403" s="7"/>
      <c r="QH403" s="7"/>
      <c r="QI403" s="7"/>
      <c r="QJ403" s="7"/>
      <c r="QK403" s="7"/>
      <c r="QL403" s="7"/>
      <c r="QM403" s="7"/>
      <c r="QN403" s="7"/>
      <c r="QO403" s="7"/>
      <c r="QP403" s="7"/>
      <c r="QQ403" s="7"/>
      <c r="QR403" s="7"/>
      <c r="QS403" s="7"/>
      <c r="QT403" s="7"/>
      <c r="QU403" s="7"/>
      <c r="QV403" s="7"/>
      <c r="QW403" s="7"/>
      <c r="QX403" s="7"/>
      <c r="QY403" s="7"/>
      <c r="QZ403" s="7"/>
      <c r="RA403" s="7"/>
      <c r="RB403" s="7"/>
      <c r="RC403" s="7"/>
      <c r="RD403" s="7"/>
      <c r="RE403" s="7"/>
      <c r="RF403" s="7"/>
      <c r="RG403" s="7"/>
      <c r="RH403" s="7"/>
      <c r="RI403" s="7"/>
      <c r="RJ403" s="7"/>
      <c r="RK403" s="7"/>
      <c r="RL403" s="7"/>
      <c r="RM403" s="7"/>
      <c r="RN403" s="7"/>
      <c r="RO403" s="7"/>
      <c r="RP403" s="7"/>
      <c r="RQ403" s="7"/>
      <c r="RR403" s="7"/>
      <c r="RS403" s="7"/>
      <c r="RT403" s="7"/>
      <c r="RU403" s="7"/>
      <c r="RV403" s="7"/>
      <c r="RW403" s="7"/>
      <c r="RX403" s="7"/>
      <c r="RY403" s="7"/>
      <c r="RZ403" s="7"/>
      <c r="SA403" s="7"/>
      <c r="SB403" s="7"/>
      <c r="SC403" s="7"/>
      <c r="SD403" s="7"/>
      <c r="SE403" s="7"/>
      <c r="SF403" s="7"/>
      <c r="SG403" s="7"/>
      <c r="SH403" s="7"/>
      <c r="SI403" s="7"/>
      <c r="SJ403" s="7"/>
      <c r="SK403" s="7"/>
      <c r="SL403" s="7"/>
      <c r="SM403" s="7"/>
      <c r="SN403" s="7"/>
      <c r="SO403" s="7"/>
      <c r="SP403" s="7"/>
      <c r="SQ403" s="7"/>
      <c r="SR403" s="7"/>
      <c r="SS403" s="7"/>
      <c r="ST403" s="7"/>
      <c r="SU403" s="7"/>
      <c r="SV403" s="7"/>
      <c r="SW403" s="7"/>
      <c r="SX403" s="7"/>
      <c r="SY403" s="7"/>
      <c r="SZ403" s="7"/>
      <c r="TA403" s="7"/>
      <c r="TB403" s="7"/>
      <c r="TC403" s="7"/>
      <c r="TD403" s="7"/>
      <c r="TE403" s="7"/>
      <c r="TF403" s="7"/>
      <c r="TG403" s="7"/>
      <c r="TH403" s="7"/>
      <c r="TI403" s="7"/>
      <c r="TJ403" s="7"/>
      <c r="TK403" s="7"/>
      <c r="TL403" s="7"/>
      <c r="TM403" s="7"/>
      <c r="TN403" s="7"/>
      <c r="TO403" s="7"/>
      <c r="TP403" s="7"/>
      <c r="TQ403" s="7"/>
      <c r="TR403" s="7"/>
      <c r="TS403" s="7"/>
      <c r="TT403" s="7"/>
      <c r="TU403" s="7"/>
      <c r="TV403" s="7"/>
      <c r="TW403" s="7"/>
      <c r="TX403" s="7"/>
      <c r="TY403" s="7"/>
      <c r="TZ403" s="7"/>
      <c r="UA403" s="7"/>
      <c r="UB403" s="7"/>
      <c r="UC403" s="7"/>
      <c r="UD403" s="7"/>
      <c r="UE403" s="7"/>
      <c r="UF403" s="7"/>
      <c r="UG403" s="7"/>
      <c r="UH403" s="7"/>
      <c r="UI403" s="7"/>
      <c r="UJ403" s="7"/>
      <c r="UK403" s="7"/>
      <c r="UL403" s="7"/>
      <c r="UM403" s="7"/>
      <c r="UN403" s="7"/>
      <c r="UO403" s="7"/>
      <c r="UP403" s="7"/>
      <c r="UQ403" s="7"/>
      <c r="UR403" s="7"/>
      <c r="US403" s="7"/>
      <c r="UT403" s="7"/>
      <c r="UU403" s="7"/>
      <c r="UV403" s="7"/>
      <c r="UW403" s="7"/>
      <c r="UX403" s="7"/>
      <c r="UY403" s="7"/>
      <c r="UZ403" s="7"/>
      <c r="VA403" s="7"/>
      <c r="VB403" s="7"/>
      <c r="VC403" s="7"/>
      <c r="VD403" s="7"/>
    </row>
    <row r="404" spans="1:576" s="3" customFormat="1" x14ac:dyDescent="0.2">
      <c r="A404" s="50"/>
      <c r="B404" s="36" t="str">
        <f>GBG!B404</f>
        <v>Flerbostadshus 2024</v>
      </c>
      <c r="C404" s="140">
        <v>3428</v>
      </c>
      <c r="D404" s="97">
        <v>0</v>
      </c>
      <c r="E404" s="65">
        <v>490</v>
      </c>
      <c r="F404" s="97">
        <v>0</v>
      </c>
      <c r="G404" s="65">
        <v>0</v>
      </c>
      <c r="H404" s="97">
        <v>157</v>
      </c>
      <c r="I404" s="65">
        <v>0</v>
      </c>
      <c r="J404" s="97">
        <v>0</v>
      </c>
      <c r="K404" s="65">
        <v>0</v>
      </c>
      <c r="L404" s="97">
        <v>164</v>
      </c>
      <c r="M404" s="65">
        <v>0</v>
      </c>
      <c r="N404" s="97">
        <v>0</v>
      </c>
      <c r="O404" s="65">
        <v>0</v>
      </c>
      <c r="P404" s="97">
        <v>0</v>
      </c>
      <c r="Q404" s="65">
        <v>0</v>
      </c>
      <c r="R404" s="97">
        <v>0</v>
      </c>
      <c r="S404" s="65">
        <v>0</v>
      </c>
      <c r="T404" s="97">
        <v>0</v>
      </c>
      <c r="U404" s="65">
        <v>0</v>
      </c>
      <c r="V404" s="97">
        <v>0</v>
      </c>
      <c r="W404" s="65">
        <v>0</v>
      </c>
      <c r="X404" s="97">
        <v>0</v>
      </c>
      <c r="Y404" s="65">
        <v>182</v>
      </c>
      <c r="Z404" s="97">
        <v>0</v>
      </c>
      <c r="AA404" s="65">
        <v>0</v>
      </c>
      <c r="AB404" s="97">
        <v>0</v>
      </c>
      <c r="AC404" s="65">
        <v>0</v>
      </c>
      <c r="AD404" s="97">
        <v>0</v>
      </c>
      <c r="AE404" s="65">
        <v>104</v>
      </c>
      <c r="AF404" s="97">
        <v>0</v>
      </c>
      <c r="AG404" s="65">
        <v>65</v>
      </c>
      <c r="AH404" s="97">
        <v>156</v>
      </c>
      <c r="AI404" s="65">
        <v>0</v>
      </c>
      <c r="AJ404" s="97">
        <v>0</v>
      </c>
      <c r="AK404" s="65">
        <v>0</v>
      </c>
      <c r="AL404" s="97">
        <v>0</v>
      </c>
      <c r="AM404" s="65">
        <v>0</v>
      </c>
      <c r="AN404" s="97">
        <v>0</v>
      </c>
      <c r="AO404" s="65">
        <v>0</v>
      </c>
      <c r="AP404" s="97">
        <v>0</v>
      </c>
      <c r="AQ404" s="65">
        <v>0</v>
      </c>
      <c r="AR404" s="97">
        <v>0</v>
      </c>
      <c r="AS404" s="65">
        <v>6</v>
      </c>
      <c r="AT404" s="97">
        <v>0</v>
      </c>
      <c r="AU404" s="65">
        <v>0</v>
      </c>
      <c r="AV404" s="97">
        <v>0</v>
      </c>
      <c r="AW404" s="65">
        <v>62</v>
      </c>
      <c r="AX404" s="97">
        <v>122</v>
      </c>
      <c r="AY404" s="65">
        <v>0</v>
      </c>
      <c r="AZ404" s="97">
        <v>0</v>
      </c>
      <c r="BA404" s="65">
        <v>135</v>
      </c>
      <c r="BB404" s="97">
        <v>621</v>
      </c>
      <c r="BC404" s="65">
        <v>0</v>
      </c>
      <c r="BD404" s="97">
        <v>0</v>
      </c>
      <c r="BE404" s="65">
        <v>0</v>
      </c>
      <c r="BF404" s="97">
        <v>0</v>
      </c>
      <c r="BG404" s="65">
        <v>0</v>
      </c>
      <c r="BH404" s="97">
        <v>0</v>
      </c>
      <c r="BI404" s="65">
        <v>0</v>
      </c>
      <c r="BJ404" s="97">
        <v>0</v>
      </c>
      <c r="BK404" s="65">
        <v>0</v>
      </c>
      <c r="BL404" s="97">
        <v>0</v>
      </c>
      <c r="BM404" s="65">
        <v>0</v>
      </c>
      <c r="BN404" s="97">
        <v>0</v>
      </c>
      <c r="BO404" s="65">
        <v>0</v>
      </c>
      <c r="BP404" s="97">
        <v>201</v>
      </c>
      <c r="BQ404" s="65">
        <v>0</v>
      </c>
      <c r="BR404" s="97">
        <v>392</v>
      </c>
      <c r="BS404" s="65">
        <v>0</v>
      </c>
      <c r="BT404" s="97">
        <v>0</v>
      </c>
      <c r="BU404" s="65">
        <v>0</v>
      </c>
      <c r="BV404" s="97">
        <v>0</v>
      </c>
      <c r="BW404" s="65">
        <v>186</v>
      </c>
      <c r="BX404" s="97">
        <v>138</v>
      </c>
      <c r="BY404" s="65">
        <v>0</v>
      </c>
      <c r="BZ404" s="97">
        <v>62</v>
      </c>
      <c r="CA404" s="65">
        <v>0</v>
      </c>
      <c r="CB404" s="97">
        <v>0</v>
      </c>
      <c r="CC404" s="65">
        <v>137</v>
      </c>
      <c r="CD404" s="97">
        <v>0</v>
      </c>
      <c r="CE404" s="65">
        <v>0</v>
      </c>
      <c r="CF404" s="97">
        <v>0</v>
      </c>
      <c r="CG404" s="65">
        <v>0</v>
      </c>
      <c r="CH404" s="97">
        <v>6</v>
      </c>
      <c r="CI404" s="65">
        <v>0</v>
      </c>
      <c r="CJ404" s="97">
        <v>0</v>
      </c>
      <c r="CK404" s="65">
        <v>0</v>
      </c>
      <c r="CL404" s="97">
        <v>0</v>
      </c>
      <c r="CM404" s="65">
        <v>0</v>
      </c>
      <c r="CN404" s="97">
        <v>42</v>
      </c>
      <c r="CO404" s="65">
        <v>0</v>
      </c>
      <c r="CP404" s="97">
        <v>0</v>
      </c>
      <c r="CQ404" s="65">
        <v>0</v>
      </c>
      <c r="CR404" s="97">
        <v>0</v>
      </c>
      <c r="CS404" s="65">
        <v>0</v>
      </c>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c r="IW404" s="65"/>
      <c r="IX404" s="65"/>
      <c r="IY404" s="65"/>
      <c r="IZ404" s="65"/>
      <c r="JA404" s="65"/>
      <c r="JB404" s="65"/>
      <c r="JC404" s="65"/>
      <c r="JD404" s="65"/>
      <c r="JE404" s="65"/>
      <c r="JF404" s="65"/>
      <c r="JG404" s="65"/>
      <c r="JH404" s="65"/>
      <c r="JI404" s="65"/>
      <c r="JJ404" s="65"/>
      <c r="JK404" s="65"/>
      <c r="JL404" s="65"/>
      <c r="JM404" s="65"/>
      <c r="JN404" s="65"/>
      <c r="JO404" s="65"/>
      <c r="JP404" s="65"/>
      <c r="JQ404" s="65"/>
      <c r="JR404" s="65"/>
      <c r="JS404" s="65"/>
      <c r="JT404" s="65"/>
      <c r="JU404" s="65"/>
      <c r="JV404" s="65"/>
      <c r="JW404" s="65"/>
      <c r="JX404" s="65"/>
      <c r="JY404" s="65"/>
      <c r="JZ404" s="65"/>
      <c r="KA404" s="65"/>
      <c r="KB404" s="65"/>
      <c r="KC404" s="65"/>
      <c r="KD404" s="65"/>
      <c r="KE404" s="65"/>
      <c r="KF404" s="65"/>
      <c r="KG404" s="65"/>
      <c r="KH404" s="65"/>
      <c r="KI404" s="65"/>
      <c r="KJ404" s="65"/>
      <c r="KK404" s="65"/>
      <c r="KL404" s="65"/>
      <c r="KM404" s="65"/>
      <c r="KN404" s="65"/>
      <c r="KO404" s="65"/>
      <c r="KP404" s="65"/>
      <c r="KQ404" s="65"/>
      <c r="KR404" s="65"/>
      <c r="KS404" s="65"/>
      <c r="KT404" s="65"/>
      <c r="KU404" s="65"/>
      <c r="KV404" s="65"/>
      <c r="KW404" s="65"/>
      <c r="KX404" s="65"/>
      <c r="KY404" s="65"/>
      <c r="KZ404" s="65"/>
      <c r="LA404" s="65"/>
      <c r="LB404" s="65"/>
      <c r="LC404" s="65"/>
      <c r="LD404" s="65"/>
      <c r="LE404" s="65"/>
      <c r="LF404" s="65"/>
      <c r="LG404" s="65"/>
      <c r="LH404" s="65"/>
      <c r="LI404" s="65"/>
      <c r="LJ404" s="65"/>
      <c r="LK404" s="65"/>
      <c r="LL404" s="65"/>
      <c r="LM404" s="65"/>
      <c r="LN404" s="65"/>
      <c r="LO404" s="65"/>
      <c r="LP404" s="65"/>
      <c r="LQ404" s="65"/>
      <c r="LR404" s="65"/>
      <c r="LS404" s="65"/>
      <c r="LT404" s="65"/>
      <c r="LU404" s="65"/>
      <c r="LV404" s="65"/>
      <c r="LW404" s="65"/>
      <c r="LX404" s="7"/>
      <c r="LY404" s="7"/>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7"/>
      <c r="OV404" s="7"/>
      <c r="OW404" s="7"/>
      <c r="OX404" s="7"/>
      <c r="OY404" s="7"/>
      <c r="OZ404" s="7"/>
      <c r="PA404" s="7"/>
      <c r="PB404" s="7"/>
      <c r="PC404" s="7"/>
      <c r="PD404" s="7"/>
      <c r="PE404" s="7"/>
      <c r="PF404" s="7"/>
      <c r="PG404" s="7"/>
      <c r="PH404" s="7"/>
      <c r="PI404" s="7"/>
      <c r="PJ404" s="7"/>
      <c r="PK404" s="7"/>
      <c r="PL404" s="7"/>
      <c r="PM404" s="7"/>
      <c r="PN404" s="7"/>
      <c r="PO404" s="7"/>
      <c r="PP404" s="7"/>
      <c r="PQ404" s="7"/>
      <c r="PR404" s="7"/>
      <c r="PS404" s="7"/>
      <c r="PT404" s="7"/>
      <c r="PU404" s="7"/>
      <c r="PV404" s="7"/>
      <c r="PW404" s="7"/>
      <c r="PX404" s="7"/>
      <c r="PY404" s="7"/>
      <c r="PZ404" s="7"/>
      <c r="QA404" s="7"/>
      <c r="QB404" s="7"/>
      <c r="QC404" s="7"/>
      <c r="QD404" s="7"/>
      <c r="QE404" s="7"/>
      <c r="QF404" s="7"/>
      <c r="QG404" s="7"/>
      <c r="QH404" s="7"/>
      <c r="QI404" s="7"/>
      <c r="QJ404" s="7"/>
      <c r="QK404" s="7"/>
      <c r="QL404" s="7"/>
      <c r="QM404" s="7"/>
      <c r="QN404" s="7"/>
      <c r="QO404" s="7"/>
      <c r="QP404" s="7"/>
      <c r="QQ404" s="7"/>
      <c r="QR404" s="7"/>
      <c r="QS404" s="7"/>
      <c r="QT404" s="7"/>
      <c r="QU404" s="7"/>
      <c r="QV404" s="7"/>
      <c r="QW404" s="7"/>
      <c r="QX404" s="7"/>
      <c r="QY404" s="7"/>
      <c r="QZ404" s="7"/>
      <c r="RA404" s="7"/>
      <c r="RB404" s="7"/>
      <c r="RC404" s="7"/>
      <c r="RD404" s="7"/>
      <c r="RE404" s="7"/>
      <c r="RF404" s="7"/>
      <c r="RG404" s="7"/>
      <c r="RH404" s="7"/>
      <c r="RI404" s="7"/>
      <c r="RJ404" s="7"/>
      <c r="RK404" s="7"/>
      <c r="RL404" s="7"/>
      <c r="RM404" s="7"/>
      <c r="RN404" s="7"/>
      <c r="RO404" s="7"/>
      <c r="RP404" s="7"/>
      <c r="RQ404" s="7"/>
      <c r="RR404" s="7"/>
      <c r="RS404" s="7"/>
      <c r="RT404" s="7"/>
      <c r="RU404" s="7"/>
      <c r="RV404" s="7"/>
      <c r="RW404" s="7"/>
      <c r="RX404" s="7"/>
      <c r="RY404" s="7"/>
      <c r="RZ404" s="7"/>
      <c r="SA404" s="7"/>
      <c r="SB404" s="7"/>
      <c r="SC404" s="7"/>
      <c r="SD404" s="7"/>
      <c r="SE404" s="7"/>
      <c r="SF404" s="7"/>
      <c r="SG404" s="7"/>
      <c r="SH404" s="7"/>
      <c r="SI404" s="7"/>
      <c r="SJ404" s="7"/>
      <c r="SK404" s="7"/>
      <c r="SL404" s="7"/>
      <c r="SM404" s="7"/>
      <c r="SN404" s="7"/>
      <c r="SO404" s="7"/>
      <c r="SP404" s="7"/>
      <c r="SQ404" s="7"/>
      <c r="SR404" s="7"/>
      <c r="SS404" s="7"/>
      <c r="ST404" s="7"/>
      <c r="SU404" s="7"/>
      <c r="SV404" s="7"/>
      <c r="SW404" s="7"/>
      <c r="SX404" s="7"/>
      <c r="SY404" s="7"/>
      <c r="SZ404" s="7"/>
      <c r="TA404" s="7"/>
      <c r="TB404" s="7"/>
      <c r="TC404" s="7"/>
      <c r="TD404" s="7"/>
      <c r="TE404" s="7"/>
      <c r="TF404" s="7"/>
      <c r="TG404" s="7"/>
      <c r="TH404" s="7"/>
      <c r="TI404" s="7"/>
      <c r="TJ404" s="7"/>
      <c r="TK404" s="7"/>
      <c r="TL404" s="7"/>
      <c r="TM404" s="7"/>
      <c r="TN404" s="7"/>
      <c r="TO404" s="7"/>
      <c r="TP404" s="7"/>
      <c r="TQ404" s="7"/>
      <c r="TR404" s="7"/>
      <c r="TS404" s="7"/>
      <c r="TT404" s="7"/>
      <c r="TU404" s="7"/>
      <c r="TV404" s="7"/>
      <c r="TW404" s="7"/>
      <c r="TX404" s="7"/>
      <c r="TY404" s="7"/>
      <c r="TZ404" s="7"/>
      <c r="UA404" s="7"/>
      <c r="UB404" s="7"/>
      <c r="UC404" s="7"/>
      <c r="UD404" s="7"/>
      <c r="UE404" s="7"/>
      <c r="UF404" s="7"/>
      <c r="UG404" s="7"/>
      <c r="UH404" s="7"/>
      <c r="UI404" s="7"/>
      <c r="UJ404" s="7"/>
      <c r="UK404" s="7"/>
      <c r="UL404" s="7"/>
      <c r="UM404" s="7"/>
      <c r="UN404" s="7"/>
      <c r="UO404" s="7"/>
      <c r="UP404" s="7"/>
      <c r="UQ404" s="7"/>
      <c r="UR404" s="7"/>
      <c r="US404" s="7"/>
      <c r="UT404" s="7"/>
      <c r="UU404" s="7"/>
      <c r="UV404" s="7"/>
      <c r="UW404" s="7"/>
      <c r="UX404" s="7"/>
      <c r="UY404" s="7"/>
      <c r="UZ404" s="7"/>
      <c r="VA404" s="7"/>
      <c r="VB404" s="7"/>
      <c r="VC404" s="7"/>
      <c r="VD404" s="7"/>
    </row>
    <row r="405" spans="1:576" s="3" customFormat="1" ht="17.25" customHeight="1" x14ac:dyDescent="0.2">
      <c r="A405" s="54"/>
      <c r="B405" s="36" t="str">
        <f>GBG!B405</f>
        <v>Totalt 2020</v>
      </c>
      <c r="C405" s="140">
        <v>4151</v>
      </c>
      <c r="D405" s="97">
        <v>0</v>
      </c>
      <c r="E405" s="65">
        <v>0</v>
      </c>
      <c r="F405" s="97">
        <v>110</v>
      </c>
      <c r="G405" s="65">
        <v>61</v>
      </c>
      <c r="H405" s="97">
        <v>0</v>
      </c>
      <c r="I405" s="65">
        <v>0</v>
      </c>
      <c r="J405" s="97">
        <v>0</v>
      </c>
      <c r="K405" s="65">
        <v>0</v>
      </c>
      <c r="L405" s="97">
        <v>0</v>
      </c>
      <c r="M405" s="65">
        <v>190</v>
      </c>
      <c r="N405" s="97">
        <v>0</v>
      </c>
      <c r="O405" s="65">
        <v>0</v>
      </c>
      <c r="P405" s="97">
        <v>22</v>
      </c>
      <c r="Q405" s="65">
        <v>0</v>
      </c>
      <c r="R405" s="97">
        <v>0</v>
      </c>
      <c r="S405" s="65">
        <v>0</v>
      </c>
      <c r="T405" s="97">
        <v>0</v>
      </c>
      <c r="U405" s="65">
        <v>27</v>
      </c>
      <c r="V405" s="97">
        <v>0</v>
      </c>
      <c r="W405" s="65">
        <v>0</v>
      </c>
      <c r="X405" s="97">
        <v>0</v>
      </c>
      <c r="Y405" s="65">
        <v>0</v>
      </c>
      <c r="Z405" s="97">
        <v>0</v>
      </c>
      <c r="AA405" s="65">
        <v>0</v>
      </c>
      <c r="AB405" s="97">
        <v>0</v>
      </c>
      <c r="AC405" s="65">
        <v>0</v>
      </c>
      <c r="AD405" s="97">
        <v>1</v>
      </c>
      <c r="AE405" s="65">
        <v>301</v>
      </c>
      <c r="AF405" s="97">
        <v>0</v>
      </c>
      <c r="AG405" s="65">
        <v>297</v>
      </c>
      <c r="AH405" s="97">
        <v>298</v>
      </c>
      <c r="AI405" s="65">
        <v>0</v>
      </c>
      <c r="AJ405" s="97">
        <v>0</v>
      </c>
      <c r="AK405" s="65">
        <v>0</v>
      </c>
      <c r="AL405" s="97">
        <v>1</v>
      </c>
      <c r="AM405" s="65">
        <v>232</v>
      </c>
      <c r="AN405" s="97">
        <v>252</v>
      </c>
      <c r="AO405" s="65">
        <v>0</v>
      </c>
      <c r="AP405" s="97">
        <v>2</v>
      </c>
      <c r="AQ405" s="65">
        <v>11</v>
      </c>
      <c r="AR405" s="97">
        <v>9</v>
      </c>
      <c r="AS405" s="65">
        <v>8</v>
      </c>
      <c r="AT405" s="97">
        <v>6</v>
      </c>
      <c r="AU405" s="65">
        <v>22</v>
      </c>
      <c r="AV405" s="97">
        <v>2</v>
      </c>
      <c r="AW405" s="65">
        <v>0</v>
      </c>
      <c r="AX405" s="97">
        <v>69</v>
      </c>
      <c r="AY405" s="65">
        <v>81</v>
      </c>
      <c r="AZ405" s="97">
        <v>0</v>
      </c>
      <c r="BA405" s="65">
        <v>0</v>
      </c>
      <c r="BB405" s="97">
        <v>361</v>
      </c>
      <c r="BC405" s="65">
        <v>2</v>
      </c>
      <c r="BD405" s="97">
        <v>0</v>
      </c>
      <c r="BE405" s="65">
        <v>2</v>
      </c>
      <c r="BF405" s="97">
        <v>1</v>
      </c>
      <c r="BG405" s="65">
        <v>12</v>
      </c>
      <c r="BH405" s="97">
        <v>1</v>
      </c>
      <c r="BI405" s="65">
        <v>0</v>
      </c>
      <c r="BJ405" s="97">
        <v>0</v>
      </c>
      <c r="BK405" s="65">
        <v>0</v>
      </c>
      <c r="BL405" s="97">
        <v>194</v>
      </c>
      <c r="BM405" s="65">
        <v>0</v>
      </c>
      <c r="BN405" s="97">
        <v>177</v>
      </c>
      <c r="BO405" s="65">
        <v>0</v>
      </c>
      <c r="BP405" s="97">
        <v>0</v>
      </c>
      <c r="BQ405" s="65">
        <v>49</v>
      </c>
      <c r="BR405" s="97">
        <v>146</v>
      </c>
      <c r="BS405" s="65">
        <v>91</v>
      </c>
      <c r="BT405" s="97">
        <v>64</v>
      </c>
      <c r="BU405" s="65">
        <v>0</v>
      </c>
      <c r="BV405" s="97">
        <v>6</v>
      </c>
      <c r="BW405" s="65">
        <v>0</v>
      </c>
      <c r="BX405" s="97">
        <v>429</v>
      </c>
      <c r="BY405" s="65">
        <v>4</v>
      </c>
      <c r="BZ405" s="97">
        <v>265</v>
      </c>
      <c r="CA405" s="65">
        <v>22</v>
      </c>
      <c r="CB405" s="97">
        <v>0</v>
      </c>
      <c r="CC405" s="65">
        <v>38</v>
      </c>
      <c r="CD405" s="97">
        <v>0</v>
      </c>
      <c r="CE405" s="65">
        <v>0</v>
      </c>
      <c r="CF405" s="97">
        <v>40</v>
      </c>
      <c r="CG405" s="65">
        <v>0</v>
      </c>
      <c r="CH405" s="97">
        <v>10</v>
      </c>
      <c r="CI405" s="65">
        <v>31</v>
      </c>
      <c r="CJ405" s="97">
        <v>0</v>
      </c>
      <c r="CK405" s="65">
        <v>0</v>
      </c>
      <c r="CL405" s="97">
        <v>0</v>
      </c>
      <c r="CM405" s="65">
        <v>0</v>
      </c>
      <c r="CN405" s="97">
        <v>0</v>
      </c>
      <c r="CO405" s="65">
        <v>23</v>
      </c>
      <c r="CP405" s="97">
        <v>6</v>
      </c>
      <c r="CQ405" s="65">
        <v>36</v>
      </c>
      <c r="CR405" s="97">
        <v>0</v>
      </c>
      <c r="CS405" s="65">
        <v>139</v>
      </c>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c r="IW405" s="65"/>
      <c r="IX405" s="65"/>
      <c r="IY405" s="65"/>
      <c r="IZ405" s="65"/>
      <c r="JA405" s="65"/>
      <c r="JB405" s="65"/>
      <c r="JC405" s="65"/>
      <c r="JD405" s="65"/>
      <c r="JE405" s="65"/>
      <c r="JF405" s="65"/>
      <c r="JG405" s="65"/>
      <c r="JH405" s="65"/>
      <c r="JI405" s="65"/>
      <c r="JJ405" s="65"/>
      <c r="JK405" s="65"/>
      <c r="JL405" s="65"/>
      <c r="JM405" s="65"/>
      <c r="JN405" s="65"/>
      <c r="JO405" s="65"/>
      <c r="JP405" s="65"/>
      <c r="JQ405" s="65"/>
      <c r="JR405" s="65"/>
      <c r="JS405" s="65"/>
      <c r="JT405" s="65"/>
      <c r="JU405" s="65"/>
      <c r="JV405" s="65"/>
      <c r="JW405" s="65"/>
      <c r="JX405" s="65"/>
      <c r="JY405" s="65"/>
      <c r="JZ405" s="65"/>
      <c r="KA405" s="65"/>
      <c r="KB405" s="65"/>
      <c r="KC405" s="65"/>
      <c r="KD405" s="65"/>
      <c r="KE405" s="65"/>
      <c r="KF405" s="65"/>
      <c r="KG405" s="65"/>
      <c r="KH405" s="65"/>
      <c r="KI405" s="65"/>
      <c r="KJ405" s="65"/>
      <c r="KK405" s="65"/>
      <c r="KL405" s="65"/>
      <c r="KM405" s="65"/>
      <c r="KN405" s="65"/>
      <c r="KO405" s="65"/>
      <c r="KP405" s="65"/>
      <c r="KQ405" s="65"/>
      <c r="KR405" s="65"/>
      <c r="KS405" s="65"/>
      <c r="KT405" s="65"/>
      <c r="KU405" s="65"/>
      <c r="KV405" s="65"/>
      <c r="KW405" s="65"/>
      <c r="KX405" s="65"/>
      <c r="KY405" s="65"/>
      <c r="KZ405" s="65"/>
      <c r="LA405" s="65"/>
      <c r="LB405" s="65"/>
      <c r="LC405" s="65"/>
      <c r="LD405" s="65"/>
      <c r="LE405" s="65"/>
      <c r="LF405" s="65"/>
      <c r="LG405" s="65"/>
      <c r="LH405" s="65"/>
      <c r="LI405" s="65"/>
      <c r="LJ405" s="65"/>
      <c r="LK405" s="65"/>
      <c r="LL405" s="65"/>
      <c r="LM405" s="65"/>
      <c r="LN405" s="65"/>
      <c r="LO405" s="65"/>
      <c r="LP405" s="65"/>
      <c r="LQ405" s="65"/>
      <c r="LR405" s="65"/>
      <c r="LS405" s="65"/>
      <c r="LT405" s="65"/>
      <c r="LU405" s="65"/>
      <c r="LV405" s="65"/>
      <c r="LW405" s="65"/>
      <c r="LX405" s="7"/>
      <c r="LY405" s="7"/>
      <c r="LZ405" s="7"/>
      <c r="MA405" s="7"/>
      <c r="MB405" s="7"/>
      <c r="MC405" s="7"/>
      <c r="MD405" s="7"/>
      <c r="ME405" s="7"/>
      <c r="MF405" s="7"/>
      <c r="MG405" s="7"/>
      <c r="MH405" s="7"/>
      <c r="MI405" s="7"/>
      <c r="MJ405" s="7"/>
      <c r="MK405" s="7"/>
      <c r="ML405" s="7"/>
      <c r="MM405" s="7"/>
      <c r="MN405" s="7"/>
      <c r="MO405" s="7"/>
      <c r="MP405" s="7"/>
      <c r="MQ405" s="7"/>
      <c r="MR405" s="7"/>
      <c r="MS405" s="7"/>
      <c r="MT405" s="7"/>
      <c r="MU405" s="7"/>
      <c r="MV405" s="7"/>
      <c r="MW405" s="7"/>
      <c r="MX405" s="7"/>
      <c r="MY405" s="7"/>
      <c r="MZ405" s="7"/>
      <c r="NA405" s="7"/>
      <c r="NB405" s="7"/>
      <c r="NC405" s="7"/>
      <c r="ND405" s="7"/>
      <c r="NE405" s="7"/>
      <c r="NF405" s="7"/>
      <c r="NG405" s="7"/>
      <c r="NH405" s="7"/>
      <c r="NI405" s="7"/>
      <c r="NJ405" s="7"/>
      <c r="NK405" s="7"/>
      <c r="NL405" s="7"/>
      <c r="NM405" s="7"/>
      <c r="NN405" s="7"/>
      <c r="NO405" s="7"/>
      <c r="NP405" s="7"/>
      <c r="NQ405" s="7"/>
      <c r="NR405" s="7"/>
      <c r="NS405" s="7"/>
      <c r="NT405" s="7"/>
      <c r="NU405" s="7"/>
      <c r="NV405" s="7"/>
      <c r="NW405" s="7"/>
      <c r="NX405" s="7"/>
      <c r="NY405" s="7"/>
      <c r="NZ405" s="7"/>
      <c r="OA405" s="7"/>
      <c r="OB405" s="7"/>
      <c r="OC405" s="7"/>
      <c r="OD405" s="7"/>
      <c r="OE405" s="7"/>
      <c r="OF405" s="7"/>
      <c r="OG405" s="7"/>
      <c r="OH405" s="7"/>
      <c r="OI405" s="7"/>
      <c r="OJ405" s="7"/>
      <c r="OK405" s="7"/>
      <c r="OL405" s="7"/>
      <c r="OM405" s="7"/>
      <c r="ON405" s="7"/>
      <c r="OO405" s="7"/>
      <c r="OP405" s="7"/>
      <c r="OQ405" s="7"/>
      <c r="OR405" s="7"/>
      <c r="OS405" s="7"/>
      <c r="OT405" s="7"/>
      <c r="OU405" s="7"/>
      <c r="OV405" s="7"/>
      <c r="OW405" s="7"/>
      <c r="OX405" s="7"/>
      <c r="OY405" s="7"/>
      <c r="OZ405" s="7"/>
      <c r="PA405" s="7"/>
      <c r="PB405" s="7"/>
      <c r="PC405" s="7"/>
      <c r="PD405" s="7"/>
      <c r="PE405" s="7"/>
      <c r="PF405" s="7"/>
      <c r="PG405" s="7"/>
      <c r="PH405" s="7"/>
      <c r="PI405" s="7"/>
      <c r="PJ405" s="7"/>
      <c r="PK405" s="7"/>
      <c r="PL405" s="7"/>
      <c r="PM405" s="7"/>
      <c r="PN405" s="7"/>
      <c r="PO405" s="7"/>
      <c r="PP405" s="7"/>
      <c r="PQ405" s="7"/>
      <c r="PR405" s="7"/>
      <c r="PS405" s="7"/>
      <c r="PT405" s="7"/>
      <c r="PU405" s="7"/>
      <c r="PV405" s="7"/>
      <c r="PW405" s="7"/>
      <c r="PX405" s="7"/>
      <c r="PY405" s="7"/>
      <c r="PZ405" s="7"/>
      <c r="QA405" s="7"/>
      <c r="QB405" s="7"/>
      <c r="QC405" s="7"/>
      <c r="QD405" s="7"/>
      <c r="QE405" s="7"/>
      <c r="QF405" s="7"/>
      <c r="QG405" s="7"/>
      <c r="QH405" s="7"/>
      <c r="QI405" s="7"/>
      <c r="QJ405" s="7"/>
      <c r="QK405" s="7"/>
      <c r="QL405" s="7"/>
      <c r="QM405" s="7"/>
      <c r="QN405" s="7"/>
      <c r="QO405" s="7"/>
      <c r="QP405" s="7"/>
      <c r="QQ405" s="7"/>
      <c r="QR405" s="7"/>
      <c r="QS405" s="7"/>
      <c r="QT405" s="7"/>
      <c r="QU405" s="7"/>
      <c r="QV405" s="7"/>
      <c r="QW405" s="7"/>
      <c r="QX405" s="7"/>
      <c r="QY405" s="7"/>
      <c r="QZ405" s="7"/>
      <c r="RA405" s="7"/>
      <c r="RB405" s="7"/>
      <c r="RC405" s="7"/>
      <c r="RD405" s="7"/>
      <c r="RE405" s="7"/>
      <c r="RF405" s="7"/>
      <c r="RG405" s="7"/>
      <c r="RH405" s="7"/>
      <c r="RI405" s="7"/>
      <c r="RJ405" s="7"/>
      <c r="RK405" s="7"/>
      <c r="RL405" s="7"/>
      <c r="RM405" s="7"/>
      <c r="RN405" s="7"/>
      <c r="RO405" s="7"/>
      <c r="RP405" s="7"/>
      <c r="RQ405" s="7"/>
      <c r="RR405" s="7"/>
      <c r="RS405" s="7"/>
      <c r="RT405" s="7"/>
      <c r="RU405" s="7"/>
      <c r="RV405" s="7"/>
      <c r="RW405" s="7"/>
      <c r="RX405" s="7"/>
      <c r="RY405" s="7"/>
      <c r="RZ405" s="7"/>
      <c r="SA405" s="7"/>
      <c r="SB405" s="7"/>
      <c r="SC405" s="7"/>
      <c r="SD405" s="7"/>
      <c r="SE405" s="7"/>
      <c r="SF405" s="7"/>
      <c r="SG405" s="7"/>
      <c r="SH405" s="7"/>
      <c r="SI405" s="7"/>
      <c r="SJ405" s="7"/>
      <c r="SK405" s="7"/>
      <c r="SL405" s="7"/>
      <c r="SM405" s="7"/>
      <c r="SN405" s="7"/>
      <c r="SO405" s="7"/>
      <c r="SP405" s="7"/>
      <c r="SQ405" s="7"/>
      <c r="SR405" s="7"/>
      <c r="SS405" s="7"/>
      <c r="ST405" s="7"/>
      <c r="SU405" s="7"/>
      <c r="SV405" s="7"/>
      <c r="SW405" s="7"/>
      <c r="SX405" s="7"/>
      <c r="SY405" s="7"/>
      <c r="SZ405" s="7"/>
      <c r="TA405" s="7"/>
      <c r="TB405" s="7"/>
      <c r="TC405" s="7"/>
      <c r="TD405" s="7"/>
      <c r="TE405" s="7"/>
      <c r="TF405" s="7"/>
      <c r="TG405" s="7"/>
      <c r="TH405" s="7"/>
      <c r="TI405" s="7"/>
      <c r="TJ405" s="7"/>
      <c r="TK405" s="7"/>
      <c r="TL405" s="7"/>
      <c r="TM405" s="7"/>
      <c r="TN405" s="7"/>
      <c r="TO405" s="7"/>
      <c r="TP405" s="7"/>
      <c r="TQ405" s="7"/>
      <c r="TR405" s="7"/>
      <c r="TS405" s="7"/>
      <c r="TT405" s="7"/>
      <c r="TU405" s="7"/>
      <c r="TV405" s="7"/>
      <c r="TW405" s="7"/>
      <c r="TX405" s="7"/>
      <c r="TY405" s="7"/>
      <c r="TZ405" s="7"/>
      <c r="UA405" s="7"/>
      <c r="UB405" s="7"/>
      <c r="UC405" s="7"/>
      <c r="UD405" s="7"/>
      <c r="UE405" s="7"/>
      <c r="UF405" s="7"/>
      <c r="UG405" s="7"/>
      <c r="UH405" s="7"/>
      <c r="UI405" s="7"/>
      <c r="UJ405" s="7"/>
      <c r="UK405" s="7"/>
      <c r="UL405" s="7"/>
      <c r="UM405" s="7"/>
      <c r="UN405" s="7"/>
      <c r="UO405" s="7"/>
      <c r="UP405" s="7"/>
      <c r="UQ405" s="7"/>
      <c r="UR405" s="7"/>
      <c r="US405" s="7"/>
      <c r="UT405" s="7"/>
      <c r="UU405" s="7"/>
      <c r="UV405" s="7"/>
      <c r="UW405" s="7"/>
      <c r="UX405" s="7"/>
      <c r="UY405" s="7"/>
      <c r="UZ405" s="7"/>
      <c r="VA405" s="7"/>
      <c r="VB405" s="7"/>
      <c r="VC405" s="7"/>
      <c r="VD405" s="7"/>
    </row>
    <row r="406" spans="1:576" s="3" customFormat="1" x14ac:dyDescent="0.2">
      <c r="A406" s="54"/>
      <c r="B406" s="36" t="str">
        <f>GBG!B406</f>
        <v>Totalt 2021</v>
      </c>
      <c r="C406" s="140">
        <v>5185</v>
      </c>
      <c r="D406" s="97">
        <v>0</v>
      </c>
      <c r="E406" s="65">
        <v>134</v>
      </c>
      <c r="F406" s="97">
        <v>52</v>
      </c>
      <c r="G406" s="65">
        <v>129</v>
      </c>
      <c r="H406" s="97">
        <v>0</v>
      </c>
      <c r="I406" s="65">
        <v>0</v>
      </c>
      <c r="J406" s="97">
        <v>0</v>
      </c>
      <c r="K406" s="65">
        <v>0</v>
      </c>
      <c r="L406" s="97">
        <v>0</v>
      </c>
      <c r="M406" s="65">
        <v>334</v>
      </c>
      <c r="N406" s="97">
        <v>0</v>
      </c>
      <c r="O406" s="65">
        <v>0</v>
      </c>
      <c r="P406" s="97">
        <v>0</v>
      </c>
      <c r="Q406" s="65">
        <v>0</v>
      </c>
      <c r="R406" s="97">
        <v>0</v>
      </c>
      <c r="S406" s="65">
        <v>0</v>
      </c>
      <c r="T406" s="97">
        <v>0</v>
      </c>
      <c r="U406" s="65">
        <v>12</v>
      </c>
      <c r="V406" s="97">
        <v>0</v>
      </c>
      <c r="W406" s="65">
        <v>0</v>
      </c>
      <c r="X406" s="97">
        <v>0</v>
      </c>
      <c r="Y406" s="65">
        <v>326</v>
      </c>
      <c r="Z406" s="97">
        <v>1</v>
      </c>
      <c r="AA406" s="65">
        <v>0</v>
      </c>
      <c r="AB406" s="97">
        <v>0</v>
      </c>
      <c r="AC406" s="65">
        <v>58</v>
      </c>
      <c r="AD406" s="97">
        <v>0</v>
      </c>
      <c r="AE406" s="65">
        <v>158</v>
      </c>
      <c r="AF406" s="97">
        <v>0</v>
      </c>
      <c r="AG406" s="65">
        <v>200</v>
      </c>
      <c r="AH406" s="97">
        <v>399</v>
      </c>
      <c r="AI406" s="65">
        <v>75</v>
      </c>
      <c r="AJ406" s="97">
        <v>0</v>
      </c>
      <c r="AK406" s="65">
        <v>0</v>
      </c>
      <c r="AL406" s="97">
        <v>0</v>
      </c>
      <c r="AM406" s="65">
        <v>39</v>
      </c>
      <c r="AN406" s="97">
        <v>0</v>
      </c>
      <c r="AO406" s="65">
        <v>0</v>
      </c>
      <c r="AP406" s="97">
        <v>2</v>
      </c>
      <c r="AQ406" s="65">
        <v>344</v>
      </c>
      <c r="AR406" s="97">
        <v>12</v>
      </c>
      <c r="AS406" s="65">
        <v>8</v>
      </c>
      <c r="AT406" s="97">
        <v>5</v>
      </c>
      <c r="AU406" s="65">
        <v>0</v>
      </c>
      <c r="AV406" s="97">
        <v>4</v>
      </c>
      <c r="AW406" s="65">
        <v>1</v>
      </c>
      <c r="AX406" s="97">
        <v>172</v>
      </c>
      <c r="AY406" s="65">
        <v>88</v>
      </c>
      <c r="AZ406" s="97">
        <v>292</v>
      </c>
      <c r="BA406" s="65">
        <v>0</v>
      </c>
      <c r="BB406" s="97">
        <v>222</v>
      </c>
      <c r="BC406" s="65">
        <v>6</v>
      </c>
      <c r="BD406" s="97">
        <v>0</v>
      </c>
      <c r="BE406" s="65">
        <v>1</v>
      </c>
      <c r="BF406" s="97">
        <v>21</v>
      </c>
      <c r="BG406" s="65">
        <v>19</v>
      </c>
      <c r="BH406" s="97">
        <v>0</v>
      </c>
      <c r="BI406" s="65">
        <v>0</v>
      </c>
      <c r="BJ406" s="97">
        <v>0</v>
      </c>
      <c r="BK406" s="65">
        <v>0</v>
      </c>
      <c r="BL406" s="97">
        <v>56</v>
      </c>
      <c r="BM406" s="65">
        <v>199</v>
      </c>
      <c r="BN406" s="97">
        <v>171</v>
      </c>
      <c r="BO406" s="65">
        <v>0</v>
      </c>
      <c r="BP406" s="97">
        <v>0</v>
      </c>
      <c r="BQ406" s="65">
        <v>77</v>
      </c>
      <c r="BR406" s="97">
        <v>373</v>
      </c>
      <c r="BS406" s="65">
        <v>0</v>
      </c>
      <c r="BT406" s="97">
        <v>2</v>
      </c>
      <c r="BU406" s="65">
        <v>170</v>
      </c>
      <c r="BV406" s="97">
        <v>6</v>
      </c>
      <c r="BW406" s="65">
        <v>0</v>
      </c>
      <c r="BX406" s="97">
        <v>134</v>
      </c>
      <c r="BY406" s="65">
        <v>7</v>
      </c>
      <c r="BZ406" s="97">
        <v>156</v>
      </c>
      <c r="CA406" s="65">
        <v>46</v>
      </c>
      <c r="CB406" s="97">
        <v>0</v>
      </c>
      <c r="CC406" s="65">
        <v>184</v>
      </c>
      <c r="CD406" s="97">
        <v>54</v>
      </c>
      <c r="CE406" s="65">
        <v>2</v>
      </c>
      <c r="CF406" s="97">
        <v>46</v>
      </c>
      <c r="CG406" s="65">
        <v>0</v>
      </c>
      <c r="CH406" s="97">
        <v>5</v>
      </c>
      <c r="CI406" s="65">
        <v>11</v>
      </c>
      <c r="CJ406" s="97">
        <v>0</v>
      </c>
      <c r="CK406" s="65">
        <v>0</v>
      </c>
      <c r="CL406" s="97">
        <v>0</v>
      </c>
      <c r="CM406" s="65">
        <v>0</v>
      </c>
      <c r="CN406" s="97">
        <v>140</v>
      </c>
      <c r="CO406" s="65">
        <v>28</v>
      </c>
      <c r="CP406" s="97">
        <v>101</v>
      </c>
      <c r="CQ406" s="65">
        <v>103</v>
      </c>
      <c r="CR406" s="97">
        <v>0</v>
      </c>
      <c r="CS406" s="65">
        <v>0</v>
      </c>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c r="IW406" s="65"/>
      <c r="IX406" s="65"/>
      <c r="IY406" s="65"/>
      <c r="IZ406" s="65"/>
      <c r="JA406" s="65"/>
      <c r="JB406" s="65"/>
      <c r="JC406" s="65"/>
      <c r="JD406" s="65"/>
      <c r="JE406" s="65"/>
      <c r="JF406" s="65"/>
      <c r="JG406" s="65"/>
      <c r="JH406" s="65"/>
      <c r="JI406" s="65"/>
      <c r="JJ406" s="65"/>
      <c r="JK406" s="65"/>
      <c r="JL406" s="65"/>
      <c r="JM406" s="65"/>
      <c r="JN406" s="65"/>
      <c r="JO406" s="65"/>
      <c r="JP406" s="65"/>
      <c r="JQ406" s="65"/>
      <c r="JR406" s="65"/>
      <c r="JS406" s="65"/>
      <c r="JT406" s="65"/>
      <c r="JU406" s="65"/>
      <c r="JV406" s="65"/>
      <c r="JW406" s="65"/>
      <c r="JX406" s="65"/>
      <c r="JY406" s="65"/>
      <c r="JZ406" s="65"/>
      <c r="KA406" s="65"/>
      <c r="KB406" s="65"/>
      <c r="KC406" s="65"/>
      <c r="KD406" s="65"/>
      <c r="KE406" s="65"/>
      <c r="KF406" s="65"/>
      <c r="KG406" s="65"/>
      <c r="KH406" s="65"/>
      <c r="KI406" s="65"/>
      <c r="KJ406" s="65"/>
      <c r="KK406" s="65"/>
      <c r="KL406" s="65"/>
      <c r="KM406" s="65"/>
      <c r="KN406" s="65"/>
      <c r="KO406" s="65"/>
      <c r="KP406" s="65"/>
      <c r="KQ406" s="65"/>
      <c r="KR406" s="65"/>
      <c r="KS406" s="65"/>
      <c r="KT406" s="65"/>
      <c r="KU406" s="65"/>
      <c r="KV406" s="65"/>
      <c r="KW406" s="65"/>
      <c r="KX406" s="65"/>
      <c r="KY406" s="65"/>
      <c r="KZ406" s="65"/>
      <c r="LA406" s="65"/>
      <c r="LB406" s="65"/>
      <c r="LC406" s="65"/>
      <c r="LD406" s="65"/>
      <c r="LE406" s="65"/>
      <c r="LF406" s="65"/>
      <c r="LG406" s="65"/>
      <c r="LH406" s="65"/>
      <c r="LI406" s="65"/>
      <c r="LJ406" s="65"/>
      <c r="LK406" s="65"/>
      <c r="LL406" s="65"/>
      <c r="LM406" s="65"/>
      <c r="LN406" s="65"/>
      <c r="LO406" s="65"/>
      <c r="LP406" s="65"/>
      <c r="LQ406" s="65"/>
      <c r="LR406" s="65"/>
      <c r="LS406" s="65"/>
      <c r="LT406" s="65"/>
      <c r="LU406" s="65"/>
      <c r="LV406" s="65"/>
      <c r="LW406" s="65"/>
      <c r="LX406" s="7"/>
      <c r="LY406" s="7"/>
      <c r="LZ406" s="7"/>
      <c r="MA406" s="7"/>
      <c r="MB406" s="7"/>
      <c r="MC406" s="7"/>
      <c r="MD406" s="7"/>
      <c r="ME406" s="7"/>
      <c r="MF406" s="7"/>
      <c r="MG406" s="7"/>
      <c r="MH406" s="7"/>
      <c r="MI406" s="7"/>
      <c r="MJ406" s="7"/>
      <c r="MK406" s="7"/>
      <c r="ML406" s="7"/>
      <c r="MM406" s="7"/>
      <c r="MN406" s="7"/>
      <c r="MO406" s="7"/>
      <c r="MP406" s="7"/>
      <c r="MQ406" s="7"/>
      <c r="MR406" s="7"/>
      <c r="MS406" s="7"/>
      <c r="MT406" s="7"/>
      <c r="MU406" s="7"/>
      <c r="MV406" s="7"/>
      <c r="MW406" s="7"/>
      <c r="MX406" s="7"/>
      <c r="MY406" s="7"/>
      <c r="MZ406" s="7"/>
      <c r="NA406" s="7"/>
      <c r="NB406" s="7"/>
      <c r="NC406" s="7"/>
      <c r="ND406" s="7"/>
      <c r="NE406" s="7"/>
      <c r="NF406" s="7"/>
      <c r="NG406" s="7"/>
      <c r="NH406" s="7"/>
      <c r="NI406" s="7"/>
      <c r="NJ406" s="7"/>
      <c r="NK406" s="7"/>
      <c r="NL406" s="7"/>
      <c r="NM406" s="7"/>
      <c r="NN406" s="7"/>
      <c r="NO406" s="7"/>
      <c r="NP406" s="7"/>
      <c r="NQ406" s="7"/>
      <c r="NR406" s="7"/>
      <c r="NS406" s="7"/>
      <c r="NT406" s="7"/>
      <c r="NU406" s="7"/>
      <c r="NV406" s="7"/>
      <c r="NW406" s="7"/>
      <c r="NX406" s="7"/>
      <c r="NY406" s="7"/>
      <c r="NZ406" s="7"/>
      <c r="OA406" s="7"/>
      <c r="OB406" s="7"/>
      <c r="OC406" s="7"/>
      <c r="OD406" s="7"/>
      <c r="OE406" s="7"/>
      <c r="OF406" s="7"/>
      <c r="OG406" s="7"/>
      <c r="OH406" s="7"/>
      <c r="OI406" s="7"/>
      <c r="OJ406" s="7"/>
      <c r="OK406" s="7"/>
      <c r="OL406" s="7"/>
      <c r="OM406" s="7"/>
      <c r="ON406" s="7"/>
      <c r="OO406" s="7"/>
      <c r="OP406" s="7"/>
      <c r="OQ406" s="7"/>
      <c r="OR406" s="7"/>
      <c r="OS406" s="7"/>
      <c r="OT406" s="7"/>
      <c r="OU406" s="7"/>
      <c r="OV406" s="7"/>
      <c r="OW406" s="7"/>
      <c r="OX406" s="7"/>
      <c r="OY406" s="7"/>
      <c r="OZ406" s="7"/>
      <c r="PA406" s="7"/>
      <c r="PB406" s="7"/>
      <c r="PC406" s="7"/>
      <c r="PD406" s="7"/>
      <c r="PE406" s="7"/>
      <c r="PF406" s="7"/>
      <c r="PG406" s="7"/>
      <c r="PH406" s="7"/>
      <c r="PI406" s="7"/>
      <c r="PJ406" s="7"/>
      <c r="PK406" s="7"/>
      <c r="PL406" s="7"/>
      <c r="PM406" s="7"/>
      <c r="PN406" s="7"/>
      <c r="PO406" s="7"/>
      <c r="PP406" s="7"/>
      <c r="PQ406" s="7"/>
      <c r="PR406" s="7"/>
      <c r="PS406" s="7"/>
      <c r="PT406" s="7"/>
      <c r="PU406" s="7"/>
      <c r="PV406" s="7"/>
      <c r="PW406" s="7"/>
      <c r="PX406" s="7"/>
      <c r="PY406" s="7"/>
      <c r="PZ406" s="7"/>
      <c r="QA406" s="7"/>
      <c r="QB406" s="7"/>
      <c r="QC406" s="7"/>
      <c r="QD406" s="7"/>
      <c r="QE406" s="7"/>
      <c r="QF406" s="7"/>
      <c r="QG406" s="7"/>
      <c r="QH406" s="7"/>
      <c r="QI406" s="7"/>
      <c r="QJ406" s="7"/>
      <c r="QK406" s="7"/>
      <c r="QL406" s="7"/>
      <c r="QM406" s="7"/>
      <c r="QN406" s="7"/>
      <c r="QO406" s="7"/>
      <c r="QP406" s="7"/>
      <c r="QQ406" s="7"/>
      <c r="QR406" s="7"/>
      <c r="QS406" s="7"/>
      <c r="QT406" s="7"/>
      <c r="QU406" s="7"/>
      <c r="QV406" s="7"/>
      <c r="QW406" s="7"/>
      <c r="QX406" s="7"/>
      <c r="QY406" s="7"/>
      <c r="QZ406" s="7"/>
      <c r="RA406" s="7"/>
      <c r="RB406" s="7"/>
      <c r="RC406" s="7"/>
      <c r="RD406" s="7"/>
      <c r="RE406" s="7"/>
      <c r="RF406" s="7"/>
      <c r="RG406" s="7"/>
      <c r="RH406" s="7"/>
      <c r="RI406" s="7"/>
      <c r="RJ406" s="7"/>
      <c r="RK406" s="7"/>
      <c r="RL406" s="7"/>
      <c r="RM406" s="7"/>
      <c r="RN406" s="7"/>
      <c r="RO406" s="7"/>
      <c r="RP406" s="7"/>
      <c r="RQ406" s="7"/>
      <c r="RR406" s="7"/>
      <c r="RS406" s="7"/>
      <c r="RT406" s="7"/>
      <c r="RU406" s="7"/>
      <c r="RV406" s="7"/>
      <c r="RW406" s="7"/>
      <c r="RX406" s="7"/>
      <c r="RY406" s="7"/>
      <c r="RZ406" s="7"/>
      <c r="SA406" s="7"/>
      <c r="SB406" s="7"/>
      <c r="SC406" s="7"/>
      <c r="SD406" s="7"/>
      <c r="SE406" s="7"/>
      <c r="SF406" s="7"/>
      <c r="SG406" s="7"/>
      <c r="SH406" s="7"/>
      <c r="SI406" s="7"/>
      <c r="SJ406" s="7"/>
      <c r="SK406" s="7"/>
      <c r="SL406" s="7"/>
      <c r="SM406" s="7"/>
      <c r="SN406" s="7"/>
      <c r="SO406" s="7"/>
      <c r="SP406" s="7"/>
      <c r="SQ406" s="7"/>
      <c r="SR406" s="7"/>
      <c r="SS406" s="7"/>
      <c r="ST406" s="7"/>
      <c r="SU406" s="7"/>
      <c r="SV406" s="7"/>
      <c r="SW406" s="7"/>
      <c r="SX406" s="7"/>
      <c r="SY406" s="7"/>
      <c r="SZ406" s="7"/>
      <c r="TA406" s="7"/>
      <c r="TB406" s="7"/>
      <c r="TC406" s="7"/>
      <c r="TD406" s="7"/>
      <c r="TE406" s="7"/>
      <c r="TF406" s="7"/>
      <c r="TG406" s="7"/>
      <c r="TH406" s="7"/>
      <c r="TI406" s="7"/>
      <c r="TJ406" s="7"/>
      <c r="TK406" s="7"/>
      <c r="TL406" s="7"/>
      <c r="TM406" s="7"/>
      <c r="TN406" s="7"/>
      <c r="TO406" s="7"/>
      <c r="TP406" s="7"/>
      <c r="TQ406" s="7"/>
      <c r="TR406" s="7"/>
      <c r="TS406" s="7"/>
      <c r="TT406" s="7"/>
      <c r="TU406" s="7"/>
      <c r="TV406" s="7"/>
      <c r="TW406" s="7"/>
      <c r="TX406" s="7"/>
      <c r="TY406" s="7"/>
      <c r="TZ406" s="7"/>
      <c r="UA406" s="7"/>
      <c r="UB406" s="7"/>
      <c r="UC406" s="7"/>
      <c r="UD406" s="7"/>
      <c r="UE406" s="7"/>
      <c r="UF406" s="7"/>
      <c r="UG406" s="7"/>
      <c r="UH406" s="7"/>
      <c r="UI406" s="7"/>
      <c r="UJ406" s="7"/>
      <c r="UK406" s="7"/>
      <c r="UL406" s="7"/>
      <c r="UM406" s="7"/>
      <c r="UN406" s="7"/>
      <c r="UO406" s="7"/>
      <c r="UP406" s="7"/>
      <c r="UQ406" s="7"/>
      <c r="UR406" s="7"/>
      <c r="US406" s="7"/>
      <c r="UT406" s="7"/>
      <c r="UU406" s="7"/>
      <c r="UV406" s="7"/>
      <c r="UW406" s="7"/>
      <c r="UX406" s="7"/>
      <c r="UY406" s="7"/>
      <c r="UZ406" s="7"/>
      <c r="VA406" s="7"/>
      <c r="VB406" s="7"/>
      <c r="VC406" s="7"/>
      <c r="VD406" s="7"/>
    </row>
    <row r="407" spans="1:576" s="3" customFormat="1" x14ac:dyDescent="0.2">
      <c r="A407" s="54"/>
      <c r="B407" s="36" t="str">
        <f>GBG!B407</f>
        <v>Totalt 2022</v>
      </c>
      <c r="C407" s="140">
        <v>5689</v>
      </c>
      <c r="D407" s="97">
        <v>0</v>
      </c>
      <c r="E407" s="65">
        <v>563</v>
      </c>
      <c r="F407" s="97">
        <v>49</v>
      </c>
      <c r="G407" s="65">
        <v>0</v>
      </c>
      <c r="H407" s="97">
        <v>38</v>
      </c>
      <c r="I407" s="65">
        <v>0</v>
      </c>
      <c r="J407" s="97">
        <v>0</v>
      </c>
      <c r="K407" s="65">
        <v>0</v>
      </c>
      <c r="L407" s="97">
        <v>0</v>
      </c>
      <c r="M407" s="65">
        <v>483</v>
      </c>
      <c r="N407" s="97">
        <v>0</v>
      </c>
      <c r="O407" s="65">
        <v>0</v>
      </c>
      <c r="P407" s="97">
        <v>0</v>
      </c>
      <c r="Q407" s="65">
        <v>0</v>
      </c>
      <c r="R407" s="97">
        <v>10</v>
      </c>
      <c r="S407" s="65">
        <v>0</v>
      </c>
      <c r="T407" s="97">
        <v>0</v>
      </c>
      <c r="U407" s="65">
        <v>0</v>
      </c>
      <c r="V407" s="97">
        <v>0</v>
      </c>
      <c r="W407" s="65">
        <v>0</v>
      </c>
      <c r="X407" s="97">
        <v>0</v>
      </c>
      <c r="Y407" s="65">
        <v>303</v>
      </c>
      <c r="Z407" s="97">
        <v>0</v>
      </c>
      <c r="AA407" s="65">
        <v>0</v>
      </c>
      <c r="AB407" s="97">
        <v>0</v>
      </c>
      <c r="AC407" s="65">
        <v>15</v>
      </c>
      <c r="AD407" s="97">
        <v>0</v>
      </c>
      <c r="AE407" s="65">
        <v>0</v>
      </c>
      <c r="AF407" s="97">
        <v>0</v>
      </c>
      <c r="AG407" s="65">
        <v>106</v>
      </c>
      <c r="AH407" s="97">
        <v>457</v>
      </c>
      <c r="AI407" s="65">
        <v>193</v>
      </c>
      <c r="AJ407" s="97">
        <v>0</v>
      </c>
      <c r="AK407" s="65">
        <v>0</v>
      </c>
      <c r="AL407" s="97">
        <v>1</v>
      </c>
      <c r="AM407" s="65">
        <v>149</v>
      </c>
      <c r="AN407" s="97">
        <v>62</v>
      </c>
      <c r="AO407" s="65">
        <v>0</v>
      </c>
      <c r="AP407" s="97">
        <v>2</v>
      </c>
      <c r="AQ407" s="65">
        <v>2</v>
      </c>
      <c r="AR407" s="97">
        <v>9</v>
      </c>
      <c r="AS407" s="65">
        <v>1</v>
      </c>
      <c r="AT407" s="97">
        <v>1</v>
      </c>
      <c r="AU407" s="65">
        <v>269</v>
      </c>
      <c r="AV407" s="97">
        <v>4</v>
      </c>
      <c r="AW407" s="65">
        <v>29</v>
      </c>
      <c r="AX407" s="97">
        <v>259</v>
      </c>
      <c r="AY407" s="65">
        <v>6</v>
      </c>
      <c r="AZ407" s="97">
        <v>76</v>
      </c>
      <c r="BA407" s="65">
        <v>176</v>
      </c>
      <c r="BB407" s="97">
        <v>230</v>
      </c>
      <c r="BC407" s="65">
        <v>3</v>
      </c>
      <c r="BD407" s="97">
        <v>2</v>
      </c>
      <c r="BE407" s="65">
        <v>1</v>
      </c>
      <c r="BF407" s="97">
        <v>5</v>
      </c>
      <c r="BG407" s="65">
        <v>29</v>
      </c>
      <c r="BH407" s="97">
        <v>0</v>
      </c>
      <c r="BI407" s="65">
        <v>0</v>
      </c>
      <c r="BJ407" s="97">
        <v>0</v>
      </c>
      <c r="BK407" s="65">
        <v>0</v>
      </c>
      <c r="BL407" s="97">
        <v>402</v>
      </c>
      <c r="BM407" s="65">
        <v>198</v>
      </c>
      <c r="BN407" s="97">
        <v>149</v>
      </c>
      <c r="BO407" s="65">
        <v>0</v>
      </c>
      <c r="BP407" s="97">
        <v>0</v>
      </c>
      <c r="BQ407" s="65">
        <v>0</v>
      </c>
      <c r="BR407" s="97">
        <v>0</v>
      </c>
      <c r="BS407" s="65">
        <v>0</v>
      </c>
      <c r="BT407" s="97">
        <v>0</v>
      </c>
      <c r="BU407" s="65">
        <v>52</v>
      </c>
      <c r="BV407" s="97">
        <v>5</v>
      </c>
      <c r="BW407" s="65">
        <v>216</v>
      </c>
      <c r="BX407" s="97">
        <v>362</v>
      </c>
      <c r="BY407" s="65">
        <v>11</v>
      </c>
      <c r="BZ407" s="97">
        <v>196</v>
      </c>
      <c r="CA407" s="65">
        <v>0</v>
      </c>
      <c r="CB407" s="97">
        <v>0</v>
      </c>
      <c r="CC407" s="65">
        <v>156</v>
      </c>
      <c r="CD407" s="97">
        <v>100</v>
      </c>
      <c r="CE407" s="65">
        <v>3</v>
      </c>
      <c r="CF407" s="97">
        <v>0</v>
      </c>
      <c r="CG407" s="65">
        <v>0</v>
      </c>
      <c r="CH407" s="97">
        <v>7</v>
      </c>
      <c r="CI407" s="65">
        <v>8</v>
      </c>
      <c r="CJ407" s="97">
        <v>0</v>
      </c>
      <c r="CK407" s="65">
        <v>0</v>
      </c>
      <c r="CL407" s="97">
        <v>20</v>
      </c>
      <c r="CM407" s="65">
        <v>0</v>
      </c>
      <c r="CN407" s="97">
        <v>0</v>
      </c>
      <c r="CO407" s="65">
        <v>31</v>
      </c>
      <c r="CP407" s="97">
        <v>9</v>
      </c>
      <c r="CQ407" s="65">
        <v>56</v>
      </c>
      <c r="CR407" s="97">
        <v>0</v>
      </c>
      <c r="CS407" s="65">
        <v>175</v>
      </c>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c r="IW407" s="65"/>
      <c r="IX407" s="65"/>
      <c r="IY407" s="65"/>
      <c r="IZ407" s="65"/>
      <c r="JA407" s="65"/>
      <c r="JB407" s="65"/>
      <c r="JC407" s="65"/>
      <c r="JD407" s="65"/>
      <c r="JE407" s="65"/>
      <c r="JF407" s="65"/>
      <c r="JG407" s="65"/>
      <c r="JH407" s="65"/>
      <c r="JI407" s="65"/>
      <c r="JJ407" s="65"/>
      <c r="JK407" s="65"/>
      <c r="JL407" s="65"/>
      <c r="JM407" s="65"/>
      <c r="JN407" s="65"/>
      <c r="JO407" s="65"/>
      <c r="JP407" s="65"/>
      <c r="JQ407" s="65"/>
      <c r="JR407" s="65"/>
      <c r="JS407" s="65"/>
      <c r="JT407" s="65"/>
      <c r="JU407" s="65"/>
      <c r="JV407" s="65"/>
      <c r="JW407" s="65"/>
      <c r="JX407" s="65"/>
      <c r="JY407" s="65"/>
      <c r="JZ407" s="65"/>
      <c r="KA407" s="65"/>
      <c r="KB407" s="65"/>
      <c r="KC407" s="65"/>
      <c r="KD407" s="65"/>
      <c r="KE407" s="65"/>
      <c r="KF407" s="65"/>
      <c r="KG407" s="65"/>
      <c r="KH407" s="65"/>
      <c r="KI407" s="65"/>
      <c r="KJ407" s="65"/>
      <c r="KK407" s="65"/>
      <c r="KL407" s="65"/>
      <c r="KM407" s="65"/>
      <c r="KN407" s="65"/>
      <c r="KO407" s="65"/>
      <c r="KP407" s="65"/>
      <c r="KQ407" s="65"/>
      <c r="KR407" s="65"/>
      <c r="KS407" s="65"/>
      <c r="KT407" s="65"/>
      <c r="KU407" s="65"/>
      <c r="KV407" s="65"/>
      <c r="KW407" s="65"/>
      <c r="KX407" s="65"/>
      <c r="KY407" s="65"/>
      <c r="KZ407" s="65"/>
      <c r="LA407" s="65"/>
      <c r="LB407" s="65"/>
      <c r="LC407" s="65"/>
      <c r="LD407" s="65"/>
      <c r="LE407" s="65"/>
      <c r="LF407" s="65"/>
      <c r="LG407" s="65"/>
      <c r="LH407" s="65"/>
      <c r="LI407" s="65"/>
      <c r="LJ407" s="65"/>
      <c r="LK407" s="65"/>
      <c r="LL407" s="65"/>
      <c r="LM407" s="65"/>
      <c r="LN407" s="65"/>
      <c r="LO407" s="65"/>
      <c r="LP407" s="65"/>
      <c r="LQ407" s="65"/>
      <c r="LR407" s="65"/>
      <c r="LS407" s="65"/>
      <c r="LT407" s="65"/>
      <c r="LU407" s="65"/>
      <c r="LV407" s="65"/>
      <c r="LW407" s="65"/>
      <c r="LX407" s="7"/>
      <c r="LY407" s="7"/>
      <c r="LZ407" s="7"/>
      <c r="MA407" s="7"/>
      <c r="MB407" s="7"/>
      <c r="MC407" s="7"/>
      <c r="MD407" s="7"/>
      <c r="ME407" s="7"/>
      <c r="MF407" s="7"/>
      <c r="MG407" s="7"/>
      <c r="MH407" s="7"/>
      <c r="MI407" s="7"/>
      <c r="MJ407" s="7"/>
      <c r="MK407" s="7"/>
      <c r="ML407" s="7"/>
      <c r="MM407" s="7"/>
      <c r="MN407" s="7"/>
      <c r="MO407" s="7"/>
      <c r="MP407" s="7"/>
      <c r="MQ407" s="7"/>
      <c r="MR407" s="7"/>
      <c r="MS407" s="7"/>
      <c r="MT407" s="7"/>
      <c r="MU407" s="7"/>
      <c r="MV407" s="7"/>
      <c r="MW407" s="7"/>
      <c r="MX407" s="7"/>
      <c r="MY407" s="7"/>
      <c r="MZ407" s="7"/>
      <c r="NA407" s="7"/>
      <c r="NB407" s="7"/>
      <c r="NC407" s="7"/>
      <c r="ND407" s="7"/>
      <c r="NE407" s="7"/>
      <c r="NF407" s="7"/>
      <c r="NG407" s="7"/>
      <c r="NH407" s="7"/>
      <c r="NI407" s="7"/>
      <c r="NJ407" s="7"/>
      <c r="NK407" s="7"/>
      <c r="NL407" s="7"/>
      <c r="NM407" s="7"/>
      <c r="NN407" s="7"/>
      <c r="NO407" s="7"/>
      <c r="NP407" s="7"/>
      <c r="NQ407" s="7"/>
      <c r="NR407" s="7"/>
      <c r="NS407" s="7"/>
      <c r="NT407" s="7"/>
      <c r="NU407" s="7"/>
      <c r="NV407" s="7"/>
      <c r="NW407" s="7"/>
      <c r="NX407" s="7"/>
      <c r="NY407" s="7"/>
      <c r="NZ407" s="7"/>
      <c r="OA407" s="7"/>
      <c r="OB407" s="7"/>
      <c r="OC407" s="7"/>
      <c r="OD407" s="7"/>
      <c r="OE407" s="7"/>
      <c r="OF407" s="7"/>
      <c r="OG407" s="7"/>
      <c r="OH407" s="7"/>
      <c r="OI407" s="7"/>
      <c r="OJ407" s="7"/>
      <c r="OK407" s="7"/>
      <c r="OL407" s="7"/>
      <c r="OM407" s="7"/>
      <c r="ON407" s="7"/>
      <c r="OO407" s="7"/>
      <c r="OP407" s="7"/>
      <c r="OQ407" s="7"/>
      <c r="OR407" s="7"/>
      <c r="OS407" s="7"/>
      <c r="OT407" s="7"/>
      <c r="OU407" s="7"/>
      <c r="OV407" s="7"/>
      <c r="OW407" s="7"/>
      <c r="OX407" s="7"/>
      <c r="OY407" s="7"/>
      <c r="OZ407" s="7"/>
      <c r="PA407" s="7"/>
      <c r="PB407" s="7"/>
      <c r="PC407" s="7"/>
      <c r="PD407" s="7"/>
      <c r="PE407" s="7"/>
      <c r="PF407" s="7"/>
      <c r="PG407" s="7"/>
      <c r="PH407" s="7"/>
      <c r="PI407" s="7"/>
      <c r="PJ407" s="7"/>
      <c r="PK407" s="7"/>
      <c r="PL407" s="7"/>
      <c r="PM407" s="7"/>
      <c r="PN407" s="7"/>
      <c r="PO407" s="7"/>
      <c r="PP407" s="7"/>
      <c r="PQ407" s="7"/>
      <c r="PR407" s="7"/>
      <c r="PS407" s="7"/>
      <c r="PT407" s="7"/>
      <c r="PU407" s="7"/>
      <c r="PV407" s="7"/>
      <c r="PW407" s="7"/>
      <c r="PX407" s="7"/>
      <c r="PY407" s="7"/>
      <c r="PZ407" s="7"/>
      <c r="QA407" s="7"/>
      <c r="QB407" s="7"/>
      <c r="QC407" s="7"/>
      <c r="QD407" s="7"/>
      <c r="QE407" s="7"/>
      <c r="QF407" s="7"/>
      <c r="QG407" s="7"/>
      <c r="QH407" s="7"/>
      <c r="QI407" s="7"/>
      <c r="QJ407" s="7"/>
      <c r="QK407" s="7"/>
      <c r="QL407" s="7"/>
      <c r="QM407" s="7"/>
      <c r="QN407" s="7"/>
      <c r="QO407" s="7"/>
      <c r="QP407" s="7"/>
      <c r="QQ407" s="7"/>
      <c r="QR407" s="7"/>
      <c r="QS407" s="7"/>
      <c r="QT407" s="7"/>
      <c r="QU407" s="7"/>
      <c r="QV407" s="7"/>
      <c r="QW407" s="7"/>
      <c r="QX407" s="7"/>
      <c r="QY407" s="7"/>
      <c r="QZ407" s="7"/>
      <c r="RA407" s="7"/>
      <c r="RB407" s="7"/>
      <c r="RC407" s="7"/>
      <c r="RD407" s="7"/>
      <c r="RE407" s="7"/>
      <c r="RF407" s="7"/>
      <c r="RG407" s="7"/>
      <c r="RH407" s="7"/>
      <c r="RI407" s="7"/>
      <c r="RJ407" s="7"/>
      <c r="RK407" s="7"/>
      <c r="RL407" s="7"/>
      <c r="RM407" s="7"/>
      <c r="RN407" s="7"/>
      <c r="RO407" s="7"/>
      <c r="RP407" s="7"/>
      <c r="RQ407" s="7"/>
      <c r="RR407" s="7"/>
      <c r="RS407" s="7"/>
      <c r="RT407" s="7"/>
      <c r="RU407" s="7"/>
      <c r="RV407" s="7"/>
      <c r="RW407" s="7"/>
      <c r="RX407" s="7"/>
      <c r="RY407" s="7"/>
      <c r="RZ407" s="7"/>
      <c r="SA407" s="7"/>
      <c r="SB407" s="7"/>
      <c r="SC407" s="7"/>
      <c r="SD407" s="7"/>
      <c r="SE407" s="7"/>
      <c r="SF407" s="7"/>
      <c r="SG407" s="7"/>
      <c r="SH407" s="7"/>
      <c r="SI407" s="7"/>
      <c r="SJ407" s="7"/>
      <c r="SK407" s="7"/>
      <c r="SL407" s="7"/>
      <c r="SM407" s="7"/>
      <c r="SN407" s="7"/>
      <c r="SO407" s="7"/>
      <c r="SP407" s="7"/>
      <c r="SQ407" s="7"/>
      <c r="SR407" s="7"/>
      <c r="SS407" s="7"/>
      <c r="ST407" s="7"/>
      <c r="SU407" s="7"/>
      <c r="SV407" s="7"/>
      <c r="SW407" s="7"/>
      <c r="SX407" s="7"/>
      <c r="SY407" s="7"/>
      <c r="SZ407" s="7"/>
      <c r="TA407" s="7"/>
      <c r="TB407" s="7"/>
      <c r="TC407" s="7"/>
      <c r="TD407" s="7"/>
      <c r="TE407" s="7"/>
      <c r="TF407" s="7"/>
      <c r="TG407" s="7"/>
      <c r="TH407" s="7"/>
      <c r="TI407" s="7"/>
      <c r="TJ407" s="7"/>
      <c r="TK407" s="7"/>
      <c r="TL407" s="7"/>
      <c r="TM407" s="7"/>
      <c r="TN407" s="7"/>
      <c r="TO407" s="7"/>
      <c r="TP407" s="7"/>
      <c r="TQ407" s="7"/>
      <c r="TR407" s="7"/>
      <c r="TS407" s="7"/>
      <c r="TT407" s="7"/>
      <c r="TU407" s="7"/>
      <c r="TV407" s="7"/>
      <c r="TW407" s="7"/>
      <c r="TX407" s="7"/>
      <c r="TY407" s="7"/>
      <c r="TZ407" s="7"/>
      <c r="UA407" s="7"/>
      <c r="UB407" s="7"/>
      <c r="UC407" s="7"/>
      <c r="UD407" s="7"/>
      <c r="UE407" s="7"/>
      <c r="UF407" s="7"/>
      <c r="UG407" s="7"/>
      <c r="UH407" s="7"/>
      <c r="UI407" s="7"/>
      <c r="UJ407" s="7"/>
      <c r="UK407" s="7"/>
      <c r="UL407" s="7"/>
      <c r="UM407" s="7"/>
      <c r="UN407" s="7"/>
      <c r="UO407" s="7"/>
      <c r="UP407" s="7"/>
      <c r="UQ407" s="7"/>
      <c r="UR407" s="7"/>
      <c r="US407" s="7"/>
      <c r="UT407" s="7"/>
      <c r="UU407" s="7"/>
      <c r="UV407" s="7"/>
      <c r="UW407" s="7"/>
      <c r="UX407" s="7"/>
      <c r="UY407" s="7"/>
      <c r="UZ407" s="7"/>
      <c r="VA407" s="7"/>
      <c r="VB407" s="7"/>
      <c r="VC407" s="7"/>
      <c r="VD407" s="7"/>
    </row>
    <row r="408" spans="1:576" s="3" customFormat="1" x14ac:dyDescent="0.2">
      <c r="A408" s="54"/>
      <c r="B408" s="36" t="str">
        <f>GBG!B408</f>
        <v>Totalt 2023</v>
      </c>
      <c r="C408" s="140">
        <v>5200</v>
      </c>
      <c r="D408" s="97">
        <v>0</v>
      </c>
      <c r="E408" s="65">
        <v>139</v>
      </c>
      <c r="F408" s="97">
        <v>0</v>
      </c>
      <c r="G408" s="65">
        <v>0</v>
      </c>
      <c r="H408" s="97">
        <v>30</v>
      </c>
      <c r="I408" s="65">
        <v>0</v>
      </c>
      <c r="J408" s="97">
        <v>59</v>
      </c>
      <c r="K408" s="65">
        <v>0</v>
      </c>
      <c r="L408" s="97">
        <v>0</v>
      </c>
      <c r="M408" s="65">
        <v>387</v>
      </c>
      <c r="N408" s="97">
        <v>0</v>
      </c>
      <c r="O408" s="65">
        <v>0</v>
      </c>
      <c r="P408" s="97">
        <v>0</v>
      </c>
      <c r="Q408" s="65">
        <v>8</v>
      </c>
      <c r="R408" s="97">
        <v>0</v>
      </c>
      <c r="S408" s="65">
        <v>0</v>
      </c>
      <c r="T408" s="97">
        <v>0</v>
      </c>
      <c r="U408" s="65">
        <v>0</v>
      </c>
      <c r="V408" s="97">
        <v>0</v>
      </c>
      <c r="W408" s="65">
        <v>0</v>
      </c>
      <c r="X408" s="97">
        <v>0</v>
      </c>
      <c r="Y408" s="65">
        <v>456</v>
      </c>
      <c r="Z408" s="97">
        <v>0</v>
      </c>
      <c r="AA408" s="65">
        <v>0</v>
      </c>
      <c r="AB408" s="97">
        <v>0</v>
      </c>
      <c r="AC408" s="65">
        <v>0</v>
      </c>
      <c r="AD408" s="97">
        <v>0</v>
      </c>
      <c r="AE408" s="65">
        <v>61</v>
      </c>
      <c r="AF408" s="97">
        <v>0</v>
      </c>
      <c r="AG408" s="65">
        <v>312</v>
      </c>
      <c r="AH408" s="97">
        <v>97</v>
      </c>
      <c r="AI408" s="65">
        <v>0</v>
      </c>
      <c r="AJ408" s="97">
        <v>0</v>
      </c>
      <c r="AK408" s="65">
        <v>0</v>
      </c>
      <c r="AL408" s="97">
        <v>0</v>
      </c>
      <c r="AM408" s="65">
        <v>57</v>
      </c>
      <c r="AN408" s="97">
        <v>49</v>
      </c>
      <c r="AO408" s="65">
        <v>0</v>
      </c>
      <c r="AP408" s="97">
        <v>1</v>
      </c>
      <c r="AQ408" s="65">
        <v>46</v>
      </c>
      <c r="AR408" s="97">
        <v>8</v>
      </c>
      <c r="AS408" s="65">
        <v>4</v>
      </c>
      <c r="AT408" s="97">
        <v>3</v>
      </c>
      <c r="AU408" s="65">
        <v>216</v>
      </c>
      <c r="AV408" s="97">
        <v>0</v>
      </c>
      <c r="AW408" s="65">
        <v>106</v>
      </c>
      <c r="AX408" s="97">
        <v>501</v>
      </c>
      <c r="AY408" s="65">
        <v>0</v>
      </c>
      <c r="AZ408" s="97">
        <v>205</v>
      </c>
      <c r="BA408" s="65">
        <v>107</v>
      </c>
      <c r="BB408" s="97">
        <v>711</v>
      </c>
      <c r="BC408" s="65">
        <v>0</v>
      </c>
      <c r="BD408" s="97">
        <v>29</v>
      </c>
      <c r="BE408" s="65">
        <v>0</v>
      </c>
      <c r="BF408" s="97">
        <v>2</v>
      </c>
      <c r="BG408" s="65">
        <v>44</v>
      </c>
      <c r="BH408" s="97">
        <v>1</v>
      </c>
      <c r="BI408" s="65">
        <v>0</v>
      </c>
      <c r="BJ408" s="97">
        <v>119</v>
      </c>
      <c r="BK408" s="65">
        <v>0</v>
      </c>
      <c r="BL408" s="97">
        <v>0</v>
      </c>
      <c r="BM408" s="65">
        <v>63</v>
      </c>
      <c r="BN408" s="97">
        <v>31</v>
      </c>
      <c r="BO408" s="65">
        <v>0</v>
      </c>
      <c r="BP408" s="97">
        <v>0</v>
      </c>
      <c r="BQ408" s="65">
        <v>0</v>
      </c>
      <c r="BR408" s="97">
        <v>155</v>
      </c>
      <c r="BS408" s="65">
        <v>0</v>
      </c>
      <c r="BT408" s="97">
        <v>0</v>
      </c>
      <c r="BU408" s="65">
        <v>0</v>
      </c>
      <c r="BV408" s="97">
        <v>5</v>
      </c>
      <c r="BW408" s="65">
        <v>43</v>
      </c>
      <c r="BX408" s="97">
        <v>72</v>
      </c>
      <c r="BY408" s="65">
        <v>167</v>
      </c>
      <c r="BZ408" s="97">
        <v>321</v>
      </c>
      <c r="CA408" s="65">
        <v>0</v>
      </c>
      <c r="CB408" s="97">
        <v>0</v>
      </c>
      <c r="CC408" s="65">
        <v>226</v>
      </c>
      <c r="CD408" s="97">
        <v>1</v>
      </c>
      <c r="CE408" s="65">
        <v>2</v>
      </c>
      <c r="CF408" s="97">
        <v>0</v>
      </c>
      <c r="CG408" s="65">
        <v>6</v>
      </c>
      <c r="CH408" s="97">
        <v>12</v>
      </c>
      <c r="CI408" s="65">
        <v>16</v>
      </c>
      <c r="CJ408" s="97">
        <v>0</v>
      </c>
      <c r="CK408" s="65">
        <v>0</v>
      </c>
      <c r="CL408" s="97">
        <v>0</v>
      </c>
      <c r="CM408" s="65">
        <v>0</v>
      </c>
      <c r="CN408" s="97">
        <v>0</v>
      </c>
      <c r="CO408" s="65">
        <v>98</v>
      </c>
      <c r="CP408" s="97">
        <v>85</v>
      </c>
      <c r="CQ408" s="65">
        <v>27</v>
      </c>
      <c r="CR408" s="97">
        <v>0</v>
      </c>
      <c r="CS408" s="65">
        <v>112</v>
      </c>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c r="IW408" s="65"/>
      <c r="IX408" s="65"/>
      <c r="IY408" s="65"/>
      <c r="IZ408" s="65"/>
      <c r="JA408" s="65"/>
      <c r="JB408" s="65"/>
      <c r="JC408" s="65"/>
      <c r="JD408" s="65"/>
      <c r="JE408" s="65"/>
      <c r="JF408" s="65"/>
      <c r="JG408" s="65"/>
      <c r="JH408" s="65"/>
      <c r="JI408" s="65"/>
      <c r="JJ408" s="65"/>
      <c r="JK408" s="65"/>
      <c r="JL408" s="65"/>
      <c r="JM408" s="65"/>
      <c r="JN408" s="65"/>
      <c r="JO408" s="65"/>
      <c r="JP408" s="65"/>
      <c r="JQ408" s="65"/>
      <c r="JR408" s="65"/>
      <c r="JS408" s="65"/>
      <c r="JT408" s="65"/>
      <c r="JU408" s="65"/>
      <c r="JV408" s="65"/>
      <c r="JW408" s="65"/>
      <c r="JX408" s="65"/>
      <c r="JY408" s="65"/>
      <c r="JZ408" s="65"/>
      <c r="KA408" s="65"/>
      <c r="KB408" s="65"/>
      <c r="KC408" s="65"/>
      <c r="KD408" s="65"/>
      <c r="KE408" s="65"/>
      <c r="KF408" s="65"/>
      <c r="KG408" s="65"/>
      <c r="KH408" s="65"/>
      <c r="KI408" s="65"/>
      <c r="KJ408" s="65"/>
      <c r="KK408" s="65"/>
      <c r="KL408" s="65"/>
      <c r="KM408" s="65"/>
      <c r="KN408" s="65"/>
      <c r="KO408" s="65"/>
      <c r="KP408" s="65"/>
      <c r="KQ408" s="65"/>
      <c r="KR408" s="65"/>
      <c r="KS408" s="65"/>
      <c r="KT408" s="65"/>
      <c r="KU408" s="65"/>
      <c r="KV408" s="65"/>
      <c r="KW408" s="65"/>
      <c r="KX408" s="65"/>
      <c r="KY408" s="65"/>
      <c r="KZ408" s="65"/>
      <c r="LA408" s="65"/>
      <c r="LB408" s="65"/>
      <c r="LC408" s="65"/>
      <c r="LD408" s="65"/>
      <c r="LE408" s="65"/>
      <c r="LF408" s="65"/>
      <c r="LG408" s="65"/>
      <c r="LH408" s="65"/>
      <c r="LI408" s="65"/>
      <c r="LJ408" s="65"/>
      <c r="LK408" s="65"/>
      <c r="LL408" s="65"/>
      <c r="LM408" s="65"/>
      <c r="LN408" s="65"/>
      <c r="LO408" s="65"/>
      <c r="LP408" s="65"/>
      <c r="LQ408" s="65"/>
      <c r="LR408" s="65"/>
      <c r="LS408" s="65"/>
      <c r="LT408" s="65"/>
      <c r="LU408" s="65"/>
      <c r="LV408" s="65"/>
      <c r="LW408" s="65"/>
      <c r="LX408" s="7"/>
      <c r="LY408" s="7"/>
      <c r="LZ408" s="7"/>
      <c r="MA408" s="7"/>
      <c r="MB408" s="7"/>
      <c r="MC408" s="7"/>
      <c r="MD408" s="7"/>
      <c r="ME408" s="7"/>
      <c r="MF408" s="7"/>
      <c r="MG408" s="7"/>
      <c r="MH408" s="7"/>
      <c r="MI408" s="7"/>
      <c r="MJ408" s="7"/>
      <c r="MK408" s="7"/>
      <c r="ML408" s="7"/>
      <c r="MM408" s="7"/>
      <c r="MN408" s="7"/>
      <c r="MO408" s="7"/>
      <c r="MP408" s="7"/>
      <c r="MQ408" s="7"/>
      <c r="MR408" s="7"/>
      <c r="MS408" s="7"/>
      <c r="MT408" s="7"/>
      <c r="MU408" s="7"/>
      <c r="MV408" s="7"/>
      <c r="MW408" s="7"/>
      <c r="MX408" s="7"/>
      <c r="MY408" s="7"/>
      <c r="MZ408" s="7"/>
      <c r="NA408" s="7"/>
      <c r="NB408" s="7"/>
      <c r="NC408" s="7"/>
      <c r="ND408" s="7"/>
      <c r="NE408" s="7"/>
      <c r="NF408" s="7"/>
      <c r="NG408" s="7"/>
      <c r="NH408" s="7"/>
      <c r="NI408" s="7"/>
      <c r="NJ408" s="7"/>
      <c r="NK408" s="7"/>
      <c r="NL408" s="7"/>
      <c r="NM408" s="7"/>
      <c r="NN408" s="7"/>
      <c r="NO408" s="7"/>
      <c r="NP408" s="7"/>
      <c r="NQ408" s="7"/>
      <c r="NR408" s="7"/>
      <c r="NS408" s="7"/>
      <c r="NT408" s="7"/>
      <c r="NU408" s="7"/>
      <c r="NV408" s="7"/>
      <c r="NW408" s="7"/>
      <c r="NX408" s="7"/>
      <c r="NY408" s="7"/>
      <c r="NZ408" s="7"/>
      <c r="OA408" s="7"/>
      <c r="OB408" s="7"/>
      <c r="OC408" s="7"/>
      <c r="OD408" s="7"/>
      <c r="OE408" s="7"/>
      <c r="OF408" s="7"/>
      <c r="OG408" s="7"/>
      <c r="OH408" s="7"/>
      <c r="OI408" s="7"/>
      <c r="OJ408" s="7"/>
      <c r="OK408" s="7"/>
      <c r="OL408" s="7"/>
      <c r="OM408" s="7"/>
      <c r="ON408" s="7"/>
      <c r="OO408" s="7"/>
      <c r="OP408" s="7"/>
      <c r="OQ408" s="7"/>
      <c r="OR408" s="7"/>
      <c r="OS408" s="7"/>
      <c r="OT408" s="7"/>
      <c r="OU408" s="7"/>
      <c r="OV408" s="7"/>
      <c r="OW408" s="7"/>
      <c r="OX408" s="7"/>
      <c r="OY408" s="7"/>
      <c r="OZ408" s="7"/>
      <c r="PA408" s="7"/>
      <c r="PB408" s="7"/>
      <c r="PC408" s="7"/>
      <c r="PD408" s="7"/>
      <c r="PE408" s="7"/>
      <c r="PF408" s="7"/>
      <c r="PG408" s="7"/>
      <c r="PH408" s="7"/>
      <c r="PI408" s="7"/>
      <c r="PJ408" s="7"/>
      <c r="PK408" s="7"/>
      <c r="PL408" s="7"/>
      <c r="PM408" s="7"/>
      <c r="PN408" s="7"/>
      <c r="PO408" s="7"/>
      <c r="PP408" s="7"/>
      <c r="PQ408" s="7"/>
      <c r="PR408" s="7"/>
      <c r="PS408" s="7"/>
      <c r="PT408" s="7"/>
      <c r="PU408" s="7"/>
      <c r="PV408" s="7"/>
      <c r="PW408" s="7"/>
      <c r="PX408" s="7"/>
      <c r="PY408" s="7"/>
      <c r="PZ408" s="7"/>
      <c r="QA408" s="7"/>
      <c r="QB408" s="7"/>
      <c r="QC408" s="7"/>
      <c r="QD408" s="7"/>
      <c r="QE408" s="7"/>
      <c r="QF408" s="7"/>
      <c r="QG408" s="7"/>
      <c r="QH408" s="7"/>
      <c r="QI408" s="7"/>
      <c r="QJ408" s="7"/>
      <c r="QK408" s="7"/>
      <c r="QL408" s="7"/>
      <c r="QM408" s="7"/>
      <c r="QN408" s="7"/>
      <c r="QO408" s="7"/>
      <c r="QP408" s="7"/>
      <c r="QQ408" s="7"/>
      <c r="QR408" s="7"/>
      <c r="QS408" s="7"/>
      <c r="QT408" s="7"/>
      <c r="QU408" s="7"/>
      <c r="QV408" s="7"/>
      <c r="QW408" s="7"/>
      <c r="QX408" s="7"/>
      <c r="QY408" s="7"/>
      <c r="QZ408" s="7"/>
      <c r="RA408" s="7"/>
      <c r="RB408" s="7"/>
      <c r="RC408" s="7"/>
      <c r="RD408" s="7"/>
      <c r="RE408" s="7"/>
      <c r="RF408" s="7"/>
      <c r="RG408" s="7"/>
      <c r="RH408" s="7"/>
      <c r="RI408" s="7"/>
      <c r="RJ408" s="7"/>
      <c r="RK408" s="7"/>
      <c r="RL408" s="7"/>
      <c r="RM408" s="7"/>
      <c r="RN408" s="7"/>
      <c r="RO408" s="7"/>
      <c r="RP408" s="7"/>
      <c r="RQ408" s="7"/>
      <c r="RR408" s="7"/>
      <c r="RS408" s="7"/>
      <c r="RT408" s="7"/>
      <c r="RU408" s="7"/>
      <c r="RV408" s="7"/>
      <c r="RW408" s="7"/>
      <c r="RX408" s="7"/>
      <c r="RY408" s="7"/>
      <c r="RZ408" s="7"/>
      <c r="SA408" s="7"/>
      <c r="SB408" s="7"/>
      <c r="SC408" s="7"/>
      <c r="SD408" s="7"/>
      <c r="SE408" s="7"/>
      <c r="SF408" s="7"/>
      <c r="SG408" s="7"/>
      <c r="SH408" s="7"/>
      <c r="SI408" s="7"/>
      <c r="SJ408" s="7"/>
      <c r="SK408" s="7"/>
      <c r="SL408" s="7"/>
      <c r="SM408" s="7"/>
      <c r="SN408" s="7"/>
      <c r="SO408" s="7"/>
      <c r="SP408" s="7"/>
      <c r="SQ408" s="7"/>
      <c r="SR408" s="7"/>
      <c r="SS408" s="7"/>
      <c r="ST408" s="7"/>
      <c r="SU408" s="7"/>
      <c r="SV408" s="7"/>
      <c r="SW408" s="7"/>
      <c r="SX408" s="7"/>
      <c r="SY408" s="7"/>
      <c r="SZ408" s="7"/>
      <c r="TA408" s="7"/>
      <c r="TB408" s="7"/>
      <c r="TC408" s="7"/>
      <c r="TD408" s="7"/>
      <c r="TE408" s="7"/>
      <c r="TF408" s="7"/>
      <c r="TG408" s="7"/>
      <c r="TH408" s="7"/>
      <c r="TI408" s="7"/>
      <c r="TJ408" s="7"/>
      <c r="TK408" s="7"/>
      <c r="TL408" s="7"/>
      <c r="TM408" s="7"/>
      <c r="TN408" s="7"/>
      <c r="TO408" s="7"/>
      <c r="TP408" s="7"/>
      <c r="TQ408" s="7"/>
      <c r="TR408" s="7"/>
      <c r="TS408" s="7"/>
      <c r="TT408" s="7"/>
      <c r="TU408" s="7"/>
      <c r="TV408" s="7"/>
      <c r="TW408" s="7"/>
      <c r="TX408" s="7"/>
      <c r="TY408" s="7"/>
      <c r="TZ408" s="7"/>
      <c r="UA408" s="7"/>
      <c r="UB408" s="7"/>
      <c r="UC408" s="7"/>
      <c r="UD408" s="7"/>
      <c r="UE408" s="7"/>
      <c r="UF408" s="7"/>
      <c r="UG408" s="7"/>
      <c r="UH408" s="7"/>
      <c r="UI408" s="7"/>
      <c r="UJ408" s="7"/>
      <c r="UK408" s="7"/>
      <c r="UL408" s="7"/>
      <c r="UM408" s="7"/>
      <c r="UN408" s="7"/>
      <c r="UO408" s="7"/>
      <c r="UP408" s="7"/>
      <c r="UQ408" s="7"/>
      <c r="UR408" s="7"/>
      <c r="US408" s="7"/>
      <c r="UT408" s="7"/>
      <c r="UU408" s="7"/>
      <c r="UV408" s="7"/>
      <c r="UW408" s="7"/>
      <c r="UX408" s="7"/>
      <c r="UY408" s="7"/>
      <c r="UZ408" s="7"/>
      <c r="VA408" s="7"/>
      <c r="VB408" s="7"/>
      <c r="VC408" s="7"/>
      <c r="VD408" s="7"/>
    </row>
    <row r="409" spans="1:576" s="3" customFormat="1" x14ac:dyDescent="0.2">
      <c r="A409" s="50"/>
      <c r="B409" s="36" t="str">
        <f>GBG!B409</f>
        <v>Totalt 2024</v>
      </c>
      <c r="C409" s="140">
        <v>3573</v>
      </c>
      <c r="D409" s="97">
        <v>0</v>
      </c>
      <c r="E409" s="65">
        <v>490</v>
      </c>
      <c r="F409" s="97">
        <v>0</v>
      </c>
      <c r="G409" s="65">
        <v>0</v>
      </c>
      <c r="H409" s="97">
        <v>157</v>
      </c>
      <c r="I409" s="65">
        <v>0</v>
      </c>
      <c r="J409" s="97">
        <v>0</v>
      </c>
      <c r="K409" s="65">
        <v>0</v>
      </c>
      <c r="L409" s="97">
        <v>164</v>
      </c>
      <c r="M409" s="65">
        <v>0</v>
      </c>
      <c r="N409" s="97">
        <v>0</v>
      </c>
      <c r="O409" s="65">
        <v>0</v>
      </c>
      <c r="P409" s="97">
        <v>0</v>
      </c>
      <c r="Q409" s="65">
        <v>0</v>
      </c>
      <c r="R409" s="97">
        <v>0</v>
      </c>
      <c r="S409" s="65">
        <v>0</v>
      </c>
      <c r="T409" s="97">
        <v>0</v>
      </c>
      <c r="U409" s="65">
        <v>0</v>
      </c>
      <c r="V409" s="97">
        <v>0</v>
      </c>
      <c r="W409" s="65">
        <v>0</v>
      </c>
      <c r="X409" s="97">
        <v>0</v>
      </c>
      <c r="Y409" s="65">
        <v>182</v>
      </c>
      <c r="Z409" s="97">
        <v>0</v>
      </c>
      <c r="AA409" s="65">
        <v>0</v>
      </c>
      <c r="AB409" s="97">
        <v>0</v>
      </c>
      <c r="AC409" s="65">
        <v>0</v>
      </c>
      <c r="AD409" s="97">
        <v>0</v>
      </c>
      <c r="AE409" s="65">
        <v>104</v>
      </c>
      <c r="AF409" s="97">
        <v>0</v>
      </c>
      <c r="AG409" s="65">
        <v>65</v>
      </c>
      <c r="AH409" s="97">
        <v>156</v>
      </c>
      <c r="AI409" s="65">
        <v>0</v>
      </c>
      <c r="AJ409" s="97">
        <v>0</v>
      </c>
      <c r="AK409" s="65">
        <v>0</v>
      </c>
      <c r="AL409" s="97">
        <v>0</v>
      </c>
      <c r="AM409" s="65">
        <v>0</v>
      </c>
      <c r="AN409" s="97">
        <v>0</v>
      </c>
      <c r="AO409" s="65">
        <v>0</v>
      </c>
      <c r="AP409" s="97">
        <v>0</v>
      </c>
      <c r="AQ409" s="65">
        <v>1</v>
      </c>
      <c r="AR409" s="97">
        <v>6</v>
      </c>
      <c r="AS409" s="65">
        <v>10</v>
      </c>
      <c r="AT409" s="97">
        <v>0</v>
      </c>
      <c r="AU409" s="65">
        <v>35</v>
      </c>
      <c r="AV409" s="97">
        <v>1</v>
      </c>
      <c r="AW409" s="65">
        <v>62</v>
      </c>
      <c r="AX409" s="97">
        <v>122</v>
      </c>
      <c r="AY409" s="65">
        <v>0</v>
      </c>
      <c r="AZ409" s="97">
        <v>0</v>
      </c>
      <c r="BA409" s="65">
        <v>135</v>
      </c>
      <c r="BB409" s="97">
        <v>621</v>
      </c>
      <c r="BC409" s="65">
        <v>0</v>
      </c>
      <c r="BD409" s="97">
        <v>6</v>
      </c>
      <c r="BE409" s="65">
        <v>0</v>
      </c>
      <c r="BF409" s="97">
        <v>0</v>
      </c>
      <c r="BG409" s="65">
        <v>6</v>
      </c>
      <c r="BH409" s="97">
        <v>0</v>
      </c>
      <c r="BI409" s="65">
        <v>0</v>
      </c>
      <c r="BJ409" s="97">
        <v>0</v>
      </c>
      <c r="BK409" s="65">
        <v>0</v>
      </c>
      <c r="BL409" s="97">
        <v>0</v>
      </c>
      <c r="BM409" s="65">
        <v>0</v>
      </c>
      <c r="BN409" s="97">
        <v>0</v>
      </c>
      <c r="BO409" s="65">
        <v>0</v>
      </c>
      <c r="BP409" s="97">
        <v>201</v>
      </c>
      <c r="BQ409" s="65">
        <v>0</v>
      </c>
      <c r="BR409" s="97">
        <v>392</v>
      </c>
      <c r="BS409" s="65">
        <v>0</v>
      </c>
      <c r="BT409" s="97">
        <v>1</v>
      </c>
      <c r="BU409" s="65">
        <v>0</v>
      </c>
      <c r="BV409" s="97">
        <v>1</v>
      </c>
      <c r="BW409" s="65">
        <v>186</v>
      </c>
      <c r="BX409" s="97">
        <v>138</v>
      </c>
      <c r="BY409" s="65">
        <v>3</v>
      </c>
      <c r="BZ409" s="97">
        <v>87</v>
      </c>
      <c r="CA409" s="65">
        <v>0</v>
      </c>
      <c r="CB409" s="97">
        <v>0</v>
      </c>
      <c r="CC409" s="65">
        <v>137</v>
      </c>
      <c r="CD409" s="97">
        <v>0</v>
      </c>
      <c r="CE409" s="65">
        <v>3</v>
      </c>
      <c r="CF409" s="97">
        <v>0</v>
      </c>
      <c r="CG409" s="65">
        <v>0</v>
      </c>
      <c r="CH409" s="97">
        <v>8</v>
      </c>
      <c r="CI409" s="65">
        <v>6</v>
      </c>
      <c r="CJ409" s="97">
        <v>0</v>
      </c>
      <c r="CK409" s="65">
        <v>0</v>
      </c>
      <c r="CL409" s="97">
        <v>0</v>
      </c>
      <c r="CM409" s="65">
        <v>0</v>
      </c>
      <c r="CN409" s="97">
        <v>42</v>
      </c>
      <c r="CO409" s="65">
        <v>22</v>
      </c>
      <c r="CP409" s="97">
        <v>8</v>
      </c>
      <c r="CQ409" s="65">
        <v>15</v>
      </c>
      <c r="CR409" s="97">
        <v>0</v>
      </c>
      <c r="CS409" s="65">
        <v>0</v>
      </c>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c r="IW409" s="65"/>
      <c r="IX409" s="65"/>
      <c r="IY409" s="65"/>
      <c r="IZ409" s="65"/>
      <c r="JA409" s="65"/>
      <c r="JB409" s="65"/>
      <c r="JC409" s="65"/>
      <c r="JD409" s="65"/>
      <c r="JE409" s="65"/>
      <c r="JF409" s="65"/>
      <c r="JG409" s="65"/>
      <c r="JH409" s="65"/>
      <c r="JI409" s="65"/>
      <c r="JJ409" s="65"/>
      <c r="JK409" s="65"/>
      <c r="JL409" s="65"/>
      <c r="JM409" s="65"/>
      <c r="JN409" s="65"/>
      <c r="JO409" s="65"/>
      <c r="JP409" s="65"/>
      <c r="JQ409" s="65"/>
      <c r="JR409" s="65"/>
      <c r="JS409" s="65"/>
      <c r="JT409" s="65"/>
      <c r="JU409" s="65"/>
      <c r="JV409" s="65"/>
      <c r="JW409" s="65"/>
      <c r="JX409" s="65"/>
      <c r="JY409" s="65"/>
      <c r="JZ409" s="65"/>
      <c r="KA409" s="65"/>
      <c r="KB409" s="65"/>
      <c r="KC409" s="65"/>
      <c r="KD409" s="65"/>
      <c r="KE409" s="65"/>
      <c r="KF409" s="65"/>
      <c r="KG409" s="65"/>
      <c r="KH409" s="65"/>
      <c r="KI409" s="65"/>
      <c r="KJ409" s="65"/>
      <c r="KK409" s="65"/>
      <c r="KL409" s="65"/>
      <c r="KM409" s="65"/>
      <c r="KN409" s="65"/>
      <c r="KO409" s="65"/>
      <c r="KP409" s="65"/>
      <c r="KQ409" s="65"/>
      <c r="KR409" s="65"/>
      <c r="KS409" s="65"/>
      <c r="KT409" s="65"/>
      <c r="KU409" s="65"/>
      <c r="KV409" s="65"/>
      <c r="KW409" s="65"/>
      <c r="KX409" s="65"/>
      <c r="KY409" s="65"/>
      <c r="KZ409" s="65"/>
      <c r="LA409" s="65"/>
      <c r="LB409" s="65"/>
      <c r="LC409" s="65"/>
      <c r="LD409" s="65"/>
      <c r="LE409" s="65"/>
      <c r="LF409" s="65"/>
      <c r="LG409" s="65"/>
      <c r="LH409" s="65"/>
      <c r="LI409" s="65"/>
      <c r="LJ409" s="65"/>
      <c r="LK409" s="65"/>
      <c r="LL409" s="65"/>
      <c r="LM409" s="65"/>
      <c r="LN409" s="65"/>
      <c r="LO409" s="65"/>
      <c r="LP409" s="65"/>
      <c r="LQ409" s="65"/>
      <c r="LR409" s="65"/>
      <c r="LS409" s="65"/>
      <c r="LT409" s="65"/>
      <c r="LU409" s="65"/>
      <c r="LV409" s="65"/>
      <c r="LW409" s="65"/>
      <c r="LX409" s="7"/>
      <c r="LY409" s="7"/>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7"/>
      <c r="OV409" s="7"/>
      <c r="OW409" s="7"/>
      <c r="OX409" s="7"/>
      <c r="OY409" s="7"/>
      <c r="OZ409" s="7"/>
      <c r="PA409" s="7"/>
      <c r="PB409" s="7"/>
      <c r="PC409" s="7"/>
      <c r="PD409" s="7"/>
      <c r="PE409" s="7"/>
      <c r="PF409" s="7"/>
      <c r="PG409" s="7"/>
      <c r="PH409" s="7"/>
      <c r="PI409" s="7"/>
      <c r="PJ409" s="7"/>
      <c r="PK409" s="7"/>
      <c r="PL409" s="7"/>
      <c r="PM409" s="7"/>
      <c r="PN409" s="7"/>
      <c r="PO409" s="7"/>
      <c r="PP409" s="7"/>
      <c r="PQ409" s="7"/>
      <c r="PR409" s="7"/>
      <c r="PS409" s="7"/>
      <c r="PT409" s="7"/>
      <c r="PU409" s="7"/>
      <c r="PV409" s="7"/>
      <c r="PW409" s="7"/>
      <c r="PX409" s="7"/>
      <c r="PY409" s="7"/>
      <c r="PZ409" s="7"/>
      <c r="QA409" s="7"/>
      <c r="QB409" s="7"/>
      <c r="QC409" s="7"/>
      <c r="QD409" s="7"/>
      <c r="QE409" s="7"/>
      <c r="QF409" s="7"/>
      <c r="QG409" s="7"/>
      <c r="QH409" s="7"/>
      <c r="QI409" s="7"/>
      <c r="QJ409" s="7"/>
      <c r="QK409" s="7"/>
      <c r="QL409" s="7"/>
      <c r="QM409" s="7"/>
      <c r="QN409" s="7"/>
      <c r="QO409" s="7"/>
      <c r="QP409" s="7"/>
      <c r="QQ409" s="7"/>
      <c r="QR409" s="7"/>
      <c r="QS409" s="7"/>
      <c r="QT409" s="7"/>
      <c r="QU409" s="7"/>
      <c r="QV409" s="7"/>
      <c r="QW409" s="7"/>
      <c r="QX409" s="7"/>
      <c r="QY409" s="7"/>
      <c r="QZ409" s="7"/>
      <c r="RA409" s="7"/>
      <c r="RB409" s="7"/>
      <c r="RC409" s="7"/>
      <c r="RD409" s="7"/>
      <c r="RE409" s="7"/>
      <c r="RF409" s="7"/>
      <c r="RG409" s="7"/>
      <c r="RH409" s="7"/>
      <c r="RI409" s="7"/>
      <c r="RJ409" s="7"/>
      <c r="RK409" s="7"/>
      <c r="RL409" s="7"/>
      <c r="RM409" s="7"/>
      <c r="RN409" s="7"/>
      <c r="RO409" s="7"/>
      <c r="RP409" s="7"/>
      <c r="RQ409" s="7"/>
      <c r="RR409" s="7"/>
      <c r="RS409" s="7"/>
      <c r="RT409" s="7"/>
      <c r="RU409" s="7"/>
      <c r="RV409" s="7"/>
      <c r="RW409" s="7"/>
      <c r="RX409" s="7"/>
      <c r="RY409" s="7"/>
      <c r="RZ409" s="7"/>
      <c r="SA409" s="7"/>
      <c r="SB409" s="7"/>
      <c r="SC409" s="7"/>
      <c r="SD409" s="7"/>
      <c r="SE409" s="7"/>
      <c r="SF409" s="7"/>
      <c r="SG409" s="7"/>
      <c r="SH409" s="7"/>
      <c r="SI409" s="7"/>
      <c r="SJ409" s="7"/>
      <c r="SK409" s="7"/>
      <c r="SL409" s="7"/>
      <c r="SM409" s="7"/>
      <c r="SN409" s="7"/>
      <c r="SO409" s="7"/>
      <c r="SP409" s="7"/>
      <c r="SQ409" s="7"/>
      <c r="SR409" s="7"/>
      <c r="SS409" s="7"/>
      <c r="ST409" s="7"/>
      <c r="SU409" s="7"/>
      <c r="SV409" s="7"/>
      <c r="SW409" s="7"/>
      <c r="SX409" s="7"/>
      <c r="SY409" s="7"/>
      <c r="SZ409" s="7"/>
      <c r="TA409" s="7"/>
      <c r="TB409" s="7"/>
      <c r="TC409" s="7"/>
      <c r="TD409" s="7"/>
      <c r="TE409" s="7"/>
      <c r="TF409" s="7"/>
      <c r="TG409" s="7"/>
      <c r="TH409" s="7"/>
      <c r="TI409" s="7"/>
      <c r="TJ409" s="7"/>
      <c r="TK409" s="7"/>
      <c r="TL409" s="7"/>
      <c r="TM409" s="7"/>
      <c r="TN409" s="7"/>
      <c r="TO409" s="7"/>
      <c r="TP409" s="7"/>
      <c r="TQ409" s="7"/>
      <c r="TR409" s="7"/>
      <c r="TS409" s="7"/>
      <c r="TT409" s="7"/>
      <c r="TU409" s="7"/>
      <c r="TV409" s="7"/>
      <c r="TW409" s="7"/>
      <c r="TX409" s="7"/>
      <c r="TY409" s="7"/>
      <c r="TZ409" s="7"/>
      <c r="UA409" s="7"/>
      <c r="UB409" s="7"/>
      <c r="UC409" s="7"/>
      <c r="UD409" s="7"/>
      <c r="UE409" s="7"/>
      <c r="UF409" s="7"/>
      <c r="UG409" s="7"/>
      <c r="UH409" s="7"/>
      <c r="UI409" s="7"/>
      <c r="UJ409" s="7"/>
      <c r="UK409" s="7"/>
      <c r="UL409" s="7"/>
      <c r="UM409" s="7"/>
      <c r="UN409" s="7"/>
      <c r="UO409" s="7"/>
      <c r="UP409" s="7"/>
      <c r="UQ409" s="7"/>
      <c r="UR409" s="7"/>
      <c r="US409" s="7"/>
      <c r="UT409" s="7"/>
      <c r="UU409" s="7"/>
      <c r="UV409" s="7"/>
      <c r="UW409" s="7"/>
      <c r="UX409" s="7"/>
      <c r="UY409" s="7"/>
      <c r="UZ409" s="7"/>
      <c r="VA409" s="7"/>
      <c r="VB409" s="7"/>
      <c r="VC409" s="7"/>
      <c r="VD409" s="7"/>
    </row>
    <row r="410" spans="1:576" s="3" customFormat="1" ht="21.6" thickBot="1" x14ac:dyDescent="0.45">
      <c r="A410" s="30" t="str">
        <f>GBG!A410</f>
        <v>Gymnasiebehörighet 2024</v>
      </c>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c r="IW410" s="65"/>
      <c r="IX410" s="65"/>
      <c r="IY410" s="65"/>
      <c r="IZ410" s="65"/>
      <c r="JA410" s="65"/>
      <c r="JB410" s="65"/>
      <c r="JC410" s="65"/>
      <c r="JD410" s="65"/>
      <c r="JE410" s="65"/>
      <c r="JF410" s="65"/>
      <c r="JG410" s="65"/>
      <c r="JH410" s="65"/>
      <c r="JI410" s="65"/>
      <c r="JJ410" s="65"/>
      <c r="JK410" s="65"/>
      <c r="JL410" s="65"/>
      <c r="JM410" s="65"/>
      <c r="JN410" s="65"/>
      <c r="JO410" s="65"/>
      <c r="JP410" s="65"/>
      <c r="JQ410" s="65"/>
      <c r="JR410" s="65"/>
      <c r="JS410" s="65"/>
      <c r="JT410" s="65"/>
      <c r="JU410" s="65"/>
      <c r="JV410" s="65"/>
      <c r="JW410" s="65"/>
      <c r="JX410" s="65"/>
      <c r="JY410" s="65"/>
      <c r="JZ410" s="65"/>
      <c r="KA410" s="65"/>
      <c r="KB410" s="65"/>
      <c r="KC410" s="65"/>
      <c r="KD410" s="65"/>
      <c r="KE410" s="65"/>
      <c r="KF410" s="65"/>
      <c r="KG410" s="65"/>
      <c r="KH410" s="65"/>
      <c r="KI410" s="65"/>
      <c r="KJ410" s="65"/>
      <c r="KK410" s="65"/>
      <c r="KL410" s="65"/>
      <c r="KM410" s="65"/>
      <c r="KN410" s="65"/>
      <c r="KO410" s="65"/>
      <c r="KP410" s="65"/>
      <c r="KQ410" s="65"/>
      <c r="KR410" s="65"/>
      <c r="KS410" s="65"/>
      <c r="KT410" s="65"/>
      <c r="KU410" s="65"/>
      <c r="KV410" s="65"/>
      <c r="KW410" s="65"/>
      <c r="KX410" s="65"/>
      <c r="KY410" s="65"/>
      <c r="KZ410" s="65"/>
      <c r="LA410" s="65"/>
      <c r="LB410" s="65"/>
      <c r="LC410" s="65"/>
      <c r="LD410" s="65"/>
      <c r="LE410" s="65"/>
      <c r="LF410" s="65"/>
      <c r="LG410" s="65"/>
      <c r="LH410" s="65"/>
      <c r="LI410" s="65"/>
      <c r="LJ410" s="65"/>
      <c r="LK410" s="65"/>
      <c r="LL410" s="65"/>
      <c r="LM410" s="65"/>
      <c r="LN410" s="65"/>
      <c r="LO410" s="65"/>
      <c r="LP410" s="65"/>
      <c r="LQ410" s="65"/>
      <c r="LR410" s="65"/>
      <c r="LS410" s="65"/>
      <c r="LT410" s="65"/>
      <c r="LU410" s="65"/>
      <c r="LV410" s="65"/>
      <c r="LW410" s="65"/>
      <c r="LX410" s="7"/>
      <c r="LY410" s="7"/>
      <c r="LZ410" s="7"/>
      <c r="MA410" s="7"/>
      <c r="MB410" s="7"/>
      <c r="MC410" s="7"/>
      <c r="MD410" s="7"/>
      <c r="ME410" s="7"/>
      <c r="MF410" s="7"/>
      <c r="MG410" s="7"/>
      <c r="MH410" s="7"/>
      <c r="MI410" s="7"/>
      <c r="MJ410" s="7"/>
      <c r="MK410" s="7"/>
      <c r="ML410" s="7"/>
      <c r="MM410" s="7"/>
      <c r="MN410" s="7"/>
      <c r="MO410" s="7"/>
      <c r="MP410" s="7"/>
      <c r="MQ410" s="7"/>
      <c r="MR410" s="7"/>
      <c r="MS410" s="7"/>
      <c r="MT410" s="7"/>
      <c r="MU410" s="7"/>
      <c r="MV410" s="7"/>
      <c r="MW410" s="7"/>
      <c r="MX410" s="7"/>
      <c r="MY410" s="7"/>
      <c r="MZ410" s="7"/>
      <c r="NA410" s="7"/>
      <c r="NB410" s="7"/>
      <c r="NC410" s="7"/>
      <c r="ND410" s="7"/>
      <c r="NE410" s="7"/>
      <c r="NF410" s="7"/>
      <c r="NG410" s="7"/>
      <c r="NH410" s="7"/>
      <c r="NI410" s="7"/>
      <c r="NJ410" s="7"/>
      <c r="NK410" s="7"/>
      <c r="NL410" s="7"/>
      <c r="NM410" s="7"/>
      <c r="NN410" s="7"/>
      <c r="NO410" s="7"/>
      <c r="NP410" s="7"/>
      <c r="NQ410" s="7"/>
      <c r="NR410" s="7"/>
      <c r="NS410" s="7"/>
      <c r="NT410" s="7"/>
      <c r="NU410" s="7"/>
      <c r="NV410" s="7"/>
      <c r="NW410" s="7"/>
      <c r="NX410" s="7"/>
      <c r="NY410" s="7"/>
      <c r="NZ410" s="7"/>
      <c r="OA410" s="7"/>
      <c r="OB410" s="7"/>
      <c r="OC410" s="7"/>
      <c r="OD410" s="7"/>
      <c r="OE410" s="7"/>
      <c r="OF410" s="7"/>
      <c r="OG410" s="7"/>
      <c r="OH410" s="7"/>
      <c r="OI410" s="7"/>
      <c r="OJ410" s="7"/>
      <c r="OK410" s="7"/>
      <c r="OL410" s="7"/>
      <c r="OM410" s="7"/>
      <c r="ON410" s="7"/>
      <c r="OO410" s="7"/>
      <c r="OP410" s="7"/>
      <c r="OQ410" s="7"/>
      <c r="OR410" s="7"/>
      <c r="OS410" s="7"/>
      <c r="OT410" s="7"/>
      <c r="OU410" s="7"/>
      <c r="OV410" s="7"/>
      <c r="OW410" s="7"/>
      <c r="OX410" s="7"/>
      <c r="OY410" s="7"/>
      <c r="OZ410" s="7"/>
      <c r="PA410" s="7"/>
      <c r="PB410" s="7"/>
      <c r="PC410" s="7"/>
      <c r="PD410" s="7"/>
      <c r="PE410" s="7"/>
      <c r="PF410" s="7"/>
      <c r="PG410" s="7"/>
      <c r="PH410" s="7"/>
      <c r="PI410" s="7"/>
      <c r="PJ410" s="7"/>
      <c r="PK410" s="7"/>
      <c r="PL410" s="7"/>
      <c r="PM410" s="7"/>
      <c r="PN410" s="7"/>
      <c r="PO410" s="7"/>
      <c r="PP410" s="7"/>
      <c r="PQ410" s="7"/>
      <c r="PR410" s="7"/>
      <c r="PS410" s="7"/>
      <c r="PT410" s="7"/>
      <c r="PU410" s="7"/>
      <c r="PV410" s="7"/>
      <c r="PW410" s="7"/>
      <c r="PX410" s="7"/>
      <c r="PY410" s="7"/>
      <c r="PZ410" s="7"/>
      <c r="QA410" s="7"/>
      <c r="QB410" s="7"/>
      <c r="QC410" s="7"/>
      <c r="QD410" s="7"/>
      <c r="QE410" s="7"/>
      <c r="QF410" s="7"/>
      <c r="QG410" s="7"/>
      <c r="QH410" s="7"/>
      <c r="QI410" s="7"/>
      <c r="QJ410" s="7"/>
      <c r="QK410" s="7"/>
      <c r="QL410" s="7"/>
      <c r="QM410" s="7"/>
      <c r="QN410" s="7"/>
      <c r="QO410" s="7"/>
      <c r="QP410" s="7"/>
      <c r="QQ410" s="7"/>
      <c r="QR410" s="7"/>
      <c r="QS410" s="7"/>
      <c r="QT410" s="7"/>
      <c r="QU410" s="7"/>
      <c r="QV410" s="7"/>
      <c r="QW410" s="7"/>
      <c r="QX410" s="7"/>
      <c r="QY410" s="7"/>
      <c r="QZ410" s="7"/>
      <c r="RA410" s="7"/>
      <c r="RB410" s="7"/>
      <c r="RC410" s="7"/>
      <c r="RD410" s="7"/>
      <c r="RE410" s="7"/>
      <c r="RF410" s="7"/>
      <c r="RG410" s="7"/>
      <c r="RH410" s="7"/>
      <c r="RI410" s="7"/>
      <c r="RJ410" s="7"/>
      <c r="RK410" s="7"/>
      <c r="RL410" s="7"/>
      <c r="RM410" s="7"/>
      <c r="RN410" s="7"/>
      <c r="RO410" s="7"/>
      <c r="RP410" s="7"/>
      <c r="RQ410" s="7"/>
      <c r="RR410" s="7"/>
      <c r="RS410" s="7"/>
      <c r="RT410" s="7"/>
      <c r="RU410" s="7"/>
      <c r="RV410" s="7"/>
      <c r="RW410" s="7"/>
      <c r="RX410" s="7"/>
      <c r="RY410" s="7"/>
      <c r="RZ410" s="7"/>
      <c r="SA410" s="7"/>
      <c r="SB410" s="7"/>
      <c r="SC410" s="7"/>
      <c r="SD410" s="7"/>
      <c r="SE410" s="7"/>
      <c r="SF410" s="7"/>
      <c r="SG410" s="7"/>
      <c r="SH410" s="7"/>
      <c r="SI410" s="7"/>
      <c r="SJ410" s="7"/>
      <c r="SK410" s="7"/>
      <c r="SL410" s="7"/>
      <c r="SM410" s="7"/>
      <c r="SN410" s="7"/>
      <c r="SO410" s="7"/>
      <c r="SP410" s="7"/>
      <c r="SQ410" s="7"/>
      <c r="SR410" s="7"/>
      <c r="SS410" s="7"/>
      <c r="ST410" s="7"/>
      <c r="SU410" s="7"/>
      <c r="SV410" s="7"/>
      <c r="SW410" s="7"/>
      <c r="SX410" s="7"/>
      <c r="SY410" s="7"/>
      <c r="SZ410" s="7"/>
      <c r="TA410" s="7"/>
      <c r="TB410" s="7"/>
      <c r="TC410" s="7"/>
      <c r="TD410" s="7"/>
      <c r="TE410" s="7"/>
      <c r="TF410" s="7"/>
      <c r="TG410" s="7"/>
      <c r="TH410" s="7"/>
      <c r="TI410" s="7"/>
      <c r="TJ410" s="7"/>
      <c r="TK410" s="7"/>
      <c r="TL410" s="7"/>
      <c r="TM410" s="7"/>
      <c r="TN410" s="7"/>
      <c r="TO410" s="7"/>
      <c r="TP410" s="7"/>
      <c r="TQ410" s="7"/>
      <c r="TR410" s="7"/>
      <c r="TS410" s="7"/>
      <c r="TT410" s="7"/>
      <c r="TU410" s="7"/>
      <c r="TV410" s="7"/>
      <c r="TW410" s="7"/>
      <c r="TX410" s="7"/>
      <c r="TY410" s="7"/>
      <c r="TZ410" s="7"/>
      <c r="UA410" s="7"/>
      <c r="UB410" s="7"/>
      <c r="UC410" s="7"/>
      <c r="UD410" s="7"/>
      <c r="UE410" s="7"/>
      <c r="UF410" s="7"/>
      <c r="UG410" s="7"/>
      <c r="UH410" s="7"/>
      <c r="UI410" s="7"/>
      <c r="UJ410" s="7"/>
      <c r="UK410" s="7"/>
      <c r="UL410" s="7"/>
      <c r="UM410" s="7"/>
      <c r="UN410" s="7"/>
      <c r="UO410" s="7"/>
      <c r="UP410" s="7"/>
      <c r="UQ410" s="7"/>
      <c r="UR410" s="7"/>
      <c r="US410" s="7"/>
      <c r="UT410" s="7"/>
      <c r="UU410" s="7"/>
      <c r="UV410" s="7"/>
      <c r="UW410" s="7"/>
      <c r="UX410" s="7"/>
      <c r="UY410" s="7"/>
      <c r="UZ410" s="7"/>
      <c r="VA410" s="7"/>
      <c r="VB410" s="7"/>
      <c r="VC410" s="7"/>
      <c r="VD410" s="7"/>
    </row>
    <row r="411" spans="1:576" s="3" customFormat="1" ht="15.75" customHeight="1" x14ac:dyDescent="0.2">
      <c r="A411" s="5" t="s">
        <v>182</v>
      </c>
      <c r="B411" s="36" t="s">
        <v>178</v>
      </c>
      <c r="C411" s="108">
        <v>2379</v>
      </c>
      <c r="D411" s="84">
        <v>46</v>
      </c>
      <c r="E411" s="55" t="s">
        <v>202</v>
      </c>
      <c r="F411" s="84">
        <v>43</v>
      </c>
      <c r="G411" s="55">
        <v>24</v>
      </c>
      <c r="H411" s="84">
        <v>29</v>
      </c>
      <c r="I411" s="55">
        <v>12</v>
      </c>
      <c r="J411" s="84">
        <v>19</v>
      </c>
      <c r="K411" s="55">
        <v>4</v>
      </c>
      <c r="L411" s="84">
        <v>22</v>
      </c>
      <c r="M411" s="55">
        <v>29</v>
      </c>
      <c r="N411" s="84">
        <v>13</v>
      </c>
      <c r="O411" s="55">
        <v>10</v>
      </c>
      <c r="P411" s="84">
        <v>32</v>
      </c>
      <c r="Q411" s="55">
        <v>6</v>
      </c>
      <c r="R411" s="84">
        <v>18</v>
      </c>
      <c r="S411" s="55" t="s">
        <v>202</v>
      </c>
      <c r="T411" s="84">
        <v>12</v>
      </c>
      <c r="U411" s="55">
        <v>11</v>
      </c>
      <c r="V411" s="84">
        <v>11</v>
      </c>
      <c r="W411" s="55">
        <v>8</v>
      </c>
      <c r="X411" s="84">
        <v>10</v>
      </c>
      <c r="Y411" s="55">
        <v>8</v>
      </c>
      <c r="Z411" s="84">
        <v>37</v>
      </c>
      <c r="AA411" s="55">
        <v>14</v>
      </c>
      <c r="AB411" s="84">
        <v>10</v>
      </c>
      <c r="AC411" s="55">
        <v>41</v>
      </c>
      <c r="AD411" s="84">
        <v>5</v>
      </c>
      <c r="AE411" s="55">
        <v>22</v>
      </c>
      <c r="AF411" s="84">
        <v>25</v>
      </c>
      <c r="AG411" s="55">
        <v>32</v>
      </c>
      <c r="AH411" s="84">
        <v>30</v>
      </c>
      <c r="AI411" s="55">
        <v>58</v>
      </c>
      <c r="AJ411" s="84">
        <v>31</v>
      </c>
      <c r="AK411" s="55">
        <v>32</v>
      </c>
      <c r="AL411" s="84">
        <v>23</v>
      </c>
      <c r="AM411" s="55">
        <v>38</v>
      </c>
      <c r="AN411" s="84">
        <v>21</v>
      </c>
      <c r="AO411" s="55">
        <v>11</v>
      </c>
      <c r="AP411" s="84">
        <v>28</v>
      </c>
      <c r="AQ411" s="55">
        <v>44</v>
      </c>
      <c r="AR411" s="84">
        <v>9</v>
      </c>
      <c r="AS411" s="55">
        <v>62</v>
      </c>
      <c r="AT411" s="84">
        <v>7</v>
      </c>
      <c r="AU411" s="55">
        <v>17</v>
      </c>
      <c r="AV411" s="84">
        <v>30</v>
      </c>
      <c r="AW411" s="55">
        <v>34</v>
      </c>
      <c r="AX411" s="84">
        <v>40</v>
      </c>
      <c r="AY411" s="55">
        <v>24</v>
      </c>
      <c r="AZ411" s="84">
        <v>14</v>
      </c>
      <c r="BA411" s="55">
        <v>31</v>
      </c>
      <c r="BB411" s="84">
        <v>8</v>
      </c>
      <c r="BC411" s="55">
        <v>51</v>
      </c>
      <c r="BD411" s="84">
        <v>15</v>
      </c>
      <c r="BE411" s="55">
        <v>45</v>
      </c>
      <c r="BF411" s="84">
        <v>27</v>
      </c>
      <c r="BG411" s="55">
        <v>24</v>
      </c>
      <c r="BH411" s="84">
        <v>16</v>
      </c>
      <c r="BI411" s="55" t="s">
        <v>202</v>
      </c>
      <c r="BJ411" s="84">
        <v>9</v>
      </c>
      <c r="BK411" s="55">
        <v>17</v>
      </c>
      <c r="BL411" s="84">
        <v>13</v>
      </c>
      <c r="BM411" s="55">
        <v>20</v>
      </c>
      <c r="BN411" s="84">
        <v>22</v>
      </c>
      <c r="BO411" s="55">
        <v>12</v>
      </c>
      <c r="BP411" s="84" t="s">
        <v>202</v>
      </c>
      <c r="BQ411" s="55">
        <v>16</v>
      </c>
      <c r="BR411" s="84">
        <v>24</v>
      </c>
      <c r="BS411" s="55">
        <v>16</v>
      </c>
      <c r="BT411" s="84">
        <v>28</v>
      </c>
      <c r="BU411" s="55">
        <v>18</v>
      </c>
      <c r="BV411" s="84">
        <v>50</v>
      </c>
      <c r="BW411" s="55">
        <v>17</v>
      </c>
      <c r="BX411" s="84">
        <v>75</v>
      </c>
      <c r="BY411" s="55">
        <v>34</v>
      </c>
      <c r="BZ411" s="84">
        <v>89</v>
      </c>
      <c r="CA411" s="55">
        <v>23</v>
      </c>
      <c r="CB411" s="84">
        <v>23</v>
      </c>
      <c r="CC411" s="55">
        <v>35</v>
      </c>
      <c r="CD411" s="84">
        <v>22</v>
      </c>
      <c r="CE411" s="55" t="s">
        <v>202</v>
      </c>
      <c r="CF411" s="84">
        <v>39</v>
      </c>
      <c r="CG411" s="55" t="s">
        <v>202</v>
      </c>
      <c r="CH411" s="84">
        <v>9</v>
      </c>
      <c r="CI411" s="55">
        <v>40</v>
      </c>
      <c r="CJ411" s="84">
        <v>39</v>
      </c>
      <c r="CK411" s="55">
        <v>12</v>
      </c>
      <c r="CL411" s="84">
        <v>32</v>
      </c>
      <c r="CM411" s="55">
        <v>27</v>
      </c>
      <c r="CN411" s="84">
        <v>19</v>
      </c>
      <c r="CO411" s="55">
        <v>59</v>
      </c>
      <c r="CP411" s="84">
        <v>73</v>
      </c>
      <c r="CQ411" s="55">
        <v>71</v>
      </c>
      <c r="CR411" s="84">
        <v>30</v>
      </c>
      <c r="CS411" s="55">
        <v>20</v>
      </c>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c r="IW411" s="65"/>
      <c r="IX411" s="65"/>
      <c r="IY411" s="65"/>
      <c r="IZ411" s="65"/>
      <c r="JA411" s="65"/>
      <c r="JB411" s="65"/>
      <c r="JC411" s="65"/>
      <c r="JD411" s="65"/>
      <c r="JE411" s="65"/>
      <c r="JF411" s="65"/>
      <c r="JG411" s="65"/>
      <c r="JH411" s="65"/>
      <c r="JI411" s="65"/>
      <c r="JJ411" s="65"/>
      <c r="JK411" s="65"/>
      <c r="JL411" s="65"/>
      <c r="JM411" s="65"/>
      <c r="JN411" s="65"/>
      <c r="JO411" s="65"/>
      <c r="JP411" s="65"/>
      <c r="JQ411" s="65"/>
      <c r="JR411" s="65"/>
      <c r="JS411" s="65"/>
      <c r="JT411" s="65"/>
      <c r="JU411" s="65"/>
      <c r="JV411" s="65"/>
      <c r="JW411" s="65"/>
      <c r="JX411" s="65"/>
      <c r="JY411" s="65"/>
      <c r="JZ411" s="65"/>
      <c r="KA411" s="65"/>
      <c r="KB411" s="65"/>
      <c r="KC411" s="65"/>
      <c r="KD411" s="65"/>
      <c r="KE411" s="65"/>
      <c r="KF411" s="65"/>
      <c r="KG411" s="65"/>
      <c r="KH411" s="65"/>
      <c r="KI411" s="65"/>
      <c r="KJ411" s="65"/>
      <c r="KK411" s="65"/>
      <c r="KL411" s="65"/>
      <c r="KM411" s="65"/>
      <c r="KN411" s="65"/>
      <c r="KO411" s="65"/>
      <c r="KP411" s="65"/>
      <c r="KQ411" s="65"/>
      <c r="KR411" s="65"/>
      <c r="KS411" s="65"/>
      <c r="KT411" s="65"/>
      <c r="KU411" s="65"/>
      <c r="KV411" s="65"/>
      <c r="KW411" s="65"/>
      <c r="KX411" s="65"/>
      <c r="KY411" s="65"/>
      <c r="KZ411" s="65"/>
      <c r="LA411" s="65"/>
      <c r="LB411" s="65"/>
      <c r="LC411" s="65"/>
      <c r="LD411" s="65"/>
      <c r="LE411" s="65"/>
      <c r="LF411" s="65"/>
      <c r="LG411" s="65"/>
      <c r="LH411" s="65"/>
      <c r="LI411" s="65"/>
      <c r="LJ411" s="65"/>
      <c r="LK411" s="65"/>
      <c r="LL411" s="65"/>
      <c r="LM411" s="65"/>
      <c r="LN411" s="65"/>
      <c r="LO411" s="65"/>
      <c r="LP411" s="65"/>
      <c r="LQ411" s="65"/>
      <c r="LR411" s="65"/>
      <c r="LS411" s="65"/>
      <c r="LT411" s="65"/>
      <c r="LU411" s="65"/>
      <c r="LV411" s="65"/>
      <c r="LW411" s="65"/>
      <c r="LX411" s="7"/>
      <c r="LY411" s="7"/>
      <c r="LZ411" s="7"/>
      <c r="MA411" s="7"/>
      <c r="MB411" s="7"/>
      <c r="MC411" s="7"/>
      <c r="MD411" s="7"/>
      <c r="ME411" s="7"/>
      <c r="MF411" s="7"/>
      <c r="MG411" s="7"/>
      <c r="MH411" s="7"/>
      <c r="MI411" s="7"/>
      <c r="MJ411" s="7"/>
      <c r="MK411" s="7"/>
      <c r="ML411" s="7"/>
      <c r="MM411" s="7"/>
      <c r="MN411" s="7"/>
      <c r="MO411" s="7"/>
      <c r="MP411" s="7"/>
      <c r="MQ411" s="7"/>
      <c r="MR411" s="7"/>
      <c r="MS411" s="7"/>
      <c r="MT411" s="7"/>
      <c r="MU411" s="7"/>
      <c r="MV411" s="7"/>
      <c r="MW411" s="7"/>
      <c r="MX411" s="7"/>
      <c r="MY411" s="7"/>
      <c r="MZ411" s="7"/>
      <c r="NA411" s="7"/>
      <c r="NB411" s="7"/>
      <c r="NC411" s="7"/>
      <c r="ND411" s="7"/>
      <c r="NE411" s="7"/>
      <c r="NF411" s="7"/>
      <c r="NG411" s="7"/>
      <c r="NH411" s="7"/>
      <c r="NI411" s="7"/>
      <c r="NJ411" s="7"/>
      <c r="NK411" s="7"/>
      <c r="NL411" s="7"/>
      <c r="NM411" s="7"/>
      <c r="NN411" s="7"/>
      <c r="NO411" s="7"/>
      <c r="NP411" s="7"/>
      <c r="NQ411" s="7"/>
      <c r="NR411" s="7"/>
      <c r="NS411" s="7"/>
      <c r="NT411" s="7"/>
      <c r="NU411" s="7"/>
      <c r="NV411" s="7"/>
      <c r="NW411" s="7"/>
      <c r="NX411" s="7"/>
      <c r="NY411" s="7"/>
      <c r="NZ411" s="7"/>
      <c r="OA411" s="7"/>
      <c r="OB411" s="7"/>
      <c r="OC411" s="7"/>
      <c r="OD411" s="7"/>
      <c r="OE411" s="7"/>
      <c r="OF411" s="7"/>
      <c r="OG411" s="7"/>
      <c r="OH411" s="7"/>
      <c r="OI411" s="7"/>
      <c r="OJ411" s="7"/>
      <c r="OK411" s="7"/>
      <c r="OL411" s="7"/>
      <c r="OM411" s="7"/>
      <c r="ON411" s="7"/>
      <c r="OO411" s="7"/>
      <c r="OP411" s="7"/>
      <c r="OQ411" s="7"/>
      <c r="OR411" s="7"/>
      <c r="OS411" s="7"/>
      <c r="OT411" s="7"/>
      <c r="OU411" s="7"/>
      <c r="OV411" s="7"/>
      <c r="OW411" s="7"/>
      <c r="OX411" s="7"/>
      <c r="OY411" s="7"/>
      <c r="OZ411" s="7"/>
      <c r="PA411" s="7"/>
      <c r="PB411" s="7"/>
      <c r="PC411" s="7"/>
      <c r="PD411" s="7"/>
      <c r="PE411" s="7"/>
      <c r="PF411" s="7"/>
      <c r="PG411" s="7"/>
      <c r="PH411" s="7"/>
      <c r="PI411" s="7"/>
      <c r="PJ411" s="7"/>
      <c r="PK411" s="7"/>
      <c r="PL411" s="7"/>
      <c r="PM411" s="7"/>
      <c r="PN411" s="7"/>
      <c r="PO411" s="7"/>
      <c r="PP411" s="7"/>
      <c r="PQ411" s="7"/>
      <c r="PR411" s="7"/>
      <c r="PS411" s="7"/>
      <c r="PT411" s="7"/>
      <c r="PU411" s="7"/>
      <c r="PV411" s="7"/>
      <c r="PW411" s="7"/>
      <c r="PX411" s="7"/>
      <c r="PY411" s="7"/>
      <c r="PZ411" s="7"/>
      <c r="QA411" s="7"/>
      <c r="QB411" s="7"/>
      <c r="QC411" s="7"/>
      <c r="QD411" s="7"/>
      <c r="QE411" s="7"/>
      <c r="QF411" s="7"/>
      <c r="QG411" s="7"/>
      <c r="QH411" s="7"/>
      <c r="QI411" s="7"/>
      <c r="QJ411" s="7"/>
      <c r="QK411" s="7"/>
      <c r="QL411" s="7"/>
      <c r="QM411" s="7"/>
      <c r="QN411" s="7"/>
      <c r="QO411" s="7"/>
      <c r="QP411" s="7"/>
      <c r="QQ411" s="7"/>
      <c r="QR411" s="7"/>
      <c r="QS411" s="7"/>
      <c r="QT411" s="7"/>
      <c r="QU411" s="7"/>
      <c r="QV411" s="7"/>
      <c r="QW411" s="7"/>
      <c r="QX411" s="7"/>
      <c r="QY411" s="7"/>
      <c r="QZ411" s="7"/>
      <c r="RA411" s="7"/>
      <c r="RB411" s="7"/>
      <c r="RC411" s="7"/>
      <c r="RD411" s="7"/>
      <c r="RE411" s="7"/>
      <c r="RF411" s="7"/>
      <c r="RG411" s="7"/>
      <c r="RH411" s="7"/>
      <c r="RI411" s="7"/>
      <c r="RJ411" s="7"/>
      <c r="RK411" s="7"/>
      <c r="RL411" s="7"/>
      <c r="RM411" s="7"/>
      <c r="RN411" s="7"/>
      <c r="RO411" s="7"/>
      <c r="RP411" s="7"/>
      <c r="RQ411" s="7"/>
      <c r="RR411" s="7"/>
      <c r="RS411" s="7"/>
      <c r="RT411" s="7"/>
      <c r="RU411" s="7"/>
      <c r="RV411" s="7"/>
      <c r="RW411" s="7"/>
      <c r="RX411" s="7"/>
      <c r="RY411" s="7"/>
      <c r="RZ411" s="7"/>
      <c r="SA411" s="7"/>
      <c r="SB411" s="7"/>
      <c r="SC411" s="7"/>
      <c r="SD411" s="7"/>
      <c r="SE411" s="7"/>
      <c r="SF411" s="7"/>
      <c r="SG411" s="7"/>
      <c r="SH411" s="7"/>
      <c r="SI411" s="7"/>
      <c r="SJ411" s="7"/>
      <c r="SK411" s="7"/>
      <c r="SL411" s="7"/>
      <c r="SM411" s="7"/>
      <c r="SN411" s="7"/>
      <c r="SO411" s="7"/>
      <c r="SP411" s="7"/>
      <c r="SQ411" s="7"/>
      <c r="SR411" s="7"/>
      <c r="SS411" s="7"/>
      <c r="ST411" s="7"/>
      <c r="SU411" s="7"/>
      <c r="SV411" s="7"/>
      <c r="SW411" s="7"/>
      <c r="SX411" s="7"/>
      <c r="SY411" s="7"/>
      <c r="SZ411" s="7"/>
      <c r="TA411" s="7"/>
      <c r="TB411" s="7"/>
      <c r="TC411" s="7"/>
      <c r="TD411" s="7"/>
      <c r="TE411" s="7"/>
      <c r="TF411" s="7"/>
      <c r="TG411" s="7"/>
      <c r="TH411" s="7"/>
      <c r="TI411" s="7"/>
      <c r="TJ411" s="7"/>
      <c r="TK411" s="7"/>
      <c r="TL411" s="7"/>
      <c r="TM411" s="7"/>
      <c r="TN411" s="7"/>
      <c r="TO411" s="7"/>
      <c r="TP411" s="7"/>
      <c r="TQ411" s="7"/>
      <c r="TR411" s="7"/>
      <c r="TS411" s="7"/>
      <c r="TT411" s="7"/>
      <c r="TU411" s="7"/>
      <c r="TV411" s="7"/>
      <c r="TW411" s="7"/>
      <c r="TX411" s="7"/>
      <c r="TY411" s="7"/>
      <c r="TZ411" s="7"/>
      <c r="UA411" s="7"/>
      <c r="UB411" s="7"/>
      <c r="UC411" s="7"/>
      <c r="UD411" s="7"/>
      <c r="UE411" s="7"/>
      <c r="UF411" s="7"/>
      <c r="UG411" s="7"/>
      <c r="UH411" s="7"/>
      <c r="UI411" s="7"/>
      <c r="UJ411" s="7"/>
      <c r="UK411" s="7"/>
      <c r="UL411" s="7"/>
      <c r="UM411" s="7"/>
      <c r="UN411" s="7"/>
      <c r="UO411" s="7"/>
      <c r="UP411" s="7"/>
      <c r="UQ411" s="7"/>
      <c r="UR411" s="7"/>
      <c r="US411" s="7"/>
      <c r="UT411" s="7"/>
      <c r="UU411" s="7"/>
      <c r="UV411" s="7"/>
      <c r="UW411" s="7"/>
      <c r="UX411" s="7"/>
      <c r="UY411" s="7"/>
      <c r="UZ411" s="7"/>
      <c r="VA411" s="7"/>
      <c r="VB411" s="7"/>
      <c r="VC411" s="7"/>
      <c r="VD411" s="7"/>
    </row>
    <row r="412" spans="1:576" s="3" customFormat="1" x14ac:dyDescent="0.2">
      <c r="A412" s="5"/>
      <c r="B412" s="36" t="s">
        <v>179</v>
      </c>
      <c r="C412" s="108">
        <v>2357</v>
      </c>
      <c r="D412" s="84">
        <v>45</v>
      </c>
      <c r="E412" s="55" t="s">
        <v>202</v>
      </c>
      <c r="F412" s="84">
        <v>41</v>
      </c>
      <c r="G412" s="55">
        <v>24</v>
      </c>
      <c r="H412" s="84">
        <v>29</v>
      </c>
      <c r="I412" s="55">
        <v>12</v>
      </c>
      <c r="J412" s="84">
        <v>19</v>
      </c>
      <c r="K412" s="55">
        <v>4</v>
      </c>
      <c r="L412" s="84">
        <v>22</v>
      </c>
      <c r="M412" s="55">
        <v>29</v>
      </c>
      <c r="N412" s="84">
        <v>12</v>
      </c>
      <c r="O412" s="55">
        <v>10</v>
      </c>
      <c r="P412" s="84">
        <v>31</v>
      </c>
      <c r="Q412" s="55">
        <v>6</v>
      </c>
      <c r="R412" s="84">
        <v>18</v>
      </c>
      <c r="S412" s="55" t="s">
        <v>202</v>
      </c>
      <c r="T412" s="84">
        <v>11</v>
      </c>
      <c r="U412" s="55">
        <v>11</v>
      </c>
      <c r="V412" s="84">
        <v>11</v>
      </c>
      <c r="W412" s="55">
        <v>8</v>
      </c>
      <c r="X412" s="84">
        <v>10</v>
      </c>
      <c r="Y412" s="55">
        <v>8</v>
      </c>
      <c r="Z412" s="84">
        <v>37</v>
      </c>
      <c r="AA412" s="55">
        <v>14</v>
      </c>
      <c r="AB412" s="84">
        <v>10</v>
      </c>
      <c r="AC412" s="55">
        <v>40</v>
      </c>
      <c r="AD412" s="84">
        <v>5</v>
      </c>
      <c r="AE412" s="55">
        <v>22</v>
      </c>
      <c r="AF412" s="84">
        <v>25</v>
      </c>
      <c r="AG412" s="55">
        <v>30</v>
      </c>
      <c r="AH412" s="84">
        <v>30</v>
      </c>
      <c r="AI412" s="55">
        <v>58</v>
      </c>
      <c r="AJ412" s="84">
        <v>31</v>
      </c>
      <c r="AK412" s="55">
        <v>32</v>
      </c>
      <c r="AL412" s="84">
        <v>23</v>
      </c>
      <c r="AM412" s="55">
        <v>37</v>
      </c>
      <c r="AN412" s="84">
        <v>21</v>
      </c>
      <c r="AO412" s="55">
        <v>10</v>
      </c>
      <c r="AP412" s="84">
        <v>28</v>
      </c>
      <c r="AQ412" s="55">
        <v>44</v>
      </c>
      <c r="AR412" s="84">
        <v>9</v>
      </c>
      <c r="AS412" s="55">
        <v>62</v>
      </c>
      <c r="AT412" s="84" t="s">
        <v>202</v>
      </c>
      <c r="AU412" s="55">
        <v>17</v>
      </c>
      <c r="AV412" s="84">
        <v>30</v>
      </c>
      <c r="AW412" s="55">
        <v>34</v>
      </c>
      <c r="AX412" s="84">
        <v>38</v>
      </c>
      <c r="AY412" s="55">
        <v>24</v>
      </c>
      <c r="AZ412" s="84">
        <v>14</v>
      </c>
      <c r="BA412" s="55">
        <v>31</v>
      </c>
      <c r="BB412" s="84">
        <v>8</v>
      </c>
      <c r="BC412" s="55">
        <v>51</v>
      </c>
      <c r="BD412" s="84">
        <v>15</v>
      </c>
      <c r="BE412" s="55">
        <v>45</v>
      </c>
      <c r="BF412" s="84">
        <v>27</v>
      </c>
      <c r="BG412" s="55">
        <v>24</v>
      </c>
      <c r="BH412" s="84">
        <v>16</v>
      </c>
      <c r="BI412" s="55" t="s">
        <v>202</v>
      </c>
      <c r="BJ412" s="84">
        <v>9</v>
      </c>
      <c r="BK412" s="55">
        <v>17</v>
      </c>
      <c r="BL412" s="84">
        <v>13</v>
      </c>
      <c r="BM412" s="55">
        <v>20</v>
      </c>
      <c r="BN412" s="84">
        <v>21</v>
      </c>
      <c r="BO412" s="55">
        <v>12</v>
      </c>
      <c r="BP412" s="84" t="s">
        <v>202</v>
      </c>
      <c r="BQ412" s="55">
        <v>16</v>
      </c>
      <c r="BR412" s="84">
        <v>24</v>
      </c>
      <c r="BS412" s="55">
        <v>16</v>
      </c>
      <c r="BT412" s="84">
        <v>28</v>
      </c>
      <c r="BU412" s="55">
        <v>18</v>
      </c>
      <c r="BV412" s="84">
        <v>50</v>
      </c>
      <c r="BW412" s="55">
        <v>15</v>
      </c>
      <c r="BX412" s="84">
        <v>75</v>
      </c>
      <c r="BY412" s="55">
        <v>34</v>
      </c>
      <c r="BZ412" s="84">
        <v>89</v>
      </c>
      <c r="CA412" s="55">
        <v>21</v>
      </c>
      <c r="CB412" s="84">
        <v>23</v>
      </c>
      <c r="CC412" s="55">
        <v>35</v>
      </c>
      <c r="CD412" s="84">
        <v>22</v>
      </c>
      <c r="CE412" s="55" t="s">
        <v>202</v>
      </c>
      <c r="CF412" s="84">
        <v>39</v>
      </c>
      <c r="CG412" s="55" t="s">
        <v>202</v>
      </c>
      <c r="CH412" s="84">
        <v>9</v>
      </c>
      <c r="CI412" s="55">
        <v>39</v>
      </c>
      <c r="CJ412" s="84">
        <v>39</v>
      </c>
      <c r="CK412" s="55">
        <v>12</v>
      </c>
      <c r="CL412" s="84">
        <v>32</v>
      </c>
      <c r="CM412" s="55">
        <v>25</v>
      </c>
      <c r="CN412" s="84">
        <v>19</v>
      </c>
      <c r="CO412" s="55">
        <v>59</v>
      </c>
      <c r="CP412" s="84">
        <v>73</v>
      </c>
      <c r="CQ412" s="55">
        <v>71</v>
      </c>
      <c r="CR412" s="84">
        <v>30</v>
      </c>
      <c r="CS412" s="55">
        <v>19</v>
      </c>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c r="IW412" s="65"/>
      <c r="IX412" s="65"/>
      <c r="IY412" s="65"/>
      <c r="IZ412" s="65"/>
      <c r="JA412" s="65"/>
      <c r="JB412" s="65"/>
      <c r="JC412" s="65"/>
      <c r="JD412" s="65"/>
      <c r="JE412" s="65"/>
      <c r="JF412" s="65"/>
      <c r="JG412" s="65"/>
      <c r="JH412" s="65"/>
      <c r="JI412" s="65"/>
      <c r="JJ412" s="65"/>
      <c r="JK412" s="65"/>
      <c r="JL412" s="65"/>
      <c r="JM412" s="65"/>
      <c r="JN412" s="65"/>
      <c r="JO412" s="65"/>
      <c r="JP412" s="65"/>
      <c r="JQ412" s="65"/>
      <c r="JR412" s="65"/>
      <c r="JS412" s="65"/>
      <c r="JT412" s="65"/>
      <c r="JU412" s="65"/>
      <c r="JV412" s="65"/>
      <c r="JW412" s="65"/>
      <c r="JX412" s="65"/>
      <c r="JY412" s="65"/>
      <c r="JZ412" s="65"/>
      <c r="KA412" s="65"/>
      <c r="KB412" s="65"/>
      <c r="KC412" s="65"/>
      <c r="KD412" s="65"/>
      <c r="KE412" s="65"/>
      <c r="KF412" s="65"/>
      <c r="KG412" s="65"/>
      <c r="KH412" s="65"/>
      <c r="KI412" s="65"/>
      <c r="KJ412" s="65"/>
      <c r="KK412" s="65"/>
      <c r="KL412" s="65"/>
      <c r="KM412" s="65"/>
      <c r="KN412" s="65"/>
      <c r="KO412" s="65"/>
      <c r="KP412" s="65"/>
      <c r="KQ412" s="65"/>
      <c r="KR412" s="65"/>
      <c r="KS412" s="65"/>
      <c r="KT412" s="65"/>
      <c r="KU412" s="65"/>
      <c r="KV412" s="65"/>
      <c r="KW412" s="65"/>
      <c r="KX412" s="65"/>
      <c r="KY412" s="65"/>
      <c r="KZ412" s="65"/>
      <c r="LA412" s="65"/>
      <c r="LB412" s="65"/>
      <c r="LC412" s="65"/>
      <c r="LD412" s="65"/>
      <c r="LE412" s="65"/>
      <c r="LF412" s="65"/>
      <c r="LG412" s="65"/>
      <c r="LH412" s="65"/>
      <c r="LI412" s="65"/>
      <c r="LJ412" s="65"/>
      <c r="LK412" s="65"/>
      <c r="LL412" s="65"/>
      <c r="LM412" s="65"/>
      <c r="LN412" s="65"/>
      <c r="LO412" s="65"/>
      <c r="LP412" s="65"/>
      <c r="LQ412" s="65"/>
      <c r="LR412" s="65"/>
      <c r="LS412" s="65"/>
      <c r="LT412" s="65"/>
      <c r="LU412" s="65"/>
      <c r="LV412" s="65"/>
      <c r="LW412" s="65"/>
      <c r="LX412" s="7"/>
      <c r="LY412" s="7"/>
      <c r="LZ412" s="7"/>
      <c r="MA412" s="7"/>
      <c r="MB412" s="7"/>
      <c r="MC412" s="7"/>
      <c r="MD412" s="7"/>
      <c r="ME412" s="7"/>
      <c r="MF412" s="7"/>
      <c r="MG412" s="7"/>
      <c r="MH412" s="7"/>
      <c r="MI412" s="7"/>
      <c r="MJ412" s="7"/>
      <c r="MK412" s="7"/>
      <c r="ML412" s="7"/>
      <c r="MM412" s="7"/>
      <c r="MN412" s="7"/>
      <c r="MO412" s="7"/>
      <c r="MP412" s="7"/>
      <c r="MQ412" s="7"/>
      <c r="MR412" s="7"/>
      <c r="MS412" s="7"/>
      <c r="MT412" s="7"/>
      <c r="MU412" s="7"/>
      <c r="MV412" s="7"/>
      <c r="MW412" s="7"/>
      <c r="MX412" s="7"/>
      <c r="MY412" s="7"/>
      <c r="MZ412" s="7"/>
      <c r="NA412" s="7"/>
      <c r="NB412" s="7"/>
      <c r="NC412" s="7"/>
      <c r="ND412" s="7"/>
      <c r="NE412" s="7"/>
      <c r="NF412" s="7"/>
      <c r="NG412" s="7"/>
      <c r="NH412" s="7"/>
      <c r="NI412" s="7"/>
      <c r="NJ412" s="7"/>
      <c r="NK412" s="7"/>
      <c r="NL412" s="7"/>
      <c r="NM412" s="7"/>
      <c r="NN412" s="7"/>
      <c r="NO412" s="7"/>
      <c r="NP412" s="7"/>
      <c r="NQ412" s="7"/>
      <c r="NR412" s="7"/>
      <c r="NS412" s="7"/>
      <c r="NT412" s="7"/>
      <c r="NU412" s="7"/>
      <c r="NV412" s="7"/>
      <c r="NW412" s="7"/>
      <c r="NX412" s="7"/>
      <c r="NY412" s="7"/>
      <c r="NZ412" s="7"/>
      <c r="OA412" s="7"/>
      <c r="OB412" s="7"/>
      <c r="OC412" s="7"/>
      <c r="OD412" s="7"/>
      <c r="OE412" s="7"/>
      <c r="OF412" s="7"/>
      <c r="OG412" s="7"/>
      <c r="OH412" s="7"/>
      <c r="OI412" s="7"/>
      <c r="OJ412" s="7"/>
      <c r="OK412" s="7"/>
      <c r="OL412" s="7"/>
      <c r="OM412" s="7"/>
      <c r="ON412" s="7"/>
      <c r="OO412" s="7"/>
      <c r="OP412" s="7"/>
      <c r="OQ412" s="7"/>
      <c r="OR412" s="7"/>
      <c r="OS412" s="7"/>
      <c r="OT412" s="7"/>
      <c r="OU412" s="7"/>
      <c r="OV412" s="7"/>
      <c r="OW412" s="7"/>
      <c r="OX412" s="7"/>
      <c r="OY412" s="7"/>
      <c r="OZ412" s="7"/>
      <c r="PA412" s="7"/>
      <c r="PB412" s="7"/>
      <c r="PC412" s="7"/>
      <c r="PD412" s="7"/>
      <c r="PE412" s="7"/>
      <c r="PF412" s="7"/>
      <c r="PG412" s="7"/>
      <c r="PH412" s="7"/>
      <c r="PI412" s="7"/>
      <c r="PJ412" s="7"/>
      <c r="PK412" s="7"/>
      <c r="PL412" s="7"/>
      <c r="PM412" s="7"/>
      <c r="PN412" s="7"/>
      <c r="PO412" s="7"/>
      <c r="PP412" s="7"/>
      <c r="PQ412" s="7"/>
      <c r="PR412" s="7"/>
      <c r="PS412" s="7"/>
      <c r="PT412" s="7"/>
      <c r="PU412" s="7"/>
      <c r="PV412" s="7"/>
      <c r="PW412" s="7"/>
      <c r="PX412" s="7"/>
      <c r="PY412" s="7"/>
      <c r="PZ412" s="7"/>
      <c r="QA412" s="7"/>
      <c r="QB412" s="7"/>
      <c r="QC412" s="7"/>
      <c r="QD412" s="7"/>
      <c r="QE412" s="7"/>
      <c r="QF412" s="7"/>
      <c r="QG412" s="7"/>
      <c r="QH412" s="7"/>
      <c r="QI412" s="7"/>
      <c r="QJ412" s="7"/>
      <c r="QK412" s="7"/>
      <c r="QL412" s="7"/>
      <c r="QM412" s="7"/>
      <c r="QN412" s="7"/>
      <c r="QO412" s="7"/>
      <c r="QP412" s="7"/>
      <c r="QQ412" s="7"/>
      <c r="QR412" s="7"/>
      <c r="QS412" s="7"/>
      <c r="QT412" s="7"/>
      <c r="QU412" s="7"/>
      <c r="QV412" s="7"/>
      <c r="QW412" s="7"/>
      <c r="QX412" s="7"/>
      <c r="QY412" s="7"/>
      <c r="QZ412" s="7"/>
      <c r="RA412" s="7"/>
      <c r="RB412" s="7"/>
      <c r="RC412" s="7"/>
      <c r="RD412" s="7"/>
      <c r="RE412" s="7"/>
      <c r="RF412" s="7"/>
      <c r="RG412" s="7"/>
      <c r="RH412" s="7"/>
      <c r="RI412" s="7"/>
      <c r="RJ412" s="7"/>
      <c r="RK412" s="7"/>
      <c r="RL412" s="7"/>
      <c r="RM412" s="7"/>
      <c r="RN412" s="7"/>
      <c r="RO412" s="7"/>
      <c r="RP412" s="7"/>
      <c r="RQ412" s="7"/>
      <c r="RR412" s="7"/>
      <c r="RS412" s="7"/>
      <c r="RT412" s="7"/>
      <c r="RU412" s="7"/>
      <c r="RV412" s="7"/>
      <c r="RW412" s="7"/>
      <c r="RX412" s="7"/>
      <c r="RY412" s="7"/>
      <c r="RZ412" s="7"/>
      <c r="SA412" s="7"/>
      <c r="SB412" s="7"/>
      <c r="SC412" s="7"/>
      <c r="SD412" s="7"/>
      <c r="SE412" s="7"/>
      <c r="SF412" s="7"/>
      <c r="SG412" s="7"/>
      <c r="SH412" s="7"/>
      <c r="SI412" s="7"/>
      <c r="SJ412" s="7"/>
      <c r="SK412" s="7"/>
      <c r="SL412" s="7"/>
      <c r="SM412" s="7"/>
      <c r="SN412" s="7"/>
      <c r="SO412" s="7"/>
      <c r="SP412" s="7"/>
      <c r="SQ412" s="7"/>
      <c r="SR412" s="7"/>
      <c r="SS412" s="7"/>
      <c r="ST412" s="7"/>
      <c r="SU412" s="7"/>
      <c r="SV412" s="7"/>
      <c r="SW412" s="7"/>
      <c r="SX412" s="7"/>
      <c r="SY412" s="7"/>
      <c r="SZ412" s="7"/>
      <c r="TA412" s="7"/>
      <c r="TB412" s="7"/>
      <c r="TC412" s="7"/>
      <c r="TD412" s="7"/>
      <c r="TE412" s="7"/>
      <c r="TF412" s="7"/>
      <c r="TG412" s="7"/>
      <c r="TH412" s="7"/>
      <c r="TI412" s="7"/>
      <c r="TJ412" s="7"/>
      <c r="TK412" s="7"/>
      <c r="TL412" s="7"/>
      <c r="TM412" s="7"/>
      <c r="TN412" s="7"/>
      <c r="TO412" s="7"/>
      <c r="TP412" s="7"/>
      <c r="TQ412" s="7"/>
      <c r="TR412" s="7"/>
      <c r="TS412" s="7"/>
      <c r="TT412" s="7"/>
      <c r="TU412" s="7"/>
      <c r="TV412" s="7"/>
      <c r="TW412" s="7"/>
      <c r="TX412" s="7"/>
      <c r="TY412" s="7"/>
      <c r="TZ412" s="7"/>
      <c r="UA412" s="7"/>
      <c r="UB412" s="7"/>
      <c r="UC412" s="7"/>
      <c r="UD412" s="7"/>
      <c r="UE412" s="7"/>
      <c r="UF412" s="7"/>
      <c r="UG412" s="7"/>
      <c r="UH412" s="7"/>
      <c r="UI412" s="7"/>
      <c r="UJ412" s="7"/>
      <c r="UK412" s="7"/>
      <c r="UL412" s="7"/>
      <c r="UM412" s="7"/>
      <c r="UN412" s="7"/>
      <c r="UO412" s="7"/>
      <c r="UP412" s="7"/>
      <c r="UQ412" s="7"/>
      <c r="UR412" s="7"/>
      <c r="US412" s="7"/>
      <c r="UT412" s="7"/>
      <c r="UU412" s="7"/>
      <c r="UV412" s="7"/>
      <c r="UW412" s="7"/>
      <c r="UX412" s="7"/>
      <c r="UY412" s="7"/>
      <c r="UZ412" s="7"/>
      <c r="VA412" s="7"/>
      <c r="VB412" s="7"/>
      <c r="VC412" s="7"/>
      <c r="VD412" s="7"/>
    </row>
    <row r="413" spans="1:576" s="3" customFormat="1" ht="24" customHeight="1" x14ac:dyDescent="0.2">
      <c r="A413" s="5"/>
      <c r="B413" s="41" t="s">
        <v>180</v>
      </c>
      <c r="C413" s="108">
        <v>2325</v>
      </c>
      <c r="D413" s="84">
        <v>45</v>
      </c>
      <c r="E413" s="55" t="s">
        <v>202</v>
      </c>
      <c r="F413" s="84">
        <v>41</v>
      </c>
      <c r="G413" s="55">
        <v>23</v>
      </c>
      <c r="H413" s="84">
        <v>27</v>
      </c>
      <c r="I413" s="55">
        <v>12</v>
      </c>
      <c r="J413" s="84">
        <v>19</v>
      </c>
      <c r="K413" s="55">
        <v>4</v>
      </c>
      <c r="L413" s="84">
        <v>22</v>
      </c>
      <c r="M413" s="55">
        <v>28</v>
      </c>
      <c r="N413" s="84">
        <v>12</v>
      </c>
      <c r="O413" s="55">
        <v>9</v>
      </c>
      <c r="P413" s="84">
        <v>31</v>
      </c>
      <c r="Q413" s="55">
        <v>6</v>
      </c>
      <c r="R413" s="84">
        <v>18</v>
      </c>
      <c r="S413" s="55" t="s">
        <v>202</v>
      </c>
      <c r="T413" s="84">
        <v>11</v>
      </c>
      <c r="U413" s="55">
        <v>11</v>
      </c>
      <c r="V413" s="84">
        <v>10</v>
      </c>
      <c r="W413" s="55">
        <v>8</v>
      </c>
      <c r="X413" s="84">
        <v>10</v>
      </c>
      <c r="Y413" s="55">
        <v>8</v>
      </c>
      <c r="Z413" s="84">
        <v>37</v>
      </c>
      <c r="AA413" s="55">
        <v>14</v>
      </c>
      <c r="AB413" s="84">
        <v>10</v>
      </c>
      <c r="AC413" s="55">
        <v>40</v>
      </c>
      <c r="AD413" s="84">
        <v>5</v>
      </c>
      <c r="AE413" s="55">
        <v>22</v>
      </c>
      <c r="AF413" s="84">
        <v>23</v>
      </c>
      <c r="AG413" s="55">
        <v>30</v>
      </c>
      <c r="AH413" s="84">
        <v>29</v>
      </c>
      <c r="AI413" s="55">
        <v>57</v>
      </c>
      <c r="AJ413" s="84">
        <v>29</v>
      </c>
      <c r="AK413" s="55">
        <v>32</v>
      </c>
      <c r="AL413" s="84">
        <v>23</v>
      </c>
      <c r="AM413" s="55">
        <v>37</v>
      </c>
      <c r="AN413" s="84">
        <v>19</v>
      </c>
      <c r="AO413" s="55">
        <v>10</v>
      </c>
      <c r="AP413" s="84">
        <v>28</v>
      </c>
      <c r="AQ413" s="55">
        <v>44</v>
      </c>
      <c r="AR413" s="84">
        <v>9</v>
      </c>
      <c r="AS413" s="55">
        <v>61</v>
      </c>
      <c r="AT413" s="84" t="s">
        <v>202</v>
      </c>
      <c r="AU413" s="55">
        <v>17</v>
      </c>
      <c r="AV413" s="84">
        <v>29</v>
      </c>
      <c r="AW413" s="55">
        <v>33</v>
      </c>
      <c r="AX413" s="84">
        <v>38</v>
      </c>
      <c r="AY413" s="55">
        <v>24</v>
      </c>
      <c r="AZ413" s="84">
        <v>14</v>
      </c>
      <c r="BA413" s="55">
        <v>31</v>
      </c>
      <c r="BB413" s="84">
        <v>8</v>
      </c>
      <c r="BC413" s="55">
        <v>51</v>
      </c>
      <c r="BD413" s="84">
        <v>15</v>
      </c>
      <c r="BE413" s="55">
        <v>44</v>
      </c>
      <c r="BF413" s="84">
        <v>27</v>
      </c>
      <c r="BG413" s="55">
        <v>24</v>
      </c>
      <c r="BH413" s="84">
        <v>16</v>
      </c>
      <c r="BI413" s="55" t="s">
        <v>202</v>
      </c>
      <c r="BJ413" s="84">
        <v>9</v>
      </c>
      <c r="BK413" s="55">
        <v>17</v>
      </c>
      <c r="BL413" s="84">
        <v>13</v>
      </c>
      <c r="BM413" s="55">
        <v>19</v>
      </c>
      <c r="BN413" s="84">
        <v>21</v>
      </c>
      <c r="BO413" s="55">
        <v>12</v>
      </c>
      <c r="BP413" s="84" t="s">
        <v>202</v>
      </c>
      <c r="BQ413" s="55">
        <v>16</v>
      </c>
      <c r="BR413" s="84">
        <v>24</v>
      </c>
      <c r="BS413" s="55">
        <v>14</v>
      </c>
      <c r="BT413" s="84">
        <v>28</v>
      </c>
      <c r="BU413" s="55">
        <v>18</v>
      </c>
      <c r="BV413" s="84">
        <v>50</v>
      </c>
      <c r="BW413" s="55">
        <v>14</v>
      </c>
      <c r="BX413" s="84">
        <v>75</v>
      </c>
      <c r="BY413" s="55">
        <v>34</v>
      </c>
      <c r="BZ413" s="84">
        <v>89</v>
      </c>
      <c r="CA413" s="55">
        <v>21</v>
      </c>
      <c r="CB413" s="84">
        <v>22</v>
      </c>
      <c r="CC413" s="55">
        <v>34</v>
      </c>
      <c r="CD413" s="84">
        <v>22</v>
      </c>
      <c r="CE413" s="55" t="s">
        <v>202</v>
      </c>
      <c r="CF413" s="84">
        <v>39</v>
      </c>
      <c r="CG413" s="55" t="s">
        <v>202</v>
      </c>
      <c r="CH413" s="84">
        <v>8</v>
      </c>
      <c r="CI413" s="55">
        <v>37</v>
      </c>
      <c r="CJ413" s="84">
        <v>37</v>
      </c>
      <c r="CK413" s="55">
        <v>11</v>
      </c>
      <c r="CL413" s="84">
        <v>32</v>
      </c>
      <c r="CM413" s="55">
        <v>25</v>
      </c>
      <c r="CN413" s="84">
        <v>19</v>
      </c>
      <c r="CO413" s="55">
        <v>59</v>
      </c>
      <c r="CP413" s="84">
        <v>73</v>
      </c>
      <c r="CQ413" s="55">
        <v>71</v>
      </c>
      <c r="CR413" s="84">
        <v>30</v>
      </c>
      <c r="CS413" s="55">
        <v>18</v>
      </c>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c r="IW413" s="65"/>
      <c r="IX413" s="65"/>
      <c r="IY413" s="65"/>
      <c r="IZ413" s="65"/>
      <c r="JA413" s="65"/>
      <c r="JB413" s="65"/>
      <c r="JC413" s="65"/>
      <c r="JD413" s="65"/>
      <c r="JE413" s="65"/>
      <c r="JF413" s="65"/>
      <c r="JG413" s="65"/>
      <c r="JH413" s="65"/>
      <c r="JI413" s="65"/>
      <c r="JJ413" s="65"/>
      <c r="JK413" s="65"/>
      <c r="JL413" s="65"/>
      <c r="JM413" s="65"/>
      <c r="JN413" s="65"/>
      <c r="JO413" s="65"/>
      <c r="JP413" s="65"/>
      <c r="JQ413" s="65"/>
      <c r="JR413" s="65"/>
      <c r="JS413" s="65"/>
      <c r="JT413" s="65"/>
      <c r="JU413" s="65"/>
      <c r="JV413" s="65"/>
      <c r="JW413" s="65"/>
      <c r="JX413" s="65"/>
      <c r="JY413" s="65"/>
      <c r="JZ413" s="65"/>
      <c r="KA413" s="65"/>
      <c r="KB413" s="65"/>
      <c r="KC413" s="65"/>
      <c r="KD413" s="65"/>
      <c r="KE413" s="65"/>
      <c r="KF413" s="65"/>
      <c r="KG413" s="65"/>
      <c r="KH413" s="65"/>
      <c r="KI413" s="65"/>
      <c r="KJ413" s="65"/>
      <c r="KK413" s="65"/>
      <c r="KL413" s="65"/>
      <c r="KM413" s="65"/>
      <c r="KN413" s="65"/>
      <c r="KO413" s="65"/>
      <c r="KP413" s="65"/>
      <c r="KQ413" s="65"/>
      <c r="KR413" s="65"/>
      <c r="KS413" s="65"/>
      <c r="KT413" s="65"/>
      <c r="KU413" s="65"/>
      <c r="KV413" s="65"/>
      <c r="KW413" s="65"/>
      <c r="KX413" s="65"/>
      <c r="KY413" s="65"/>
      <c r="KZ413" s="65"/>
      <c r="LA413" s="65"/>
      <c r="LB413" s="65"/>
      <c r="LC413" s="65"/>
      <c r="LD413" s="65"/>
      <c r="LE413" s="65"/>
      <c r="LF413" s="65"/>
      <c r="LG413" s="65"/>
      <c r="LH413" s="65"/>
      <c r="LI413" s="65"/>
      <c r="LJ413" s="65"/>
      <c r="LK413" s="65"/>
      <c r="LL413" s="65"/>
      <c r="LM413" s="65"/>
      <c r="LN413" s="65"/>
      <c r="LO413" s="65"/>
      <c r="LP413" s="65"/>
      <c r="LQ413" s="65"/>
      <c r="LR413" s="65"/>
      <c r="LS413" s="65"/>
      <c r="LT413" s="65"/>
      <c r="LU413" s="65"/>
      <c r="LV413" s="65"/>
      <c r="LW413" s="65"/>
      <c r="LX413" s="7"/>
      <c r="LY413" s="7"/>
      <c r="LZ413" s="7"/>
      <c r="MA413" s="7"/>
      <c r="MB413" s="7"/>
      <c r="MC413" s="7"/>
      <c r="MD413" s="7"/>
      <c r="ME413" s="7"/>
      <c r="MF413" s="7"/>
      <c r="MG413" s="7"/>
      <c r="MH413" s="7"/>
      <c r="MI413" s="7"/>
      <c r="MJ413" s="7"/>
      <c r="MK413" s="7"/>
      <c r="ML413" s="7"/>
      <c r="MM413" s="7"/>
      <c r="MN413" s="7"/>
      <c r="MO413" s="7"/>
      <c r="MP413" s="7"/>
      <c r="MQ413" s="7"/>
      <c r="MR413" s="7"/>
      <c r="MS413" s="7"/>
      <c r="MT413" s="7"/>
      <c r="MU413" s="7"/>
      <c r="MV413" s="7"/>
      <c r="MW413" s="7"/>
      <c r="MX413" s="7"/>
      <c r="MY413" s="7"/>
      <c r="MZ413" s="7"/>
      <c r="NA413" s="7"/>
      <c r="NB413" s="7"/>
      <c r="NC413" s="7"/>
      <c r="ND413" s="7"/>
      <c r="NE413" s="7"/>
      <c r="NF413" s="7"/>
      <c r="NG413" s="7"/>
      <c r="NH413" s="7"/>
      <c r="NI413" s="7"/>
      <c r="NJ413" s="7"/>
      <c r="NK413" s="7"/>
      <c r="NL413" s="7"/>
      <c r="NM413" s="7"/>
      <c r="NN413" s="7"/>
      <c r="NO413" s="7"/>
      <c r="NP413" s="7"/>
      <c r="NQ413" s="7"/>
      <c r="NR413" s="7"/>
      <c r="NS413" s="7"/>
      <c r="NT413" s="7"/>
      <c r="NU413" s="7"/>
      <c r="NV413" s="7"/>
      <c r="NW413" s="7"/>
      <c r="NX413" s="7"/>
      <c r="NY413" s="7"/>
      <c r="NZ413" s="7"/>
      <c r="OA413" s="7"/>
      <c r="OB413" s="7"/>
      <c r="OC413" s="7"/>
      <c r="OD413" s="7"/>
      <c r="OE413" s="7"/>
      <c r="OF413" s="7"/>
      <c r="OG413" s="7"/>
      <c r="OH413" s="7"/>
      <c r="OI413" s="7"/>
      <c r="OJ413" s="7"/>
      <c r="OK413" s="7"/>
      <c r="OL413" s="7"/>
      <c r="OM413" s="7"/>
      <c r="ON413" s="7"/>
      <c r="OO413" s="7"/>
      <c r="OP413" s="7"/>
      <c r="OQ413" s="7"/>
      <c r="OR413" s="7"/>
      <c r="OS413" s="7"/>
      <c r="OT413" s="7"/>
      <c r="OU413" s="7"/>
      <c r="OV413" s="7"/>
      <c r="OW413" s="7"/>
      <c r="OX413" s="7"/>
      <c r="OY413" s="7"/>
      <c r="OZ413" s="7"/>
      <c r="PA413" s="7"/>
      <c r="PB413" s="7"/>
      <c r="PC413" s="7"/>
      <c r="PD413" s="7"/>
      <c r="PE413" s="7"/>
      <c r="PF413" s="7"/>
      <c r="PG413" s="7"/>
      <c r="PH413" s="7"/>
      <c r="PI413" s="7"/>
      <c r="PJ413" s="7"/>
      <c r="PK413" s="7"/>
      <c r="PL413" s="7"/>
      <c r="PM413" s="7"/>
      <c r="PN413" s="7"/>
      <c r="PO413" s="7"/>
      <c r="PP413" s="7"/>
      <c r="PQ413" s="7"/>
      <c r="PR413" s="7"/>
      <c r="PS413" s="7"/>
      <c r="PT413" s="7"/>
      <c r="PU413" s="7"/>
      <c r="PV413" s="7"/>
      <c r="PW413" s="7"/>
      <c r="PX413" s="7"/>
      <c r="PY413" s="7"/>
      <c r="PZ413" s="7"/>
      <c r="QA413" s="7"/>
      <c r="QB413" s="7"/>
      <c r="QC413" s="7"/>
      <c r="QD413" s="7"/>
      <c r="QE413" s="7"/>
      <c r="QF413" s="7"/>
      <c r="QG413" s="7"/>
      <c r="QH413" s="7"/>
      <c r="QI413" s="7"/>
      <c r="QJ413" s="7"/>
      <c r="QK413" s="7"/>
      <c r="QL413" s="7"/>
      <c r="QM413" s="7"/>
      <c r="QN413" s="7"/>
      <c r="QO413" s="7"/>
      <c r="QP413" s="7"/>
      <c r="QQ413" s="7"/>
      <c r="QR413" s="7"/>
      <c r="QS413" s="7"/>
      <c r="QT413" s="7"/>
      <c r="QU413" s="7"/>
      <c r="QV413" s="7"/>
      <c r="QW413" s="7"/>
      <c r="QX413" s="7"/>
      <c r="QY413" s="7"/>
      <c r="QZ413" s="7"/>
      <c r="RA413" s="7"/>
      <c r="RB413" s="7"/>
      <c r="RC413" s="7"/>
      <c r="RD413" s="7"/>
      <c r="RE413" s="7"/>
      <c r="RF413" s="7"/>
      <c r="RG413" s="7"/>
      <c r="RH413" s="7"/>
      <c r="RI413" s="7"/>
      <c r="RJ413" s="7"/>
      <c r="RK413" s="7"/>
      <c r="RL413" s="7"/>
      <c r="RM413" s="7"/>
      <c r="RN413" s="7"/>
      <c r="RO413" s="7"/>
      <c r="RP413" s="7"/>
      <c r="RQ413" s="7"/>
      <c r="RR413" s="7"/>
      <c r="RS413" s="7"/>
      <c r="RT413" s="7"/>
      <c r="RU413" s="7"/>
      <c r="RV413" s="7"/>
      <c r="RW413" s="7"/>
      <c r="RX413" s="7"/>
      <c r="RY413" s="7"/>
      <c r="RZ413" s="7"/>
      <c r="SA413" s="7"/>
      <c r="SB413" s="7"/>
      <c r="SC413" s="7"/>
      <c r="SD413" s="7"/>
      <c r="SE413" s="7"/>
      <c r="SF413" s="7"/>
      <c r="SG413" s="7"/>
      <c r="SH413" s="7"/>
      <c r="SI413" s="7"/>
      <c r="SJ413" s="7"/>
      <c r="SK413" s="7"/>
      <c r="SL413" s="7"/>
      <c r="SM413" s="7"/>
      <c r="SN413" s="7"/>
      <c r="SO413" s="7"/>
      <c r="SP413" s="7"/>
      <c r="SQ413" s="7"/>
      <c r="SR413" s="7"/>
      <c r="SS413" s="7"/>
      <c r="ST413" s="7"/>
      <c r="SU413" s="7"/>
      <c r="SV413" s="7"/>
      <c r="SW413" s="7"/>
      <c r="SX413" s="7"/>
      <c r="SY413" s="7"/>
      <c r="SZ413" s="7"/>
      <c r="TA413" s="7"/>
      <c r="TB413" s="7"/>
      <c r="TC413" s="7"/>
      <c r="TD413" s="7"/>
      <c r="TE413" s="7"/>
      <c r="TF413" s="7"/>
      <c r="TG413" s="7"/>
      <c r="TH413" s="7"/>
      <c r="TI413" s="7"/>
      <c r="TJ413" s="7"/>
      <c r="TK413" s="7"/>
      <c r="TL413" s="7"/>
      <c r="TM413" s="7"/>
      <c r="TN413" s="7"/>
      <c r="TO413" s="7"/>
      <c r="TP413" s="7"/>
      <c r="TQ413" s="7"/>
      <c r="TR413" s="7"/>
      <c r="TS413" s="7"/>
      <c r="TT413" s="7"/>
      <c r="TU413" s="7"/>
      <c r="TV413" s="7"/>
      <c r="TW413" s="7"/>
      <c r="TX413" s="7"/>
      <c r="TY413" s="7"/>
      <c r="TZ413" s="7"/>
      <c r="UA413" s="7"/>
      <c r="UB413" s="7"/>
      <c r="UC413" s="7"/>
      <c r="UD413" s="7"/>
      <c r="UE413" s="7"/>
      <c r="UF413" s="7"/>
      <c r="UG413" s="7"/>
      <c r="UH413" s="7"/>
      <c r="UI413" s="7"/>
      <c r="UJ413" s="7"/>
      <c r="UK413" s="7"/>
      <c r="UL413" s="7"/>
      <c r="UM413" s="7"/>
      <c r="UN413" s="7"/>
      <c r="UO413" s="7"/>
      <c r="UP413" s="7"/>
      <c r="UQ413" s="7"/>
      <c r="UR413" s="7"/>
      <c r="US413" s="7"/>
      <c r="UT413" s="7"/>
      <c r="UU413" s="7"/>
      <c r="UV413" s="7"/>
      <c r="UW413" s="7"/>
      <c r="UX413" s="7"/>
      <c r="UY413" s="7"/>
      <c r="UZ413" s="7"/>
      <c r="VA413" s="7"/>
      <c r="VB413" s="7"/>
      <c r="VC413" s="7"/>
      <c r="VD413" s="7"/>
    </row>
    <row r="414" spans="1:576" s="3" customFormat="1" x14ac:dyDescent="0.2">
      <c r="A414" s="5"/>
      <c r="B414" s="36" t="s">
        <v>181</v>
      </c>
      <c r="C414" s="108">
        <v>2269</v>
      </c>
      <c r="D414" s="84">
        <v>40</v>
      </c>
      <c r="E414" s="55" t="s">
        <v>202</v>
      </c>
      <c r="F414" s="84">
        <v>40</v>
      </c>
      <c r="G414" s="55">
        <v>23</v>
      </c>
      <c r="H414" s="84">
        <v>29</v>
      </c>
      <c r="I414" s="55">
        <v>12</v>
      </c>
      <c r="J414" s="84">
        <v>19</v>
      </c>
      <c r="K414" s="55">
        <v>4</v>
      </c>
      <c r="L414" s="84">
        <v>22</v>
      </c>
      <c r="M414" s="55">
        <v>28</v>
      </c>
      <c r="N414" s="84">
        <v>12</v>
      </c>
      <c r="O414" s="55">
        <v>9</v>
      </c>
      <c r="P414" s="84">
        <v>31</v>
      </c>
      <c r="Q414" s="55">
        <v>6</v>
      </c>
      <c r="R414" s="84">
        <v>16</v>
      </c>
      <c r="S414" s="55" t="s">
        <v>202</v>
      </c>
      <c r="T414" s="84">
        <v>11</v>
      </c>
      <c r="U414" s="55">
        <v>11</v>
      </c>
      <c r="V414" s="84">
        <v>10</v>
      </c>
      <c r="W414" s="55">
        <v>8</v>
      </c>
      <c r="X414" s="84">
        <v>10</v>
      </c>
      <c r="Y414" s="55">
        <v>8</v>
      </c>
      <c r="Z414" s="84">
        <v>37</v>
      </c>
      <c r="AA414" s="55">
        <v>14</v>
      </c>
      <c r="AB414" s="84">
        <v>10</v>
      </c>
      <c r="AC414" s="55">
        <v>40</v>
      </c>
      <c r="AD414" s="84">
        <v>5</v>
      </c>
      <c r="AE414" s="55">
        <v>22</v>
      </c>
      <c r="AF414" s="84">
        <v>25</v>
      </c>
      <c r="AG414" s="55">
        <v>30</v>
      </c>
      <c r="AH414" s="84">
        <v>29</v>
      </c>
      <c r="AI414" s="55">
        <v>57</v>
      </c>
      <c r="AJ414" s="84">
        <v>28</v>
      </c>
      <c r="AK414" s="55">
        <v>30</v>
      </c>
      <c r="AL414" s="84">
        <v>21</v>
      </c>
      <c r="AM414" s="55">
        <v>33</v>
      </c>
      <c r="AN414" s="84">
        <v>17</v>
      </c>
      <c r="AO414" s="55">
        <v>10</v>
      </c>
      <c r="AP414" s="84">
        <v>27</v>
      </c>
      <c r="AQ414" s="55">
        <v>43</v>
      </c>
      <c r="AR414" s="84">
        <v>7</v>
      </c>
      <c r="AS414" s="55">
        <v>59</v>
      </c>
      <c r="AT414" s="84" t="s">
        <v>202</v>
      </c>
      <c r="AU414" s="55">
        <v>17</v>
      </c>
      <c r="AV414" s="84">
        <v>29</v>
      </c>
      <c r="AW414" s="55">
        <v>32</v>
      </c>
      <c r="AX414" s="84">
        <v>37</v>
      </c>
      <c r="AY414" s="55">
        <v>22</v>
      </c>
      <c r="AZ414" s="84">
        <v>14</v>
      </c>
      <c r="BA414" s="55">
        <v>31</v>
      </c>
      <c r="BB414" s="84">
        <v>7</v>
      </c>
      <c r="BC414" s="55">
        <v>51</v>
      </c>
      <c r="BD414" s="84">
        <v>15</v>
      </c>
      <c r="BE414" s="55">
        <v>42</v>
      </c>
      <c r="BF414" s="84">
        <v>27</v>
      </c>
      <c r="BG414" s="55">
        <v>23</v>
      </c>
      <c r="BH414" s="84">
        <v>16</v>
      </c>
      <c r="BI414" s="55" t="s">
        <v>202</v>
      </c>
      <c r="BJ414" s="84">
        <v>9</v>
      </c>
      <c r="BK414" s="55">
        <v>17</v>
      </c>
      <c r="BL414" s="84">
        <v>13</v>
      </c>
      <c r="BM414" s="55">
        <v>20</v>
      </c>
      <c r="BN414" s="84">
        <v>20</v>
      </c>
      <c r="BO414" s="55">
        <v>12</v>
      </c>
      <c r="BP414" s="84" t="s">
        <v>202</v>
      </c>
      <c r="BQ414" s="55">
        <v>16</v>
      </c>
      <c r="BR414" s="84">
        <v>24</v>
      </c>
      <c r="BS414" s="55">
        <v>15</v>
      </c>
      <c r="BT414" s="84">
        <v>28</v>
      </c>
      <c r="BU414" s="55">
        <v>18</v>
      </c>
      <c r="BV414" s="84">
        <v>50</v>
      </c>
      <c r="BW414" s="55">
        <v>15</v>
      </c>
      <c r="BX414" s="84">
        <v>73</v>
      </c>
      <c r="BY414" s="55">
        <v>34</v>
      </c>
      <c r="BZ414" s="84">
        <v>89</v>
      </c>
      <c r="CA414" s="55">
        <v>20</v>
      </c>
      <c r="CB414" s="84">
        <v>19</v>
      </c>
      <c r="CC414" s="55">
        <v>32</v>
      </c>
      <c r="CD414" s="84">
        <v>22</v>
      </c>
      <c r="CE414" s="55" t="s">
        <v>202</v>
      </c>
      <c r="CF414" s="84">
        <v>36</v>
      </c>
      <c r="CG414" s="55" t="s">
        <v>202</v>
      </c>
      <c r="CH414" s="84">
        <v>8</v>
      </c>
      <c r="CI414" s="55">
        <v>35</v>
      </c>
      <c r="CJ414" s="84">
        <v>34</v>
      </c>
      <c r="CK414" s="55">
        <v>11</v>
      </c>
      <c r="CL414" s="84">
        <v>26</v>
      </c>
      <c r="CM414" s="55">
        <v>21</v>
      </c>
      <c r="CN414" s="84">
        <v>19</v>
      </c>
      <c r="CO414" s="55">
        <v>59</v>
      </c>
      <c r="CP414" s="84">
        <v>72</v>
      </c>
      <c r="CQ414" s="55">
        <v>70</v>
      </c>
      <c r="CR414" s="84">
        <v>29</v>
      </c>
      <c r="CS414" s="55">
        <v>18</v>
      </c>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c r="IW414" s="65"/>
      <c r="IX414" s="65"/>
      <c r="IY414" s="65"/>
      <c r="IZ414" s="65"/>
      <c r="JA414" s="65"/>
      <c r="JB414" s="65"/>
      <c r="JC414" s="65"/>
      <c r="JD414" s="65"/>
      <c r="JE414" s="65"/>
      <c r="JF414" s="65"/>
      <c r="JG414" s="65"/>
      <c r="JH414" s="65"/>
      <c r="JI414" s="65"/>
      <c r="JJ414" s="65"/>
      <c r="JK414" s="65"/>
      <c r="JL414" s="65"/>
      <c r="JM414" s="65"/>
      <c r="JN414" s="65"/>
      <c r="JO414" s="65"/>
      <c r="JP414" s="65"/>
      <c r="JQ414" s="65"/>
      <c r="JR414" s="65"/>
      <c r="JS414" s="65"/>
      <c r="JT414" s="65"/>
      <c r="JU414" s="65"/>
      <c r="JV414" s="65"/>
      <c r="JW414" s="65"/>
      <c r="JX414" s="65"/>
      <c r="JY414" s="65"/>
      <c r="JZ414" s="65"/>
      <c r="KA414" s="65"/>
      <c r="KB414" s="65"/>
      <c r="KC414" s="65"/>
      <c r="KD414" s="65"/>
      <c r="KE414" s="65"/>
      <c r="KF414" s="65"/>
      <c r="KG414" s="65"/>
      <c r="KH414" s="65"/>
      <c r="KI414" s="65"/>
      <c r="KJ414" s="65"/>
      <c r="KK414" s="65"/>
      <c r="KL414" s="65"/>
      <c r="KM414" s="65"/>
      <c r="KN414" s="65"/>
      <c r="KO414" s="65"/>
      <c r="KP414" s="65"/>
      <c r="KQ414" s="65"/>
      <c r="KR414" s="65"/>
      <c r="KS414" s="65"/>
      <c r="KT414" s="65"/>
      <c r="KU414" s="65"/>
      <c r="KV414" s="65"/>
      <c r="KW414" s="65"/>
      <c r="KX414" s="65"/>
      <c r="KY414" s="65"/>
      <c r="KZ414" s="65"/>
      <c r="LA414" s="65"/>
      <c r="LB414" s="65"/>
      <c r="LC414" s="65"/>
      <c r="LD414" s="65"/>
      <c r="LE414" s="65"/>
      <c r="LF414" s="65"/>
      <c r="LG414" s="65"/>
      <c r="LH414" s="65"/>
      <c r="LI414" s="65"/>
      <c r="LJ414" s="65"/>
      <c r="LK414" s="65"/>
      <c r="LL414" s="65"/>
      <c r="LM414" s="65"/>
      <c r="LN414" s="65"/>
      <c r="LO414" s="65"/>
      <c r="LP414" s="65"/>
      <c r="LQ414" s="65"/>
      <c r="LR414" s="65"/>
      <c r="LS414" s="65"/>
      <c r="LT414" s="65"/>
      <c r="LU414" s="65"/>
      <c r="LV414" s="65"/>
      <c r="LW414" s="65"/>
      <c r="LX414" s="7"/>
      <c r="LY414" s="7"/>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c r="PW414" s="7"/>
      <c r="PX414" s="7"/>
      <c r="PY414" s="7"/>
      <c r="PZ414" s="7"/>
      <c r="QA414" s="7"/>
      <c r="QB414" s="7"/>
      <c r="QC414" s="7"/>
      <c r="QD414" s="7"/>
      <c r="QE414" s="7"/>
      <c r="QF414" s="7"/>
      <c r="QG414" s="7"/>
      <c r="QH414" s="7"/>
      <c r="QI414" s="7"/>
      <c r="QJ414" s="7"/>
      <c r="QK414" s="7"/>
      <c r="QL414" s="7"/>
      <c r="QM414" s="7"/>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c r="RR414" s="7"/>
      <c r="RS414" s="7"/>
      <c r="RT414" s="7"/>
      <c r="RU414" s="7"/>
      <c r="RV414" s="7"/>
      <c r="RW414" s="7"/>
      <c r="RX414" s="7"/>
      <c r="RY414" s="7"/>
      <c r="RZ414" s="7"/>
      <c r="SA414" s="7"/>
      <c r="SB414" s="7"/>
      <c r="SC414" s="7"/>
      <c r="SD414" s="7"/>
      <c r="SE414" s="7"/>
      <c r="SF414" s="7"/>
      <c r="SG414" s="7"/>
      <c r="SH414" s="7"/>
      <c r="SI414" s="7"/>
      <c r="SJ414" s="7"/>
      <c r="SK414" s="7"/>
      <c r="SL414" s="7"/>
      <c r="SM414" s="7"/>
      <c r="SN414" s="7"/>
      <c r="SO414" s="7"/>
      <c r="SP414" s="7"/>
      <c r="SQ414" s="7"/>
      <c r="SR414" s="7"/>
      <c r="SS414" s="7"/>
      <c r="ST414" s="7"/>
      <c r="SU414" s="7"/>
      <c r="SV414" s="7"/>
      <c r="SW414" s="7"/>
      <c r="SX414" s="7"/>
      <c r="SY414" s="7"/>
      <c r="SZ414" s="7"/>
      <c r="TA414" s="7"/>
      <c r="TB414" s="7"/>
      <c r="TC414" s="7"/>
      <c r="TD414" s="7"/>
      <c r="TE414" s="7"/>
      <c r="TF414" s="7"/>
      <c r="TG414" s="7"/>
      <c r="TH414" s="7"/>
      <c r="TI414" s="7"/>
      <c r="TJ414" s="7"/>
      <c r="TK414" s="7"/>
      <c r="TL414" s="7"/>
      <c r="TM414" s="7"/>
      <c r="TN414" s="7"/>
      <c r="TO414" s="7"/>
      <c r="TP414" s="7"/>
      <c r="TQ414" s="7"/>
      <c r="TR414" s="7"/>
      <c r="TS414" s="7"/>
      <c r="TT414" s="7"/>
      <c r="TU414" s="7"/>
      <c r="TV414" s="7"/>
      <c r="TW414" s="7"/>
      <c r="TX414" s="7"/>
      <c r="TY414" s="7"/>
      <c r="TZ414" s="7"/>
      <c r="UA414" s="7"/>
      <c r="UB414" s="7"/>
      <c r="UC414" s="7"/>
      <c r="UD414" s="7"/>
      <c r="UE414" s="7"/>
      <c r="UF414" s="7"/>
      <c r="UG414" s="7"/>
      <c r="UH414" s="7"/>
      <c r="UI414" s="7"/>
      <c r="UJ414" s="7"/>
      <c r="UK414" s="7"/>
      <c r="UL414" s="7"/>
      <c r="UM414" s="7"/>
      <c r="UN414" s="7"/>
      <c r="UO414" s="7"/>
      <c r="UP414" s="7"/>
      <c r="UQ414" s="7"/>
      <c r="UR414" s="7"/>
      <c r="US414" s="7"/>
      <c r="UT414" s="7"/>
      <c r="UU414" s="7"/>
      <c r="UV414" s="7"/>
      <c r="UW414" s="7"/>
      <c r="UX414" s="7"/>
      <c r="UY414" s="7"/>
      <c r="UZ414" s="7"/>
      <c r="VA414" s="7"/>
      <c r="VB414" s="7"/>
      <c r="VC414" s="7"/>
      <c r="VD414" s="7"/>
    </row>
    <row r="415" spans="1:576" s="3" customFormat="1" ht="15.75" customHeight="1" x14ac:dyDescent="0.2">
      <c r="A415" s="5" t="s">
        <v>183</v>
      </c>
      <c r="B415" s="36" t="s">
        <v>178</v>
      </c>
      <c r="C415" s="108">
        <v>2499</v>
      </c>
      <c r="D415" s="84">
        <v>30</v>
      </c>
      <c r="E415" s="55" t="s">
        <v>202</v>
      </c>
      <c r="F415" s="84">
        <v>34</v>
      </c>
      <c r="G415" s="55">
        <v>24</v>
      </c>
      <c r="H415" s="84">
        <v>32</v>
      </c>
      <c r="I415" s="55">
        <v>9</v>
      </c>
      <c r="J415" s="84">
        <v>21</v>
      </c>
      <c r="K415" s="55">
        <v>9</v>
      </c>
      <c r="L415" s="84">
        <v>27</v>
      </c>
      <c r="M415" s="55">
        <v>26</v>
      </c>
      <c r="N415" s="84">
        <v>8</v>
      </c>
      <c r="O415" s="55">
        <v>25</v>
      </c>
      <c r="P415" s="84">
        <v>36</v>
      </c>
      <c r="Q415" s="55">
        <v>5</v>
      </c>
      <c r="R415" s="84">
        <v>15</v>
      </c>
      <c r="S415" s="55" t="s">
        <v>202</v>
      </c>
      <c r="T415" s="84">
        <v>11</v>
      </c>
      <c r="U415" s="55">
        <v>8</v>
      </c>
      <c r="V415" s="84">
        <v>9</v>
      </c>
      <c r="W415" s="55">
        <v>10</v>
      </c>
      <c r="X415" s="84">
        <v>9</v>
      </c>
      <c r="Y415" s="55">
        <v>16</v>
      </c>
      <c r="Z415" s="84">
        <v>32</v>
      </c>
      <c r="AA415" s="55">
        <v>22</v>
      </c>
      <c r="AB415" s="84">
        <v>11</v>
      </c>
      <c r="AC415" s="55">
        <v>33</v>
      </c>
      <c r="AD415" s="84">
        <v>11</v>
      </c>
      <c r="AE415" s="55">
        <v>33</v>
      </c>
      <c r="AF415" s="84">
        <v>24</v>
      </c>
      <c r="AG415" s="55">
        <v>45</v>
      </c>
      <c r="AH415" s="84">
        <v>34</v>
      </c>
      <c r="AI415" s="55">
        <v>38</v>
      </c>
      <c r="AJ415" s="84">
        <v>30</v>
      </c>
      <c r="AK415" s="55">
        <v>32</v>
      </c>
      <c r="AL415" s="84">
        <v>14</v>
      </c>
      <c r="AM415" s="55">
        <v>50</v>
      </c>
      <c r="AN415" s="84">
        <v>27</v>
      </c>
      <c r="AO415" s="55">
        <v>11</v>
      </c>
      <c r="AP415" s="84">
        <v>31</v>
      </c>
      <c r="AQ415" s="55">
        <v>49</v>
      </c>
      <c r="AR415" s="84">
        <v>14</v>
      </c>
      <c r="AS415" s="55">
        <v>93</v>
      </c>
      <c r="AT415" s="84">
        <v>4</v>
      </c>
      <c r="AU415" s="55">
        <v>24</v>
      </c>
      <c r="AV415" s="84">
        <v>33</v>
      </c>
      <c r="AW415" s="55">
        <v>34</v>
      </c>
      <c r="AX415" s="84">
        <v>34</v>
      </c>
      <c r="AY415" s="55">
        <v>32</v>
      </c>
      <c r="AZ415" s="84">
        <v>21</v>
      </c>
      <c r="BA415" s="55">
        <v>28</v>
      </c>
      <c r="BB415" s="84">
        <v>9</v>
      </c>
      <c r="BC415" s="55">
        <v>65</v>
      </c>
      <c r="BD415" s="84">
        <v>21</v>
      </c>
      <c r="BE415" s="55">
        <v>52</v>
      </c>
      <c r="BF415" s="84">
        <v>43</v>
      </c>
      <c r="BG415" s="55">
        <v>30</v>
      </c>
      <c r="BH415" s="84">
        <v>20</v>
      </c>
      <c r="BI415" s="55" t="s">
        <v>202</v>
      </c>
      <c r="BJ415" s="84">
        <v>15</v>
      </c>
      <c r="BK415" s="55">
        <v>9</v>
      </c>
      <c r="BL415" s="84">
        <v>8</v>
      </c>
      <c r="BM415" s="55">
        <v>18</v>
      </c>
      <c r="BN415" s="84">
        <v>13</v>
      </c>
      <c r="BO415" s="55">
        <v>8</v>
      </c>
      <c r="BP415" s="84" t="s">
        <v>202</v>
      </c>
      <c r="BQ415" s="55">
        <v>20</v>
      </c>
      <c r="BR415" s="84">
        <v>19</v>
      </c>
      <c r="BS415" s="55">
        <v>16</v>
      </c>
      <c r="BT415" s="84">
        <v>30</v>
      </c>
      <c r="BU415" s="55">
        <v>28</v>
      </c>
      <c r="BV415" s="84">
        <v>42</v>
      </c>
      <c r="BW415" s="55">
        <v>12</v>
      </c>
      <c r="BX415" s="84">
        <v>66</v>
      </c>
      <c r="BY415" s="55">
        <v>26</v>
      </c>
      <c r="BZ415" s="84">
        <v>90</v>
      </c>
      <c r="CA415" s="55">
        <v>34</v>
      </c>
      <c r="CB415" s="84">
        <v>29</v>
      </c>
      <c r="CC415" s="55">
        <v>39</v>
      </c>
      <c r="CD415" s="84">
        <v>27</v>
      </c>
      <c r="CE415" s="55" t="s">
        <v>202</v>
      </c>
      <c r="CF415" s="84">
        <v>37</v>
      </c>
      <c r="CG415" s="55" t="s">
        <v>202</v>
      </c>
      <c r="CH415" s="84">
        <v>13</v>
      </c>
      <c r="CI415" s="55">
        <v>53</v>
      </c>
      <c r="CJ415" s="84">
        <v>20</v>
      </c>
      <c r="CK415" s="55">
        <v>8</v>
      </c>
      <c r="CL415" s="84">
        <v>15</v>
      </c>
      <c r="CM415" s="55">
        <v>25</v>
      </c>
      <c r="CN415" s="84">
        <v>13</v>
      </c>
      <c r="CO415" s="55">
        <v>79</v>
      </c>
      <c r="CP415" s="84">
        <v>68</v>
      </c>
      <c r="CQ415" s="55">
        <v>89</v>
      </c>
      <c r="CR415" s="84">
        <v>16</v>
      </c>
      <c r="CS415" s="55">
        <v>33</v>
      </c>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c r="IW415" s="65"/>
      <c r="IX415" s="65"/>
      <c r="IY415" s="65"/>
      <c r="IZ415" s="65"/>
      <c r="JA415" s="65"/>
      <c r="JB415" s="65"/>
      <c r="JC415" s="65"/>
      <c r="JD415" s="65"/>
      <c r="JE415" s="65"/>
      <c r="JF415" s="65"/>
      <c r="JG415" s="65"/>
      <c r="JH415" s="65"/>
      <c r="JI415" s="65"/>
      <c r="JJ415" s="65"/>
      <c r="JK415" s="65"/>
      <c r="JL415" s="65"/>
      <c r="JM415" s="65"/>
      <c r="JN415" s="65"/>
      <c r="JO415" s="65"/>
      <c r="JP415" s="65"/>
      <c r="JQ415" s="65"/>
      <c r="JR415" s="65"/>
      <c r="JS415" s="65"/>
      <c r="JT415" s="65"/>
      <c r="JU415" s="65"/>
      <c r="JV415" s="65"/>
      <c r="JW415" s="65"/>
      <c r="JX415" s="65"/>
      <c r="JY415" s="65"/>
      <c r="JZ415" s="65"/>
      <c r="KA415" s="65"/>
      <c r="KB415" s="65"/>
      <c r="KC415" s="65"/>
      <c r="KD415" s="65"/>
      <c r="KE415" s="65"/>
      <c r="KF415" s="65"/>
      <c r="KG415" s="65"/>
      <c r="KH415" s="65"/>
      <c r="KI415" s="65"/>
      <c r="KJ415" s="65"/>
      <c r="KK415" s="65"/>
      <c r="KL415" s="65"/>
      <c r="KM415" s="65"/>
      <c r="KN415" s="65"/>
      <c r="KO415" s="65"/>
      <c r="KP415" s="65"/>
      <c r="KQ415" s="65"/>
      <c r="KR415" s="65"/>
      <c r="KS415" s="65"/>
      <c r="KT415" s="65"/>
      <c r="KU415" s="65"/>
      <c r="KV415" s="65"/>
      <c r="KW415" s="65"/>
      <c r="KX415" s="65"/>
      <c r="KY415" s="65"/>
      <c r="KZ415" s="65"/>
      <c r="LA415" s="65"/>
      <c r="LB415" s="65"/>
      <c r="LC415" s="65"/>
      <c r="LD415" s="65"/>
      <c r="LE415" s="65"/>
      <c r="LF415" s="65"/>
      <c r="LG415" s="65"/>
      <c r="LH415" s="65"/>
      <c r="LI415" s="65"/>
      <c r="LJ415" s="65"/>
      <c r="LK415" s="65"/>
      <c r="LL415" s="65"/>
      <c r="LM415" s="65"/>
      <c r="LN415" s="65"/>
      <c r="LO415" s="65"/>
      <c r="LP415" s="65"/>
      <c r="LQ415" s="65"/>
      <c r="LR415" s="65"/>
      <c r="LS415" s="65"/>
      <c r="LT415" s="65"/>
      <c r="LU415" s="65"/>
      <c r="LV415" s="65"/>
      <c r="LW415" s="65"/>
      <c r="LX415" s="7"/>
      <c r="LY415" s="7"/>
      <c r="LZ415" s="7"/>
      <c r="MA415" s="7"/>
      <c r="MB415" s="7"/>
      <c r="MC415" s="7"/>
      <c r="MD415" s="7"/>
      <c r="ME415" s="7"/>
      <c r="MF415" s="7"/>
      <c r="MG415" s="7"/>
      <c r="MH415" s="7"/>
      <c r="MI415" s="7"/>
      <c r="MJ415" s="7"/>
      <c r="MK415" s="7"/>
      <c r="ML415" s="7"/>
      <c r="MM415" s="7"/>
      <c r="MN415" s="7"/>
      <c r="MO415" s="7"/>
      <c r="MP415" s="7"/>
      <c r="MQ415" s="7"/>
      <c r="MR415" s="7"/>
      <c r="MS415" s="7"/>
      <c r="MT415" s="7"/>
      <c r="MU415" s="7"/>
      <c r="MV415" s="7"/>
      <c r="MW415" s="7"/>
      <c r="MX415" s="7"/>
      <c r="MY415" s="7"/>
      <c r="MZ415" s="7"/>
      <c r="NA415" s="7"/>
      <c r="NB415" s="7"/>
      <c r="NC415" s="7"/>
      <c r="ND415" s="7"/>
      <c r="NE415" s="7"/>
      <c r="NF415" s="7"/>
      <c r="NG415" s="7"/>
      <c r="NH415" s="7"/>
      <c r="NI415" s="7"/>
      <c r="NJ415" s="7"/>
      <c r="NK415" s="7"/>
      <c r="NL415" s="7"/>
      <c r="NM415" s="7"/>
      <c r="NN415" s="7"/>
      <c r="NO415" s="7"/>
      <c r="NP415" s="7"/>
      <c r="NQ415" s="7"/>
      <c r="NR415" s="7"/>
      <c r="NS415" s="7"/>
      <c r="NT415" s="7"/>
      <c r="NU415" s="7"/>
      <c r="NV415" s="7"/>
      <c r="NW415" s="7"/>
      <c r="NX415" s="7"/>
      <c r="NY415" s="7"/>
      <c r="NZ415" s="7"/>
      <c r="OA415" s="7"/>
      <c r="OB415" s="7"/>
      <c r="OC415" s="7"/>
      <c r="OD415" s="7"/>
      <c r="OE415" s="7"/>
      <c r="OF415" s="7"/>
      <c r="OG415" s="7"/>
      <c r="OH415" s="7"/>
      <c r="OI415" s="7"/>
      <c r="OJ415" s="7"/>
      <c r="OK415" s="7"/>
      <c r="OL415" s="7"/>
      <c r="OM415" s="7"/>
      <c r="ON415" s="7"/>
      <c r="OO415" s="7"/>
      <c r="OP415" s="7"/>
      <c r="OQ415" s="7"/>
      <c r="OR415" s="7"/>
      <c r="OS415" s="7"/>
      <c r="OT415" s="7"/>
      <c r="OU415" s="7"/>
      <c r="OV415" s="7"/>
      <c r="OW415" s="7"/>
      <c r="OX415" s="7"/>
      <c r="OY415" s="7"/>
      <c r="OZ415" s="7"/>
      <c r="PA415" s="7"/>
      <c r="PB415" s="7"/>
      <c r="PC415" s="7"/>
      <c r="PD415" s="7"/>
      <c r="PE415" s="7"/>
      <c r="PF415" s="7"/>
      <c r="PG415" s="7"/>
      <c r="PH415" s="7"/>
      <c r="PI415" s="7"/>
      <c r="PJ415" s="7"/>
      <c r="PK415" s="7"/>
      <c r="PL415" s="7"/>
      <c r="PM415" s="7"/>
      <c r="PN415" s="7"/>
      <c r="PO415" s="7"/>
      <c r="PP415" s="7"/>
      <c r="PQ415" s="7"/>
      <c r="PR415" s="7"/>
      <c r="PS415" s="7"/>
      <c r="PT415" s="7"/>
      <c r="PU415" s="7"/>
      <c r="PV415" s="7"/>
      <c r="PW415" s="7"/>
      <c r="PX415" s="7"/>
      <c r="PY415" s="7"/>
      <c r="PZ415" s="7"/>
      <c r="QA415" s="7"/>
      <c r="QB415" s="7"/>
      <c r="QC415" s="7"/>
      <c r="QD415" s="7"/>
      <c r="QE415" s="7"/>
      <c r="QF415" s="7"/>
      <c r="QG415" s="7"/>
      <c r="QH415" s="7"/>
      <c r="QI415" s="7"/>
      <c r="QJ415" s="7"/>
      <c r="QK415" s="7"/>
      <c r="QL415" s="7"/>
      <c r="QM415" s="7"/>
      <c r="QN415" s="7"/>
      <c r="QO415" s="7"/>
      <c r="QP415" s="7"/>
      <c r="QQ415" s="7"/>
      <c r="QR415" s="7"/>
      <c r="QS415" s="7"/>
      <c r="QT415" s="7"/>
      <c r="QU415" s="7"/>
      <c r="QV415" s="7"/>
      <c r="QW415" s="7"/>
      <c r="QX415" s="7"/>
      <c r="QY415" s="7"/>
      <c r="QZ415" s="7"/>
      <c r="RA415" s="7"/>
      <c r="RB415" s="7"/>
      <c r="RC415" s="7"/>
      <c r="RD415" s="7"/>
      <c r="RE415" s="7"/>
      <c r="RF415" s="7"/>
      <c r="RG415" s="7"/>
      <c r="RH415" s="7"/>
      <c r="RI415" s="7"/>
      <c r="RJ415" s="7"/>
      <c r="RK415" s="7"/>
      <c r="RL415" s="7"/>
      <c r="RM415" s="7"/>
      <c r="RN415" s="7"/>
      <c r="RO415" s="7"/>
      <c r="RP415" s="7"/>
      <c r="RQ415" s="7"/>
      <c r="RR415" s="7"/>
      <c r="RS415" s="7"/>
      <c r="RT415" s="7"/>
      <c r="RU415" s="7"/>
      <c r="RV415" s="7"/>
      <c r="RW415" s="7"/>
      <c r="RX415" s="7"/>
      <c r="RY415" s="7"/>
      <c r="RZ415" s="7"/>
      <c r="SA415" s="7"/>
      <c r="SB415" s="7"/>
      <c r="SC415" s="7"/>
      <c r="SD415" s="7"/>
      <c r="SE415" s="7"/>
      <c r="SF415" s="7"/>
      <c r="SG415" s="7"/>
      <c r="SH415" s="7"/>
      <c r="SI415" s="7"/>
      <c r="SJ415" s="7"/>
      <c r="SK415" s="7"/>
      <c r="SL415" s="7"/>
      <c r="SM415" s="7"/>
      <c r="SN415" s="7"/>
      <c r="SO415" s="7"/>
      <c r="SP415" s="7"/>
      <c r="SQ415" s="7"/>
      <c r="SR415" s="7"/>
      <c r="SS415" s="7"/>
      <c r="ST415" s="7"/>
      <c r="SU415" s="7"/>
      <c r="SV415" s="7"/>
      <c r="SW415" s="7"/>
      <c r="SX415" s="7"/>
      <c r="SY415" s="7"/>
      <c r="SZ415" s="7"/>
      <c r="TA415" s="7"/>
      <c r="TB415" s="7"/>
      <c r="TC415" s="7"/>
      <c r="TD415" s="7"/>
      <c r="TE415" s="7"/>
      <c r="TF415" s="7"/>
      <c r="TG415" s="7"/>
      <c r="TH415" s="7"/>
      <c r="TI415" s="7"/>
      <c r="TJ415" s="7"/>
      <c r="TK415" s="7"/>
      <c r="TL415" s="7"/>
      <c r="TM415" s="7"/>
      <c r="TN415" s="7"/>
      <c r="TO415" s="7"/>
      <c r="TP415" s="7"/>
      <c r="TQ415" s="7"/>
      <c r="TR415" s="7"/>
      <c r="TS415" s="7"/>
      <c r="TT415" s="7"/>
      <c r="TU415" s="7"/>
      <c r="TV415" s="7"/>
      <c r="TW415" s="7"/>
      <c r="TX415" s="7"/>
      <c r="TY415" s="7"/>
      <c r="TZ415" s="7"/>
      <c r="UA415" s="7"/>
      <c r="UB415" s="7"/>
      <c r="UC415" s="7"/>
      <c r="UD415" s="7"/>
      <c r="UE415" s="7"/>
      <c r="UF415" s="7"/>
      <c r="UG415" s="7"/>
      <c r="UH415" s="7"/>
      <c r="UI415" s="7"/>
      <c r="UJ415" s="7"/>
      <c r="UK415" s="7"/>
      <c r="UL415" s="7"/>
      <c r="UM415" s="7"/>
      <c r="UN415" s="7"/>
      <c r="UO415" s="7"/>
      <c r="UP415" s="7"/>
      <c r="UQ415" s="7"/>
      <c r="UR415" s="7"/>
      <c r="US415" s="7"/>
      <c r="UT415" s="7"/>
      <c r="UU415" s="7"/>
      <c r="UV415" s="7"/>
      <c r="UW415" s="7"/>
      <c r="UX415" s="7"/>
      <c r="UY415" s="7"/>
      <c r="UZ415" s="7"/>
      <c r="VA415" s="7"/>
      <c r="VB415" s="7"/>
      <c r="VC415" s="7"/>
      <c r="VD415" s="7"/>
    </row>
    <row r="416" spans="1:576" s="3" customFormat="1" ht="15.75" customHeight="1" x14ac:dyDescent="0.2">
      <c r="A416" s="5"/>
      <c r="B416" s="36" t="s">
        <v>179</v>
      </c>
      <c r="C416" s="108">
        <v>2468</v>
      </c>
      <c r="D416" s="84">
        <v>30</v>
      </c>
      <c r="E416" s="55" t="s">
        <v>202</v>
      </c>
      <c r="F416" s="84">
        <v>34</v>
      </c>
      <c r="G416" s="55">
        <v>24</v>
      </c>
      <c r="H416" s="84">
        <v>32</v>
      </c>
      <c r="I416" s="55">
        <v>9</v>
      </c>
      <c r="J416" s="84">
        <v>20</v>
      </c>
      <c r="K416" s="55">
        <v>9</v>
      </c>
      <c r="L416" s="84">
        <v>27</v>
      </c>
      <c r="M416" s="55">
        <v>26</v>
      </c>
      <c r="N416" s="84">
        <v>8</v>
      </c>
      <c r="O416" s="55">
        <v>25</v>
      </c>
      <c r="P416" s="84">
        <v>36</v>
      </c>
      <c r="Q416" s="55">
        <v>5</v>
      </c>
      <c r="R416" s="84">
        <v>15</v>
      </c>
      <c r="S416" s="55" t="s">
        <v>202</v>
      </c>
      <c r="T416" s="84">
        <v>10</v>
      </c>
      <c r="U416" s="55">
        <v>8</v>
      </c>
      <c r="V416" s="84">
        <v>9</v>
      </c>
      <c r="W416" s="55">
        <v>10</v>
      </c>
      <c r="X416" s="84">
        <v>8</v>
      </c>
      <c r="Y416" s="55">
        <v>16</v>
      </c>
      <c r="Z416" s="84">
        <v>32</v>
      </c>
      <c r="AA416" s="55">
        <v>22</v>
      </c>
      <c r="AB416" s="84">
        <v>10</v>
      </c>
      <c r="AC416" s="55">
        <v>33</v>
      </c>
      <c r="AD416" s="84">
        <v>11</v>
      </c>
      <c r="AE416" s="55">
        <v>33</v>
      </c>
      <c r="AF416" s="84">
        <v>23</v>
      </c>
      <c r="AG416" s="55">
        <v>45</v>
      </c>
      <c r="AH416" s="84">
        <v>34</v>
      </c>
      <c r="AI416" s="55">
        <v>38</v>
      </c>
      <c r="AJ416" s="84">
        <v>29</v>
      </c>
      <c r="AK416" s="55">
        <v>32</v>
      </c>
      <c r="AL416" s="84">
        <v>13</v>
      </c>
      <c r="AM416" s="55">
        <v>49</v>
      </c>
      <c r="AN416" s="84">
        <v>26</v>
      </c>
      <c r="AO416" s="55">
        <v>11</v>
      </c>
      <c r="AP416" s="84">
        <v>31</v>
      </c>
      <c r="AQ416" s="55">
        <v>48</v>
      </c>
      <c r="AR416" s="84">
        <v>14</v>
      </c>
      <c r="AS416" s="55">
        <v>91</v>
      </c>
      <c r="AT416" s="84" t="s">
        <v>202</v>
      </c>
      <c r="AU416" s="55">
        <v>24</v>
      </c>
      <c r="AV416" s="84">
        <v>33</v>
      </c>
      <c r="AW416" s="55">
        <v>33</v>
      </c>
      <c r="AX416" s="84">
        <v>34</v>
      </c>
      <c r="AY416" s="55">
        <v>31</v>
      </c>
      <c r="AZ416" s="84">
        <v>21</v>
      </c>
      <c r="BA416" s="55">
        <v>27</v>
      </c>
      <c r="BB416" s="84">
        <v>9</v>
      </c>
      <c r="BC416" s="55">
        <v>65</v>
      </c>
      <c r="BD416" s="84">
        <v>21</v>
      </c>
      <c r="BE416" s="55">
        <v>52</v>
      </c>
      <c r="BF416" s="84">
        <v>43</v>
      </c>
      <c r="BG416" s="55">
        <v>30</v>
      </c>
      <c r="BH416" s="84">
        <v>20</v>
      </c>
      <c r="BI416" s="55" t="s">
        <v>202</v>
      </c>
      <c r="BJ416" s="84">
        <v>12</v>
      </c>
      <c r="BK416" s="55">
        <v>9</v>
      </c>
      <c r="BL416" s="84">
        <v>8</v>
      </c>
      <c r="BM416" s="55">
        <v>18</v>
      </c>
      <c r="BN416" s="84">
        <v>12</v>
      </c>
      <c r="BO416" s="55">
        <v>8</v>
      </c>
      <c r="BP416" s="84" t="s">
        <v>202</v>
      </c>
      <c r="BQ416" s="55">
        <v>20</v>
      </c>
      <c r="BR416" s="84">
        <v>19</v>
      </c>
      <c r="BS416" s="55">
        <v>16</v>
      </c>
      <c r="BT416" s="84">
        <v>30</v>
      </c>
      <c r="BU416" s="55">
        <v>27</v>
      </c>
      <c r="BV416" s="84">
        <v>42</v>
      </c>
      <c r="BW416" s="55">
        <v>12</v>
      </c>
      <c r="BX416" s="84">
        <v>66</v>
      </c>
      <c r="BY416" s="55">
        <v>26</v>
      </c>
      <c r="BZ416" s="84">
        <v>90</v>
      </c>
      <c r="CA416" s="55">
        <v>33</v>
      </c>
      <c r="CB416" s="84">
        <v>28</v>
      </c>
      <c r="CC416" s="55">
        <v>38</v>
      </c>
      <c r="CD416" s="84">
        <v>27</v>
      </c>
      <c r="CE416" s="55" t="s">
        <v>202</v>
      </c>
      <c r="CF416" s="84">
        <v>36</v>
      </c>
      <c r="CG416" s="55" t="s">
        <v>202</v>
      </c>
      <c r="CH416" s="84">
        <v>13</v>
      </c>
      <c r="CI416" s="55">
        <v>53</v>
      </c>
      <c r="CJ416" s="84">
        <v>19</v>
      </c>
      <c r="CK416" s="55">
        <v>8</v>
      </c>
      <c r="CL416" s="84">
        <v>15</v>
      </c>
      <c r="CM416" s="55">
        <v>24</v>
      </c>
      <c r="CN416" s="84">
        <v>12</v>
      </c>
      <c r="CO416" s="55">
        <v>79</v>
      </c>
      <c r="CP416" s="84">
        <v>67</v>
      </c>
      <c r="CQ416" s="55">
        <v>88</v>
      </c>
      <c r="CR416" s="84">
        <v>16</v>
      </c>
      <c r="CS416" s="55">
        <v>32</v>
      </c>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c r="IW416" s="65"/>
      <c r="IX416" s="65"/>
      <c r="IY416" s="65"/>
      <c r="IZ416" s="65"/>
      <c r="JA416" s="65"/>
      <c r="JB416" s="65"/>
      <c r="JC416" s="65"/>
      <c r="JD416" s="65"/>
      <c r="JE416" s="65"/>
      <c r="JF416" s="65"/>
      <c r="JG416" s="65"/>
      <c r="JH416" s="65"/>
      <c r="JI416" s="65"/>
      <c r="JJ416" s="65"/>
      <c r="JK416" s="65"/>
      <c r="JL416" s="65"/>
      <c r="JM416" s="65"/>
      <c r="JN416" s="65"/>
      <c r="JO416" s="65"/>
      <c r="JP416" s="65"/>
      <c r="JQ416" s="65"/>
      <c r="JR416" s="65"/>
      <c r="JS416" s="65"/>
      <c r="JT416" s="65"/>
      <c r="JU416" s="65"/>
      <c r="JV416" s="65"/>
      <c r="JW416" s="65"/>
      <c r="JX416" s="65"/>
      <c r="JY416" s="65"/>
      <c r="JZ416" s="65"/>
      <c r="KA416" s="65"/>
      <c r="KB416" s="65"/>
      <c r="KC416" s="65"/>
      <c r="KD416" s="65"/>
      <c r="KE416" s="65"/>
      <c r="KF416" s="65"/>
      <c r="KG416" s="65"/>
      <c r="KH416" s="65"/>
      <c r="KI416" s="65"/>
      <c r="KJ416" s="65"/>
      <c r="KK416" s="65"/>
      <c r="KL416" s="65"/>
      <c r="KM416" s="65"/>
      <c r="KN416" s="65"/>
      <c r="KO416" s="65"/>
      <c r="KP416" s="65"/>
      <c r="KQ416" s="65"/>
      <c r="KR416" s="65"/>
      <c r="KS416" s="65"/>
      <c r="KT416" s="65"/>
      <c r="KU416" s="65"/>
      <c r="KV416" s="65"/>
      <c r="KW416" s="65"/>
      <c r="KX416" s="65"/>
      <c r="KY416" s="65"/>
      <c r="KZ416" s="65"/>
      <c r="LA416" s="65"/>
      <c r="LB416" s="65"/>
      <c r="LC416" s="65"/>
      <c r="LD416" s="65"/>
      <c r="LE416" s="65"/>
      <c r="LF416" s="65"/>
      <c r="LG416" s="65"/>
      <c r="LH416" s="65"/>
      <c r="LI416" s="65"/>
      <c r="LJ416" s="65"/>
      <c r="LK416" s="65"/>
      <c r="LL416" s="65"/>
      <c r="LM416" s="65"/>
      <c r="LN416" s="65"/>
      <c r="LO416" s="65"/>
      <c r="LP416" s="65"/>
      <c r="LQ416" s="65"/>
      <c r="LR416" s="65"/>
      <c r="LS416" s="65"/>
      <c r="LT416" s="65"/>
      <c r="LU416" s="65"/>
      <c r="LV416" s="65"/>
      <c r="LW416" s="65"/>
      <c r="LX416" s="7"/>
      <c r="LY416" s="7"/>
      <c r="LZ416" s="7"/>
      <c r="MA416" s="7"/>
      <c r="MB416" s="7"/>
      <c r="MC416" s="7"/>
      <c r="MD416" s="7"/>
      <c r="ME416" s="7"/>
      <c r="MF416" s="7"/>
      <c r="MG416" s="7"/>
      <c r="MH416" s="7"/>
      <c r="MI416" s="7"/>
      <c r="MJ416" s="7"/>
      <c r="MK416" s="7"/>
      <c r="ML416" s="7"/>
      <c r="MM416" s="7"/>
      <c r="MN416" s="7"/>
      <c r="MO416" s="7"/>
      <c r="MP416" s="7"/>
      <c r="MQ416" s="7"/>
      <c r="MR416" s="7"/>
      <c r="MS416" s="7"/>
      <c r="MT416" s="7"/>
      <c r="MU416" s="7"/>
      <c r="MV416" s="7"/>
      <c r="MW416" s="7"/>
      <c r="MX416" s="7"/>
      <c r="MY416" s="7"/>
      <c r="MZ416" s="7"/>
      <c r="NA416" s="7"/>
      <c r="NB416" s="7"/>
      <c r="NC416" s="7"/>
      <c r="ND416" s="7"/>
      <c r="NE416" s="7"/>
      <c r="NF416" s="7"/>
      <c r="NG416" s="7"/>
      <c r="NH416" s="7"/>
      <c r="NI416" s="7"/>
      <c r="NJ416" s="7"/>
      <c r="NK416" s="7"/>
      <c r="NL416" s="7"/>
      <c r="NM416" s="7"/>
      <c r="NN416" s="7"/>
      <c r="NO416" s="7"/>
      <c r="NP416" s="7"/>
      <c r="NQ416" s="7"/>
      <c r="NR416" s="7"/>
      <c r="NS416" s="7"/>
      <c r="NT416" s="7"/>
      <c r="NU416" s="7"/>
      <c r="NV416" s="7"/>
      <c r="NW416" s="7"/>
      <c r="NX416" s="7"/>
      <c r="NY416" s="7"/>
      <c r="NZ416" s="7"/>
      <c r="OA416" s="7"/>
      <c r="OB416" s="7"/>
      <c r="OC416" s="7"/>
      <c r="OD416" s="7"/>
      <c r="OE416" s="7"/>
      <c r="OF416" s="7"/>
      <c r="OG416" s="7"/>
      <c r="OH416" s="7"/>
      <c r="OI416" s="7"/>
      <c r="OJ416" s="7"/>
      <c r="OK416" s="7"/>
      <c r="OL416" s="7"/>
      <c r="OM416" s="7"/>
      <c r="ON416" s="7"/>
      <c r="OO416" s="7"/>
      <c r="OP416" s="7"/>
      <c r="OQ416" s="7"/>
      <c r="OR416" s="7"/>
      <c r="OS416" s="7"/>
      <c r="OT416" s="7"/>
      <c r="OU416" s="7"/>
      <c r="OV416" s="7"/>
      <c r="OW416" s="7"/>
      <c r="OX416" s="7"/>
      <c r="OY416" s="7"/>
      <c r="OZ416" s="7"/>
      <c r="PA416" s="7"/>
      <c r="PB416" s="7"/>
      <c r="PC416" s="7"/>
      <c r="PD416" s="7"/>
      <c r="PE416" s="7"/>
      <c r="PF416" s="7"/>
      <c r="PG416" s="7"/>
      <c r="PH416" s="7"/>
      <c r="PI416" s="7"/>
      <c r="PJ416" s="7"/>
      <c r="PK416" s="7"/>
      <c r="PL416" s="7"/>
      <c r="PM416" s="7"/>
      <c r="PN416" s="7"/>
      <c r="PO416" s="7"/>
      <c r="PP416" s="7"/>
      <c r="PQ416" s="7"/>
      <c r="PR416" s="7"/>
      <c r="PS416" s="7"/>
      <c r="PT416" s="7"/>
      <c r="PU416" s="7"/>
      <c r="PV416" s="7"/>
      <c r="PW416" s="7"/>
      <c r="PX416" s="7"/>
      <c r="PY416" s="7"/>
      <c r="PZ416" s="7"/>
      <c r="QA416" s="7"/>
      <c r="QB416" s="7"/>
      <c r="QC416" s="7"/>
      <c r="QD416" s="7"/>
      <c r="QE416" s="7"/>
      <c r="QF416" s="7"/>
      <c r="QG416" s="7"/>
      <c r="QH416" s="7"/>
      <c r="QI416" s="7"/>
      <c r="QJ416" s="7"/>
      <c r="QK416" s="7"/>
      <c r="QL416" s="7"/>
      <c r="QM416" s="7"/>
      <c r="QN416" s="7"/>
      <c r="QO416" s="7"/>
      <c r="QP416" s="7"/>
      <c r="QQ416" s="7"/>
      <c r="QR416" s="7"/>
      <c r="QS416" s="7"/>
      <c r="QT416" s="7"/>
      <c r="QU416" s="7"/>
      <c r="QV416" s="7"/>
      <c r="QW416" s="7"/>
      <c r="QX416" s="7"/>
      <c r="QY416" s="7"/>
      <c r="QZ416" s="7"/>
      <c r="RA416" s="7"/>
      <c r="RB416" s="7"/>
      <c r="RC416" s="7"/>
      <c r="RD416" s="7"/>
      <c r="RE416" s="7"/>
      <c r="RF416" s="7"/>
      <c r="RG416" s="7"/>
      <c r="RH416" s="7"/>
      <c r="RI416" s="7"/>
      <c r="RJ416" s="7"/>
      <c r="RK416" s="7"/>
      <c r="RL416" s="7"/>
      <c r="RM416" s="7"/>
      <c r="RN416" s="7"/>
      <c r="RO416" s="7"/>
      <c r="RP416" s="7"/>
      <c r="RQ416" s="7"/>
      <c r="RR416" s="7"/>
      <c r="RS416" s="7"/>
      <c r="RT416" s="7"/>
      <c r="RU416" s="7"/>
      <c r="RV416" s="7"/>
      <c r="RW416" s="7"/>
      <c r="RX416" s="7"/>
      <c r="RY416" s="7"/>
      <c r="RZ416" s="7"/>
      <c r="SA416" s="7"/>
      <c r="SB416" s="7"/>
      <c r="SC416" s="7"/>
      <c r="SD416" s="7"/>
      <c r="SE416" s="7"/>
      <c r="SF416" s="7"/>
      <c r="SG416" s="7"/>
      <c r="SH416" s="7"/>
      <c r="SI416" s="7"/>
      <c r="SJ416" s="7"/>
      <c r="SK416" s="7"/>
      <c r="SL416" s="7"/>
      <c r="SM416" s="7"/>
      <c r="SN416" s="7"/>
      <c r="SO416" s="7"/>
      <c r="SP416" s="7"/>
      <c r="SQ416" s="7"/>
      <c r="SR416" s="7"/>
      <c r="SS416" s="7"/>
      <c r="ST416" s="7"/>
      <c r="SU416" s="7"/>
      <c r="SV416" s="7"/>
      <c r="SW416" s="7"/>
      <c r="SX416" s="7"/>
      <c r="SY416" s="7"/>
      <c r="SZ416" s="7"/>
      <c r="TA416" s="7"/>
      <c r="TB416" s="7"/>
      <c r="TC416" s="7"/>
      <c r="TD416" s="7"/>
      <c r="TE416" s="7"/>
      <c r="TF416" s="7"/>
      <c r="TG416" s="7"/>
      <c r="TH416" s="7"/>
      <c r="TI416" s="7"/>
      <c r="TJ416" s="7"/>
      <c r="TK416" s="7"/>
      <c r="TL416" s="7"/>
      <c r="TM416" s="7"/>
      <c r="TN416" s="7"/>
      <c r="TO416" s="7"/>
      <c r="TP416" s="7"/>
      <c r="TQ416" s="7"/>
      <c r="TR416" s="7"/>
      <c r="TS416" s="7"/>
      <c r="TT416" s="7"/>
      <c r="TU416" s="7"/>
      <c r="TV416" s="7"/>
      <c r="TW416" s="7"/>
      <c r="TX416" s="7"/>
      <c r="TY416" s="7"/>
      <c r="TZ416" s="7"/>
      <c r="UA416" s="7"/>
      <c r="UB416" s="7"/>
      <c r="UC416" s="7"/>
      <c r="UD416" s="7"/>
      <c r="UE416" s="7"/>
      <c r="UF416" s="7"/>
      <c r="UG416" s="7"/>
      <c r="UH416" s="7"/>
      <c r="UI416" s="7"/>
      <c r="UJ416" s="7"/>
      <c r="UK416" s="7"/>
      <c r="UL416" s="7"/>
      <c r="UM416" s="7"/>
      <c r="UN416" s="7"/>
      <c r="UO416" s="7"/>
      <c r="UP416" s="7"/>
      <c r="UQ416" s="7"/>
      <c r="UR416" s="7"/>
      <c r="US416" s="7"/>
      <c r="UT416" s="7"/>
      <c r="UU416" s="7"/>
      <c r="UV416" s="7"/>
      <c r="UW416" s="7"/>
      <c r="UX416" s="7"/>
      <c r="UY416" s="7"/>
      <c r="UZ416" s="7"/>
      <c r="VA416" s="7"/>
      <c r="VB416" s="7"/>
      <c r="VC416" s="7"/>
      <c r="VD416" s="7"/>
    </row>
    <row r="417" spans="1:576" s="3" customFormat="1" ht="22.8" x14ac:dyDescent="0.2">
      <c r="A417" s="5"/>
      <c r="B417" s="41" t="s">
        <v>180</v>
      </c>
      <c r="C417" s="108">
        <v>2402</v>
      </c>
      <c r="D417" s="84">
        <v>30</v>
      </c>
      <c r="E417" s="55" t="s">
        <v>202</v>
      </c>
      <c r="F417" s="84">
        <v>31</v>
      </c>
      <c r="G417" s="55">
        <v>23</v>
      </c>
      <c r="H417" s="84">
        <v>32</v>
      </c>
      <c r="I417" s="55">
        <v>9</v>
      </c>
      <c r="J417" s="84">
        <v>18</v>
      </c>
      <c r="K417" s="55">
        <v>9</v>
      </c>
      <c r="L417" s="84">
        <v>26</v>
      </c>
      <c r="M417" s="55">
        <v>25</v>
      </c>
      <c r="N417" s="84">
        <v>8</v>
      </c>
      <c r="O417" s="55">
        <v>25</v>
      </c>
      <c r="P417" s="84">
        <v>36</v>
      </c>
      <c r="Q417" s="55">
        <v>5</v>
      </c>
      <c r="R417" s="84">
        <v>14</v>
      </c>
      <c r="S417" s="55" t="s">
        <v>202</v>
      </c>
      <c r="T417" s="84">
        <v>9</v>
      </c>
      <c r="U417" s="55">
        <v>8</v>
      </c>
      <c r="V417" s="84">
        <v>9</v>
      </c>
      <c r="W417" s="55">
        <v>10</v>
      </c>
      <c r="X417" s="84">
        <v>8</v>
      </c>
      <c r="Y417" s="55">
        <v>16</v>
      </c>
      <c r="Z417" s="84">
        <v>32</v>
      </c>
      <c r="AA417" s="55">
        <v>21</v>
      </c>
      <c r="AB417" s="84">
        <v>10</v>
      </c>
      <c r="AC417" s="55">
        <v>33</v>
      </c>
      <c r="AD417" s="84">
        <v>11</v>
      </c>
      <c r="AE417" s="55">
        <v>33</v>
      </c>
      <c r="AF417" s="84">
        <v>23</v>
      </c>
      <c r="AG417" s="55">
        <v>45</v>
      </c>
      <c r="AH417" s="84">
        <v>33</v>
      </c>
      <c r="AI417" s="55">
        <v>38</v>
      </c>
      <c r="AJ417" s="84">
        <v>27</v>
      </c>
      <c r="AK417" s="55">
        <v>30</v>
      </c>
      <c r="AL417" s="84">
        <v>13</v>
      </c>
      <c r="AM417" s="55">
        <v>47</v>
      </c>
      <c r="AN417" s="84">
        <v>24</v>
      </c>
      <c r="AO417" s="55">
        <v>11</v>
      </c>
      <c r="AP417" s="84">
        <v>31</v>
      </c>
      <c r="AQ417" s="55">
        <v>45</v>
      </c>
      <c r="AR417" s="84">
        <v>14</v>
      </c>
      <c r="AS417" s="55">
        <v>90</v>
      </c>
      <c r="AT417" s="84" t="s">
        <v>202</v>
      </c>
      <c r="AU417" s="55">
        <v>23</v>
      </c>
      <c r="AV417" s="84">
        <v>31</v>
      </c>
      <c r="AW417" s="55">
        <v>33</v>
      </c>
      <c r="AX417" s="84">
        <v>32</v>
      </c>
      <c r="AY417" s="55">
        <v>31</v>
      </c>
      <c r="AZ417" s="84">
        <v>20</v>
      </c>
      <c r="BA417" s="55">
        <v>27</v>
      </c>
      <c r="BB417" s="84">
        <v>9</v>
      </c>
      <c r="BC417" s="55">
        <v>65</v>
      </c>
      <c r="BD417" s="84">
        <v>21</v>
      </c>
      <c r="BE417" s="55">
        <v>52</v>
      </c>
      <c r="BF417" s="84">
        <v>43</v>
      </c>
      <c r="BG417" s="55">
        <v>29</v>
      </c>
      <c r="BH417" s="84">
        <v>20</v>
      </c>
      <c r="BI417" s="55" t="s">
        <v>202</v>
      </c>
      <c r="BJ417" s="84">
        <v>10</v>
      </c>
      <c r="BK417" s="55">
        <v>8</v>
      </c>
      <c r="BL417" s="84">
        <v>8</v>
      </c>
      <c r="BM417" s="55">
        <v>18</v>
      </c>
      <c r="BN417" s="84">
        <v>12</v>
      </c>
      <c r="BO417" s="55">
        <v>7</v>
      </c>
      <c r="BP417" s="84" t="s">
        <v>202</v>
      </c>
      <c r="BQ417" s="55">
        <v>20</v>
      </c>
      <c r="BR417" s="84">
        <v>19</v>
      </c>
      <c r="BS417" s="55">
        <v>16</v>
      </c>
      <c r="BT417" s="84">
        <v>29</v>
      </c>
      <c r="BU417" s="55">
        <v>24</v>
      </c>
      <c r="BV417" s="84">
        <v>40</v>
      </c>
      <c r="BW417" s="55">
        <v>11</v>
      </c>
      <c r="BX417" s="84">
        <v>66</v>
      </c>
      <c r="BY417" s="55">
        <v>26</v>
      </c>
      <c r="BZ417" s="84">
        <v>90</v>
      </c>
      <c r="CA417" s="55">
        <v>29</v>
      </c>
      <c r="CB417" s="84">
        <v>26</v>
      </c>
      <c r="CC417" s="55">
        <v>36</v>
      </c>
      <c r="CD417" s="84">
        <v>25</v>
      </c>
      <c r="CE417" s="55" t="s">
        <v>202</v>
      </c>
      <c r="CF417" s="84">
        <v>33</v>
      </c>
      <c r="CG417" s="55" t="s">
        <v>202</v>
      </c>
      <c r="CH417" s="84">
        <v>11</v>
      </c>
      <c r="CI417" s="55">
        <v>50</v>
      </c>
      <c r="CJ417" s="84">
        <v>17</v>
      </c>
      <c r="CK417" s="55">
        <v>7</v>
      </c>
      <c r="CL417" s="84">
        <v>15</v>
      </c>
      <c r="CM417" s="55">
        <v>23</v>
      </c>
      <c r="CN417" s="84">
        <v>12</v>
      </c>
      <c r="CO417" s="55">
        <v>78</v>
      </c>
      <c r="CP417" s="84">
        <v>67</v>
      </c>
      <c r="CQ417" s="55">
        <v>88</v>
      </c>
      <c r="CR417" s="84">
        <v>15</v>
      </c>
      <c r="CS417" s="55">
        <v>32</v>
      </c>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c r="IW417" s="65"/>
      <c r="IX417" s="65"/>
      <c r="IY417" s="65"/>
      <c r="IZ417" s="65"/>
      <c r="JA417" s="65"/>
      <c r="JB417" s="65"/>
      <c r="JC417" s="65"/>
      <c r="JD417" s="65"/>
      <c r="JE417" s="65"/>
      <c r="JF417" s="65"/>
      <c r="JG417" s="65"/>
      <c r="JH417" s="65"/>
      <c r="JI417" s="65"/>
      <c r="JJ417" s="65"/>
      <c r="JK417" s="65"/>
      <c r="JL417" s="65"/>
      <c r="JM417" s="65"/>
      <c r="JN417" s="65"/>
      <c r="JO417" s="65"/>
      <c r="JP417" s="65"/>
      <c r="JQ417" s="65"/>
      <c r="JR417" s="65"/>
      <c r="JS417" s="65"/>
      <c r="JT417" s="65"/>
      <c r="JU417" s="65"/>
      <c r="JV417" s="65"/>
      <c r="JW417" s="65"/>
      <c r="JX417" s="65"/>
      <c r="JY417" s="65"/>
      <c r="JZ417" s="65"/>
      <c r="KA417" s="65"/>
      <c r="KB417" s="65"/>
      <c r="KC417" s="65"/>
      <c r="KD417" s="65"/>
      <c r="KE417" s="65"/>
      <c r="KF417" s="65"/>
      <c r="KG417" s="65"/>
      <c r="KH417" s="65"/>
      <c r="KI417" s="65"/>
      <c r="KJ417" s="65"/>
      <c r="KK417" s="65"/>
      <c r="KL417" s="65"/>
      <c r="KM417" s="65"/>
      <c r="KN417" s="65"/>
      <c r="KO417" s="65"/>
      <c r="KP417" s="65"/>
      <c r="KQ417" s="65"/>
      <c r="KR417" s="65"/>
      <c r="KS417" s="65"/>
      <c r="KT417" s="65"/>
      <c r="KU417" s="65"/>
      <c r="KV417" s="65"/>
      <c r="KW417" s="65"/>
      <c r="KX417" s="65"/>
      <c r="KY417" s="65"/>
      <c r="KZ417" s="65"/>
      <c r="LA417" s="65"/>
      <c r="LB417" s="65"/>
      <c r="LC417" s="65"/>
      <c r="LD417" s="65"/>
      <c r="LE417" s="65"/>
      <c r="LF417" s="65"/>
      <c r="LG417" s="65"/>
      <c r="LH417" s="65"/>
      <c r="LI417" s="65"/>
      <c r="LJ417" s="65"/>
      <c r="LK417" s="65"/>
      <c r="LL417" s="65"/>
      <c r="LM417" s="65"/>
      <c r="LN417" s="65"/>
      <c r="LO417" s="65"/>
      <c r="LP417" s="65"/>
      <c r="LQ417" s="65"/>
      <c r="LR417" s="65"/>
      <c r="LS417" s="65"/>
      <c r="LT417" s="65"/>
      <c r="LU417" s="65"/>
      <c r="LV417" s="65"/>
      <c r="LW417" s="65"/>
      <c r="LX417" s="7"/>
      <c r="LY417" s="7"/>
      <c r="LZ417" s="7"/>
      <c r="MA417" s="7"/>
      <c r="MB417" s="7"/>
      <c r="MC417" s="7"/>
      <c r="MD417" s="7"/>
      <c r="ME417" s="7"/>
      <c r="MF417" s="7"/>
      <c r="MG417" s="7"/>
      <c r="MH417" s="7"/>
      <c r="MI417" s="7"/>
      <c r="MJ417" s="7"/>
      <c r="MK417" s="7"/>
      <c r="ML417" s="7"/>
      <c r="MM417" s="7"/>
      <c r="MN417" s="7"/>
      <c r="MO417" s="7"/>
      <c r="MP417" s="7"/>
      <c r="MQ417" s="7"/>
      <c r="MR417" s="7"/>
      <c r="MS417" s="7"/>
      <c r="MT417" s="7"/>
      <c r="MU417" s="7"/>
      <c r="MV417" s="7"/>
      <c r="MW417" s="7"/>
      <c r="MX417" s="7"/>
      <c r="MY417" s="7"/>
      <c r="MZ417" s="7"/>
      <c r="NA417" s="7"/>
      <c r="NB417" s="7"/>
      <c r="NC417" s="7"/>
      <c r="ND417" s="7"/>
      <c r="NE417" s="7"/>
      <c r="NF417" s="7"/>
      <c r="NG417" s="7"/>
      <c r="NH417" s="7"/>
      <c r="NI417" s="7"/>
      <c r="NJ417" s="7"/>
      <c r="NK417" s="7"/>
      <c r="NL417" s="7"/>
      <c r="NM417" s="7"/>
      <c r="NN417" s="7"/>
      <c r="NO417" s="7"/>
      <c r="NP417" s="7"/>
      <c r="NQ417" s="7"/>
      <c r="NR417" s="7"/>
      <c r="NS417" s="7"/>
      <c r="NT417" s="7"/>
      <c r="NU417" s="7"/>
      <c r="NV417" s="7"/>
      <c r="NW417" s="7"/>
      <c r="NX417" s="7"/>
      <c r="NY417" s="7"/>
      <c r="NZ417" s="7"/>
      <c r="OA417" s="7"/>
      <c r="OB417" s="7"/>
      <c r="OC417" s="7"/>
      <c r="OD417" s="7"/>
      <c r="OE417" s="7"/>
      <c r="OF417" s="7"/>
      <c r="OG417" s="7"/>
      <c r="OH417" s="7"/>
      <c r="OI417" s="7"/>
      <c r="OJ417" s="7"/>
      <c r="OK417" s="7"/>
      <c r="OL417" s="7"/>
      <c r="OM417" s="7"/>
      <c r="ON417" s="7"/>
      <c r="OO417" s="7"/>
      <c r="OP417" s="7"/>
      <c r="OQ417" s="7"/>
      <c r="OR417" s="7"/>
      <c r="OS417" s="7"/>
      <c r="OT417" s="7"/>
      <c r="OU417" s="7"/>
      <c r="OV417" s="7"/>
      <c r="OW417" s="7"/>
      <c r="OX417" s="7"/>
      <c r="OY417" s="7"/>
      <c r="OZ417" s="7"/>
      <c r="PA417" s="7"/>
      <c r="PB417" s="7"/>
      <c r="PC417" s="7"/>
      <c r="PD417" s="7"/>
      <c r="PE417" s="7"/>
      <c r="PF417" s="7"/>
      <c r="PG417" s="7"/>
      <c r="PH417" s="7"/>
      <c r="PI417" s="7"/>
      <c r="PJ417" s="7"/>
      <c r="PK417" s="7"/>
      <c r="PL417" s="7"/>
      <c r="PM417" s="7"/>
      <c r="PN417" s="7"/>
      <c r="PO417" s="7"/>
      <c r="PP417" s="7"/>
      <c r="PQ417" s="7"/>
      <c r="PR417" s="7"/>
      <c r="PS417" s="7"/>
      <c r="PT417" s="7"/>
      <c r="PU417" s="7"/>
      <c r="PV417" s="7"/>
      <c r="PW417" s="7"/>
      <c r="PX417" s="7"/>
      <c r="PY417" s="7"/>
      <c r="PZ417" s="7"/>
      <c r="QA417" s="7"/>
      <c r="QB417" s="7"/>
      <c r="QC417" s="7"/>
      <c r="QD417" s="7"/>
      <c r="QE417" s="7"/>
      <c r="QF417" s="7"/>
      <c r="QG417" s="7"/>
      <c r="QH417" s="7"/>
      <c r="QI417" s="7"/>
      <c r="QJ417" s="7"/>
      <c r="QK417" s="7"/>
      <c r="QL417" s="7"/>
      <c r="QM417" s="7"/>
      <c r="QN417" s="7"/>
      <c r="QO417" s="7"/>
      <c r="QP417" s="7"/>
      <c r="QQ417" s="7"/>
      <c r="QR417" s="7"/>
      <c r="QS417" s="7"/>
      <c r="QT417" s="7"/>
      <c r="QU417" s="7"/>
      <c r="QV417" s="7"/>
      <c r="QW417" s="7"/>
      <c r="QX417" s="7"/>
      <c r="QY417" s="7"/>
      <c r="QZ417" s="7"/>
      <c r="RA417" s="7"/>
      <c r="RB417" s="7"/>
      <c r="RC417" s="7"/>
      <c r="RD417" s="7"/>
      <c r="RE417" s="7"/>
      <c r="RF417" s="7"/>
      <c r="RG417" s="7"/>
      <c r="RH417" s="7"/>
      <c r="RI417" s="7"/>
      <c r="RJ417" s="7"/>
      <c r="RK417" s="7"/>
      <c r="RL417" s="7"/>
      <c r="RM417" s="7"/>
      <c r="RN417" s="7"/>
      <c r="RO417" s="7"/>
      <c r="RP417" s="7"/>
      <c r="RQ417" s="7"/>
      <c r="RR417" s="7"/>
      <c r="RS417" s="7"/>
      <c r="RT417" s="7"/>
      <c r="RU417" s="7"/>
      <c r="RV417" s="7"/>
      <c r="RW417" s="7"/>
      <c r="RX417" s="7"/>
      <c r="RY417" s="7"/>
      <c r="RZ417" s="7"/>
      <c r="SA417" s="7"/>
      <c r="SB417" s="7"/>
      <c r="SC417" s="7"/>
      <c r="SD417" s="7"/>
      <c r="SE417" s="7"/>
      <c r="SF417" s="7"/>
      <c r="SG417" s="7"/>
      <c r="SH417" s="7"/>
      <c r="SI417" s="7"/>
      <c r="SJ417" s="7"/>
      <c r="SK417" s="7"/>
      <c r="SL417" s="7"/>
      <c r="SM417" s="7"/>
      <c r="SN417" s="7"/>
      <c r="SO417" s="7"/>
      <c r="SP417" s="7"/>
      <c r="SQ417" s="7"/>
      <c r="SR417" s="7"/>
      <c r="SS417" s="7"/>
      <c r="ST417" s="7"/>
      <c r="SU417" s="7"/>
      <c r="SV417" s="7"/>
      <c r="SW417" s="7"/>
      <c r="SX417" s="7"/>
      <c r="SY417" s="7"/>
      <c r="SZ417" s="7"/>
      <c r="TA417" s="7"/>
      <c r="TB417" s="7"/>
      <c r="TC417" s="7"/>
      <c r="TD417" s="7"/>
      <c r="TE417" s="7"/>
      <c r="TF417" s="7"/>
      <c r="TG417" s="7"/>
      <c r="TH417" s="7"/>
      <c r="TI417" s="7"/>
      <c r="TJ417" s="7"/>
      <c r="TK417" s="7"/>
      <c r="TL417" s="7"/>
      <c r="TM417" s="7"/>
      <c r="TN417" s="7"/>
      <c r="TO417" s="7"/>
      <c r="TP417" s="7"/>
      <c r="TQ417" s="7"/>
      <c r="TR417" s="7"/>
      <c r="TS417" s="7"/>
      <c r="TT417" s="7"/>
      <c r="TU417" s="7"/>
      <c r="TV417" s="7"/>
      <c r="TW417" s="7"/>
      <c r="TX417" s="7"/>
      <c r="TY417" s="7"/>
      <c r="TZ417" s="7"/>
      <c r="UA417" s="7"/>
      <c r="UB417" s="7"/>
      <c r="UC417" s="7"/>
      <c r="UD417" s="7"/>
      <c r="UE417" s="7"/>
      <c r="UF417" s="7"/>
      <c r="UG417" s="7"/>
      <c r="UH417" s="7"/>
      <c r="UI417" s="7"/>
      <c r="UJ417" s="7"/>
      <c r="UK417" s="7"/>
      <c r="UL417" s="7"/>
      <c r="UM417" s="7"/>
      <c r="UN417" s="7"/>
      <c r="UO417" s="7"/>
      <c r="UP417" s="7"/>
      <c r="UQ417" s="7"/>
      <c r="UR417" s="7"/>
      <c r="US417" s="7"/>
      <c r="UT417" s="7"/>
      <c r="UU417" s="7"/>
      <c r="UV417" s="7"/>
      <c r="UW417" s="7"/>
      <c r="UX417" s="7"/>
      <c r="UY417" s="7"/>
      <c r="UZ417" s="7"/>
      <c r="VA417" s="7"/>
      <c r="VB417" s="7"/>
      <c r="VC417" s="7"/>
      <c r="VD417" s="7"/>
    </row>
    <row r="418" spans="1:576" s="3" customFormat="1" x14ac:dyDescent="0.2">
      <c r="A418" s="5"/>
      <c r="B418" s="36" t="s">
        <v>181</v>
      </c>
      <c r="C418" s="108">
        <v>2345</v>
      </c>
      <c r="D418" s="84">
        <v>29</v>
      </c>
      <c r="E418" s="55" t="s">
        <v>202</v>
      </c>
      <c r="F418" s="84">
        <v>30</v>
      </c>
      <c r="G418" s="55">
        <v>24</v>
      </c>
      <c r="H418" s="84">
        <v>32</v>
      </c>
      <c r="I418" s="55">
        <v>6</v>
      </c>
      <c r="J418" s="84">
        <v>18</v>
      </c>
      <c r="K418" s="55">
        <v>8</v>
      </c>
      <c r="L418" s="84">
        <v>26</v>
      </c>
      <c r="M418" s="55">
        <v>25</v>
      </c>
      <c r="N418" s="84">
        <v>8</v>
      </c>
      <c r="O418" s="55">
        <v>24</v>
      </c>
      <c r="P418" s="84">
        <v>35</v>
      </c>
      <c r="Q418" s="55">
        <v>5</v>
      </c>
      <c r="R418" s="84">
        <v>14</v>
      </c>
      <c r="S418" s="55" t="s">
        <v>202</v>
      </c>
      <c r="T418" s="84">
        <v>8</v>
      </c>
      <c r="U418" s="55">
        <v>7</v>
      </c>
      <c r="V418" s="84">
        <v>8</v>
      </c>
      <c r="W418" s="55">
        <v>10</v>
      </c>
      <c r="X418" s="84">
        <v>8</v>
      </c>
      <c r="Y418" s="55">
        <v>15</v>
      </c>
      <c r="Z418" s="84">
        <v>32</v>
      </c>
      <c r="AA418" s="55">
        <v>22</v>
      </c>
      <c r="AB418" s="84">
        <v>10</v>
      </c>
      <c r="AC418" s="55">
        <v>33</v>
      </c>
      <c r="AD418" s="84">
        <v>11</v>
      </c>
      <c r="AE418" s="55">
        <v>32</v>
      </c>
      <c r="AF418" s="84">
        <v>23</v>
      </c>
      <c r="AG418" s="55">
        <v>44</v>
      </c>
      <c r="AH418" s="84">
        <v>32</v>
      </c>
      <c r="AI418" s="55">
        <v>38</v>
      </c>
      <c r="AJ418" s="84">
        <v>26</v>
      </c>
      <c r="AK418" s="55">
        <v>28</v>
      </c>
      <c r="AL418" s="84">
        <v>6</v>
      </c>
      <c r="AM418" s="55">
        <v>41</v>
      </c>
      <c r="AN418" s="84">
        <v>23</v>
      </c>
      <c r="AO418" s="55">
        <v>10</v>
      </c>
      <c r="AP418" s="84">
        <v>31</v>
      </c>
      <c r="AQ418" s="55">
        <v>43</v>
      </c>
      <c r="AR418" s="84">
        <v>14</v>
      </c>
      <c r="AS418" s="55">
        <v>89</v>
      </c>
      <c r="AT418" s="84" t="s">
        <v>202</v>
      </c>
      <c r="AU418" s="55">
        <v>23</v>
      </c>
      <c r="AV418" s="84">
        <v>31</v>
      </c>
      <c r="AW418" s="55">
        <v>32</v>
      </c>
      <c r="AX418" s="84">
        <v>31</v>
      </c>
      <c r="AY418" s="55">
        <v>30</v>
      </c>
      <c r="AZ418" s="84">
        <v>19</v>
      </c>
      <c r="BA418" s="55">
        <v>27</v>
      </c>
      <c r="BB418" s="84">
        <v>9</v>
      </c>
      <c r="BC418" s="55">
        <v>64</v>
      </c>
      <c r="BD418" s="84">
        <v>19</v>
      </c>
      <c r="BE418" s="55">
        <v>50</v>
      </c>
      <c r="BF418" s="84">
        <v>43</v>
      </c>
      <c r="BG418" s="55">
        <v>30</v>
      </c>
      <c r="BH418" s="84">
        <v>19</v>
      </c>
      <c r="BI418" s="55" t="s">
        <v>202</v>
      </c>
      <c r="BJ418" s="84">
        <v>12</v>
      </c>
      <c r="BK418" s="55">
        <v>9</v>
      </c>
      <c r="BL418" s="84">
        <v>8</v>
      </c>
      <c r="BM418" s="55">
        <v>17</v>
      </c>
      <c r="BN418" s="84">
        <v>12</v>
      </c>
      <c r="BO418" s="55">
        <v>7</v>
      </c>
      <c r="BP418" s="84" t="s">
        <v>202</v>
      </c>
      <c r="BQ418" s="55">
        <v>20</v>
      </c>
      <c r="BR418" s="84">
        <v>17</v>
      </c>
      <c r="BS418" s="55">
        <v>15</v>
      </c>
      <c r="BT418" s="84">
        <v>28</v>
      </c>
      <c r="BU418" s="55">
        <v>27</v>
      </c>
      <c r="BV418" s="84">
        <v>41</v>
      </c>
      <c r="BW418" s="55">
        <v>11</v>
      </c>
      <c r="BX418" s="84">
        <v>66</v>
      </c>
      <c r="BY418" s="55">
        <v>25</v>
      </c>
      <c r="BZ418" s="84">
        <v>88</v>
      </c>
      <c r="CA418" s="55">
        <v>28</v>
      </c>
      <c r="CB418" s="84">
        <v>25</v>
      </c>
      <c r="CC418" s="55">
        <v>36</v>
      </c>
      <c r="CD418" s="84">
        <v>24</v>
      </c>
      <c r="CE418" s="55" t="s">
        <v>202</v>
      </c>
      <c r="CF418" s="84">
        <v>30</v>
      </c>
      <c r="CG418" s="55" t="s">
        <v>202</v>
      </c>
      <c r="CH418" s="84">
        <v>13</v>
      </c>
      <c r="CI418" s="55">
        <v>47</v>
      </c>
      <c r="CJ418" s="84">
        <v>14</v>
      </c>
      <c r="CK418" s="55">
        <v>8</v>
      </c>
      <c r="CL418" s="84">
        <v>15</v>
      </c>
      <c r="CM418" s="55">
        <v>22</v>
      </c>
      <c r="CN418" s="84">
        <v>12</v>
      </c>
      <c r="CO418" s="55">
        <v>79</v>
      </c>
      <c r="CP418" s="84">
        <v>65</v>
      </c>
      <c r="CQ418" s="55">
        <v>88</v>
      </c>
      <c r="CR418" s="84">
        <v>15</v>
      </c>
      <c r="CS418" s="55">
        <v>32</v>
      </c>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c r="IW418" s="65"/>
      <c r="IX418" s="65"/>
      <c r="IY418" s="65"/>
      <c r="IZ418" s="65"/>
      <c r="JA418" s="65"/>
      <c r="JB418" s="65"/>
      <c r="JC418" s="65"/>
      <c r="JD418" s="65"/>
      <c r="JE418" s="65"/>
      <c r="JF418" s="65"/>
      <c r="JG418" s="65"/>
      <c r="JH418" s="65"/>
      <c r="JI418" s="65"/>
      <c r="JJ418" s="65"/>
      <c r="JK418" s="65"/>
      <c r="JL418" s="65"/>
      <c r="JM418" s="65"/>
      <c r="JN418" s="65"/>
      <c r="JO418" s="65"/>
      <c r="JP418" s="65"/>
      <c r="JQ418" s="65"/>
      <c r="JR418" s="65"/>
      <c r="JS418" s="65"/>
      <c r="JT418" s="65"/>
      <c r="JU418" s="65"/>
      <c r="JV418" s="65"/>
      <c r="JW418" s="65"/>
      <c r="JX418" s="65"/>
      <c r="JY418" s="65"/>
      <c r="JZ418" s="65"/>
      <c r="KA418" s="65"/>
      <c r="KB418" s="65"/>
      <c r="KC418" s="65"/>
      <c r="KD418" s="65"/>
      <c r="KE418" s="65"/>
      <c r="KF418" s="65"/>
      <c r="KG418" s="65"/>
      <c r="KH418" s="65"/>
      <c r="KI418" s="65"/>
      <c r="KJ418" s="65"/>
      <c r="KK418" s="65"/>
      <c r="KL418" s="65"/>
      <c r="KM418" s="65"/>
      <c r="KN418" s="65"/>
      <c r="KO418" s="65"/>
      <c r="KP418" s="65"/>
      <c r="KQ418" s="65"/>
      <c r="KR418" s="65"/>
      <c r="KS418" s="65"/>
      <c r="KT418" s="65"/>
      <c r="KU418" s="65"/>
      <c r="KV418" s="65"/>
      <c r="KW418" s="65"/>
      <c r="KX418" s="65"/>
      <c r="KY418" s="65"/>
      <c r="KZ418" s="65"/>
      <c r="LA418" s="65"/>
      <c r="LB418" s="65"/>
      <c r="LC418" s="65"/>
      <c r="LD418" s="65"/>
      <c r="LE418" s="65"/>
      <c r="LF418" s="65"/>
      <c r="LG418" s="65"/>
      <c r="LH418" s="65"/>
      <c r="LI418" s="65"/>
      <c r="LJ418" s="65"/>
      <c r="LK418" s="65"/>
      <c r="LL418" s="65"/>
      <c r="LM418" s="65"/>
      <c r="LN418" s="65"/>
      <c r="LO418" s="65"/>
      <c r="LP418" s="65"/>
      <c r="LQ418" s="65"/>
      <c r="LR418" s="65"/>
      <c r="LS418" s="65"/>
      <c r="LT418" s="65"/>
      <c r="LU418" s="65"/>
      <c r="LV418" s="65"/>
      <c r="LW418" s="65"/>
      <c r="LX418" s="7"/>
      <c r="LY418" s="7"/>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c r="OH418" s="7"/>
      <c r="OI418" s="7"/>
      <c r="OJ418" s="7"/>
      <c r="OK418" s="7"/>
      <c r="OL418" s="7"/>
      <c r="OM418" s="7"/>
      <c r="ON418" s="7"/>
      <c r="OO418" s="7"/>
      <c r="OP418" s="7"/>
      <c r="OQ418" s="7"/>
      <c r="OR418" s="7"/>
      <c r="OS418" s="7"/>
      <c r="OT418" s="7"/>
      <c r="OU418" s="7"/>
      <c r="OV418" s="7"/>
      <c r="OW418" s="7"/>
      <c r="OX418" s="7"/>
      <c r="OY418" s="7"/>
      <c r="OZ418" s="7"/>
      <c r="PA418" s="7"/>
      <c r="PB418" s="7"/>
      <c r="PC418" s="7"/>
      <c r="PD418" s="7"/>
      <c r="PE418" s="7"/>
      <c r="PF418" s="7"/>
      <c r="PG418" s="7"/>
      <c r="PH418" s="7"/>
      <c r="PI418" s="7"/>
      <c r="PJ418" s="7"/>
      <c r="PK418" s="7"/>
      <c r="PL418" s="7"/>
      <c r="PM418" s="7"/>
      <c r="PN418" s="7"/>
      <c r="PO418" s="7"/>
      <c r="PP418" s="7"/>
      <c r="PQ418" s="7"/>
      <c r="PR418" s="7"/>
      <c r="PS418" s="7"/>
      <c r="PT418" s="7"/>
      <c r="PU418" s="7"/>
      <c r="PV418" s="7"/>
      <c r="PW418" s="7"/>
      <c r="PX418" s="7"/>
      <c r="PY418" s="7"/>
      <c r="PZ418" s="7"/>
      <c r="QA418" s="7"/>
      <c r="QB418" s="7"/>
      <c r="QC418" s="7"/>
      <c r="QD418" s="7"/>
      <c r="QE418" s="7"/>
      <c r="QF418" s="7"/>
      <c r="QG418" s="7"/>
      <c r="QH418" s="7"/>
      <c r="QI418" s="7"/>
      <c r="QJ418" s="7"/>
      <c r="QK418" s="7"/>
      <c r="QL418" s="7"/>
      <c r="QM418" s="7"/>
      <c r="QN418" s="7"/>
      <c r="QO418" s="7"/>
      <c r="QP418" s="7"/>
      <c r="QQ418" s="7"/>
      <c r="QR418" s="7"/>
      <c r="QS418" s="7"/>
      <c r="QT418" s="7"/>
      <c r="QU418" s="7"/>
      <c r="QV418" s="7"/>
      <c r="QW418" s="7"/>
      <c r="QX418" s="7"/>
      <c r="QY418" s="7"/>
      <c r="QZ418" s="7"/>
      <c r="RA418" s="7"/>
      <c r="RB418" s="7"/>
      <c r="RC418" s="7"/>
      <c r="RD418" s="7"/>
      <c r="RE418" s="7"/>
      <c r="RF418" s="7"/>
      <c r="RG418" s="7"/>
      <c r="RH418" s="7"/>
      <c r="RI418" s="7"/>
      <c r="RJ418" s="7"/>
      <c r="RK418" s="7"/>
      <c r="RL418" s="7"/>
      <c r="RM418" s="7"/>
      <c r="RN418" s="7"/>
      <c r="RO418" s="7"/>
      <c r="RP418" s="7"/>
      <c r="RQ418" s="7"/>
      <c r="RR418" s="7"/>
      <c r="RS418" s="7"/>
      <c r="RT418" s="7"/>
      <c r="RU418" s="7"/>
      <c r="RV418" s="7"/>
      <c r="RW418" s="7"/>
      <c r="RX418" s="7"/>
      <c r="RY418" s="7"/>
      <c r="RZ418" s="7"/>
      <c r="SA418" s="7"/>
      <c r="SB418" s="7"/>
      <c r="SC418" s="7"/>
      <c r="SD418" s="7"/>
      <c r="SE418" s="7"/>
      <c r="SF418" s="7"/>
      <c r="SG418" s="7"/>
      <c r="SH418" s="7"/>
      <c r="SI418" s="7"/>
      <c r="SJ418" s="7"/>
      <c r="SK418" s="7"/>
      <c r="SL418" s="7"/>
      <c r="SM418" s="7"/>
      <c r="SN418" s="7"/>
      <c r="SO418" s="7"/>
      <c r="SP418" s="7"/>
      <c r="SQ418" s="7"/>
      <c r="SR418" s="7"/>
      <c r="SS418" s="7"/>
      <c r="ST418" s="7"/>
      <c r="SU418" s="7"/>
      <c r="SV418" s="7"/>
      <c r="SW418" s="7"/>
      <c r="SX418" s="7"/>
      <c r="SY418" s="7"/>
      <c r="SZ418" s="7"/>
      <c r="TA418" s="7"/>
      <c r="TB418" s="7"/>
      <c r="TC418" s="7"/>
      <c r="TD418" s="7"/>
      <c r="TE418" s="7"/>
      <c r="TF418" s="7"/>
      <c r="TG418" s="7"/>
      <c r="TH418" s="7"/>
      <c r="TI418" s="7"/>
      <c r="TJ418" s="7"/>
      <c r="TK418" s="7"/>
      <c r="TL418" s="7"/>
      <c r="TM418" s="7"/>
      <c r="TN418" s="7"/>
      <c r="TO418" s="7"/>
      <c r="TP418" s="7"/>
      <c r="TQ418" s="7"/>
      <c r="TR418" s="7"/>
      <c r="TS418" s="7"/>
      <c r="TT418" s="7"/>
      <c r="TU418" s="7"/>
      <c r="TV418" s="7"/>
      <c r="TW418" s="7"/>
      <c r="TX418" s="7"/>
      <c r="TY418" s="7"/>
      <c r="TZ418" s="7"/>
      <c r="UA418" s="7"/>
      <c r="UB418" s="7"/>
      <c r="UC418" s="7"/>
      <c r="UD418" s="7"/>
      <c r="UE418" s="7"/>
      <c r="UF418" s="7"/>
      <c r="UG418" s="7"/>
      <c r="UH418" s="7"/>
      <c r="UI418" s="7"/>
      <c r="UJ418" s="7"/>
      <c r="UK418" s="7"/>
      <c r="UL418" s="7"/>
      <c r="UM418" s="7"/>
      <c r="UN418" s="7"/>
      <c r="UO418" s="7"/>
      <c r="UP418" s="7"/>
      <c r="UQ418" s="7"/>
      <c r="UR418" s="7"/>
      <c r="US418" s="7"/>
      <c r="UT418" s="7"/>
      <c r="UU418" s="7"/>
      <c r="UV418" s="7"/>
      <c r="UW418" s="7"/>
      <c r="UX418" s="7"/>
      <c r="UY418" s="7"/>
      <c r="UZ418" s="7"/>
      <c r="VA418" s="7"/>
      <c r="VB418" s="7"/>
      <c r="VC418" s="7"/>
      <c r="VD418" s="7"/>
    </row>
    <row r="419" spans="1:576" s="3" customFormat="1" ht="15.75" customHeight="1" x14ac:dyDescent="0.2">
      <c r="A419" s="5" t="s">
        <v>184</v>
      </c>
      <c r="B419" s="36" t="s">
        <v>178</v>
      </c>
      <c r="C419" s="108">
        <v>4878</v>
      </c>
      <c r="D419" s="84">
        <v>76</v>
      </c>
      <c r="E419" s="55">
        <v>8</v>
      </c>
      <c r="F419" s="84">
        <v>77</v>
      </c>
      <c r="G419" s="55">
        <v>48</v>
      </c>
      <c r="H419" s="84">
        <v>61</v>
      </c>
      <c r="I419" s="55">
        <v>21</v>
      </c>
      <c r="J419" s="84">
        <v>40</v>
      </c>
      <c r="K419" s="55">
        <v>13</v>
      </c>
      <c r="L419" s="84">
        <v>49</v>
      </c>
      <c r="M419" s="55">
        <v>55</v>
      </c>
      <c r="N419" s="84">
        <v>21</v>
      </c>
      <c r="O419" s="55">
        <v>35</v>
      </c>
      <c r="P419" s="84">
        <v>68</v>
      </c>
      <c r="Q419" s="55">
        <v>11</v>
      </c>
      <c r="R419" s="84">
        <v>33</v>
      </c>
      <c r="S419" s="55">
        <v>11</v>
      </c>
      <c r="T419" s="84">
        <v>23</v>
      </c>
      <c r="U419" s="55">
        <v>19</v>
      </c>
      <c r="V419" s="84">
        <v>20</v>
      </c>
      <c r="W419" s="55">
        <v>18</v>
      </c>
      <c r="X419" s="84">
        <v>19</v>
      </c>
      <c r="Y419" s="55">
        <v>24</v>
      </c>
      <c r="Z419" s="84">
        <v>69</v>
      </c>
      <c r="AA419" s="55">
        <v>36</v>
      </c>
      <c r="AB419" s="84">
        <v>21</v>
      </c>
      <c r="AC419" s="55">
        <v>74</v>
      </c>
      <c r="AD419" s="84">
        <v>16</v>
      </c>
      <c r="AE419" s="55">
        <v>55</v>
      </c>
      <c r="AF419" s="84">
        <v>49</v>
      </c>
      <c r="AG419" s="55">
        <v>77</v>
      </c>
      <c r="AH419" s="84">
        <v>64</v>
      </c>
      <c r="AI419" s="55">
        <v>96</v>
      </c>
      <c r="AJ419" s="84">
        <v>61</v>
      </c>
      <c r="AK419" s="55">
        <v>64</v>
      </c>
      <c r="AL419" s="84">
        <v>37</v>
      </c>
      <c r="AM419" s="55">
        <v>88</v>
      </c>
      <c r="AN419" s="84">
        <v>48</v>
      </c>
      <c r="AO419" s="55">
        <v>22</v>
      </c>
      <c r="AP419" s="84">
        <v>59</v>
      </c>
      <c r="AQ419" s="55">
        <v>93</v>
      </c>
      <c r="AR419" s="84">
        <v>23</v>
      </c>
      <c r="AS419" s="55">
        <v>155</v>
      </c>
      <c r="AT419" s="84">
        <v>11</v>
      </c>
      <c r="AU419" s="55">
        <v>41</v>
      </c>
      <c r="AV419" s="84">
        <v>63</v>
      </c>
      <c r="AW419" s="55">
        <v>68</v>
      </c>
      <c r="AX419" s="84">
        <v>74</v>
      </c>
      <c r="AY419" s="55">
        <v>56</v>
      </c>
      <c r="AZ419" s="84">
        <v>35</v>
      </c>
      <c r="BA419" s="55">
        <v>59</v>
      </c>
      <c r="BB419" s="84">
        <v>17</v>
      </c>
      <c r="BC419" s="55">
        <v>116</v>
      </c>
      <c r="BD419" s="84">
        <v>36</v>
      </c>
      <c r="BE419" s="55">
        <v>97</v>
      </c>
      <c r="BF419" s="84">
        <v>70</v>
      </c>
      <c r="BG419" s="55">
        <v>54</v>
      </c>
      <c r="BH419" s="84">
        <v>36</v>
      </c>
      <c r="BI419" s="55">
        <v>12</v>
      </c>
      <c r="BJ419" s="84">
        <v>24</v>
      </c>
      <c r="BK419" s="55">
        <v>26</v>
      </c>
      <c r="BL419" s="84">
        <v>21</v>
      </c>
      <c r="BM419" s="55">
        <v>38</v>
      </c>
      <c r="BN419" s="84">
        <v>35</v>
      </c>
      <c r="BO419" s="55">
        <v>20</v>
      </c>
      <c r="BP419" s="84">
        <v>5</v>
      </c>
      <c r="BQ419" s="55">
        <v>36</v>
      </c>
      <c r="BR419" s="84">
        <v>43</v>
      </c>
      <c r="BS419" s="55">
        <v>32</v>
      </c>
      <c r="BT419" s="84">
        <v>58</v>
      </c>
      <c r="BU419" s="55">
        <v>46</v>
      </c>
      <c r="BV419" s="84">
        <v>92</v>
      </c>
      <c r="BW419" s="55">
        <v>29</v>
      </c>
      <c r="BX419" s="84">
        <v>141</v>
      </c>
      <c r="BY419" s="55">
        <v>60</v>
      </c>
      <c r="BZ419" s="84">
        <v>179</v>
      </c>
      <c r="CA419" s="55">
        <v>57</v>
      </c>
      <c r="CB419" s="84">
        <v>52</v>
      </c>
      <c r="CC419" s="55">
        <v>74</v>
      </c>
      <c r="CD419" s="84">
        <v>49</v>
      </c>
      <c r="CE419" s="55">
        <v>10</v>
      </c>
      <c r="CF419" s="84">
        <v>76</v>
      </c>
      <c r="CG419" s="55">
        <v>8</v>
      </c>
      <c r="CH419" s="84">
        <v>22</v>
      </c>
      <c r="CI419" s="55">
        <v>93</v>
      </c>
      <c r="CJ419" s="84">
        <v>59</v>
      </c>
      <c r="CK419" s="55">
        <v>20</v>
      </c>
      <c r="CL419" s="84">
        <v>47</v>
      </c>
      <c r="CM419" s="55">
        <v>52</v>
      </c>
      <c r="CN419" s="84">
        <v>32</v>
      </c>
      <c r="CO419" s="55">
        <v>138</v>
      </c>
      <c r="CP419" s="84">
        <v>141</v>
      </c>
      <c r="CQ419" s="55">
        <v>160</v>
      </c>
      <c r="CR419" s="84">
        <v>46</v>
      </c>
      <c r="CS419" s="55">
        <v>53</v>
      </c>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c r="IW419" s="65"/>
      <c r="IX419" s="65"/>
      <c r="IY419" s="65"/>
      <c r="IZ419" s="65"/>
      <c r="JA419" s="65"/>
      <c r="JB419" s="65"/>
      <c r="JC419" s="65"/>
      <c r="JD419" s="65"/>
      <c r="JE419" s="65"/>
      <c r="JF419" s="65"/>
      <c r="JG419" s="65"/>
      <c r="JH419" s="65"/>
      <c r="JI419" s="65"/>
      <c r="JJ419" s="65"/>
      <c r="JK419" s="65"/>
      <c r="JL419" s="65"/>
      <c r="JM419" s="65"/>
      <c r="JN419" s="65"/>
      <c r="JO419" s="65"/>
      <c r="JP419" s="65"/>
      <c r="JQ419" s="65"/>
      <c r="JR419" s="65"/>
      <c r="JS419" s="65"/>
      <c r="JT419" s="65"/>
      <c r="JU419" s="65"/>
      <c r="JV419" s="65"/>
      <c r="JW419" s="65"/>
      <c r="JX419" s="65"/>
      <c r="JY419" s="65"/>
      <c r="JZ419" s="65"/>
      <c r="KA419" s="65"/>
      <c r="KB419" s="65"/>
      <c r="KC419" s="65"/>
      <c r="KD419" s="65"/>
      <c r="KE419" s="65"/>
      <c r="KF419" s="65"/>
      <c r="KG419" s="65"/>
      <c r="KH419" s="65"/>
      <c r="KI419" s="65"/>
      <c r="KJ419" s="65"/>
      <c r="KK419" s="65"/>
      <c r="KL419" s="65"/>
      <c r="KM419" s="65"/>
      <c r="KN419" s="65"/>
      <c r="KO419" s="65"/>
      <c r="KP419" s="65"/>
      <c r="KQ419" s="65"/>
      <c r="KR419" s="65"/>
      <c r="KS419" s="65"/>
      <c r="KT419" s="65"/>
      <c r="KU419" s="65"/>
      <c r="KV419" s="65"/>
      <c r="KW419" s="65"/>
      <c r="KX419" s="65"/>
      <c r="KY419" s="65"/>
      <c r="KZ419" s="65"/>
      <c r="LA419" s="65"/>
      <c r="LB419" s="65"/>
      <c r="LC419" s="65"/>
      <c r="LD419" s="65"/>
      <c r="LE419" s="65"/>
      <c r="LF419" s="65"/>
      <c r="LG419" s="65"/>
      <c r="LH419" s="65"/>
      <c r="LI419" s="65"/>
      <c r="LJ419" s="65"/>
      <c r="LK419" s="65"/>
      <c r="LL419" s="65"/>
      <c r="LM419" s="65"/>
      <c r="LN419" s="65"/>
      <c r="LO419" s="65"/>
      <c r="LP419" s="65"/>
      <c r="LQ419" s="65"/>
      <c r="LR419" s="65"/>
      <c r="LS419" s="65"/>
      <c r="LT419" s="65"/>
      <c r="LU419" s="65"/>
      <c r="LV419" s="65"/>
      <c r="LW419" s="65"/>
      <c r="LX419" s="7"/>
      <c r="LY419" s="7"/>
      <c r="LZ419" s="7"/>
      <c r="MA419" s="7"/>
      <c r="MB419" s="7"/>
      <c r="MC419" s="7"/>
      <c r="MD419" s="7"/>
      <c r="ME419" s="7"/>
      <c r="MF419" s="7"/>
      <c r="MG419" s="7"/>
      <c r="MH419" s="7"/>
      <c r="MI419" s="7"/>
      <c r="MJ419" s="7"/>
      <c r="MK419" s="7"/>
      <c r="ML419" s="7"/>
      <c r="MM419" s="7"/>
      <c r="MN419" s="7"/>
      <c r="MO419" s="7"/>
      <c r="MP419" s="7"/>
      <c r="MQ419" s="7"/>
      <c r="MR419" s="7"/>
      <c r="MS419" s="7"/>
      <c r="MT419" s="7"/>
      <c r="MU419" s="7"/>
      <c r="MV419" s="7"/>
      <c r="MW419" s="7"/>
      <c r="MX419" s="7"/>
      <c r="MY419" s="7"/>
      <c r="MZ419" s="7"/>
      <c r="NA419" s="7"/>
      <c r="NB419" s="7"/>
      <c r="NC419" s="7"/>
      <c r="ND419" s="7"/>
      <c r="NE419" s="7"/>
      <c r="NF419" s="7"/>
      <c r="NG419" s="7"/>
      <c r="NH419" s="7"/>
      <c r="NI419" s="7"/>
      <c r="NJ419" s="7"/>
      <c r="NK419" s="7"/>
      <c r="NL419" s="7"/>
      <c r="NM419" s="7"/>
      <c r="NN419" s="7"/>
      <c r="NO419" s="7"/>
      <c r="NP419" s="7"/>
      <c r="NQ419" s="7"/>
      <c r="NR419" s="7"/>
      <c r="NS419" s="7"/>
      <c r="NT419" s="7"/>
      <c r="NU419" s="7"/>
      <c r="NV419" s="7"/>
      <c r="NW419" s="7"/>
      <c r="NX419" s="7"/>
      <c r="NY419" s="7"/>
      <c r="NZ419" s="7"/>
      <c r="OA419" s="7"/>
      <c r="OB419" s="7"/>
      <c r="OC419" s="7"/>
      <c r="OD419" s="7"/>
      <c r="OE419" s="7"/>
      <c r="OF419" s="7"/>
      <c r="OG419" s="7"/>
      <c r="OH419" s="7"/>
      <c r="OI419" s="7"/>
      <c r="OJ419" s="7"/>
      <c r="OK419" s="7"/>
      <c r="OL419" s="7"/>
      <c r="OM419" s="7"/>
      <c r="ON419" s="7"/>
      <c r="OO419" s="7"/>
      <c r="OP419" s="7"/>
      <c r="OQ419" s="7"/>
      <c r="OR419" s="7"/>
      <c r="OS419" s="7"/>
      <c r="OT419" s="7"/>
      <c r="OU419" s="7"/>
      <c r="OV419" s="7"/>
      <c r="OW419" s="7"/>
      <c r="OX419" s="7"/>
      <c r="OY419" s="7"/>
      <c r="OZ419" s="7"/>
      <c r="PA419" s="7"/>
      <c r="PB419" s="7"/>
      <c r="PC419" s="7"/>
      <c r="PD419" s="7"/>
      <c r="PE419" s="7"/>
      <c r="PF419" s="7"/>
      <c r="PG419" s="7"/>
      <c r="PH419" s="7"/>
      <c r="PI419" s="7"/>
      <c r="PJ419" s="7"/>
      <c r="PK419" s="7"/>
      <c r="PL419" s="7"/>
      <c r="PM419" s="7"/>
      <c r="PN419" s="7"/>
      <c r="PO419" s="7"/>
      <c r="PP419" s="7"/>
      <c r="PQ419" s="7"/>
      <c r="PR419" s="7"/>
      <c r="PS419" s="7"/>
      <c r="PT419" s="7"/>
      <c r="PU419" s="7"/>
      <c r="PV419" s="7"/>
      <c r="PW419" s="7"/>
      <c r="PX419" s="7"/>
      <c r="PY419" s="7"/>
      <c r="PZ419" s="7"/>
      <c r="QA419" s="7"/>
      <c r="QB419" s="7"/>
      <c r="QC419" s="7"/>
      <c r="QD419" s="7"/>
      <c r="QE419" s="7"/>
      <c r="QF419" s="7"/>
      <c r="QG419" s="7"/>
      <c r="QH419" s="7"/>
      <c r="QI419" s="7"/>
      <c r="QJ419" s="7"/>
      <c r="QK419" s="7"/>
      <c r="QL419" s="7"/>
      <c r="QM419" s="7"/>
      <c r="QN419" s="7"/>
      <c r="QO419" s="7"/>
      <c r="QP419" s="7"/>
      <c r="QQ419" s="7"/>
      <c r="QR419" s="7"/>
      <c r="QS419" s="7"/>
      <c r="QT419" s="7"/>
      <c r="QU419" s="7"/>
      <c r="QV419" s="7"/>
      <c r="QW419" s="7"/>
      <c r="QX419" s="7"/>
      <c r="QY419" s="7"/>
      <c r="QZ419" s="7"/>
      <c r="RA419" s="7"/>
      <c r="RB419" s="7"/>
      <c r="RC419" s="7"/>
      <c r="RD419" s="7"/>
      <c r="RE419" s="7"/>
      <c r="RF419" s="7"/>
      <c r="RG419" s="7"/>
      <c r="RH419" s="7"/>
      <c r="RI419" s="7"/>
      <c r="RJ419" s="7"/>
      <c r="RK419" s="7"/>
      <c r="RL419" s="7"/>
      <c r="RM419" s="7"/>
      <c r="RN419" s="7"/>
      <c r="RO419" s="7"/>
      <c r="RP419" s="7"/>
      <c r="RQ419" s="7"/>
      <c r="RR419" s="7"/>
      <c r="RS419" s="7"/>
      <c r="RT419" s="7"/>
      <c r="RU419" s="7"/>
      <c r="RV419" s="7"/>
      <c r="RW419" s="7"/>
      <c r="RX419" s="7"/>
      <c r="RY419" s="7"/>
      <c r="RZ419" s="7"/>
      <c r="SA419" s="7"/>
      <c r="SB419" s="7"/>
      <c r="SC419" s="7"/>
      <c r="SD419" s="7"/>
      <c r="SE419" s="7"/>
      <c r="SF419" s="7"/>
      <c r="SG419" s="7"/>
      <c r="SH419" s="7"/>
      <c r="SI419" s="7"/>
      <c r="SJ419" s="7"/>
      <c r="SK419" s="7"/>
      <c r="SL419" s="7"/>
      <c r="SM419" s="7"/>
      <c r="SN419" s="7"/>
      <c r="SO419" s="7"/>
      <c r="SP419" s="7"/>
      <c r="SQ419" s="7"/>
      <c r="SR419" s="7"/>
      <c r="SS419" s="7"/>
      <c r="ST419" s="7"/>
      <c r="SU419" s="7"/>
      <c r="SV419" s="7"/>
      <c r="SW419" s="7"/>
      <c r="SX419" s="7"/>
      <c r="SY419" s="7"/>
      <c r="SZ419" s="7"/>
      <c r="TA419" s="7"/>
      <c r="TB419" s="7"/>
      <c r="TC419" s="7"/>
      <c r="TD419" s="7"/>
      <c r="TE419" s="7"/>
      <c r="TF419" s="7"/>
      <c r="TG419" s="7"/>
      <c r="TH419" s="7"/>
      <c r="TI419" s="7"/>
      <c r="TJ419" s="7"/>
      <c r="TK419" s="7"/>
      <c r="TL419" s="7"/>
      <c r="TM419" s="7"/>
      <c r="TN419" s="7"/>
      <c r="TO419" s="7"/>
      <c r="TP419" s="7"/>
      <c r="TQ419" s="7"/>
      <c r="TR419" s="7"/>
      <c r="TS419" s="7"/>
      <c r="TT419" s="7"/>
      <c r="TU419" s="7"/>
      <c r="TV419" s="7"/>
      <c r="TW419" s="7"/>
      <c r="TX419" s="7"/>
      <c r="TY419" s="7"/>
      <c r="TZ419" s="7"/>
      <c r="UA419" s="7"/>
      <c r="UB419" s="7"/>
      <c r="UC419" s="7"/>
      <c r="UD419" s="7"/>
      <c r="UE419" s="7"/>
      <c r="UF419" s="7"/>
      <c r="UG419" s="7"/>
      <c r="UH419" s="7"/>
      <c r="UI419" s="7"/>
      <c r="UJ419" s="7"/>
      <c r="UK419" s="7"/>
      <c r="UL419" s="7"/>
      <c r="UM419" s="7"/>
      <c r="UN419" s="7"/>
      <c r="UO419" s="7"/>
      <c r="UP419" s="7"/>
      <c r="UQ419" s="7"/>
      <c r="UR419" s="7"/>
      <c r="US419" s="7"/>
      <c r="UT419" s="7"/>
      <c r="UU419" s="7"/>
      <c r="UV419" s="7"/>
      <c r="UW419" s="7"/>
      <c r="UX419" s="7"/>
      <c r="UY419" s="7"/>
      <c r="UZ419" s="7"/>
      <c r="VA419" s="7"/>
      <c r="VB419" s="7"/>
      <c r="VC419" s="7"/>
      <c r="VD419" s="7"/>
    </row>
    <row r="420" spans="1:576" s="3" customFormat="1" x14ac:dyDescent="0.2">
      <c r="A420" s="5"/>
      <c r="B420" s="36" t="s">
        <v>179</v>
      </c>
      <c r="C420" s="108">
        <v>4825</v>
      </c>
      <c r="D420" s="84">
        <v>75</v>
      </c>
      <c r="E420" s="55">
        <v>8</v>
      </c>
      <c r="F420" s="84">
        <v>75</v>
      </c>
      <c r="G420" s="55">
        <v>48</v>
      </c>
      <c r="H420" s="84">
        <v>61</v>
      </c>
      <c r="I420" s="55">
        <v>21</v>
      </c>
      <c r="J420" s="84">
        <v>39</v>
      </c>
      <c r="K420" s="55">
        <v>13</v>
      </c>
      <c r="L420" s="84">
        <v>49</v>
      </c>
      <c r="M420" s="55">
        <v>55</v>
      </c>
      <c r="N420" s="84">
        <v>20</v>
      </c>
      <c r="O420" s="55">
        <v>35</v>
      </c>
      <c r="P420" s="84">
        <v>67</v>
      </c>
      <c r="Q420" s="55">
        <v>11</v>
      </c>
      <c r="R420" s="84">
        <v>33</v>
      </c>
      <c r="S420" s="55">
        <v>11</v>
      </c>
      <c r="T420" s="84">
        <v>21</v>
      </c>
      <c r="U420" s="55">
        <v>19</v>
      </c>
      <c r="V420" s="84">
        <v>20</v>
      </c>
      <c r="W420" s="55">
        <v>18</v>
      </c>
      <c r="X420" s="84">
        <v>18</v>
      </c>
      <c r="Y420" s="55">
        <v>24</v>
      </c>
      <c r="Z420" s="84">
        <v>69</v>
      </c>
      <c r="AA420" s="55">
        <v>36</v>
      </c>
      <c r="AB420" s="84">
        <v>20</v>
      </c>
      <c r="AC420" s="55">
        <v>73</v>
      </c>
      <c r="AD420" s="84">
        <v>16</v>
      </c>
      <c r="AE420" s="55">
        <v>55</v>
      </c>
      <c r="AF420" s="84">
        <v>48</v>
      </c>
      <c r="AG420" s="55">
        <v>75</v>
      </c>
      <c r="AH420" s="84">
        <v>64</v>
      </c>
      <c r="AI420" s="55">
        <v>96</v>
      </c>
      <c r="AJ420" s="84">
        <v>60</v>
      </c>
      <c r="AK420" s="55">
        <v>64</v>
      </c>
      <c r="AL420" s="84">
        <v>36</v>
      </c>
      <c r="AM420" s="55">
        <v>86</v>
      </c>
      <c r="AN420" s="84">
        <v>47</v>
      </c>
      <c r="AO420" s="55">
        <v>21</v>
      </c>
      <c r="AP420" s="84">
        <v>59</v>
      </c>
      <c r="AQ420" s="55">
        <v>92</v>
      </c>
      <c r="AR420" s="84">
        <v>23</v>
      </c>
      <c r="AS420" s="55">
        <v>153</v>
      </c>
      <c r="AT420" s="84">
        <v>10</v>
      </c>
      <c r="AU420" s="55">
        <v>41</v>
      </c>
      <c r="AV420" s="84">
        <v>63</v>
      </c>
      <c r="AW420" s="55">
        <v>67</v>
      </c>
      <c r="AX420" s="84">
        <v>72</v>
      </c>
      <c r="AY420" s="55">
        <v>55</v>
      </c>
      <c r="AZ420" s="84">
        <v>35</v>
      </c>
      <c r="BA420" s="55">
        <v>58</v>
      </c>
      <c r="BB420" s="84">
        <v>17</v>
      </c>
      <c r="BC420" s="55">
        <v>116</v>
      </c>
      <c r="BD420" s="84">
        <v>36</v>
      </c>
      <c r="BE420" s="55">
        <v>97</v>
      </c>
      <c r="BF420" s="84">
        <v>70</v>
      </c>
      <c r="BG420" s="55">
        <v>54</v>
      </c>
      <c r="BH420" s="84">
        <v>36</v>
      </c>
      <c r="BI420" s="55">
        <v>12</v>
      </c>
      <c r="BJ420" s="84">
        <v>21</v>
      </c>
      <c r="BK420" s="55">
        <v>26</v>
      </c>
      <c r="BL420" s="84">
        <v>21</v>
      </c>
      <c r="BM420" s="55">
        <v>38</v>
      </c>
      <c r="BN420" s="84">
        <v>33</v>
      </c>
      <c r="BO420" s="55">
        <v>20</v>
      </c>
      <c r="BP420" s="84">
        <v>5</v>
      </c>
      <c r="BQ420" s="55">
        <v>36</v>
      </c>
      <c r="BR420" s="84">
        <v>43</v>
      </c>
      <c r="BS420" s="55">
        <v>32</v>
      </c>
      <c r="BT420" s="84">
        <v>58</v>
      </c>
      <c r="BU420" s="55">
        <v>45</v>
      </c>
      <c r="BV420" s="84">
        <v>92</v>
      </c>
      <c r="BW420" s="55">
        <v>27</v>
      </c>
      <c r="BX420" s="84">
        <v>141</v>
      </c>
      <c r="BY420" s="55">
        <v>60</v>
      </c>
      <c r="BZ420" s="84">
        <v>179</v>
      </c>
      <c r="CA420" s="55">
        <v>54</v>
      </c>
      <c r="CB420" s="84">
        <v>51</v>
      </c>
      <c r="CC420" s="55">
        <v>73</v>
      </c>
      <c r="CD420" s="84">
        <v>49</v>
      </c>
      <c r="CE420" s="55">
        <v>10</v>
      </c>
      <c r="CF420" s="84">
        <v>75</v>
      </c>
      <c r="CG420" s="55">
        <v>8</v>
      </c>
      <c r="CH420" s="84">
        <v>22</v>
      </c>
      <c r="CI420" s="55">
        <v>92</v>
      </c>
      <c r="CJ420" s="84">
        <v>58</v>
      </c>
      <c r="CK420" s="55">
        <v>20</v>
      </c>
      <c r="CL420" s="84">
        <v>47</v>
      </c>
      <c r="CM420" s="55">
        <v>49</v>
      </c>
      <c r="CN420" s="84">
        <v>31</v>
      </c>
      <c r="CO420" s="55">
        <v>138</v>
      </c>
      <c r="CP420" s="84">
        <v>140</v>
      </c>
      <c r="CQ420" s="55">
        <v>159</v>
      </c>
      <c r="CR420" s="84">
        <v>46</v>
      </c>
      <c r="CS420" s="55">
        <v>51</v>
      </c>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c r="IW420" s="65"/>
      <c r="IX420" s="65"/>
      <c r="IY420" s="65"/>
      <c r="IZ420" s="65"/>
      <c r="JA420" s="65"/>
      <c r="JB420" s="65"/>
      <c r="JC420" s="65"/>
      <c r="JD420" s="65"/>
      <c r="JE420" s="65"/>
      <c r="JF420" s="65"/>
      <c r="JG420" s="65"/>
      <c r="JH420" s="65"/>
      <c r="JI420" s="65"/>
      <c r="JJ420" s="65"/>
      <c r="JK420" s="65"/>
      <c r="JL420" s="65"/>
      <c r="JM420" s="65"/>
      <c r="JN420" s="65"/>
      <c r="JO420" s="65"/>
      <c r="JP420" s="65"/>
      <c r="JQ420" s="65"/>
      <c r="JR420" s="65"/>
      <c r="JS420" s="65"/>
      <c r="JT420" s="65"/>
      <c r="JU420" s="65"/>
      <c r="JV420" s="65"/>
      <c r="JW420" s="65"/>
      <c r="JX420" s="65"/>
      <c r="JY420" s="65"/>
      <c r="JZ420" s="65"/>
      <c r="KA420" s="65"/>
      <c r="KB420" s="65"/>
      <c r="KC420" s="65"/>
      <c r="KD420" s="65"/>
      <c r="KE420" s="65"/>
      <c r="KF420" s="65"/>
      <c r="KG420" s="65"/>
      <c r="KH420" s="65"/>
      <c r="KI420" s="65"/>
      <c r="KJ420" s="65"/>
      <c r="KK420" s="65"/>
      <c r="KL420" s="65"/>
      <c r="KM420" s="65"/>
      <c r="KN420" s="65"/>
      <c r="KO420" s="65"/>
      <c r="KP420" s="65"/>
      <c r="KQ420" s="65"/>
      <c r="KR420" s="65"/>
      <c r="KS420" s="65"/>
      <c r="KT420" s="65"/>
      <c r="KU420" s="65"/>
      <c r="KV420" s="65"/>
      <c r="KW420" s="65"/>
      <c r="KX420" s="65"/>
      <c r="KY420" s="65"/>
      <c r="KZ420" s="65"/>
      <c r="LA420" s="65"/>
      <c r="LB420" s="65"/>
      <c r="LC420" s="65"/>
      <c r="LD420" s="65"/>
      <c r="LE420" s="65"/>
      <c r="LF420" s="65"/>
      <c r="LG420" s="65"/>
      <c r="LH420" s="65"/>
      <c r="LI420" s="65"/>
      <c r="LJ420" s="65"/>
      <c r="LK420" s="65"/>
      <c r="LL420" s="65"/>
      <c r="LM420" s="65"/>
      <c r="LN420" s="65"/>
      <c r="LO420" s="65"/>
      <c r="LP420" s="65"/>
      <c r="LQ420" s="65"/>
      <c r="LR420" s="65"/>
      <c r="LS420" s="65"/>
      <c r="LT420" s="65"/>
      <c r="LU420" s="65"/>
      <c r="LV420" s="65"/>
      <c r="LW420" s="65"/>
      <c r="LX420" s="7"/>
      <c r="LY420" s="7"/>
      <c r="LZ420" s="7"/>
      <c r="MA420" s="7"/>
      <c r="MB420" s="7"/>
      <c r="MC420" s="7"/>
      <c r="MD420" s="7"/>
      <c r="ME420" s="7"/>
      <c r="MF420" s="7"/>
      <c r="MG420" s="7"/>
      <c r="MH420" s="7"/>
      <c r="MI420" s="7"/>
      <c r="MJ420" s="7"/>
      <c r="MK420" s="7"/>
      <c r="ML420" s="7"/>
      <c r="MM420" s="7"/>
      <c r="MN420" s="7"/>
      <c r="MO420" s="7"/>
      <c r="MP420" s="7"/>
      <c r="MQ420" s="7"/>
      <c r="MR420" s="7"/>
      <c r="MS420" s="7"/>
      <c r="MT420" s="7"/>
      <c r="MU420" s="7"/>
      <c r="MV420" s="7"/>
      <c r="MW420" s="7"/>
      <c r="MX420" s="7"/>
      <c r="MY420" s="7"/>
      <c r="MZ420" s="7"/>
      <c r="NA420" s="7"/>
      <c r="NB420" s="7"/>
      <c r="NC420" s="7"/>
      <c r="ND420" s="7"/>
      <c r="NE420" s="7"/>
      <c r="NF420" s="7"/>
      <c r="NG420" s="7"/>
      <c r="NH420" s="7"/>
      <c r="NI420" s="7"/>
      <c r="NJ420" s="7"/>
      <c r="NK420" s="7"/>
      <c r="NL420" s="7"/>
      <c r="NM420" s="7"/>
      <c r="NN420" s="7"/>
      <c r="NO420" s="7"/>
      <c r="NP420" s="7"/>
      <c r="NQ420" s="7"/>
      <c r="NR420" s="7"/>
      <c r="NS420" s="7"/>
      <c r="NT420" s="7"/>
      <c r="NU420" s="7"/>
      <c r="NV420" s="7"/>
      <c r="NW420" s="7"/>
      <c r="NX420" s="7"/>
      <c r="NY420" s="7"/>
      <c r="NZ420" s="7"/>
      <c r="OA420" s="7"/>
      <c r="OB420" s="7"/>
      <c r="OC420" s="7"/>
      <c r="OD420" s="7"/>
      <c r="OE420" s="7"/>
      <c r="OF420" s="7"/>
      <c r="OG420" s="7"/>
      <c r="OH420" s="7"/>
      <c r="OI420" s="7"/>
      <c r="OJ420" s="7"/>
      <c r="OK420" s="7"/>
      <c r="OL420" s="7"/>
      <c r="OM420" s="7"/>
      <c r="ON420" s="7"/>
      <c r="OO420" s="7"/>
      <c r="OP420" s="7"/>
      <c r="OQ420" s="7"/>
      <c r="OR420" s="7"/>
      <c r="OS420" s="7"/>
      <c r="OT420" s="7"/>
      <c r="OU420" s="7"/>
      <c r="OV420" s="7"/>
      <c r="OW420" s="7"/>
      <c r="OX420" s="7"/>
      <c r="OY420" s="7"/>
      <c r="OZ420" s="7"/>
      <c r="PA420" s="7"/>
      <c r="PB420" s="7"/>
      <c r="PC420" s="7"/>
      <c r="PD420" s="7"/>
      <c r="PE420" s="7"/>
      <c r="PF420" s="7"/>
      <c r="PG420" s="7"/>
      <c r="PH420" s="7"/>
      <c r="PI420" s="7"/>
      <c r="PJ420" s="7"/>
      <c r="PK420" s="7"/>
      <c r="PL420" s="7"/>
      <c r="PM420" s="7"/>
      <c r="PN420" s="7"/>
      <c r="PO420" s="7"/>
      <c r="PP420" s="7"/>
      <c r="PQ420" s="7"/>
      <c r="PR420" s="7"/>
      <c r="PS420" s="7"/>
      <c r="PT420" s="7"/>
      <c r="PU420" s="7"/>
      <c r="PV420" s="7"/>
      <c r="PW420" s="7"/>
      <c r="PX420" s="7"/>
      <c r="PY420" s="7"/>
      <c r="PZ420" s="7"/>
      <c r="QA420" s="7"/>
      <c r="QB420" s="7"/>
      <c r="QC420" s="7"/>
      <c r="QD420" s="7"/>
      <c r="QE420" s="7"/>
      <c r="QF420" s="7"/>
      <c r="QG420" s="7"/>
      <c r="QH420" s="7"/>
      <c r="QI420" s="7"/>
      <c r="QJ420" s="7"/>
      <c r="QK420" s="7"/>
      <c r="QL420" s="7"/>
      <c r="QM420" s="7"/>
      <c r="QN420" s="7"/>
      <c r="QO420" s="7"/>
      <c r="QP420" s="7"/>
      <c r="QQ420" s="7"/>
      <c r="QR420" s="7"/>
      <c r="QS420" s="7"/>
      <c r="QT420" s="7"/>
      <c r="QU420" s="7"/>
      <c r="QV420" s="7"/>
      <c r="QW420" s="7"/>
      <c r="QX420" s="7"/>
      <c r="QY420" s="7"/>
      <c r="QZ420" s="7"/>
      <c r="RA420" s="7"/>
      <c r="RB420" s="7"/>
      <c r="RC420" s="7"/>
      <c r="RD420" s="7"/>
      <c r="RE420" s="7"/>
      <c r="RF420" s="7"/>
      <c r="RG420" s="7"/>
      <c r="RH420" s="7"/>
      <c r="RI420" s="7"/>
      <c r="RJ420" s="7"/>
      <c r="RK420" s="7"/>
      <c r="RL420" s="7"/>
      <c r="RM420" s="7"/>
      <c r="RN420" s="7"/>
      <c r="RO420" s="7"/>
      <c r="RP420" s="7"/>
      <c r="RQ420" s="7"/>
      <c r="RR420" s="7"/>
      <c r="RS420" s="7"/>
      <c r="RT420" s="7"/>
      <c r="RU420" s="7"/>
      <c r="RV420" s="7"/>
      <c r="RW420" s="7"/>
      <c r="RX420" s="7"/>
      <c r="RY420" s="7"/>
      <c r="RZ420" s="7"/>
      <c r="SA420" s="7"/>
      <c r="SB420" s="7"/>
      <c r="SC420" s="7"/>
      <c r="SD420" s="7"/>
      <c r="SE420" s="7"/>
      <c r="SF420" s="7"/>
      <c r="SG420" s="7"/>
      <c r="SH420" s="7"/>
      <c r="SI420" s="7"/>
      <c r="SJ420" s="7"/>
      <c r="SK420" s="7"/>
      <c r="SL420" s="7"/>
      <c r="SM420" s="7"/>
      <c r="SN420" s="7"/>
      <c r="SO420" s="7"/>
      <c r="SP420" s="7"/>
      <c r="SQ420" s="7"/>
      <c r="SR420" s="7"/>
      <c r="SS420" s="7"/>
      <c r="ST420" s="7"/>
      <c r="SU420" s="7"/>
      <c r="SV420" s="7"/>
      <c r="SW420" s="7"/>
      <c r="SX420" s="7"/>
      <c r="SY420" s="7"/>
      <c r="SZ420" s="7"/>
      <c r="TA420" s="7"/>
      <c r="TB420" s="7"/>
      <c r="TC420" s="7"/>
      <c r="TD420" s="7"/>
      <c r="TE420" s="7"/>
      <c r="TF420" s="7"/>
      <c r="TG420" s="7"/>
      <c r="TH420" s="7"/>
      <c r="TI420" s="7"/>
      <c r="TJ420" s="7"/>
      <c r="TK420" s="7"/>
      <c r="TL420" s="7"/>
      <c r="TM420" s="7"/>
      <c r="TN420" s="7"/>
      <c r="TO420" s="7"/>
      <c r="TP420" s="7"/>
      <c r="TQ420" s="7"/>
      <c r="TR420" s="7"/>
      <c r="TS420" s="7"/>
      <c r="TT420" s="7"/>
      <c r="TU420" s="7"/>
      <c r="TV420" s="7"/>
      <c r="TW420" s="7"/>
      <c r="TX420" s="7"/>
      <c r="TY420" s="7"/>
      <c r="TZ420" s="7"/>
      <c r="UA420" s="7"/>
      <c r="UB420" s="7"/>
      <c r="UC420" s="7"/>
      <c r="UD420" s="7"/>
      <c r="UE420" s="7"/>
      <c r="UF420" s="7"/>
      <c r="UG420" s="7"/>
      <c r="UH420" s="7"/>
      <c r="UI420" s="7"/>
      <c r="UJ420" s="7"/>
      <c r="UK420" s="7"/>
      <c r="UL420" s="7"/>
      <c r="UM420" s="7"/>
      <c r="UN420" s="7"/>
      <c r="UO420" s="7"/>
      <c r="UP420" s="7"/>
      <c r="UQ420" s="7"/>
      <c r="UR420" s="7"/>
      <c r="US420" s="7"/>
      <c r="UT420" s="7"/>
      <c r="UU420" s="7"/>
      <c r="UV420" s="7"/>
      <c r="UW420" s="7"/>
      <c r="UX420" s="7"/>
      <c r="UY420" s="7"/>
      <c r="UZ420" s="7"/>
      <c r="VA420" s="7"/>
      <c r="VB420" s="7"/>
      <c r="VC420" s="7"/>
      <c r="VD420" s="7"/>
    </row>
    <row r="421" spans="1:576" s="3" customFormat="1" ht="22.8" x14ac:dyDescent="0.2">
      <c r="A421" s="5"/>
      <c r="B421" s="41" t="s">
        <v>180</v>
      </c>
      <c r="C421" s="108">
        <v>4727</v>
      </c>
      <c r="D421" s="84">
        <v>75</v>
      </c>
      <c r="E421" s="55">
        <v>8</v>
      </c>
      <c r="F421" s="84">
        <v>72</v>
      </c>
      <c r="G421" s="55">
        <v>46</v>
      </c>
      <c r="H421" s="84">
        <v>59</v>
      </c>
      <c r="I421" s="55">
        <v>21</v>
      </c>
      <c r="J421" s="84">
        <v>37</v>
      </c>
      <c r="K421" s="55">
        <v>13</v>
      </c>
      <c r="L421" s="84">
        <v>48</v>
      </c>
      <c r="M421" s="55">
        <v>53</v>
      </c>
      <c r="N421" s="84">
        <v>20</v>
      </c>
      <c r="O421" s="55">
        <v>34</v>
      </c>
      <c r="P421" s="84">
        <v>67</v>
      </c>
      <c r="Q421" s="55">
        <v>11</v>
      </c>
      <c r="R421" s="84">
        <v>32</v>
      </c>
      <c r="S421" s="55">
        <v>11</v>
      </c>
      <c r="T421" s="84">
        <v>20</v>
      </c>
      <c r="U421" s="55">
        <v>19</v>
      </c>
      <c r="V421" s="84">
        <v>19</v>
      </c>
      <c r="W421" s="55">
        <v>18</v>
      </c>
      <c r="X421" s="84">
        <v>18</v>
      </c>
      <c r="Y421" s="55">
        <v>24</v>
      </c>
      <c r="Z421" s="84">
        <v>69</v>
      </c>
      <c r="AA421" s="55">
        <v>35</v>
      </c>
      <c r="AB421" s="84">
        <v>20</v>
      </c>
      <c r="AC421" s="55">
        <v>73</v>
      </c>
      <c r="AD421" s="84">
        <v>16</v>
      </c>
      <c r="AE421" s="55">
        <v>55</v>
      </c>
      <c r="AF421" s="84">
        <v>46</v>
      </c>
      <c r="AG421" s="55">
        <v>75</v>
      </c>
      <c r="AH421" s="84">
        <v>62</v>
      </c>
      <c r="AI421" s="55">
        <v>95</v>
      </c>
      <c r="AJ421" s="84">
        <v>56</v>
      </c>
      <c r="AK421" s="55">
        <v>62</v>
      </c>
      <c r="AL421" s="84">
        <v>36</v>
      </c>
      <c r="AM421" s="55">
        <v>84</v>
      </c>
      <c r="AN421" s="84">
        <v>43</v>
      </c>
      <c r="AO421" s="55">
        <v>21</v>
      </c>
      <c r="AP421" s="84">
        <v>59</v>
      </c>
      <c r="AQ421" s="55">
        <v>89</v>
      </c>
      <c r="AR421" s="84">
        <v>23</v>
      </c>
      <c r="AS421" s="55">
        <v>151</v>
      </c>
      <c r="AT421" s="84">
        <v>10</v>
      </c>
      <c r="AU421" s="55">
        <v>40</v>
      </c>
      <c r="AV421" s="84">
        <v>60</v>
      </c>
      <c r="AW421" s="55">
        <v>66</v>
      </c>
      <c r="AX421" s="84">
        <v>70</v>
      </c>
      <c r="AY421" s="55">
        <v>55</v>
      </c>
      <c r="AZ421" s="84">
        <v>34</v>
      </c>
      <c r="BA421" s="55">
        <v>58</v>
      </c>
      <c r="BB421" s="84">
        <v>17</v>
      </c>
      <c r="BC421" s="55">
        <v>116</v>
      </c>
      <c r="BD421" s="84">
        <v>36</v>
      </c>
      <c r="BE421" s="55">
        <v>96</v>
      </c>
      <c r="BF421" s="84">
        <v>70</v>
      </c>
      <c r="BG421" s="55">
        <v>53</v>
      </c>
      <c r="BH421" s="84">
        <v>36</v>
      </c>
      <c r="BI421" s="55">
        <v>12</v>
      </c>
      <c r="BJ421" s="84">
        <v>19</v>
      </c>
      <c r="BK421" s="55">
        <v>25</v>
      </c>
      <c r="BL421" s="84">
        <v>21</v>
      </c>
      <c r="BM421" s="55">
        <v>37</v>
      </c>
      <c r="BN421" s="84">
        <v>33</v>
      </c>
      <c r="BO421" s="55">
        <v>19</v>
      </c>
      <c r="BP421" s="84">
        <v>5</v>
      </c>
      <c r="BQ421" s="55">
        <v>36</v>
      </c>
      <c r="BR421" s="84">
        <v>43</v>
      </c>
      <c r="BS421" s="55">
        <v>30</v>
      </c>
      <c r="BT421" s="84">
        <v>57</v>
      </c>
      <c r="BU421" s="55">
        <v>42</v>
      </c>
      <c r="BV421" s="84">
        <v>90</v>
      </c>
      <c r="BW421" s="55">
        <v>25</v>
      </c>
      <c r="BX421" s="84">
        <v>141</v>
      </c>
      <c r="BY421" s="55">
        <v>60</v>
      </c>
      <c r="BZ421" s="84">
        <v>179</v>
      </c>
      <c r="CA421" s="55">
        <v>50</v>
      </c>
      <c r="CB421" s="84">
        <v>48</v>
      </c>
      <c r="CC421" s="55">
        <v>70</v>
      </c>
      <c r="CD421" s="84">
        <v>47</v>
      </c>
      <c r="CE421" s="55">
        <v>10</v>
      </c>
      <c r="CF421" s="84">
        <v>72</v>
      </c>
      <c r="CG421" s="55">
        <v>7</v>
      </c>
      <c r="CH421" s="84">
        <v>19</v>
      </c>
      <c r="CI421" s="55">
        <v>87</v>
      </c>
      <c r="CJ421" s="84">
        <v>54</v>
      </c>
      <c r="CK421" s="55">
        <v>18</v>
      </c>
      <c r="CL421" s="84">
        <v>47</v>
      </c>
      <c r="CM421" s="55">
        <v>48</v>
      </c>
      <c r="CN421" s="84">
        <v>31</v>
      </c>
      <c r="CO421" s="55">
        <v>137</v>
      </c>
      <c r="CP421" s="84">
        <v>140</v>
      </c>
      <c r="CQ421" s="55">
        <v>159</v>
      </c>
      <c r="CR421" s="84">
        <v>45</v>
      </c>
      <c r="CS421" s="55">
        <v>50</v>
      </c>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c r="IW421" s="65"/>
      <c r="IX421" s="65"/>
      <c r="IY421" s="65"/>
      <c r="IZ421" s="65"/>
      <c r="JA421" s="65"/>
      <c r="JB421" s="65"/>
      <c r="JC421" s="65"/>
      <c r="JD421" s="65"/>
      <c r="JE421" s="65"/>
      <c r="JF421" s="65"/>
      <c r="JG421" s="65"/>
      <c r="JH421" s="65"/>
      <c r="JI421" s="65"/>
      <c r="JJ421" s="65"/>
      <c r="JK421" s="65"/>
      <c r="JL421" s="65"/>
      <c r="JM421" s="65"/>
      <c r="JN421" s="65"/>
      <c r="JO421" s="65"/>
      <c r="JP421" s="65"/>
      <c r="JQ421" s="65"/>
      <c r="JR421" s="65"/>
      <c r="JS421" s="65"/>
      <c r="JT421" s="65"/>
      <c r="JU421" s="65"/>
      <c r="JV421" s="65"/>
      <c r="JW421" s="65"/>
      <c r="JX421" s="65"/>
      <c r="JY421" s="65"/>
      <c r="JZ421" s="65"/>
      <c r="KA421" s="65"/>
      <c r="KB421" s="65"/>
      <c r="KC421" s="65"/>
      <c r="KD421" s="65"/>
      <c r="KE421" s="65"/>
      <c r="KF421" s="65"/>
      <c r="KG421" s="65"/>
      <c r="KH421" s="65"/>
      <c r="KI421" s="65"/>
      <c r="KJ421" s="65"/>
      <c r="KK421" s="65"/>
      <c r="KL421" s="65"/>
      <c r="KM421" s="65"/>
      <c r="KN421" s="65"/>
      <c r="KO421" s="65"/>
      <c r="KP421" s="65"/>
      <c r="KQ421" s="65"/>
      <c r="KR421" s="65"/>
      <c r="KS421" s="65"/>
      <c r="KT421" s="65"/>
      <c r="KU421" s="65"/>
      <c r="KV421" s="65"/>
      <c r="KW421" s="65"/>
      <c r="KX421" s="65"/>
      <c r="KY421" s="65"/>
      <c r="KZ421" s="65"/>
      <c r="LA421" s="65"/>
      <c r="LB421" s="65"/>
      <c r="LC421" s="65"/>
      <c r="LD421" s="65"/>
      <c r="LE421" s="65"/>
      <c r="LF421" s="65"/>
      <c r="LG421" s="65"/>
      <c r="LH421" s="65"/>
      <c r="LI421" s="65"/>
      <c r="LJ421" s="65"/>
      <c r="LK421" s="65"/>
      <c r="LL421" s="65"/>
      <c r="LM421" s="65"/>
      <c r="LN421" s="65"/>
      <c r="LO421" s="65"/>
      <c r="LP421" s="65"/>
      <c r="LQ421" s="65"/>
      <c r="LR421" s="65"/>
      <c r="LS421" s="65"/>
      <c r="LT421" s="65"/>
      <c r="LU421" s="65"/>
      <c r="LV421" s="65"/>
      <c r="LW421" s="65"/>
      <c r="LX421" s="7"/>
      <c r="LY421" s="7"/>
      <c r="LZ421" s="7"/>
      <c r="MA421" s="7"/>
      <c r="MB421" s="7"/>
      <c r="MC421" s="7"/>
      <c r="MD421" s="7"/>
      <c r="ME421" s="7"/>
      <c r="MF421" s="7"/>
      <c r="MG421" s="7"/>
      <c r="MH421" s="7"/>
      <c r="MI421" s="7"/>
      <c r="MJ421" s="7"/>
      <c r="MK421" s="7"/>
      <c r="ML421" s="7"/>
      <c r="MM421" s="7"/>
      <c r="MN421" s="7"/>
      <c r="MO421" s="7"/>
      <c r="MP421" s="7"/>
      <c r="MQ421" s="7"/>
      <c r="MR421" s="7"/>
      <c r="MS421" s="7"/>
      <c r="MT421" s="7"/>
      <c r="MU421" s="7"/>
      <c r="MV421" s="7"/>
      <c r="MW421" s="7"/>
      <c r="MX421" s="7"/>
      <c r="MY421" s="7"/>
      <c r="MZ421" s="7"/>
      <c r="NA421" s="7"/>
      <c r="NB421" s="7"/>
      <c r="NC421" s="7"/>
      <c r="ND421" s="7"/>
      <c r="NE421" s="7"/>
      <c r="NF421" s="7"/>
      <c r="NG421" s="7"/>
      <c r="NH421" s="7"/>
      <c r="NI421" s="7"/>
      <c r="NJ421" s="7"/>
      <c r="NK421" s="7"/>
      <c r="NL421" s="7"/>
      <c r="NM421" s="7"/>
      <c r="NN421" s="7"/>
      <c r="NO421" s="7"/>
      <c r="NP421" s="7"/>
      <c r="NQ421" s="7"/>
      <c r="NR421" s="7"/>
      <c r="NS421" s="7"/>
      <c r="NT421" s="7"/>
      <c r="NU421" s="7"/>
      <c r="NV421" s="7"/>
      <c r="NW421" s="7"/>
      <c r="NX421" s="7"/>
      <c r="NY421" s="7"/>
      <c r="NZ421" s="7"/>
      <c r="OA421" s="7"/>
      <c r="OB421" s="7"/>
      <c r="OC421" s="7"/>
      <c r="OD421" s="7"/>
      <c r="OE421" s="7"/>
      <c r="OF421" s="7"/>
      <c r="OG421" s="7"/>
      <c r="OH421" s="7"/>
      <c r="OI421" s="7"/>
      <c r="OJ421" s="7"/>
      <c r="OK421" s="7"/>
      <c r="OL421" s="7"/>
      <c r="OM421" s="7"/>
      <c r="ON421" s="7"/>
      <c r="OO421" s="7"/>
      <c r="OP421" s="7"/>
      <c r="OQ421" s="7"/>
      <c r="OR421" s="7"/>
      <c r="OS421" s="7"/>
      <c r="OT421" s="7"/>
      <c r="OU421" s="7"/>
      <c r="OV421" s="7"/>
      <c r="OW421" s="7"/>
      <c r="OX421" s="7"/>
      <c r="OY421" s="7"/>
      <c r="OZ421" s="7"/>
      <c r="PA421" s="7"/>
      <c r="PB421" s="7"/>
      <c r="PC421" s="7"/>
      <c r="PD421" s="7"/>
      <c r="PE421" s="7"/>
      <c r="PF421" s="7"/>
      <c r="PG421" s="7"/>
      <c r="PH421" s="7"/>
      <c r="PI421" s="7"/>
      <c r="PJ421" s="7"/>
      <c r="PK421" s="7"/>
      <c r="PL421" s="7"/>
      <c r="PM421" s="7"/>
      <c r="PN421" s="7"/>
      <c r="PO421" s="7"/>
      <c r="PP421" s="7"/>
      <c r="PQ421" s="7"/>
      <c r="PR421" s="7"/>
      <c r="PS421" s="7"/>
      <c r="PT421" s="7"/>
      <c r="PU421" s="7"/>
      <c r="PV421" s="7"/>
      <c r="PW421" s="7"/>
      <c r="PX421" s="7"/>
      <c r="PY421" s="7"/>
      <c r="PZ421" s="7"/>
      <c r="QA421" s="7"/>
      <c r="QB421" s="7"/>
      <c r="QC421" s="7"/>
      <c r="QD421" s="7"/>
      <c r="QE421" s="7"/>
      <c r="QF421" s="7"/>
      <c r="QG421" s="7"/>
      <c r="QH421" s="7"/>
      <c r="QI421" s="7"/>
      <c r="QJ421" s="7"/>
      <c r="QK421" s="7"/>
      <c r="QL421" s="7"/>
      <c r="QM421" s="7"/>
      <c r="QN421" s="7"/>
      <c r="QO421" s="7"/>
      <c r="QP421" s="7"/>
      <c r="QQ421" s="7"/>
      <c r="QR421" s="7"/>
      <c r="QS421" s="7"/>
      <c r="QT421" s="7"/>
      <c r="QU421" s="7"/>
      <c r="QV421" s="7"/>
      <c r="QW421" s="7"/>
      <c r="QX421" s="7"/>
      <c r="QY421" s="7"/>
      <c r="QZ421" s="7"/>
      <c r="RA421" s="7"/>
      <c r="RB421" s="7"/>
      <c r="RC421" s="7"/>
      <c r="RD421" s="7"/>
      <c r="RE421" s="7"/>
      <c r="RF421" s="7"/>
      <c r="RG421" s="7"/>
      <c r="RH421" s="7"/>
      <c r="RI421" s="7"/>
      <c r="RJ421" s="7"/>
      <c r="RK421" s="7"/>
      <c r="RL421" s="7"/>
      <c r="RM421" s="7"/>
      <c r="RN421" s="7"/>
      <c r="RO421" s="7"/>
      <c r="RP421" s="7"/>
      <c r="RQ421" s="7"/>
      <c r="RR421" s="7"/>
      <c r="RS421" s="7"/>
      <c r="RT421" s="7"/>
      <c r="RU421" s="7"/>
      <c r="RV421" s="7"/>
      <c r="RW421" s="7"/>
      <c r="RX421" s="7"/>
      <c r="RY421" s="7"/>
      <c r="RZ421" s="7"/>
      <c r="SA421" s="7"/>
      <c r="SB421" s="7"/>
      <c r="SC421" s="7"/>
      <c r="SD421" s="7"/>
      <c r="SE421" s="7"/>
      <c r="SF421" s="7"/>
      <c r="SG421" s="7"/>
      <c r="SH421" s="7"/>
      <c r="SI421" s="7"/>
      <c r="SJ421" s="7"/>
      <c r="SK421" s="7"/>
      <c r="SL421" s="7"/>
      <c r="SM421" s="7"/>
      <c r="SN421" s="7"/>
      <c r="SO421" s="7"/>
      <c r="SP421" s="7"/>
      <c r="SQ421" s="7"/>
      <c r="SR421" s="7"/>
      <c r="SS421" s="7"/>
      <c r="ST421" s="7"/>
      <c r="SU421" s="7"/>
      <c r="SV421" s="7"/>
      <c r="SW421" s="7"/>
      <c r="SX421" s="7"/>
      <c r="SY421" s="7"/>
      <c r="SZ421" s="7"/>
      <c r="TA421" s="7"/>
      <c r="TB421" s="7"/>
      <c r="TC421" s="7"/>
      <c r="TD421" s="7"/>
      <c r="TE421" s="7"/>
      <c r="TF421" s="7"/>
      <c r="TG421" s="7"/>
      <c r="TH421" s="7"/>
      <c r="TI421" s="7"/>
      <c r="TJ421" s="7"/>
      <c r="TK421" s="7"/>
      <c r="TL421" s="7"/>
      <c r="TM421" s="7"/>
      <c r="TN421" s="7"/>
      <c r="TO421" s="7"/>
      <c r="TP421" s="7"/>
      <c r="TQ421" s="7"/>
      <c r="TR421" s="7"/>
      <c r="TS421" s="7"/>
      <c r="TT421" s="7"/>
      <c r="TU421" s="7"/>
      <c r="TV421" s="7"/>
      <c r="TW421" s="7"/>
      <c r="TX421" s="7"/>
      <c r="TY421" s="7"/>
      <c r="TZ421" s="7"/>
      <c r="UA421" s="7"/>
      <c r="UB421" s="7"/>
      <c r="UC421" s="7"/>
      <c r="UD421" s="7"/>
      <c r="UE421" s="7"/>
      <c r="UF421" s="7"/>
      <c r="UG421" s="7"/>
      <c r="UH421" s="7"/>
      <c r="UI421" s="7"/>
      <c r="UJ421" s="7"/>
      <c r="UK421" s="7"/>
      <c r="UL421" s="7"/>
      <c r="UM421" s="7"/>
      <c r="UN421" s="7"/>
      <c r="UO421" s="7"/>
      <c r="UP421" s="7"/>
      <c r="UQ421" s="7"/>
      <c r="UR421" s="7"/>
      <c r="US421" s="7"/>
      <c r="UT421" s="7"/>
      <c r="UU421" s="7"/>
      <c r="UV421" s="7"/>
      <c r="UW421" s="7"/>
      <c r="UX421" s="7"/>
      <c r="UY421" s="7"/>
      <c r="UZ421" s="7"/>
      <c r="VA421" s="7"/>
      <c r="VB421" s="7"/>
      <c r="VC421" s="7"/>
      <c r="VD421" s="7"/>
    </row>
    <row r="422" spans="1:576" s="3" customFormat="1" x14ac:dyDescent="0.2">
      <c r="A422" s="5"/>
      <c r="B422" s="36" t="s">
        <v>181</v>
      </c>
      <c r="C422" s="108">
        <v>4614</v>
      </c>
      <c r="D422" s="84">
        <v>69</v>
      </c>
      <c r="E422" s="55">
        <v>8</v>
      </c>
      <c r="F422" s="84">
        <v>70</v>
      </c>
      <c r="G422" s="55">
        <v>47</v>
      </c>
      <c r="H422" s="84">
        <v>61</v>
      </c>
      <c r="I422" s="55">
        <v>18</v>
      </c>
      <c r="J422" s="84">
        <v>37</v>
      </c>
      <c r="K422" s="55">
        <v>12</v>
      </c>
      <c r="L422" s="84">
        <v>48</v>
      </c>
      <c r="M422" s="55">
        <v>53</v>
      </c>
      <c r="N422" s="84">
        <v>20</v>
      </c>
      <c r="O422" s="55">
        <v>33</v>
      </c>
      <c r="P422" s="84">
        <v>66</v>
      </c>
      <c r="Q422" s="55">
        <v>11</v>
      </c>
      <c r="R422" s="84">
        <v>30</v>
      </c>
      <c r="S422" s="55">
        <v>10</v>
      </c>
      <c r="T422" s="84">
        <v>19</v>
      </c>
      <c r="U422" s="55">
        <v>18</v>
      </c>
      <c r="V422" s="84">
        <v>18</v>
      </c>
      <c r="W422" s="55">
        <v>18</v>
      </c>
      <c r="X422" s="84">
        <v>18</v>
      </c>
      <c r="Y422" s="55">
        <v>23</v>
      </c>
      <c r="Z422" s="84">
        <v>69</v>
      </c>
      <c r="AA422" s="55">
        <v>36</v>
      </c>
      <c r="AB422" s="84">
        <v>20</v>
      </c>
      <c r="AC422" s="55">
        <v>73</v>
      </c>
      <c r="AD422" s="84">
        <v>16</v>
      </c>
      <c r="AE422" s="55">
        <v>54</v>
      </c>
      <c r="AF422" s="84">
        <v>48</v>
      </c>
      <c r="AG422" s="55">
        <v>74</v>
      </c>
      <c r="AH422" s="84">
        <v>61</v>
      </c>
      <c r="AI422" s="55">
        <v>95</v>
      </c>
      <c r="AJ422" s="84">
        <v>54</v>
      </c>
      <c r="AK422" s="55">
        <v>58</v>
      </c>
      <c r="AL422" s="84">
        <v>27</v>
      </c>
      <c r="AM422" s="55">
        <v>74</v>
      </c>
      <c r="AN422" s="84">
        <v>40</v>
      </c>
      <c r="AO422" s="55">
        <v>20</v>
      </c>
      <c r="AP422" s="84">
        <v>58</v>
      </c>
      <c r="AQ422" s="55">
        <v>86</v>
      </c>
      <c r="AR422" s="84">
        <v>21</v>
      </c>
      <c r="AS422" s="55">
        <v>148</v>
      </c>
      <c r="AT422" s="84">
        <v>10</v>
      </c>
      <c r="AU422" s="55">
        <v>40</v>
      </c>
      <c r="AV422" s="84">
        <v>60</v>
      </c>
      <c r="AW422" s="55">
        <v>64</v>
      </c>
      <c r="AX422" s="84">
        <v>68</v>
      </c>
      <c r="AY422" s="55">
        <v>52</v>
      </c>
      <c r="AZ422" s="84">
        <v>33</v>
      </c>
      <c r="BA422" s="55">
        <v>58</v>
      </c>
      <c r="BB422" s="84">
        <v>16</v>
      </c>
      <c r="BC422" s="55">
        <v>115</v>
      </c>
      <c r="BD422" s="84">
        <v>34</v>
      </c>
      <c r="BE422" s="55">
        <v>92</v>
      </c>
      <c r="BF422" s="84">
        <v>70</v>
      </c>
      <c r="BG422" s="55">
        <v>53</v>
      </c>
      <c r="BH422" s="84">
        <v>35</v>
      </c>
      <c r="BI422" s="55">
        <v>11</v>
      </c>
      <c r="BJ422" s="84">
        <v>21</v>
      </c>
      <c r="BK422" s="55">
        <v>26</v>
      </c>
      <c r="BL422" s="84">
        <v>21</v>
      </c>
      <c r="BM422" s="55">
        <v>37</v>
      </c>
      <c r="BN422" s="84">
        <v>32</v>
      </c>
      <c r="BO422" s="55">
        <v>19</v>
      </c>
      <c r="BP422" s="84">
        <v>5</v>
      </c>
      <c r="BQ422" s="55">
        <v>36</v>
      </c>
      <c r="BR422" s="84">
        <v>41</v>
      </c>
      <c r="BS422" s="55">
        <v>30</v>
      </c>
      <c r="BT422" s="84">
        <v>56</v>
      </c>
      <c r="BU422" s="55">
        <v>45</v>
      </c>
      <c r="BV422" s="84">
        <v>91</v>
      </c>
      <c r="BW422" s="55">
        <v>26</v>
      </c>
      <c r="BX422" s="84">
        <v>139</v>
      </c>
      <c r="BY422" s="55">
        <v>59</v>
      </c>
      <c r="BZ422" s="84">
        <v>177</v>
      </c>
      <c r="CA422" s="55">
        <v>48</v>
      </c>
      <c r="CB422" s="84">
        <v>44</v>
      </c>
      <c r="CC422" s="55">
        <v>68</v>
      </c>
      <c r="CD422" s="84">
        <v>46</v>
      </c>
      <c r="CE422" s="55">
        <v>9</v>
      </c>
      <c r="CF422" s="84">
        <v>66</v>
      </c>
      <c r="CG422" s="55">
        <v>8</v>
      </c>
      <c r="CH422" s="84">
        <v>21</v>
      </c>
      <c r="CI422" s="55">
        <v>82</v>
      </c>
      <c r="CJ422" s="84">
        <v>48</v>
      </c>
      <c r="CK422" s="55">
        <v>19</v>
      </c>
      <c r="CL422" s="84">
        <v>41</v>
      </c>
      <c r="CM422" s="55">
        <v>43</v>
      </c>
      <c r="CN422" s="84">
        <v>31</v>
      </c>
      <c r="CO422" s="55">
        <v>138</v>
      </c>
      <c r="CP422" s="84">
        <v>137</v>
      </c>
      <c r="CQ422" s="55">
        <v>158</v>
      </c>
      <c r="CR422" s="84">
        <v>44</v>
      </c>
      <c r="CS422" s="55">
        <v>50</v>
      </c>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c r="IW422" s="65"/>
      <c r="IX422" s="65"/>
      <c r="IY422" s="65"/>
      <c r="IZ422" s="65"/>
      <c r="JA422" s="65"/>
      <c r="JB422" s="65"/>
      <c r="JC422" s="65"/>
      <c r="JD422" s="65"/>
      <c r="JE422" s="65"/>
      <c r="JF422" s="65"/>
      <c r="JG422" s="65"/>
      <c r="JH422" s="65"/>
      <c r="JI422" s="65"/>
      <c r="JJ422" s="65"/>
      <c r="JK422" s="65"/>
      <c r="JL422" s="65"/>
      <c r="JM422" s="65"/>
      <c r="JN422" s="65"/>
      <c r="JO422" s="65"/>
      <c r="JP422" s="65"/>
      <c r="JQ422" s="65"/>
      <c r="JR422" s="65"/>
      <c r="JS422" s="65"/>
      <c r="JT422" s="65"/>
      <c r="JU422" s="65"/>
      <c r="JV422" s="65"/>
      <c r="JW422" s="65"/>
      <c r="JX422" s="65"/>
      <c r="JY422" s="65"/>
      <c r="JZ422" s="65"/>
      <c r="KA422" s="65"/>
      <c r="KB422" s="65"/>
      <c r="KC422" s="65"/>
      <c r="KD422" s="65"/>
      <c r="KE422" s="65"/>
      <c r="KF422" s="65"/>
      <c r="KG422" s="65"/>
      <c r="KH422" s="65"/>
      <c r="KI422" s="65"/>
      <c r="KJ422" s="65"/>
      <c r="KK422" s="65"/>
      <c r="KL422" s="65"/>
      <c r="KM422" s="65"/>
      <c r="KN422" s="65"/>
      <c r="KO422" s="65"/>
      <c r="KP422" s="65"/>
      <c r="KQ422" s="65"/>
      <c r="KR422" s="65"/>
      <c r="KS422" s="65"/>
      <c r="KT422" s="65"/>
      <c r="KU422" s="65"/>
      <c r="KV422" s="65"/>
      <c r="KW422" s="65"/>
      <c r="KX422" s="65"/>
      <c r="KY422" s="65"/>
      <c r="KZ422" s="65"/>
      <c r="LA422" s="65"/>
      <c r="LB422" s="65"/>
      <c r="LC422" s="65"/>
      <c r="LD422" s="65"/>
      <c r="LE422" s="65"/>
      <c r="LF422" s="65"/>
      <c r="LG422" s="65"/>
      <c r="LH422" s="65"/>
      <c r="LI422" s="65"/>
      <c r="LJ422" s="65"/>
      <c r="LK422" s="65"/>
      <c r="LL422" s="65"/>
      <c r="LM422" s="65"/>
      <c r="LN422" s="65"/>
      <c r="LO422" s="65"/>
      <c r="LP422" s="65"/>
      <c r="LQ422" s="65"/>
      <c r="LR422" s="65"/>
      <c r="LS422" s="65"/>
      <c r="LT422" s="65"/>
      <c r="LU422" s="65"/>
      <c r="LV422" s="65"/>
      <c r="LW422" s="65"/>
      <c r="LX422" s="7"/>
      <c r="LY422" s="7"/>
      <c r="LZ422" s="7"/>
      <c r="MA422" s="7"/>
      <c r="MB422" s="7"/>
      <c r="MC422" s="7"/>
      <c r="MD422" s="7"/>
      <c r="ME422" s="7"/>
      <c r="MF422" s="7"/>
      <c r="MG422" s="7"/>
      <c r="MH422" s="7"/>
      <c r="MI422" s="7"/>
      <c r="MJ422" s="7"/>
      <c r="MK422" s="7"/>
      <c r="ML422" s="7"/>
      <c r="MM422" s="7"/>
      <c r="MN422" s="7"/>
      <c r="MO422" s="7"/>
      <c r="MP422" s="7"/>
      <c r="MQ422" s="7"/>
      <c r="MR422" s="7"/>
      <c r="MS422" s="7"/>
      <c r="MT422" s="7"/>
      <c r="MU422" s="7"/>
      <c r="MV422" s="7"/>
      <c r="MW422" s="7"/>
      <c r="MX422" s="7"/>
      <c r="MY422" s="7"/>
      <c r="MZ422" s="7"/>
      <c r="NA422" s="7"/>
      <c r="NB422" s="7"/>
      <c r="NC422" s="7"/>
      <c r="ND422" s="7"/>
      <c r="NE422" s="7"/>
      <c r="NF422" s="7"/>
      <c r="NG422" s="7"/>
      <c r="NH422" s="7"/>
      <c r="NI422" s="7"/>
      <c r="NJ422" s="7"/>
      <c r="NK422" s="7"/>
      <c r="NL422" s="7"/>
      <c r="NM422" s="7"/>
      <c r="NN422" s="7"/>
      <c r="NO422" s="7"/>
      <c r="NP422" s="7"/>
      <c r="NQ422" s="7"/>
      <c r="NR422" s="7"/>
      <c r="NS422" s="7"/>
      <c r="NT422" s="7"/>
      <c r="NU422" s="7"/>
      <c r="NV422" s="7"/>
      <c r="NW422" s="7"/>
      <c r="NX422" s="7"/>
      <c r="NY422" s="7"/>
      <c r="NZ422" s="7"/>
      <c r="OA422" s="7"/>
      <c r="OB422" s="7"/>
      <c r="OC422" s="7"/>
      <c r="OD422" s="7"/>
      <c r="OE422" s="7"/>
      <c r="OF422" s="7"/>
      <c r="OG422" s="7"/>
      <c r="OH422" s="7"/>
      <c r="OI422" s="7"/>
      <c r="OJ422" s="7"/>
      <c r="OK422" s="7"/>
      <c r="OL422" s="7"/>
      <c r="OM422" s="7"/>
      <c r="ON422" s="7"/>
      <c r="OO422" s="7"/>
      <c r="OP422" s="7"/>
      <c r="OQ422" s="7"/>
      <c r="OR422" s="7"/>
      <c r="OS422" s="7"/>
      <c r="OT422" s="7"/>
      <c r="OU422" s="7"/>
      <c r="OV422" s="7"/>
      <c r="OW422" s="7"/>
      <c r="OX422" s="7"/>
      <c r="OY422" s="7"/>
      <c r="OZ422" s="7"/>
      <c r="PA422" s="7"/>
      <c r="PB422" s="7"/>
      <c r="PC422" s="7"/>
      <c r="PD422" s="7"/>
      <c r="PE422" s="7"/>
      <c r="PF422" s="7"/>
      <c r="PG422" s="7"/>
      <c r="PH422" s="7"/>
      <c r="PI422" s="7"/>
      <c r="PJ422" s="7"/>
      <c r="PK422" s="7"/>
      <c r="PL422" s="7"/>
      <c r="PM422" s="7"/>
      <c r="PN422" s="7"/>
      <c r="PO422" s="7"/>
      <c r="PP422" s="7"/>
      <c r="PQ422" s="7"/>
      <c r="PR422" s="7"/>
      <c r="PS422" s="7"/>
      <c r="PT422" s="7"/>
      <c r="PU422" s="7"/>
      <c r="PV422" s="7"/>
      <c r="PW422" s="7"/>
      <c r="PX422" s="7"/>
      <c r="PY422" s="7"/>
      <c r="PZ422" s="7"/>
      <c r="QA422" s="7"/>
      <c r="QB422" s="7"/>
      <c r="QC422" s="7"/>
      <c r="QD422" s="7"/>
      <c r="QE422" s="7"/>
      <c r="QF422" s="7"/>
      <c r="QG422" s="7"/>
      <c r="QH422" s="7"/>
      <c r="QI422" s="7"/>
      <c r="QJ422" s="7"/>
      <c r="QK422" s="7"/>
      <c r="QL422" s="7"/>
      <c r="QM422" s="7"/>
      <c r="QN422" s="7"/>
      <c r="QO422" s="7"/>
      <c r="QP422" s="7"/>
      <c r="QQ422" s="7"/>
      <c r="QR422" s="7"/>
      <c r="QS422" s="7"/>
      <c r="QT422" s="7"/>
      <c r="QU422" s="7"/>
      <c r="QV422" s="7"/>
      <c r="QW422" s="7"/>
      <c r="QX422" s="7"/>
      <c r="QY422" s="7"/>
      <c r="QZ422" s="7"/>
      <c r="RA422" s="7"/>
      <c r="RB422" s="7"/>
      <c r="RC422" s="7"/>
      <c r="RD422" s="7"/>
      <c r="RE422" s="7"/>
      <c r="RF422" s="7"/>
      <c r="RG422" s="7"/>
      <c r="RH422" s="7"/>
      <c r="RI422" s="7"/>
      <c r="RJ422" s="7"/>
      <c r="RK422" s="7"/>
      <c r="RL422" s="7"/>
      <c r="RM422" s="7"/>
      <c r="RN422" s="7"/>
      <c r="RO422" s="7"/>
      <c r="RP422" s="7"/>
      <c r="RQ422" s="7"/>
      <c r="RR422" s="7"/>
      <c r="RS422" s="7"/>
      <c r="RT422" s="7"/>
      <c r="RU422" s="7"/>
      <c r="RV422" s="7"/>
      <c r="RW422" s="7"/>
      <c r="RX422" s="7"/>
      <c r="RY422" s="7"/>
      <c r="RZ422" s="7"/>
      <c r="SA422" s="7"/>
      <c r="SB422" s="7"/>
      <c r="SC422" s="7"/>
      <c r="SD422" s="7"/>
      <c r="SE422" s="7"/>
      <c r="SF422" s="7"/>
      <c r="SG422" s="7"/>
      <c r="SH422" s="7"/>
      <c r="SI422" s="7"/>
      <c r="SJ422" s="7"/>
      <c r="SK422" s="7"/>
      <c r="SL422" s="7"/>
      <c r="SM422" s="7"/>
      <c r="SN422" s="7"/>
      <c r="SO422" s="7"/>
      <c r="SP422" s="7"/>
      <c r="SQ422" s="7"/>
      <c r="SR422" s="7"/>
      <c r="SS422" s="7"/>
      <c r="ST422" s="7"/>
      <c r="SU422" s="7"/>
      <c r="SV422" s="7"/>
      <c r="SW422" s="7"/>
      <c r="SX422" s="7"/>
      <c r="SY422" s="7"/>
      <c r="SZ422" s="7"/>
      <c r="TA422" s="7"/>
      <c r="TB422" s="7"/>
      <c r="TC422" s="7"/>
      <c r="TD422" s="7"/>
      <c r="TE422" s="7"/>
      <c r="TF422" s="7"/>
      <c r="TG422" s="7"/>
      <c r="TH422" s="7"/>
      <c r="TI422" s="7"/>
      <c r="TJ422" s="7"/>
      <c r="TK422" s="7"/>
      <c r="TL422" s="7"/>
      <c r="TM422" s="7"/>
      <c r="TN422" s="7"/>
      <c r="TO422" s="7"/>
      <c r="TP422" s="7"/>
      <c r="TQ422" s="7"/>
      <c r="TR422" s="7"/>
      <c r="TS422" s="7"/>
      <c r="TT422" s="7"/>
      <c r="TU422" s="7"/>
      <c r="TV422" s="7"/>
      <c r="TW422" s="7"/>
      <c r="TX422" s="7"/>
      <c r="TY422" s="7"/>
      <c r="TZ422" s="7"/>
      <c r="UA422" s="7"/>
      <c r="UB422" s="7"/>
      <c r="UC422" s="7"/>
      <c r="UD422" s="7"/>
      <c r="UE422" s="7"/>
      <c r="UF422" s="7"/>
      <c r="UG422" s="7"/>
      <c r="UH422" s="7"/>
      <c r="UI422" s="7"/>
      <c r="UJ422" s="7"/>
      <c r="UK422" s="7"/>
      <c r="UL422" s="7"/>
      <c r="UM422" s="7"/>
      <c r="UN422" s="7"/>
      <c r="UO422" s="7"/>
      <c r="UP422" s="7"/>
      <c r="UQ422" s="7"/>
      <c r="UR422" s="7"/>
      <c r="US422" s="7"/>
      <c r="UT422" s="7"/>
      <c r="UU422" s="7"/>
      <c r="UV422" s="7"/>
      <c r="UW422" s="7"/>
      <c r="UX422" s="7"/>
      <c r="UY422" s="7"/>
      <c r="UZ422" s="7"/>
      <c r="VA422" s="7"/>
      <c r="VB422" s="7"/>
      <c r="VC422" s="7"/>
      <c r="VD422" s="7"/>
    </row>
    <row r="423" spans="1:576" s="3" customFormat="1" ht="15.75" customHeight="1" x14ac:dyDescent="0.2">
      <c r="A423" s="5" t="s">
        <v>185</v>
      </c>
      <c r="B423" s="36" t="s">
        <v>178</v>
      </c>
      <c r="C423" s="116">
        <v>81.517379679144383</v>
      </c>
      <c r="D423" s="92">
        <v>88.372093023255815</v>
      </c>
      <c r="E423" s="63">
        <v>72.727272727272734</v>
      </c>
      <c r="F423" s="92">
        <v>89.534883720930239</v>
      </c>
      <c r="G423" s="63">
        <v>87.272727272727266</v>
      </c>
      <c r="H423" s="92">
        <v>84.722222222222214</v>
      </c>
      <c r="I423" s="63">
        <v>100</v>
      </c>
      <c r="J423" s="92">
        <v>95.238095238095227</v>
      </c>
      <c r="K423" s="63">
        <v>81.25</v>
      </c>
      <c r="L423" s="92">
        <v>87.5</v>
      </c>
      <c r="M423" s="63">
        <v>87.301587301587304</v>
      </c>
      <c r="N423" s="92">
        <v>84</v>
      </c>
      <c r="O423" s="63">
        <v>94.594594594594597</v>
      </c>
      <c r="P423" s="92">
        <v>90.666666666666657</v>
      </c>
      <c r="Q423" s="63">
        <v>91.666666666666657</v>
      </c>
      <c r="R423" s="92">
        <v>94.285714285714278</v>
      </c>
      <c r="S423" s="63">
        <v>91.666666666666657</v>
      </c>
      <c r="T423" s="92">
        <v>69.696969696969703</v>
      </c>
      <c r="U423" s="63">
        <v>82.608695652173907</v>
      </c>
      <c r="V423" s="92">
        <v>66.666666666666657</v>
      </c>
      <c r="W423" s="63">
        <v>94.73684210526315</v>
      </c>
      <c r="X423" s="92">
        <v>79.166666666666657</v>
      </c>
      <c r="Y423" s="63">
        <v>82.758620689655174</v>
      </c>
      <c r="Z423" s="92">
        <v>90.789473684210535</v>
      </c>
      <c r="AA423" s="63">
        <v>100</v>
      </c>
      <c r="AB423" s="92">
        <v>87.5</v>
      </c>
      <c r="AC423" s="63">
        <v>87.058823529411768</v>
      </c>
      <c r="AD423" s="92">
        <v>100</v>
      </c>
      <c r="AE423" s="63">
        <v>87.301587301587304</v>
      </c>
      <c r="AF423" s="92">
        <v>84.482758620689651</v>
      </c>
      <c r="AG423" s="63">
        <v>81.914893617021278</v>
      </c>
      <c r="AH423" s="92">
        <v>78.048780487804876</v>
      </c>
      <c r="AI423" s="63">
        <v>95.049504950495049</v>
      </c>
      <c r="AJ423" s="92">
        <v>71.764705882352942</v>
      </c>
      <c r="AK423" s="63">
        <v>77.108433734939766</v>
      </c>
      <c r="AL423" s="92">
        <v>52.857142857142861</v>
      </c>
      <c r="AM423" s="63">
        <v>64.233576642335763</v>
      </c>
      <c r="AN423" s="92">
        <v>68.571428571428569</v>
      </c>
      <c r="AO423" s="63">
        <v>73.333333333333329</v>
      </c>
      <c r="AP423" s="92">
        <v>92.1875</v>
      </c>
      <c r="AQ423" s="63">
        <v>79.487179487179489</v>
      </c>
      <c r="AR423" s="92">
        <v>82.142857142857139</v>
      </c>
      <c r="AS423" s="63">
        <v>88.068181818181827</v>
      </c>
      <c r="AT423" s="92">
        <v>78.571428571428569</v>
      </c>
      <c r="AU423" s="63">
        <v>93.181818181818173</v>
      </c>
      <c r="AV423" s="92">
        <v>77.777777777777786</v>
      </c>
      <c r="AW423" s="63">
        <v>75.555555555555557</v>
      </c>
      <c r="AX423" s="92">
        <v>70.476190476190482</v>
      </c>
      <c r="AY423" s="63">
        <v>78.873239436619713</v>
      </c>
      <c r="AZ423" s="92">
        <v>76.08695652173914</v>
      </c>
      <c r="BA423" s="63">
        <v>81.944444444444443</v>
      </c>
      <c r="BB423" s="92">
        <v>89.473684210526315</v>
      </c>
      <c r="BC423" s="63">
        <v>97.47899159663865</v>
      </c>
      <c r="BD423" s="92">
        <v>100</v>
      </c>
      <c r="BE423" s="63">
        <v>94.174757281553397</v>
      </c>
      <c r="BF423" s="92">
        <v>97.222222222222214</v>
      </c>
      <c r="BG423" s="63">
        <v>88.52459016393442</v>
      </c>
      <c r="BH423" s="92">
        <v>94.73684210526315</v>
      </c>
      <c r="BI423" s="63">
        <v>66.666666666666657</v>
      </c>
      <c r="BJ423" s="92">
        <v>80</v>
      </c>
      <c r="BK423" s="63">
        <v>83.870967741935488</v>
      </c>
      <c r="BL423" s="92">
        <v>65.625</v>
      </c>
      <c r="BM423" s="63">
        <v>79.166666666666657</v>
      </c>
      <c r="BN423" s="92">
        <v>85.365853658536579</v>
      </c>
      <c r="BO423" s="63">
        <v>68.965517241379317</v>
      </c>
      <c r="BP423" s="92">
        <v>100</v>
      </c>
      <c r="BQ423" s="63">
        <v>90</v>
      </c>
      <c r="BR423" s="92">
        <v>60.563380281690137</v>
      </c>
      <c r="BS423" s="63">
        <v>72.727272727272734</v>
      </c>
      <c r="BT423" s="92">
        <v>96.666666666666671</v>
      </c>
      <c r="BU423" s="63">
        <v>73.015873015873012</v>
      </c>
      <c r="BV423" s="92">
        <v>94.845360824742258</v>
      </c>
      <c r="BW423" s="63">
        <v>72.5</v>
      </c>
      <c r="BX423" s="92">
        <v>88.679245283018872</v>
      </c>
      <c r="BY423" s="63">
        <v>95.238095238095227</v>
      </c>
      <c r="BZ423" s="92">
        <v>94.21052631578948</v>
      </c>
      <c r="CA423" s="63">
        <v>60</v>
      </c>
      <c r="CB423" s="92">
        <v>75.362318840579718</v>
      </c>
      <c r="CC423" s="63">
        <v>56.060606060606055</v>
      </c>
      <c r="CD423" s="92">
        <v>62.820512820512818</v>
      </c>
      <c r="CE423" s="63">
        <v>83.333333333333343</v>
      </c>
      <c r="CF423" s="92">
        <v>63.865546218487388</v>
      </c>
      <c r="CG423" s="63">
        <v>88.888888888888886</v>
      </c>
      <c r="CH423" s="92">
        <v>95.652173913043484</v>
      </c>
      <c r="CI423" s="63">
        <v>86.111111111111114</v>
      </c>
      <c r="CJ423" s="92">
        <v>58.415841584158414</v>
      </c>
      <c r="CK423" s="63">
        <v>71.428571428571431</v>
      </c>
      <c r="CL423" s="92">
        <v>67.142857142857139</v>
      </c>
      <c r="CM423" s="63">
        <v>66.666666666666657</v>
      </c>
      <c r="CN423" s="92">
        <v>64</v>
      </c>
      <c r="CO423" s="63">
        <v>97.872340425531917</v>
      </c>
      <c r="CP423" s="92">
        <v>94</v>
      </c>
      <c r="CQ423" s="63">
        <v>94.674556213017752</v>
      </c>
      <c r="CR423" s="92">
        <v>56.79012345679012</v>
      </c>
      <c r="CS423" s="63">
        <v>70.666666666666671</v>
      </c>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c r="IW423" s="65"/>
      <c r="IX423" s="65"/>
      <c r="IY423" s="65"/>
      <c r="IZ423" s="65"/>
      <c r="JA423" s="65"/>
      <c r="JB423" s="65"/>
      <c r="JC423" s="65"/>
      <c r="JD423" s="65"/>
      <c r="JE423" s="65"/>
      <c r="JF423" s="65"/>
      <c r="JG423" s="65"/>
      <c r="JH423" s="65"/>
      <c r="JI423" s="65"/>
      <c r="JJ423" s="65"/>
      <c r="JK423" s="65"/>
      <c r="JL423" s="65"/>
      <c r="JM423" s="65"/>
      <c r="JN423" s="65"/>
      <c r="JO423" s="65"/>
      <c r="JP423" s="65"/>
      <c r="JQ423" s="65"/>
      <c r="JR423" s="65"/>
      <c r="JS423" s="65"/>
      <c r="JT423" s="65"/>
      <c r="JU423" s="65"/>
      <c r="JV423" s="65"/>
      <c r="JW423" s="65"/>
      <c r="JX423" s="65"/>
      <c r="JY423" s="65"/>
      <c r="JZ423" s="65"/>
      <c r="KA423" s="65"/>
      <c r="KB423" s="65"/>
      <c r="KC423" s="65"/>
      <c r="KD423" s="65"/>
      <c r="KE423" s="65"/>
      <c r="KF423" s="65"/>
      <c r="KG423" s="65"/>
      <c r="KH423" s="65"/>
      <c r="KI423" s="65"/>
      <c r="KJ423" s="65"/>
      <c r="KK423" s="65"/>
      <c r="KL423" s="65"/>
      <c r="KM423" s="65"/>
      <c r="KN423" s="65"/>
      <c r="KO423" s="65"/>
      <c r="KP423" s="65"/>
      <c r="KQ423" s="65"/>
      <c r="KR423" s="65"/>
      <c r="KS423" s="65"/>
      <c r="KT423" s="65"/>
      <c r="KU423" s="65"/>
      <c r="KV423" s="65"/>
      <c r="KW423" s="65"/>
      <c r="KX423" s="65"/>
      <c r="KY423" s="65"/>
      <c r="KZ423" s="65"/>
      <c r="LA423" s="65"/>
      <c r="LB423" s="65"/>
      <c r="LC423" s="65"/>
      <c r="LD423" s="65"/>
      <c r="LE423" s="65"/>
      <c r="LF423" s="65"/>
      <c r="LG423" s="65"/>
      <c r="LH423" s="65"/>
      <c r="LI423" s="65"/>
      <c r="LJ423" s="65"/>
      <c r="LK423" s="65"/>
      <c r="LL423" s="65"/>
      <c r="LM423" s="65"/>
      <c r="LN423" s="65"/>
      <c r="LO423" s="65"/>
      <c r="LP423" s="65"/>
      <c r="LQ423" s="65"/>
      <c r="LR423" s="65"/>
      <c r="LS423" s="65"/>
      <c r="LT423" s="65"/>
      <c r="LU423" s="65"/>
      <c r="LV423" s="65"/>
      <c r="LW423" s="65"/>
      <c r="LX423" s="7"/>
      <c r="LY423" s="7"/>
      <c r="LZ423" s="7"/>
      <c r="MA423" s="7"/>
      <c r="MB423" s="7"/>
      <c r="MC423" s="7"/>
      <c r="MD423" s="7"/>
      <c r="ME423" s="7"/>
      <c r="MF423" s="7"/>
      <c r="MG423" s="7"/>
      <c r="MH423" s="7"/>
      <c r="MI423" s="7"/>
      <c r="MJ423" s="7"/>
      <c r="MK423" s="7"/>
      <c r="ML423" s="7"/>
      <c r="MM423" s="7"/>
      <c r="MN423" s="7"/>
      <c r="MO423" s="7"/>
      <c r="MP423" s="7"/>
      <c r="MQ423" s="7"/>
      <c r="MR423" s="7"/>
      <c r="MS423" s="7"/>
      <c r="MT423" s="7"/>
      <c r="MU423" s="7"/>
      <c r="MV423" s="7"/>
      <c r="MW423" s="7"/>
      <c r="MX423" s="7"/>
      <c r="MY423" s="7"/>
      <c r="MZ423" s="7"/>
      <c r="NA423" s="7"/>
      <c r="NB423" s="7"/>
      <c r="NC423" s="7"/>
      <c r="ND423" s="7"/>
      <c r="NE423" s="7"/>
      <c r="NF423" s="7"/>
      <c r="NG423" s="7"/>
      <c r="NH423" s="7"/>
      <c r="NI423" s="7"/>
      <c r="NJ423" s="7"/>
      <c r="NK423" s="7"/>
      <c r="NL423" s="7"/>
      <c r="NM423" s="7"/>
      <c r="NN423" s="7"/>
      <c r="NO423" s="7"/>
      <c r="NP423" s="7"/>
      <c r="NQ423" s="7"/>
      <c r="NR423" s="7"/>
      <c r="NS423" s="7"/>
      <c r="NT423" s="7"/>
      <c r="NU423" s="7"/>
      <c r="NV423" s="7"/>
      <c r="NW423" s="7"/>
      <c r="NX423" s="7"/>
      <c r="NY423" s="7"/>
      <c r="NZ423" s="7"/>
      <c r="OA423" s="7"/>
      <c r="OB423" s="7"/>
      <c r="OC423" s="7"/>
      <c r="OD423" s="7"/>
      <c r="OE423" s="7"/>
      <c r="OF423" s="7"/>
      <c r="OG423" s="7"/>
      <c r="OH423" s="7"/>
      <c r="OI423" s="7"/>
      <c r="OJ423" s="7"/>
      <c r="OK423" s="7"/>
      <c r="OL423" s="7"/>
      <c r="OM423" s="7"/>
      <c r="ON423" s="7"/>
      <c r="OO423" s="7"/>
      <c r="OP423" s="7"/>
      <c r="OQ423" s="7"/>
      <c r="OR423" s="7"/>
      <c r="OS423" s="7"/>
      <c r="OT423" s="7"/>
      <c r="OU423" s="7"/>
      <c r="OV423" s="7"/>
      <c r="OW423" s="7"/>
      <c r="OX423" s="7"/>
      <c r="OY423" s="7"/>
      <c r="OZ423" s="7"/>
      <c r="PA423" s="7"/>
      <c r="PB423" s="7"/>
      <c r="PC423" s="7"/>
      <c r="PD423" s="7"/>
      <c r="PE423" s="7"/>
      <c r="PF423" s="7"/>
      <c r="PG423" s="7"/>
      <c r="PH423" s="7"/>
      <c r="PI423" s="7"/>
      <c r="PJ423" s="7"/>
      <c r="PK423" s="7"/>
      <c r="PL423" s="7"/>
      <c r="PM423" s="7"/>
      <c r="PN423" s="7"/>
      <c r="PO423" s="7"/>
      <c r="PP423" s="7"/>
      <c r="PQ423" s="7"/>
      <c r="PR423" s="7"/>
      <c r="PS423" s="7"/>
      <c r="PT423" s="7"/>
      <c r="PU423" s="7"/>
      <c r="PV423" s="7"/>
      <c r="PW423" s="7"/>
      <c r="PX423" s="7"/>
      <c r="PY423" s="7"/>
      <c r="PZ423" s="7"/>
      <c r="QA423" s="7"/>
      <c r="QB423" s="7"/>
      <c r="QC423" s="7"/>
      <c r="QD423" s="7"/>
      <c r="QE423" s="7"/>
      <c r="QF423" s="7"/>
      <c r="QG423" s="7"/>
      <c r="QH423" s="7"/>
      <c r="QI423" s="7"/>
      <c r="QJ423" s="7"/>
      <c r="QK423" s="7"/>
      <c r="QL423" s="7"/>
      <c r="QM423" s="7"/>
      <c r="QN423" s="7"/>
      <c r="QO423" s="7"/>
      <c r="QP423" s="7"/>
      <c r="QQ423" s="7"/>
      <c r="QR423" s="7"/>
      <c r="QS423" s="7"/>
      <c r="QT423" s="7"/>
      <c r="QU423" s="7"/>
      <c r="QV423" s="7"/>
      <c r="QW423" s="7"/>
      <c r="QX423" s="7"/>
      <c r="QY423" s="7"/>
      <c r="QZ423" s="7"/>
      <c r="RA423" s="7"/>
      <c r="RB423" s="7"/>
      <c r="RC423" s="7"/>
      <c r="RD423" s="7"/>
      <c r="RE423" s="7"/>
      <c r="RF423" s="7"/>
      <c r="RG423" s="7"/>
      <c r="RH423" s="7"/>
      <c r="RI423" s="7"/>
      <c r="RJ423" s="7"/>
      <c r="RK423" s="7"/>
      <c r="RL423" s="7"/>
      <c r="RM423" s="7"/>
      <c r="RN423" s="7"/>
      <c r="RO423" s="7"/>
      <c r="RP423" s="7"/>
      <c r="RQ423" s="7"/>
      <c r="RR423" s="7"/>
      <c r="RS423" s="7"/>
      <c r="RT423" s="7"/>
      <c r="RU423" s="7"/>
      <c r="RV423" s="7"/>
      <c r="RW423" s="7"/>
      <c r="RX423" s="7"/>
      <c r="RY423" s="7"/>
      <c r="RZ423" s="7"/>
      <c r="SA423" s="7"/>
      <c r="SB423" s="7"/>
      <c r="SC423" s="7"/>
      <c r="SD423" s="7"/>
      <c r="SE423" s="7"/>
      <c r="SF423" s="7"/>
      <c r="SG423" s="7"/>
      <c r="SH423" s="7"/>
      <c r="SI423" s="7"/>
      <c r="SJ423" s="7"/>
      <c r="SK423" s="7"/>
      <c r="SL423" s="7"/>
      <c r="SM423" s="7"/>
      <c r="SN423" s="7"/>
      <c r="SO423" s="7"/>
      <c r="SP423" s="7"/>
      <c r="SQ423" s="7"/>
      <c r="SR423" s="7"/>
      <c r="SS423" s="7"/>
      <c r="ST423" s="7"/>
      <c r="SU423" s="7"/>
      <c r="SV423" s="7"/>
      <c r="SW423" s="7"/>
      <c r="SX423" s="7"/>
      <c r="SY423" s="7"/>
      <c r="SZ423" s="7"/>
      <c r="TA423" s="7"/>
      <c r="TB423" s="7"/>
      <c r="TC423" s="7"/>
      <c r="TD423" s="7"/>
      <c r="TE423" s="7"/>
      <c r="TF423" s="7"/>
      <c r="TG423" s="7"/>
      <c r="TH423" s="7"/>
      <c r="TI423" s="7"/>
      <c r="TJ423" s="7"/>
      <c r="TK423" s="7"/>
      <c r="TL423" s="7"/>
      <c r="TM423" s="7"/>
      <c r="TN423" s="7"/>
      <c r="TO423" s="7"/>
      <c r="TP423" s="7"/>
      <c r="TQ423" s="7"/>
      <c r="TR423" s="7"/>
      <c r="TS423" s="7"/>
      <c r="TT423" s="7"/>
      <c r="TU423" s="7"/>
      <c r="TV423" s="7"/>
      <c r="TW423" s="7"/>
      <c r="TX423" s="7"/>
      <c r="TY423" s="7"/>
      <c r="TZ423" s="7"/>
      <c r="UA423" s="7"/>
      <c r="UB423" s="7"/>
      <c r="UC423" s="7"/>
      <c r="UD423" s="7"/>
      <c r="UE423" s="7"/>
      <c r="UF423" s="7"/>
      <c r="UG423" s="7"/>
      <c r="UH423" s="7"/>
      <c r="UI423" s="7"/>
      <c r="UJ423" s="7"/>
      <c r="UK423" s="7"/>
      <c r="UL423" s="7"/>
      <c r="UM423" s="7"/>
      <c r="UN423" s="7"/>
      <c r="UO423" s="7"/>
      <c r="UP423" s="7"/>
      <c r="UQ423" s="7"/>
      <c r="UR423" s="7"/>
      <c r="US423" s="7"/>
      <c r="UT423" s="7"/>
      <c r="UU423" s="7"/>
      <c r="UV423" s="7"/>
      <c r="UW423" s="7"/>
      <c r="UX423" s="7"/>
      <c r="UY423" s="7"/>
      <c r="UZ423" s="7"/>
      <c r="VA423" s="7"/>
      <c r="VB423" s="7"/>
      <c r="VC423" s="7"/>
      <c r="VD423" s="7"/>
    </row>
    <row r="424" spans="1:576" s="3" customFormat="1" x14ac:dyDescent="0.2">
      <c r="A424" s="5"/>
      <c r="B424" s="36" t="s">
        <v>179</v>
      </c>
      <c r="C424" s="116">
        <v>80.631684491978604</v>
      </c>
      <c r="D424" s="92">
        <v>87.20930232558139</v>
      </c>
      <c r="E424" s="63">
        <v>72.727272727272734</v>
      </c>
      <c r="F424" s="92">
        <v>87.20930232558139</v>
      </c>
      <c r="G424" s="63">
        <v>87.272727272727266</v>
      </c>
      <c r="H424" s="92">
        <v>84.722222222222214</v>
      </c>
      <c r="I424" s="63">
        <v>100</v>
      </c>
      <c r="J424" s="92">
        <v>92.857142857142861</v>
      </c>
      <c r="K424" s="63">
        <v>81.25</v>
      </c>
      <c r="L424" s="92">
        <v>87.5</v>
      </c>
      <c r="M424" s="63">
        <v>87.301587301587304</v>
      </c>
      <c r="N424" s="92">
        <v>80</v>
      </c>
      <c r="O424" s="63">
        <v>94.594594594594597</v>
      </c>
      <c r="P424" s="92">
        <v>89.333333333333329</v>
      </c>
      <c r="Q424" s="63">
        <v>91.666666666666657</v>
      </c>
      <c r="R424" s="92">
        <v>94.285714285714278</v>
      </c>
      <c r="S424" s="63">
        <v>91.666666666666657</v>
      </c>
      <c r="T424" s="92">
        <v>63.636363636363633</v>
      </c>
      <c r="U424" s="63">
        <v>82.608695652173907</v>
      </c>
      <c r="V424" s="92">
        <v>66.666666666666657</v>
      </c>
      <c r="W424" s="63">
        <v>94.73684210526315</v>
      </c>
      <c r="X424" s="92">
        <v>75</v>
      </c>
      <c r="Y424" s="63">
        <v>82.758620689655174</v>
      </c>
      <c r="Z424" s="92">
        <v>90.789473684210535</v>
      </c>
      <c r="AA424" s="63">
        <v>100</v>
      </c>
      <c r="AB424" s="92">
        <v>83.333333333333343</v>
      </c>
      <c r="AC424" s="63">
        <v>85.882352941176464</v>
      </c>
      <c r="AD424" s="92">
        <v>100</v>
      </c>
      <c r="AE424" s="63">
        <v>87.301587301587304</v>
      </c>
      <c r="AF424" s="92">
        <v>82.758620689655174</v>
      </c>
      <c r="AG424" s="63">
        <v>79.787234042553195</v>
      </c>
      <c r="AH424" s="92">
        <v>78.048780487804876</v>
      </c>
      <c r="AI424" s="63">
        <v>95.049504950495049</v>
      </c>
      <c r="AJ424" s="92">
        <v>70.588235294117652</v>
      </c>
      <c r="AK424" s="63">
        <v>77.108433734939766</v>
      </c>
      <c r="AL424" s="92">
        <v>51.428571428571423</v>
      </c>
      <c r="AM424" s="63">
        <v>62.773722627737229</v>
      </c>
      <c r="AN424" s="92">
        <v>67.142857142857139</v>
      </c>
      <c r="AO424" s="63">
        <v>70</v>
      </c>
      <c r="AP424" s="92">
        <v>92.1875</v>
      </c>
      <c r="AQ424" s="63">
        <v>78.632478632478637</v>
      </c>
      <c r="AR424" s="92">
        <v>82.142857142857139</v>
      </c>
      <c r="AS424" s="63">
        <v>86.931818181818173</v>
      </c>
      <c r="AT424" s="92">
        <v>71.428571428571431</v>
      </c>
      <c r="AU424" s="63">
        <v>93.181818181818173</v>
      </c>
      <c r="AV424" s="92">
        <v>77.777777777777786</v>
      </c>
      <c r="AW424" s="63">
        <v>74.444444444444443</v>
      </c>
      <c r="AX424" s="92">
        <v>68.571428571428569</v>
      </c>
      <c r="AY424" s="63">
        <v>77.464788732394368</v>
      </c>
      <c r="AZ424" s="92">
        <v>76.08695652173914</v>
      </c>
      <c r="BA424" s="63">
        <v>80.555555555555557</v>
      </c>
      <c r="BB424" s="92">
        <v>89.473684210526315</v>
      </c>
      <c r="BC424" s="63">
        <v>97.47899159663865</v>
      </c>
      <c r="BD424" s="92">
        <v>100</v>
      </c>
      <c r="BE424" s="63">
        <v>94.174757281553397</v>
      </c>
      <c r="BF424" s="92">
        <v>97.222222222222214</v>
      </c>
      <c r="BG424" s="63">
        <v>88.52459016393442</v>
      </c>
      <c r="BH424" s="92">
        <v>94.73684210526315</v>
      </c>
      <c r="BI424" s="63">
        <v>66.666666666666657</v>
      </c>
      <c r="BJ424" s="92">
        <v>70</v>
      </c>
      <c r="BK424" s="63">
        <v>83.870967741935488</v>
      </c>
      <c r="BL424" s="92">
        <v>65.625</v>
      </c>
      <c r="BM424" s="63">
        <v>79.166666666666657</v>
      </c>
      <c r="BN424" s="92">
        <v>80.487804878048792</v>
      </c>
      <c r="BO424" s="63">
        <v>68.965517241379317</v>
      </c>
      <c r="BP424" s="92">
        <v>100</v>
      </c>
      <c r="BQ424" s="63">
        <v>90</v>
      </c>
      <c r="BR424" s="92">
        <v>60.563380281690137</v>
      </c>
      <c r="BS424" s="63">
        <v>72.727272727272734</v>
      </c>
      <c r="BT424" s="92">
        <v>96.666666666666671</v>
      </c>
      <c r="BU424" s="63">
        <v>71.428571428571431</v>
      </c>
      <c r="BV424" s="92">
        <v>94.845360824742258</v>
      </c>
      <c r="BW424" s="63">
        <v>67.5</v>
      </c>
      <c r="BX424" s="92">
        <v>88.679245283018872</v>
      </c>
      <c r="BY424" s="63">
        <v>95.238095238095227</v>
      </c>
      <c r="BZ424" s="92">
        <v>94.21052631578948</v>
      </c>
      <c r="CA424" s="63">
        <v>56.84210526315789</v>
      </c>
      <c r="CB424" s="92">
        <v>73.91304347826086</v>
      </c>
      <c r="CC424" s="63">
        <v>55.303030303030297</v>
      </c>
      <c r="CD424" s="92">
        <v>62.820512820512818</v>
      </c>
      <c r="CE424" s="63">
        <v>83.333333333333343</v>
      </c>
      <c r="CF424" s="92">
        <v>63.02521008403361</v>
      </c>
      <c r="CG424" s="63">
        <v>88.888888888888886</v>
      </c>
      <c r="CH424" s="92">
        <v>95.652173913043484</v>
      </c>
      <c r="CI424" s="63">
        <v>85.18518518518519</v>
      </c>
      <c r="CJ424" s="92">
        <v>57.42574257425742</v>
      </c>
      <c r="CK424" s="63">
        <v>71.428571428571431</v>
      </c>
      <c r="CL424" s="92">
        <v>67.142857142857139</v>
      </c>
      <c r="CM424" s="63">
        <v>62.820512820512818</v>
      </c>
      <c r="CN424" s="92">
        <v>62</v>
      </c>
      <c r="CO424" s="63">
        <v>97.872340425531917</v>
      </c>
      <c r="CP424" s="92">
        <v>93.333333333333329</v>
      </c>
      <c r="CQ424" s="63">
        <v>94.082840236686394</v>
      </c>
      <c r="CR424" s="92">
        <v>56.79012345679012</v>
      </c>
      <c r="CS424" s="63">
        <v>68</v>
      </c>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c r="IW424" s="65"/>
      <c r="IX424" s="65"/>
      <c r="IY424" s="65"/>
      <c r="IZ424" s="65"/>
      <c r="JA424" s="65"/>
      <c r="JB424" s="65"/>
      <c r="JC424" s="65"/>
      <c r="JD424" s="65"/>
      <c r="JE424" s="65"/>
      <c r="JF424" s="65"/>
      <c r="JG424" s="65"/>
      <c r="JH424" s="65"/>
      <c r="JI424" s="65"/>
      <c r="JJ424" s="65"/>
      <c r="JK424" s="65"/>
      <c r="JL424" s="65"/>
      <c r="JM424" s="65"/>
      <c r="JN424" s="65"/>
      <c r="JO424" s="65"/>
      <c r="JP424" s="65"/>
      <c r="JQ424" s="65"/>
      <c r="JR424" s="65"/>
      <c r="JS424" s="65"/>
      <c r="JT424" s="65"/>
      <c r="JU424" s="65"/>
      <c r="JV424" s="65"/>
      <c r="JW424" s="65"/>
      <c r="JX424" s="65"/>
      <c r="JY424" s="65"/>
      <c r="JZ424" s="65"/>
      <c r="KA424" s="65"/>
      <c r="KB424" s="65"/>
      <c r="KC424" s="65"/>
      <c r="KD424" s="65"/>
      <c r="KE424" s="65"/>
      <c r="KF424" s="65"/>
      <c r="KG424" s="65"/>
      <c r="KH424" s="65"/>
      <c r="KI424" s="65"/>
      <c r="KJ424" s="65"/>
      <c r="KK424" s="65"/>
      <c r="KL424" s="65"/>
      <c r="KM424" s="65"/>
      <c r="KN424" s="65"/>
      <c r="KO424" s="65"/>
      <c r="KP424" s="65"/>
      <c r="KQ424" s="65"/>
      <c r="KR424" s="65"/>
      <c r="KS424" s="65"/>
      <c r="KT424" s="65"/>
      <c r="KU424" s="65"/>
      <c r="KV424" s="65"/>
      <c r="KW424" s="65"/>
      <c r="KX424" s="65"/>
      <c r="KY424" s="65"/>
      <c r="KZ424" s="65"/>
      <c r="LA424" s="65"/>
      <c r="LB424" s="65"/>
      <c r="LC424" s="65"/>
      <c r="LD424" s="65"/>
      <c r="LE424" s="65"/>
      <c r="LF424" s="65"/>
      <c r="LG424" s="65"/>
      <c r="LH424" s="65"/>
      <c r="LI424" s="65"/>
      <c r="LJ424" s="65"/>
      <c r="LK424" s="65"/>
      <c r="LL424" s="65"/>
      <c r="LM424" s="65"/>
      <c r="LN424" s="65"/>
      <c r="LO424" s="65"/>
      <c r="LP424" s="65"/>
      <c r="LQ424" s="65"/>
      <c r="LR424" s="65"/>
      <c r="LS424" s="65"/>
      <c r="LT424" s="65"/>
      <c r="LU424" s="65"/>
      <c r="LV424" s="65"/>
      <c r="LW424" s="65"/>
      <c r="LX424" s="7"/>
      <c r="LY424" s="7"/>
      <c r="LZ424" s="7"/>
      <c r="MA424" s="7"/>
      <c r="MB424" s="7"/>
      <c r="MC424" s="7"/>
      <c r="MD424" s="7"/>
      <c r="ME424" s="7"/>
      <c r="MF424" s="7"/>
      <c r="MG424" s="7"/>
      <c r="MH424" s="7"/>
      <c r="MI424" s="7"/>
      <c r="MJ424" s="7"/>
      <c r="MK424" s="7"/>
      <c r="ML424" s="7"/>
      <c r="MM424" s="7"/>
      <c r="MN424" s="7"/>
      <c r="MO424" s="7"/>
      <c r="MP424" s="7"/>
      <c r="MQ424" s="7"/>
      <c r="MR424" s="7"/>
      <c r="MS424" s="7"/>
      <c r="MT424" s="7"/>
      <c r="MU424" s="7"/>
      <c r="MV424" s="7"/>
      <c r="MW424" s="7"/>
      <c r="MX424" s="7"/>
      <c r="MY424" s="7"/>
      <c r="MZ424" s="7"/>
      <c r="NA424" s="7"/>
      <c r="NB424" s="7"/>
      <c r="NC424" s="7"/>
      <c r="ND424" s="7"/>
      <c r="NE424" s="7"/>
      <c r="NF424" s="7"/>
      <c r="NG424" s="7"/>
      <c r="NH424" s="7"/>
      <c r="NI424" s="7"/>
      <c r="NJ424" s="7"/>
      <c r="NK424" s="7"/>
      <c r="NL424" s="7"/>
      <c r="NM424" s="7"/>
      <c r="NN424" s="7"/>
      <c r="NO424" s="7"/>
      <c r="NP424" s="7"/>
      <c r="NQ424" s="7"/>
      <c r="NR424" s="7"/>
      <c r="NS424" s="7"/>
      <c r="NT424" s="7"/>
      <c r="NU424" s="7"/>
      <c r="NV424" s="7"/>
      <c r="NW424" s="7"/>
      <c r="NX424" s="7"/>
      <c r="NY424" s="7"/>
      <c r="NZ424" s="7"/>
      <c r="OA424" s="7"/>
      <c r="OB424" s="7"/>
      <c r="OC424" s="7"/>
      <c r="OD424" s="7"/>
      <c r="OE424" s="7"/>
      <c r="OF424" s="7"/>
      <c r="OG424" s="7"/>
      <c r="OH424" s="7"/>
      <c r="OI424" s="7"/>
      <c r="OJ424" s="7"/>
      <c r="OK424" s="7"/>
      <c r="OL424" s="7"/>
      <c r="OM424" s="7"/>
      <c r="ON424" s="7"/>
      <c r="OO424" s="7"/>
      <c r="OP424" s="7"/>
      <c r="OQ424" s="7"/>
      <c r="OR424" s="7"/>
      <c r="OS424" s="7"/>
      <c r="OT424" s="7"/>
      <c r="OU424" s="7"/>
      <c r="OV424" s="7"/>
      <c r="OW424" s="7"/>
      <c r="OX424" s="7"/>
      <c r="OY424" s="7"/>
      <c r="OZ424" s="7"/>
      <c r="PA424" s="7"/>
      <c r="PB424" s="7"/>
      <c r="PC424" s="7"/>
      <c r="PD424" s="7"/>
      <c r="PE424" s="7"/>
      <c r="PF424" s="7"/>
      <c r="PG424" s="7"/>
      <c r="PH424" s="7"/>
      <c r="PI424" s="7"/>
      <c r="PJ424" s="7"/>
      <c r="PK424" s="7"/>
      <c r="PL424" s="7"/>
      <c r="PM424" s="7"/>
      <c r="PN424" s="7"/>
      <c r="PO424" s="7"/>
      <c r="PP424" s="7"/>
      <c r="PQ424" s="7"/>
      <c r="PR424" s="7"/>
      <c r="PS424" s="7"/>
      <c r="PT424" s="7"/>
      <c r="PU424" s="7"/>
      <c r="PV424" s="7"/>
      <c r="PW424" s="7"/>
      <c r="PX424" s="7"/>
      <c r="PY424" s="7"/>
      <c r="PZ424" s="7"/>
      <c r="QA424" s="7"/>
      <c r="QB424" s="7"/>
      <c r="QC424" s="7"/>
      <c r="QD424" s="7"/>
      <c r="QE424" s="7"/>
      <c r="QF424" s="7"/>
      <c r="QG424" s="7"/>
      <c r="QH424" s="7"/>
      <c r="QI424" s="7"/>
      <c r="QJ424" s="7"/>
      <c r="QK424" s="7"/>
      <c r="QL424" s="7"/>
      <c r="QM424" s="7"/>
      <c r="QN424" s="7"/>
      <c r="QO424" s="7"/>
      <c r="QP424" s="7"/>
      <c r="QQ424" s="7"/>
      <c r="QR424" s="7"/>
      <c r="QS424" s="7"/>
      <c r="QT424" s="7"/>
      <c r="QU424" s="7"/>
      <c r="QV424" s="7"/>
      <c r="QW424" s="7"/>
      <c r="QX424" s="7"/>
      <c r="QY424" s="7"/>
      <c r="QZ424" s="7"/>
      <c r="RA424" s="7"/>
      <c r="RB424" s="7"/>
      <c r="RC424" s="7"/>
      <c r="RD424" s="7"/>
      <c r="RE424" s="7"/>
      <c r="RF424" s="7"/>
      <c r="RG424" s="7"/>
      <c r="RH424" s="7"/>
      <c r="RI424" s="7"/>
      <c r="RJ424" s="7"/>
      <c r="RK424" s="7"/>
      <c r="RL424" s="7"/>
      <c r="RM424" s="7"/>
      <c r="RN424" s="7"/>
      <c r="RO424" s="7"/>
      <c r="RP424" s="7"/>
      <c r="RQ424" s="7"/>
      <c r="RR424" s="7"/>
      <c r="RS424" s="7"/>
      <c r="RT424" s="7"/>
      <c r="RU424" s="7"/>
      <c r="RV424" s="7"/>
      <c r="RW424" s="7"/>
      <c r="RX424" s="7"/>
      <c r="RY424" s="7"/>
      <c r="RZ424" s="7"/>
      <c r="SA424" s="7"/>
      <c r="SB424" s="7"/>
      <c r="SC424" s="7"/>
      <c r="SD424" s="7"/>
      <c r="SE424" s="7"/>
      <c r="SF424" s="7"/>
      <c r="SG424" s="7"/>
      <c r="SH424" s="7"/>
      <c r="SI424" s="7"/>
      <c r="SJ424" s="7"/>
      <c r="SK424" s="7"/>
      <c r="SL424" s="7"/>
      <c r="SM424" s="7"/>
      <c r="SN424" s="7"/>
      <c r="SO424" s="7"/>
      <c r="SP424" s="7"/>
      <c r="SQ424" s="7"/>
      <c r="SR424" s="7"/>
      <c r="SS424" s="7"/>
      <c r="ST424" s="7"/>
      <c r="SU424" s="7"/>
      <c r="SV424" s="7"/>
      <c r="SW424" s="7"/>
      <c r="SX424" s="7"/>
      <c r="SY424" s="7"/>
      <c r="SZ424" s="7"/>
      <c r="TA424" s="7"/>
      <c r="TB424" s="7"/>
      <c r="TC424" s="7"/>
      <c r="TD424" s="7"/>
      <c r="TE424" s="7"/>
      <c r="TF424" s="7"/>
      <c r="TG424" s="7"/>
      <c r="TH424" s="7"/>
      <c r="TI424" s="7"/>
      <c r="TJ424" s="7"/>
      <c r="TK424" s="7"/>
      <c r="TL424" s="7"/>
      <c r="TM424" s="7"/>
      <c r="TN424" s="7"/>
      <c r="TO424" s="7"/>
      <c r="TP424" s="7"/>
      <c r="TQ424" s="7"/>
      <c r="TR424" s="7"/>
      <c r="TS424" s="7"/>
      <c r="TT424" s="7"/>
      <c r="TU424" s="7"/>
      <c r="TV424" s="7"/>
      <c r="TW424" s="7"/>
      <c r="TX424" s="7"/>
      <c r="TY424" s="7"/>
      <c r="TZ424" s="7"/>
      <c r="UA424" s="7"/>
      <c r="UB424" s="7"/>
      <c r="UC424" s="7"/>
      <c r="UD424" s="7"/>
      <c r="UE424" s="7"/>
      <c r="UF424" s="7"/>
      <c r="UG424" s="7"/>
      <c r="UH424" s="7"/>
      <c r="UI424" s="7"/>
      <c r="UJ424" s="7"/>
      <c r="UK424" s="7"/>
      <c r="UL424" s="7"/>
      <c r="UM424" s="7"/>
      <c r="UN424" s="7"/>
      <c r="UO424" s="7"/>
      <c r="UP424" s="7"/>
      <c r="UQ424" s="7"/>
      <c r="UR424" s="7"/>
      <c r="US424" s="7"/>
      <c r="UT424" s="7"/>
      <c r="UU424" s="7"/>
      <c r="UV424" s="7"/>
      <c r="UW424" s="7"/>
      <c r="UX424" s="7"/>
      <c r="UY424" s="7"/>
      <c r="UZ424" s="7"/>
      <c r="VA424" s="7"/>
      <c r="VB424" s="7"/>
      <c r="VC424" s="7"/>
      <c r="VD424" s="7"/>
    </row>
    <row r="425" spans="1:576" s="3" customFormat="1" ht="22.8" x14ac:dyDescent="0.2">
      <c r="A425" s="5"/>
      <c r="B425" s="41" t="s">
        <v>180</v>
      </c>
      <c r="C425" s="116">
        <v>78.993983957219243</v>
      </c>
      <c r="D425" s="92">
        <v>87.20930232558139</v>
      </c>
      <c r="E425" s="63">
        <v>72.727272727272734</v>
      </c>
      <c r="F425" s="92">
        <v>83.720930232558146</v>
      </c>
      <c r="G425" s="63">
        <v>83.636363636363626</v>
      </c>
      <c r="H425" s="92">
        <v>81.944444444444443</v>
      </c>
      <c r="I425" s="63">
        <v>100</v>
      </c>
      <c r="J425" s="92">
        <v>88.095238095238088</v>
      </c>
      <c r="K425" s="63">
        <v>81.25</v>
      </c>
      <c r="L425" s="92">
        <v>85.714285714285708</v>
      </c>
      <c r="M425" s="63">
        <v>84.126984126984127</v>
      </c>
      <c r="N425" s="92">
        <v>80</v>
      </c>
      <c r="O425" s="63">
        <v>91.891891891891902</v>
      </c>
      <c r="P425" s="92">
        <v>89.333333333333329</v>
      </c>
      <c r="Q425" s="63">
        <v>91.666666666666657</v>
      </c>
      <c r="R425" s="92">
        <v>91.428571428571431</v>
      </c>
      <c r="S425" s="63">
        <v>91.666666666666657</v>
      </c>
      <c r="T425" s="92">
        <v>60.606060606060609</v>
      </c>
      <c r="U425" s="63">
        <v>82.608695652173907</v>
      </c>
      <c r="V425" s="92">
        <v>63.333333333333329</v>
      </c>
      <c r="W425" s="63">
        <v>94.73684210526315</v>
      </c>
      <c r="X425" s="92">
        <v>75</v>
      </c>
      <c r="Y425" s="63">
        <v>82.758620689655174</v>
      </c>
      <c r="Z425" s="92">
        <v>90.789473684210535</v>
      </c>
      <c r="AA425" s="63">
        <v>97.222222222222214</v>
      </c>
      <c r="AB425" s="92">
        <v>83.333333333333343</v>
      </c>
      <c r="AC425" s="63">
        <v>85.882352941176464</v>
      </c>
      <c r="AD425" s="92">
        <v>100</v>
      </c>
      <c r="AE425" s="63">
        <v>87.301587301587304</v>
      </c>
      <c r="AF425" s="92">
        <v>79.310344827586206</v>
      </c>
      <c r="AG425" s="63">
        <v>79.787234042553195</v>
      </c>
      <c r="AH425" s="92">
        <v>75.609756097560975</v>
      </c>
      <c r="AI425" s="63">
        <v>94.059405940594047</v>
      </c>
      <c r="AJ425" s="92">
        <v>65.882352941176464</v>
      </c>
      <c r="AK425" s="63">
        <v>74.698795180722882</v>
      </c>
      <c r="AL425" s="92">
        <v>51.428571428571423</v>
      </c>
      <c r="AM425" s="63">
        <v>61.313868613138688</v>
      </c>
      <c r="AN425" s="92">
        <v>61.428571428571431</v>
      </c>
      <c r="AO425" s="63">
        <v>70</v>
      </c>
      <c r="AP425" s="92">
        <v>92.1875</v>
      </c>
      <c r="AQ425" s="63">
        <v>76.068376068376068</v>
      </c>
      <c r="AR425" s="92">
        <v>82.142857142857139</v>
      </c>
      <c r="AS425" s="63">
        <v>85.795454545454547</v>
      </c>
      <c r="AT425" s="92">
        <v>71.428571428571431</v>
      </c>
      <c r="AU425" s="63">
        <v>90.909090909090907</v>
      </c>
      <c r="AV425" s="92">
        <v>74.074074074074076</v>
      </c>
      <c r="AW425" s="63">
        <v>73.333333333333329</v>
      </c>
      <c r="AX425" s="92">
        <v>66.666666666666657</v>
      </c>
      <c r="AY425" s="63">
        <v>77.464788732394368</v>
      </c>
      <c r="AZ425" s="92">
        <v>73.91304347826086</v>
      </c>
      <c r="BA425" s="63">
        <v>80.555555555555557</v>
      </c>
      <c r="BB425" s="92">
        <v>89.473684210526315</v>
      </c>
      <c r="BC425" s="63">
        <v>97.47899159663865</v>
      </c>
      <c r="BD425" s="92">
        <v>100</v>
      </c>
      <c r="BE425" s="63">
        <v>93.203883495145632</v>
      </c>
      <c r="BF425" s="92">
        <v>97.222222222222214</v>
      </c>
      <c r="BG425" s="63">
        <v>86.885245901639337</v>
      </c>
      <c r="BH425" s="92">
        <v>94.73684210526315</v>
      </c>
      <c r="BI425" s="63">
        <v>66.666666666666657</v>
      </c>
      <c r="BJ425" s="92">
        <v>63.333333333333329</v>
      </c>
      <c r="BK425" s="63">
        <v>80.645161290322577</v>
      </c>
      <c r="BL425" s="92">
        <v>65.625</v>
      </c>
      <c r="BM425" s="63">
        <v>77.083333333333343</v>
      </c>
      <c r="BN425" s="92">
        <v>80.487804878048792</v>
      </c>
      <c r="BO425" s="63">
        <v>65.517241379310349</v>
      </c>
      <c r="BP425" s="92">
        <v>100</v>
      </c>
      <c r="BQ425" s="63">
        <v>90</v>
      </c>
      <c r="BR425" s="92">
        <v>60.563380281690137</v>
      </c>
      <c r="BS425" s="63">
        <v>68.181818181818173</v>
      </c>
      <c r="BT425" s="92">
        <v>95</v>
      </c>
      <c r="BU425" s="63">
        <v>66.666666666666657</v>
      </c>
      <c r="BV425" s="92">
        <v>92.783505154639172</v>
      </c>
      <c r="BW425" s="63">
        <v>62.5</v>
      </c>
      <c r="BX425" s="92">
        <v>88.679245283018872</v>
      </c>
      <c r="BY425" s="63">
        <v>95.238095238095227</v>
      </c>
      <c r="BZ425" s="92">
        <v>94.21052631578948</v>
      </c>
      <c r="CA425" s="63">
        <v>52.631578947368418</v>
      </c>
      <c r="CB425" s="92">
        <v>69.565217391304344</v>
      </c>
      <c r="CC425" s="63">
        <v>53.030303030303031</v>
      </c>
      <c r="CD425" s="92">
        <v>60.256410256410255</v>
      </c>
      <c r="CE425" s="63">
        <v>83.333333333333343</v>
      </c>
      <c r="CF425" s="92">
        <v>60.504201680672267</v>
      </c>
      <c r="CG425" s="63">
        <v>77.777777777777786</v>
      </c>
      <c r="CH425" s="92">
        <v>82.608695652173907</v>
      </c>
      <c r="CI425" s="63">
        <v>80.555555555555557</v>
      </c>
      <c r="CJ425" s="92">
        <v>53.46534653465347</v>
      </c>
      <c r="CK425" s="63">
        <v>64.285714285714292</v>
      </c>
      <c r="CL425" s="92">
        <v>67.142857142857139</v>
      </c>
      <c r="CM425" s="63">
        <v>61.53846153846154</v>
      </c>
      <c r="CN425" s="92">
        <v>62</v>
      </c>
      <c r="CO425" s="63">
        <v>97.163120567375884</v>
      </c>
      <c r="CP425" s="92">
        <v>93.333333333333329</v>
      </c>
      <c r="CQ425" s="63">
        <v>94.082840236686394</v>
      </c>
      <c r="CR425" s="92">
        <v>55.555555555555557</v>
      </c>
      <c r="CS425" s="63">
        <v>66.666666666666657</v>
      </c>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c r="IW425" s="65"/>
      <c r="IX425" s="65"/>
      <c r="IY425" s="65"/>
      <c r="IZ425" s="65"/>
      <c r="JA425" s="65"/>
      <c r="JB425" s="65"/>
      <c r="JC425" s="65"/>
      <c r="JD425" s="65"/>
      <c r="JE425" s="65"/>
      <c r="JF425" s="65"/>
      <c r="JG425" s="65"/>
      <c r="JH425" s="65"/>
      <c r="JI425" s="65"/>
      <c r="JJ425" s="65"/>
      <c r="JK425" s="65"/>
      <c r="JL425" s="65"/>
      <c r="JM425" s="65"/>
      <c r="JN425" s="65"/>
      <c r="JO425" s="65"/>
      <c r="JP425" s="65"/>
      <c r="JQ425" s="65"/>
      <c r="JR425" s="65"/>
      <c r="JS425" s="65"/>
      <c r="JT425" s="65"/>
      <c r="JU425" s="65"/>
      <c r="JV425" s="65"/>
      <c r="JW425" s="65"/>
      <c r="JX425" s="65"/>
      <c r="JY425" s="65"/>
      <c r="JZ425" s="65"/>
      <c r="KA425" s="65"/>
      <c r="KB425" s="65"/>
      <c r="KC425" s="65"/>
      <c r="KD425" s="65"/>
      <c r="KE425" s="65"/>
      <c r="KF425" s="65"/>
      <c r="KG425" s="65"/>
      <c r="KH425" s="65"/>
      <c r="KI425" s="65"/>
      <c r="KJ425" s="65"/>
      <c r="KK425" s="65"/>
      <c r="KL425" s="65"/>
      <c r="KM425" s="65"/>
      <c r="KN425" s="65"/>
      <c r="KO425" s="65"/>
      <c r="KP425" s="65"/>
      <c r="KQ425" s="65"/>
      <c r="KR425" s="65"/>
      <c r="KS425" s="65"/>
      <c r="KT425" s="65"/>
      <c r="KU425" s="65"/>
      <c r="KV425" s="65"/>
      <c r="KW425" s="65"/>
      <c r="KX425" s="65"/>
      <c r="KY425" s="65"/>
      <c r="KZ425" s="65"/>
      <c r="LA425" s="65"/>
      <c r="LB425" s="65"/>
      <c r="LC425" s="65"/>
      <c r="LD425" s="65"/>
      <c r="LE425" s="65"/>
      <c r="LF425" s="65"/>
      <c r="LG425" s="65"/>
      <c r="LH425" s="65"/>
      <c r="LI425" s="65"/>
      <c r="LJ425" s="65"/>
      <c r="LK425" s="65"/>
      <c r="LL425" s="65"/>
      <c r="LM425" s="65"/>
      <c r="LN425" s="65"/>
      <c r="LO425" s="65"/>
      <c r="LP425" s="65"/>
      <c r="LQ425" s="65"/>
      <c r="LR425" s="65"/>
      <c r="LS425" s="65"/>
      <c r="LT425" s="65"/>
      <c r="LU425" s="65"/>
      <c r="LV425" s="65"/>
      <c r="LW425" s="65"/>
      <c r="LX425" s="7"/>
      <c r="LY425" s="7"/>
      <c r="LZ425" s="7"/>
      <c r="MA425" s="7"/>
      <c r="MB425" s="7"/>
      <c r="MC425" s="7"/>
      <c r="MD425" s="7"/>
      <c r="ME425" s="7"/>
      <c r="MF425" s="7"/>
      <c r="MG425" s="7"/>
      <c r="MH425" s="7"/>
      <c r="MI425" s="7"/>
      <c r="MJ425" s="7"/>
      <c r="MK425" s="7"/>
      <c r="ML425" s="7"/>
      <c r="MM425" s="7"/>
      <c r="MN425" s="7"/>
      <c r="MO425" s="7"/>
      <c r="MP425" s="7"/>
      <c r="MQ425" s="7"/>
      <c r="MR425" s="7"/>
      <c r="MS425" s="7"/>
      <c r="MT425" s="7"/>
      <c r="MU425" s="7"/>
      <c r="MV425" s="7"/>
      <c r="MW425" s="7"/>
      <c r="MX425" s="7"/>
      <c r="MY425" s="7"/>
      <c r="MZ425" s="7"/>
      <c r="NA425" s="7"/>
      <c r="NB425" s="7"/>
      <c r="NC425" s="7"/>
      <c r="ND425" s="7"/>
      <c r="NE425" s="7"/>
      <c r="NF425" s="7"/>
      <c r="NG425" s="7"/>
      <c r="NH425" s="7"/>
      <c r="NI425" s="7"/>
      <c r="NJ425" s="7"/>
      <c r="NK425" s="7"/>
      <c r="NL425" s="7"/>
      <c r="NM425" s="7"/>
      <c r="NN425" s="7"/>
      <c r="NO425" s="7"/>
      <c r="NP425" s="7"/>
      <c r="NQ425" s="7"/>
      <c r="NR425" s="7"/>
      <c r="NS425" s="7"/>
      <c r="NT425" s="7"/>
      <c r="NU425" s="7"/>
      <c r="NV425" s="7"/>
      <c r="NW425" s="7"/>
      <c r="NX425" s="7"/>
      <c r="NY425" s="7"/>
      <c r="NZ425" s="7"/>
      <c r="OA425" s="7"/>
      <c r="OB425" s="7"/>
      <c r="OC425" s="7"/>
      <c r="OD425" s="7"/>
      <c r="OE425" s="7"/>
      <c r="OF425" s="7"/>
      <c r="OG425" s="7"/>
      <c r="OH425" s="7"/>
      <c r="OI425" s="7"/>
      <c r="OJ425" s="7"/>
      <c r="OK425" s="7"/>
      <c r="OL425" s="7"/>
      <c r="OM425" s="7"/>
      <c r="ON425" s="7"/>
      <c r="OO425" s="7"/>
      <c r="OP425" s="7"/>
      <c r="OQ425" s="7"/>
      <c r="OR425" s="7"/>
      <c r="OS425" s="7"/>
      <c r="OT425" s="7"/>
      <c r="OU425" s="7"/>
      <c r="OV425" s="7"/>
      <c r="OW425" s="7"/>
      <c r="OX425" s="7"/>
      <c r="OY425" s="7"/>
      <c r="OZ425" s="7"/>
      <c r="PA425" s="7"/>
      <c r="PB425" s="7"/>
      <c r="PC425" s="7"/>
      <c r="PD425" s="7"/>
      <c r="PE425" s="7"/>
      <c r="PF425" s="7"/>
      <c r="PG425" s="7"/>
      <c r="PH425" s="7"/>
      <c r="PI425" s="7"/>
      <c r="PJ425" s="7"/>
      <c r="PK425" s="7"/>
      <c r="PL425" s="7"/>
      <c r="PM425" s="7"/>
      <c r="PN425" s="7"/>
      <c r="PO425" s="7"/>
      <c r="PP425" s="7"/>
      <c r="PQ425" s="7"/>
      <c r="PR425" s="7"/>
      <c r="PS425" s="7"/>
      <c r="PT425" s="7"/>
      <c r="PU425" s="7"/>
      <c r="PV425" s="7"/>
      <c r="PW425" s="7"/>
      <c r="PX425" s="7"/>
      <c r="PY425" s="7"/>
      <c r="PZ425" s="7"/>
      <c r="QA425" s="7"/>
      <c r="QB425" s="7"/>
      <c r="QC425" s="7"/>
      <c r="QD425" s="7"/>
      <c r="QE425" s="7"/>
      <c r="QF425" s="7"/>
      <c r="QG425" s="7"/>
      <c r="QH425" s="7"/>
      <c r="QI425" s="7"/>
      <c r="QJ425" s="7"/>
      <c r="QK425" s="7"/>
      <c r="QL425" s="7"/>
      <c r="QM425" s="7"/>
      <c r="QN425" s="7"/>
      <c r="QO425" s="7"/>
      <c r="QP425" s="7"/>
      <c r="QQ425" s="7"/>
      <c r="QR425" s="7"/>
      <c r="QS425" s="7"/>
      <c r="QT425" s="7"/>
      <c r="QU425" s="7"/>
      <c r="QV425" s="7"/>
      <c r="QW425" s="7"/>
      <c r="QX425" s="7"/>
      <c r="QY425" s="7"/>
      <c r="QZ425" s="7"/>
      <c r="RA425" s="7"/>
      <c r="RB425" s="7"/>
      <c r="RC425" s="7"/>
      <c r="RD425" s="7"/>
      <c r="RE425" s="7"/>
      <c r="RF425" s="7"/>
      <c r="RG425" s="7"/>
      <c r="RH425" s="7"/>
      <c r="RI425" s="7"/>
      <c r="RJ425" s="7"/>
      <c r="RK425" s="7"/>
      <c r="RL425" s="7"/>
      <c r="RM425" s="7"/>
      <c r="RN425" s="7"/>
      <c r="RO425" s="7"/>
      <c r="RP425" s="7"/>
      <c r="RQ425" s="7"/>
      <c r="RR425" s="7"/>
      <c r="RS425" s="7"/>
      <c r="RT425" s="7"/>
      <c r="RU425" s="7"/>
      <c r="RV425" s="7"/>
      <c r="RW425" s="7"/>
      <c r="RX425" s="7"/>
      <c r="RY425" s="7"/>
      <c r="RZ425" s="7"/>
      <c r="SA425" s="7"/>
      <c r="SB425" s="7"/>
      <c r="SC425" s="7"/>
      <c r="SD425" s="7"/>
      <c r="SE425" s="7"/>
      <c r="SF425" s="7"/>
      <c r="SG425" s="7"/>
      <c r="SH425" s="7"/>
      <c r="SI425" s="7"/>
      <c r="SJ425" s="7"/>
      <c r="SK425" s="7"/>
      <c r="SL425" s="7"/>
      <c r="SM425" s="7"/>
      <c r="SN425" s="7"/>
      <c r="SO425" s="7"/>
      <c r="SP425" s="7"/>
      <c r="SQ425" s="7"/>
      <c r="SR425" s="7"/>
      <c r="SS425" s="7"/>
      <c r="ST425" s="7"/>
      <c r="SU425" s="7"/>
      <c r="SV425" s="7"/>
      <c r="SW425" s="7"/>
      <c r="SX425" s="7"/>
      <c r="SY425" s="7"/>
      <c r="SZ425" s="7"/>
      <c r="TA425" s="7"/>
      <c r="TB425" s="7"/>
      <c r="TC425" s="7"/>
      <c r="TD425" s="7"/>
      <c r="TE425" s="7"/>
      <c r="TF425" s="7"/>
      <c r="TG425" s="7"/>
      <c r="TH425" s="7"/>
      <c r="TI425" s="7"/>
      <c r="TJ425" s="7"/>
      <c r="TK425" s="7"/>
      <c r="TL425" s="7"/>
      <c r="TM425" s="7"/>
      <c r="TN425" s="7"/>
      <c r="TO425" s="7"/>
      <c r="TP425" s="7"/>
      <c r="TQ425" s="7"/>
      <c r="TR425" s="7"/>
      <c r="TS425" s="7"/>
      <c r="TT425" s="7"/>
      <c r="TU425" s="7"/>
      <c r="TV425" s="7"/>
      <c r="TW425" s="7"/>
      <c r="TX425" s="7"/>
      <c r="TY425" s="7"/>
      <c r="TZ425" s="7"/>
      <c r="UA425" s="7"/>
      <c r="UB425" s="7"/>
      <c r="UC425" s="7"/>
      <c r="UD425" s="7"/>
      <c r="UE425" s="7"/>
      <c r="UF425" s="7"/>
      <c r="UG425" s="7"/>
      <c r="UH425" s="7"/>
      <c r="UI425" s="7"/>
      <c r="UJ425" s="7"/>
      <c r="UK425" s="7"/>
      <c r="UL425" s="7"/>
      <c r="UM425" s="7"/>
      <c r="UN425" s="7"/>
      <c r="UO425" s="7"/>
      <c r="UP425" s="7"/>
      <c r="UQ425" s="7"/>
      <c r="UR425" s="7"/>
      <c r="US425" s="7"/>
      <c r="UT425" s="7"/>
      <c r="UU425" s="7"/>
      <c r="UV425" s="7"/>
      <c r="UW425" s="7"/>
      <c r="UX425" s="7"/>
      <c r="UY425" s="7"/>
      <c r="UZ425" s="7"/>
      <c r="VA425" s="7"/>
      <c r="VB425" s="7"/>
      <c r="VC425" s="7"/>
      <c r="VD425" s="7"/>
    </row>
    <row r="426" spans="1:576" s="3" customFormat="1" x14ac:dyDescent="0.2">
      <c r="A426" s="5"/>
      <c r="B426" s="36" t="s">
        <v>181</v>
      </c>
      <c r="C426" s="116">
        <v>77.105614973262021</v>
      </c>
      <c r="D426" s="92">
        <v>80.232558139534888</v>
      </c>
      <c r="E426" s="63">
        <v>72.727272727272734</v>
      </c>
      <c r="F426" s="92">
        <v>81.395348837209298</v>
      </c>
      <c r="G426" s="63">
        <v>85.454545454545453</v>
      </c>
      <c r="H426" s="92">
        <v>84.722222222222214</v>
      </c>
      <c r="I426" s="63">
        <v>85.714285714285708</v>
      </c>
      <c r="J426" s="92">
        <v>88.095238095238088</v>
      </c>
      <c r="K426" s="63">
        <v>75</v>
      </c>
      <c r="L426" s="92">
        <v>85.714285714285708</v>
      </c>
      <c r="M426" s="63">
        <v>84.126984126984127</v>
      </c>
      <c r="N426" s="92">
        <v>80</v>
      </c>
      <c r="O426" s="63">
        <v>89.189189189189193</v>
      </c>
      <c r="P426" s="92">
        <v>88</v>
      </c>
      <c r="Q426" s="63">
        <v>91.666666666666657</v>
      </c>
      <c r="R426" s="92">
        <v>85.714285714285708</v>
      </c>
      <c r="S426" s="63">
        <v>83.333333333333343</v>
      </c>
      <c r="T426" s="92">
        <v>57.575757575757578</v>
      </c>
      <c r="U426" s="63">
        <v>78.260869565217391</v>
      </c>
      <c r="V426" s="92">
        <v>60</v>
      </c>
      <c r="W426" s="63">
        <v>94.73684210526315</v>
      </c>
      <c r="X426" s="92">
        <v>75</v>
      </c>
      <c r="Y426" s="63">
        <v>79.310344827586206</v>
      </c>
      <c r="Z426" s="92">
        <v>90.789473684210535</v>
      </c>
      <c r="AA426" s="63">
        <v>100</v>
      </c>
      <c r="AB426" s="92">
        <v>83.333333333333343</v>
      </c>
      <c r="AC426" s="63">
        <v>85.882352941176464</v>
      </c>
      <c r="AD426" s="92">
        <v>100</v>
      </c>
      <c r="AE426" s="63">
        <v>85.714285714285708</v>
      </c>
      <c r="AF426" s="92">
        <v>82.758620689655174</v>
      </c>
      <c r="AG426" s="63">
        <v>78.723404255319153</v>
      </c>
      <c r="AH426" s="92">
        <v>74.390243902439025</v>
      </c>
      <c r="AI426" s="63">
        <v>94.059405940594047</v>
      </c>
      <c r="AJ426" s="92">
        <v>63.529411764705877</v>
      </c>
      <c r="AK426" s="63">
        <v>69.879518072289159</v>
      </c>
      <c r="AL426" s="92">
        <v>38.571428571428577</v>
      </c>
      <c r="AM426" s="63">
        <v>54.014598540145982</v>
      </c>
      <c r="AN426" s="92">
        <v>57.142857142857139</v>
      </c>
      <c r="AO426" s="63">
        <v>66.666666666666657</v>
      </c>
      <c r="AP426" s="92">
        <v>90.625</v>
      </c>
      <c r="AQ426" s="63">
        <v>73.504273504273513</v>
      </c>
      <c r="AR426" s="92">
        <v>75</v>
      </c>
      <c r="AS426" s="63">
        <v>84.090909090909093</v>
      </c>
      <c r="AT426" s="92">
        <v>71.428571428571431</v>
      </c>
      <c r="AU426" s="63">
        <v>90.909090909090907</v>
      </c>
      <c r="AV426" s="92">
        <v>74.074074074074076</v>
      </c>
      <c r="AW426" s="63">
        <v>71.111111111111114</v>
      </c>
      <c r="AX426" s="92">
        <v>64.761904761904759</v>
      </c>
      <c r="AY426" s="63">
        <v>73.239436619718319</v>
      </c>
      <c r="AZ426" s="92">
        <v>71.739130434782609</v>
      </c>
      <c r="BA426" s="63">
        <v>80.555555555555557</v>
      </c>
      <c r="BB426" s="92">
        <v>84.210526315789465</v>
      </c>
      <c r="BC426" s="63">
        <v>96.638655462184872</v>
      </c>
      <c r="BD426" s="92">
        <v>94.444444444444443</v>
      </c>
      <c r="BE426" s="63">
        <v>89.320388349514573</v>
      </c>
      <c r="BF426" s="92">
        <v>97.222222222222214</v>
      </c>
      <c r="BG426" s="63">
        <v>86.885245901639337</v>
      </c>
      <c r="BH426" s="92">
        <v>92.10526315789474</v>
      </c>
      <c r="BI426" s="63">
        <v>61.111111111111114</v>
      </c>
      <c r="BJ426" s="92">
        <v>70</v>
      </c>
      <c r="BK426" s="63">
        <v>83.870967741935488</v>
      </c>
      <c r="BL426" s="92">
        <v>65.625</v>
      </c>
      <c r="BM426" s="63">
        <v>77.083333333333343</v>
      </c>
      <c r="BN426" s="92">
        <v>78.048780487804876</v>
      </c>
      <c r="BO426" s="63">
        <v>65.517241379310349</v>
      </c>
      <c r="BP426" s="92">
        <v>100</v>
      </c>
      <c r="BQ426" s="63">
        <v>90</v>
      </c>
      <c r="BR426" s="92">
        <v>57.74647887323944</v>
      </c>
      <c r="BS426" s="63">
        <v>68.181818181818173</v>
      </c>
      <c r="BT426" s="92">
        <v>93.333333333333329</v>
      </c>
      <c r="BU426" s="63">
        <v>71.428571428571431</v>
      </c>
      <c r="BV426" s="92">
        <v>93.814432989690715</v>
      </c>
      <c r="BW426" s="63">
        <v>65</v>
      </c>
      <c r="BX426" s="92">
        <v>87.421383647798748</v>
      </c>
      <c r="BY426" s="63">
        <v>93.650793650793645</v>
      </c>
      <c r="BZ426" s="92">
        <v>93.15789473684211</v>
      </c>
      <c r="CA426" s="63">
        <v>50.526315789473685</v>
      </c>
      <c r="CB426" s="92">
        <v>63.768115942028977</v>
      </c>
      <c r="CC426" s="63">
        <v>51.515151515151516</v>
      </c>
      <c r="CD426" s="92">
        <v>58.974358974358978</v>
      </c>
      <c r="CE426" s="63">
        <v>75</v>
      </c>
      <c r="CF426" s="92">
        <v>55.462184873949582</v>
      </c>
      <c r="CG426" s="63">
        <v>88.888888888888886</v>
      </c>
      <c r="CH426" s="92">
        <v>91.304347826086953</v>
      </c>
      <c r="CI426" s="63">
        <v>75.925925925925924</v>
      </c>
      <c r="CJ426" s="92">
        <v>47.524752475247524</v>
      </c>
      <c r="CK426" s="63">
        <v>67.857142857142861</v>
      </c>
      <c r="CL426" s="92">
        <v>58.571428571428577</v>
      </c>
      <c r="CM426" s="63">
        <v>55.128205128205131</v>
      </c>
      <c r="CN426" s="92">
        <v>62</v>
      </c>
      <c r="CO426" s="63">
        <v>97.872340425531917</v>
      </c>
      <c r="CP426" s="92">
        <v>91.333333333333329</v>
      </c>
      <c r="CQ426" s="63">
        <v>93.491124260355036</v>
      </c>
      <c r="CR426" s="92">
        <v>54.320987654320987</v>
      </c>
      <c r="CS426" s="63">
        <v>66.666666666666657</v>
      </c>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c r="IW426" s="65"/>
      <c r="IX426" s="65"/>
      <c r="IY426" s="65"/>
      <c r="IZ426" s="65"/>
      <c r="JA426" s="65"/>
      <c r="JB426" s="65"/>
      <c r="JC426" s="65"/>
      <c r="JD426" s="65"/>
      <c r="JE426" s="65"/>
      <c r="JF426" s="65"/>
      <c r="JG426" s="65"/>
      <c r="JH426" s="65"/>
      <c r="JI426" s="65"/>
      <c r="JJ426" s="65"/>
      <c r="JK426" s="65"/>
      <c r="JL426" s="65"/>
      <c r="JM426" s="65"/>
      <c r="JN426" s="65"/>
      <c r="JO426" s="65"/>
      <c r="JP426" s="65"/>
      <c r="JQ426" s="65"/>
      <c r="JR426" s="65"/>
      <c r="JS426" s="65"/>
      <c r="JT426" s="65"/>
      <c r="JU426" s="65"/>
      <c r="JV426" s="65"/>
      <c r="JW426" s="65"/>
      <c r="JX426" s="65"/>
      <c r="JY426" s="65"/>
      <c r="JZ426" s="65"/>
      <c r="KA426" s="65"/>
      <c r="KB426" s="65"/>
      <c r="KC426" s="65"/>
      <c r="KD426" s="65"/>
      <c r="KE426" s="65"/>
      <c r="KF426" s="65"/>
      <c r="KG426" s="65"/>
      <c r="KH426" s="65"/>
      <c r="KI426" s="65"/>
      <c r="KJ426" s="65"/>
      <c r="KK426" s="65"/>
      <c r="KL426" s="65"/>
      <c r="KM426" s="65"/>
      <c r="KN426" s="65"/>
      <c r="KO426" s="65"/>
      <c r="KP426" s="65"/>
      <c r="KQ426" s="65"/>
      <c r="KR426" s="65"/>
      <c r="KS426" s="65"/>
      <c r="KT426" s="65"/>
      <c r="KU426" s="65"/>
      <c r="KV426" s="65"/>
      <c r="KW426" s="65"/>
      <c r="KX426" s="65"/>
      <c r="KY426" s="65"/>
      <c r="KZ426" s="65"/>
      <c r="LA426" s="65"/>
      <c r="LB426" s="65"/>
      <c r="LC426" s="65"/>
      <c r="LD426" s="65"/>
      <c r="LE426" s="65"/>
      <c r="LF426" s="65"/>
      <c r="LG426" s="65"/>
      <c r="LH426" s="65"/>
      <c r="LI426" s="65"/>
      <c r="LJ426" s="65"/>
      <c r="LK426" s="65"/>
      <c r="LL426" s="65"/>
      <c r="LM426" s="65"/>
      <c r="LN426" s="65"/>
      <c r="LO426" s="65"/>
      <c r="LP426" s="65"/>
      <c r="LQ426" s="65"/>
      <c r="LR426" s="65"/>
      <c r="LS426" s="65"/>
      <c r="LT426" s="65"/>
      <c r="LU426" s="65"/>
      <c r="LV426" s="65"/>
      <c r="LW426" s="65"/>
      <c r="LX426" s="7"/>
      <c r="LY426" s="7"/>
      <c r="LZ426" s="7"/>
      <c r="MA426" s="7"/>
      <c r="MB426" s="7"/>
      <c r="MC426" s="7"/>
      <c r="MD426" s="7"/>
      <c r="ME426" s="7"/>
      <c r="MF426" s="7"/>
      <c r="MG426" s="7"/>
      <c r="MH426" s="7"/>
      <c r="MI426" s="7"/>
      <c r="MJ426" s="7"/>
      <c r="MK426" s="7"/>
      <c r="ML426" s="7"/>
      <c r="MM426" s="7"/>
      <c r="MN426" s="7"/>
      <c r="MO426" s="7"/>
      <c r="MP426" s="7"/>
      <c r="MQ426" s="7"/>
      <c r="MR426" s="7"/>
      <c r="MS426" s="7"/>
      <c r="MT426" s="7"/>
      <c r="MU426" s="7"/>
      <c r="MV426" s="7"/>
      <c r="MW426" s="7"/>
      <c r="MX426" s="7"/>
      <c r="MY426" s="7"/>
      <c r="MZ426" s="7"/>
      <c r="NA426" s="7"/>
      <c r="NB426" s="7"/>
      <c r="NC426" s="7"/>
      <c r="ND426" s="7"/>
      <c r="NE426" s="7"/>
      <c r="NF426" s="7"/>
      <c r="NG426" s="7"/>
      <c r="NH426" s="7"/>
      <c r="NI426" s="7"/>
      <c r="NJ426" s="7"/>
      <c r="NK426" s="7"/>
      <c r="NL426" s="7"/>
      <c r="NM426" s="7"/>
      <c r="NN426" s="7"/>
      <c r="NO426" s="7"/>
      <c r="NP426" s="7"/>
      <c r="NQ426" s="7"/>
      <c r="NR426" s="7"/>
      <c r="NS426" s="7"/>
      <c r="NT426" s="7"/>
      <c r="NU426" s="7"/>
      <c r="NV426" s="7"/>
      <c r="NW426" s="7"/>
      <c r="NX426" s="7"/>
      <c r="NY426" s="7"/>
      <c r="NZ426" s="7"/>
      <c r="OA426" s="7"/>
      <c r="OB426" s="7"/>
      <c r="OC426" s="7"/>
      <c r="OD426" s="7"/>
      <c r="OE426" s="7"/>
      <c r="OF426" s="7"/>
      <c r="OG426" s="7"/>
      <c r="OH426" s="7"/>
      <c r="OI426" s="7"/>
      <c r="OJ426" s="7"/>
      <c r="OK426" s="7"/>
      <c r="OL426" s="7"/>
      <c r="OM426" s="7"/>
      <c r="ON426" s="7"/>
      <c r="OO426" s="7"/>
      <c r="OP426" s="7"/>
      <c r="OQ426" s="7"/>
      <c r="OR426" s="7"/>
      <c r="OS426" s="7"/>
      <c r="OT426" s="7"/>
      <c r="OU426" s="7"/>
      <c r="OV426" s="7"/>
      <c r="OW426" s="7"/>
      <c r="OX426" s="7"/>
      <c r="OY426" s="7"/>
      <c r="OZ426" s="7"/>
      <c r="PA426" s="7"/>
      <c r="PB426" s="7"/>
      <c r="PC426" s="7"/>
      <c r="PD426" s="7"/>
      <c r="PE426" s="7"/>
      <c r="PF426" s="7"/>
      <c r="PG426" s="7"/>
      <c r="PH426" s="7"/>
      <c r="PI426" s="7"/>
      <c r="PJ426" s="7"/>
      <c r="PK426" s="7"/>
      <c r="PL426" s="7"/>
      <c r="PM426" s="7"/>
      <c r="PN426" s="7"/>
      <c r="PO426" s="7"/>
      <c r="PP426" s="7"/>
      <c r="PQ426" s="7"/>
      <c r="PR426" s="7"/>
      <c r="PS426" s="7"/>
      <c r="PT426" s="7"/>
      <c r="PU426" s="7"/>
      <c r="PV426" s="7"/>
      <c r="PW426" s="7"/>
      <c r="PX426" s="7"/>
      <c r="PY426" s="7"/>
      <c r="PZ426" s="7"/>
      <c r="QA426" s="7"/>
      <c r="QB426" s="7"/>
      <c r="QC426" s="7"/>
      <c r="QD426" s="7"/>
      <c r="QE426" s="7"/>
      <c r="QF426" s="7"/>
      <c r="QG426" s="7"/>
      <c r="QH426" s="7"/>
      <c r="QI426" s="7"/>
      <c r="QJ426" s="7"/>
      <c r="QK426" s="7"/>
      <c r="QL426" s="7"/>
      <c r="QM426" s="7"/>
      <c r="QN426" s="7"/>
      <c r="QO426" s="7"/>
      <c r="QP426" s="7"/>
      <c r="QQ426" s="7"/>
      <c r="QR426" s="7"/>
      <c r="QS426" s="7"/>
      <c r="QT426" s="7"/>
      <c r="QU426" s="7"/>
      <c r="QV426" s="7"/>
      <c r="QW426" s="7"/>
      <c r="QX426" s="7"/>
      <c r="QY426" s="7"/>
      <c r="QZ426" s="7"/>
      <c r="RA426" s="7"/>
      <c r="RB426" s="7"/>
      <c r="RC426" s="7"/>
      <c r="RD426" s="7"/>
      <c r="RE426" s="7"/>
      <c r="RF426" s="7"/>
      <c r="RG426" s="7"/>
      <c r="RH426" s="7"/>
      <c r="RI426" s="7"/>
      <c r="RJ426" s="7"/>
      <c r="RK426" s="7"/>
      <c r="RL426" s="7"/>
      <c r="RM426" s="7"/>
      <c r="RN426" s="7"/>
      <c r="RO426" s="7"/>
      <c r="RP426" s="7"/>
      <c r="RQ426" s="7"/>
      <c r="RR426" s="7"/>
      <c r="RS426" s="7"/>
      <c r="RT426" s="7"/>
      <c r="RU426" s="7"/>
      <c r="RV426" s="7"/>
      <c r="RW426" s="7"/>
      <c r="RX426" s="7"/>
      <c r="RY426" s="7"/>
      <c r="RZ426" s="7"/>
      <c r="SA426" s="7"/>
      <c r="SB426" s="7"/>
      <c r="SC426" s="7"/>
      <c r="SD426" s="7"/>
      <c r="SE426" s="7"/>
      <c r="SF426" s="7"/>
      <c r="SG426" s="7"/>
      <c r="SH426" s="7"/>
      <c r="SI426" s="7"/>
      <c r="SJ426" s="7"/>
      <c r="SK426" s="7"/>
      <c r="SL426" s="7"/>
      <c r="SM426" s="7"/>
      <c r="SN426" s="7"/>
      <c r="SO426" s="7"/>
      <c r="SP426" s="7"/>
      <c r="SQ426" s="7"/>
      <c r="SR426" s="7"/>
      <c r="SS426" s="7"/>
      <c r="ST426" s="7"/>
      <c r="SU426" s="7"/>
      <c r="SV426" s="7"/>
      <c r="SW426" s="7"/>
      <c r="SX426" s="7"/>
      <c r="SY426" s="7"/>
      <c r="SZ426" s="7"/>
      <c r="TA426" s="7"/>
      <c r="TB426" s="7"/>
      <c r="TC426" s="7"/>
      <c r="TD426" s="7"/>
      <c r="TE426" s="7"/>
      <c r="TF426" s="7"/>
      <c r="TG426" s="7"/>
      <c r="TH426" s="7"/>
      <c r="TI426" s="7"/>
      <c r="TJ426" s="7"/>
      <c r="TK426" s="7"/>
      <c r="TL426" s="7"/>
      <c r="TM426" s="7"/>
      <c r="TN426" s="7"/>
      <c r="TO426" s="7"/>
      <c r="TP426" s="7"/>
      <c r="TQ426" s="7"/>
      <c r="TR426" s="7"/>
      <c r="TS426" s="7"/>
      <c r="TT426" s="7"/>
      <c r="TU426" s="7"/>
      <c r="TV426" s="7"/>
      <c r="TW426" s="7"/>
      <c r="TX426" s="7"/>
      <c r="TY426" s="7"/>
      <c r="TZ426" s="7"/>
      <c r="UA426" s="7"/>
      <c r="UB426" s="7"/>
      <c r="UC426" s="7"/>
      <c r="UD426" s="7"/>
      <c r="UE426" s="7"/>
      <c r="UF426" s="7"/>
      <c r="UG426" s="7"/>
      <c r="UH426" s="7"/>
      <c r="UI426" s="7"/>
      <c r="UJ426" s="7"/>
      <c r="UK426" s="7"/>
      <c r="UL426" s="7"/>
      <c r="UM426" s="7"/>
      <c r="UN426" s="7"/>
      <c r="UO426" s="7"/>
      <c r="UP426" s="7"/>
      <c r="UQ426" s="7"/>
      <c r="UR426" s="7"/>
      <c r="US426" s="7"/>
      <c r="UT426" s="7"/>
      <c r="UU426" s="7"/>
      <c r="UV426" s="7"/>
      <c r="UW426" s="7"/>
      <c r="UX426" s="7"/>
      <c r="UY426" s="7"/>
      <c r="UZ426" s="7"/>
      <c r="VA426" s="7"/>
      <c r="VB426" s="7"/>
      <c r="VC426" s="7"/>
      <c r="VD426" s="7"/>
    </row>
    <row r="427" spans="1:576" s="168" customFormat="1" x14ac:dyDescent="0.2">
      <c r="A427" s="167"/>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119"/>
      <c r="CD427" s="119"/>
      <c r="CE427" s="119"/>
      <c r="CF427" s="119"/>
      <c r="CG427" s="119"/>
      <c r="CH427" s="119"/>
      <c r="CI427" s="119"/>
      <c r="CJ427" s="119"/>
      <c r="CK427" s="119"/>
      <c r="CL427" s="119"/>
      <c r="CM427" s="119"/>
      <c r="CN427" s="119"/>
      <c r="CO427" s="119"/>
      <c r="CP427" s="119"/>
      <c r="CQ427" s="119"/>
      <c r="CR427" s="119"/>
      <c r="CS427" s="119"/>
      <c r="CT427" s="119"/>
      <c r="CU427" s="119"/>
      <c r="CV427" s="119"/>
      <c r="CW427" s="119"/>
      <c r="CX427" s="119"/>
      <c r="CY427" s="119"/>
      <c r="CZ427" s="119"/>
      <c r="DA427" s="119"/>
      <c r="DB427" s="119"/>
      <c r="DC427" s="119"/>
      <c r="DD427" s="119"/>
      <c r="DE427" s="119"/>
      <c r="DF427" s="119"/>
      <c r="DG427" s="119"/>
      <c r="DH427" s="119"/>
      <c r="DI427" s="119"/>
      <c r="DJ427" s="119"/>
      <c r="DK427" s="119"/>
      <c r="DL427" s="119"/>
      <c r="DM427" s="119"/>
      <c r="DN427" s="119"/>
      <c r="DO427" s="119"/>
      <c r="DP427" s="119"/>
      <c r="DQ427" s="119"/>
      <c r="DR427" s="119"/>
      <c r="DS427" s="119"/>
      <c r="DT427" s="119"/>
      <c r="DU427" s="119"/>
      <c r="DV427" s="119"/>
      <c r="DW427" s="119"/>
      <c r="DX427" s="119"/>
      <c r="DY427" s="119"/>
      <c r="DZ427" s="119"/>
      <c r="EA427" s="119"/>
      <c r="EB427" s="119"/>
      <c r="EC427" s="119"/>
      <c r="ED427" s="119"/>
      <c r="EE427" s="119"/>
      <c r="EF427" s="119"/>
      <c r="EG427" s="119"/>
      <c r="EH427" s="119"/>
      <c r="EI427" s="119"/>
      <c r="EJ427" s="119"/>
      <c r="EK427" s="119"/>
      <c r="EL427" s="119"/>
      <c r="EM427" s="119"/>
      <c r="EN427" s="119"/>
      <c r="EO427" s="119"/>
      <c r="EP427" s="119"/>
      <c r="EQ427" s="119"/>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c r="HB427" s="119"/>
      <c r="HC427" s="119"/>
      <c r="HD427" s="119"/>
      <c r="HE427" s="119"/>
      <c r="HF427" s="119"/>
      <c r="HG427" s="119"/>
      <c r="HH427" s="119"/>
      <c r="HI427" s="119"/>
      <c r="HJ427" s="119"/>
      <c r="HK427" s="119"/>
      <c r="HL427" s="119"/>
      <c r="HM427" s="119"/>
      <c r="HN427" s="119"/>
      <c r="HO427" s="119"/>
      <c r="HP427" s="119"/>
      <c r="HQ427" s="119"/>
      <c r="HR427" s="119"/>
      <c r="HS427" s="119"/>
      <c r="HT427" s="119"/>
      <c r="HU427" s="119"/>
      <c r="HV427" s="119"/>
      <c r="HW427" s="119"/>
      <c r="HX427" s="119"/>
      <c r="HY427" s="119"/>
      <c r="HZ427" s="119"/>
      <c r="IA427" s="119"/>
      <c r="IB427" s="119"/>
      <c r="IC427" s="119"/>
      <c r="ID427" s="119"/>
      <c r="IE427" s="119"/>
      <c r="IF427" s="119"/>
      <c r="IG427" s="119"/>
      <c r="IH427" s="119"/>
      <c r="II427" s="119"/>
      <c r="IJ427" s="119"/>
      <c r="IK427" s="119"/>
      <c r="IL427" s="119"/>
      <c r="IM427" s="119"/>
      <c r="IN427" s="119"/>
      <c r="IO427" s="119"/>
      <c r="IP427" s="119"/>
      <c r="IQ427" s="119"/>
      <c r="IR427" s="119"/>
      <c r="IS427" s="119"/>
      <c r="IT427" s="119"/>
      <c r="IU427" s="119"/>
      <c r="IV427" s="119"/>
      <c r="IW427" s="119"/>
      <c r="IX427" s="119"/>
      <c r="IY427" s="119"/>
      <c r="IZ427" s="119"/>
      <c r="JA427" s="119"/>
      <c r="JB427" s="119"/>
      <c r="JC427" s="119"/>
      <c r="JD427" s="119"/>
      <c r="JE427" s="119"/>
      <c r="JF427" s="119"/>
      <c r="JG427" s="119"/>
      <c r="JH427" s="119"/>
      <c r="JI427" s="119"/>
      <c r="JJ427" s="119"/>
      <c r="JK427" s="119"/>
      <c r="JL427" s="119"/>
      <c r="JM427" s="119"/>
      <c r="JN427" s="119"/>
      <c r="JO427" s="119"/>
      <c r="JP427" s="119"/>
      <c r="JQ427" s="119"/>
      <c r="JR427" s="119"/>
      <c r="JS427" s="119"/>
      <c r="JT427" s="119"/>
      <c r="JU427" s="119"/>
      <c r="JV427" s="119"/>
      <c r="JW427" s="119"/>
      <c r="JX427" s="119"/>
      <c r="JY427" s="119"/>
      <c r="JZ427" s="119"/>
      <c r="KA427" s="119"/>
      <c r="KB427" s="119"/>
      <c r="KC427" s="119"/>
      <c r="KD427" s="119"/>
      <c r="KE427" s="119"/>
      <c r="KF427" s="119"/>
      <c r="KG427" s="119"/>
      <c r="KH427" s="119"/>
      <c r="KI427" s="119"/>
      <c r="KJ427" s="119"/>
      <c r="KK427" s="119"/>
      <c r="KL427" s="119"/>
      <c r="KM427" s="119"/>
      <c r="KN427" s="119"/>
      <c r="KO427" s="119"/>
      <c r="KP427" s="119"/>
      <c r="KQ427" s="119"/>
      <c r="KR427" s="119"/>
      <c r="KS427" s="119"/>
      <c r="KT427" s="119"/>
      <c r="KU427" s="119"/>
      <c r="KV427" s="119"/>
      <c r="KW427" s="119"/>
      <c r="KX427" s="119"/>
      <c r="KY427" s="119"/>
      <c r="KZ427" s="119"/>
      <c r="LA427" s="119"/>
      <c r="LB427" s="119"/>
      <c r="LC427" s="119"/>
      <c r="LD427" s="119"/>
      <c r="LE427" s="119"/>
      <c r="LF427" s="119"/>
      <c r="LG427" s="119"/>
      <c r="LH427" s="119"/>
      <c r="LI427" s="119"/>
      <c r="LJ427" s="119"/>
      <c r="LK427" s="119"/>
      <c r="LL427" s="119"/>
      <c r="LM427" s="119"/>
      <c r="LN427" s="119"/>
      <c r="LO427" s="119"/>
      <c r="LP427" s="119"/>
      <c r="LQ427" s="119"/>
      <c r="LR427" s="119"/>
      <c r="LS427" s="119"/>
      <c r="LT427" s="119"/>
      <c r="LU427" s="119"/>
      <c r="LV427" s="119"/>
      <c r="LW427" s="119"/>
      <c r="LX427" s="119"/>
      <c r="LY427" s="119"/>
      <c r="LZ427" s="119"/>
      <c r="MA427" s="119"/>
      <c r="MB427" s="119"/>
      <c r="MC427" s="119"/>
      <c r="MD427" s="119"/>
      <c r="ME427" s="119"/>
      <c r="MF427" s="119"/>
      <c r="MG427" s="119"/>
      <c r="MH427" s="119"/>
      <c r="MI427" s="119"/>
      <c r="MJ427" s="119"/>
      <c r="MK427" s="119"/>
      <c r="ML427" s="119"/>
      <c r="MM427" s="119"/>
      <c r="MN427" s="119"/>
      <c r="MO427" s="119"/>
      <c r="MP427" s="119"/>
      <c r="MQ427" s="119"/>
      <c r="MR427" s="119"/>
      <c r="MS427" s="119"/>
      <c r="MT427" s="119"/>
      <c r="MU427" s="119"/>
      <c r="MV427" s="119"/>
      <c r="MW427" s="119"/>
      <c r="MX427" s="119"/>
      <c r="MY427" s="119"/>
      <c r="MZ427" s="119"/>
      <c r="NA427" s="119"/>
      <c r="NB427" s="119"/>
      <c r="NC427" s="119"/>
      <c r="ND427" s="119"/>
      <c r="NE427" s="119"/>
      <c r="NF427" s="119"/>
      <c r="NG427" s="119"/>
      <c r="NH427" s="119"/>
      <c r="NI427" s="119"/>
      <c r="NJ427" s="119"/>
      <c r="NK427" s="119"/>
      <c r="NL427" s="119"/>
      <c r="NM427" s="119"/>
      <c r="NN427" s="119"/>
      <c r="NO427" s="119"/>
      <c r="NP427" s="119"/>
      <c r="NQ427" s="119"/>
      <c r="NR427" s="119"/>
      <c r="NS427" s="119"/>
      <c r="NT427" s="119"/>
      <c r="NU427" s="119"/>
      <c r="NV427" s="119"/>
      <c r="NW427" s="119"/>
      <c r="NX427" s="119"/>
      <c r="NY427" s="119"/>
      <c r="NZ427" s="119"/>
      <c r="OA427" s="119"/>
      <c r="OB427" s="119"/>
      <c r="OC427" s="119"/>
      <c r="OD427" s="119"/>
      <c r="OE427" s="119"/>
      <c r="OF427" s="119"/>
      <c r="OG427" s="119"/>
      <c r="OH427" s="119"/>
      <c r="OI427" s="119"/>
      <c r="OJ427" s="119"/>
      <c r="OK427" s="119"/>
      <c r="OL427" s="119"/>
      <c r="OM427" s="119"/>
      <c r="ON427" s="119"/>
      <c r="OO427" s="119"/>
      <c r="OP427" s="119"/>
      <c r="OQ427" s="119"/>
      <c r="OR427" s="119"/>
      <c r="OS427" s="119"/>
      <c r="OT427" s="119"/>
      <c r="OU427" s="119"/>
      <c r="OV427" s="119"/>
      <c r="OW427" s="119"/>
      <c r="OX427" s="119"/>
      <c r="OY427" s="119"/>
      <c r="OZ427" s="119"/>
      <c r="PA427" s="119"/>
      <c r="PB427" s="119"/>
      <c r="PC427" s="119"/>
      <c r="PD427" s="119"/>
      <c r="PE427" s="119"/>
      <c r="PF427" s="119"/>
      <c r="PG427" s="119"/>
      <c r="PH427" s="119"/>
      <c r="PI427" s="119"/>
      <c r="PJ427" s="119"/>
      <c r="PK427" s="119"/>
      <c r="PL427" s="119"/>
      <c r="PM427" s="119"/>
      <c r="PN427" s="119"/>
      <c r="PO427" s="119"/>
      <c r="PP427" s="119"/>
      <c r="PQ427" s="119"/>
      <c r="PR427" s="119"/>
      <c r="PS427" s="119"/>
      <c r="PT427" s="119"/>
      <c r="PU427" s="119"/>
      <c r="PV427" s="119"/>
      <c r="PW427" s="119"/>
      <c r="PX427" s="119"/>
      <c r="PY427" s="119"/>
      <c r="PZ427" s="119"/>
      <c r="QA427" s="119"/>
      <c r="QB427" s="119"/>
      <c r="QC427" s="119"/>
      <c r="QD427" s="119"/>
      <c r="QE427" s="119"/>
      <c r="QF427" s="119"/>
      <c r="QG427" s="119"/>
      <c r="QH427" s="119"/>
      <c r="QI427" s="119"/>
      <c r="QJ427" s="119"/>
      <c r="QK427" s="119"/>
      <c r="QL427" s="119"/>
      <c r="QM427" s="119"/>
      <c r="QN427" s="119"/>
      <c r="QO427" s="119"/>
      <c r="QP427" s="119"/>
      <c r="QQ427" s="119"/>
      <c r="QR427" s="119"/>
      <c r="QS427" s="119"/>
      <c r="QT427" s="119"/>
      <c r="QU427" s="119"/>
      <c r="QV427" s="119"/>
      <c r="QW427" s="119"/>
      <c r="QX427" s="119"/>
      <c r="QY427" s="119"/>
      <c r="QZ427" s="119"/>
      <c r="RA427" s="119"/>
      <c r="RB427" s="119"/>
      <c r="RC427" s="119"/>
      <c r="RD427" s="119"/>
      <c r="RE427" s="119"/>
      <c r="RF427" s="119"/>
      <c r="RG427" s="119"/>
      <c r="RH427" s="119"/>
      <c r="RI427" s="119"/>
      <c r="RJ427" s="119"/>
      <c r="RK427" s="119"/>
      <c r="RL427" s="119"/>
      <c r="RM427" s="119"/>
      <c r="RN427" s="119"/>
      <c r="RO427" s="119"/>
      <c r="RP427" s="119"/>
      <c r="RQ427" s="119"/>
      <c r="RR427" s="119"/>
      <c r="RS427" s="119"/>
      <c r="RT427" s="119"/>
      <c r="RU427" s="119"/>
      <c r="RV427" s="119"/>
      <c r="RW427" s="119"/>
      <c r="RX427" s="119"/>
      <c r="RY427" s="119"/>
      <c r="RZ427" s="119"/>
      <c r="SA427" s="119"/>
      <c r="SB427" s="119"/>
      <c r="SC427" s="119"/>
      <c r="SD427" s="119"/>
      <c r="SE427" s="119"/>
      <c r="SF427" s="119"/>
      <c r="SG427" s="119"/>
      <c r="SH427" s="119"/>
      <c r="SI427" s="119"/>
      <c r="SJ427" s="119"/>
      <c r="SK427" s="119"/>
      <c r="SL427" s="119"/>
      <c r="SM427" s="119"/>
      <c r="SN427" s="119"/>
      <c r="SO427" s="119"/>
      <c r="SP427" s="119"/>
      <c r="SQ427" s="119"/>
      <c r="SR427" s="119"/>
      <c r="SS427" s="119"/>
      <c r="ST427" s="119"/>
      <c r="SU427" s="119"/>
      <c r="SV427" s="119"/>
      <c r="SW427" s="119"/>
      <c r="SX427" s="119"/>
      <c r="SY427" s="119"/>
      <c r="SZ427" s="119"/>
      <c r="TA427" s="119"/>
      <c r="TB427" s="119"/>
      <c r="TC427" s="119"/>
      <c r="TD427" s="119"/>
      <c r="TE427" s="119"/>
      <c r="TF427" s="119"/>
      <c r="TG427" s="119"/>
      <c r="TH427" s="119"/>
      <c r="TI427" s="119"/>
      <c r="TJ427" s="119"/>
      <c r="TK427" s="119"/>
      <c r="TL427" s="119"/>
      <c r="TM427" s="119"/>
      <c r="TN427" s="119"/>
      <c r="TO427" s="119"/>
      <c r="TP427" s="119"/>
      <c r="TQ427" s="119"/>
      <c r="TR427" s="119"/>
      <c r="TS427" s="119"/>
      <c r="TT427" s="119"/>
      <c r="TU427" s="119"/>
      <c r="TV427" s="119"/>
      <c r="TW427" s="119"/>
      <c r="TX427" s="119"/>
      <c r="TY427" s="119"/>
      <c r="TZ427" s="119"/>
      <c r="UA427" s="119"/>
      <c r="UB427" s="119"/>
      <c r="UC427" s="119"/>
      <c r="UD427" s="119"/>
      <c r="UE427" s="119"/>
      <c r="UF427" s="119"/>
      <c r="UG427" s="119"/>
      <c r="UH427" s="119"/>
      <c r="UI427" s="119"/>
      <c r="UJ427" s="119"/>
      <c r="UK427" s="119"/>
      <c r="UL427" s="119"/>
      <c r="UM427" s="119"/>
      <c r="UN427" s="119"/>
      <c r="UO427" s="119"/>
      <c r="UP427" s="119"/>
      <c r="UQ427" s="119"/>
      <c r="UR427" s="119"/>
      <c r="US427" s="119"/>
      <c r="UT427" s="119"/>
      <c r="UU427" s="119"/>
      <c r="UV427" s="119"/>
      <c r="UW427" s="119"/>
      <c r="UX427" s="119"/>
      <c r="UY427" s="119"/>
      <c r="UZ427" s="119"/>
      <c r="VA427" s="119"/>
      <c r="VB427" s="119"/>
      <c r="VC427" s="119"/>
      <c r="VD427" s="119"/>
    </row>
    <row r="428" spans="1:576" s="168" customFormat="1" x14ac:dyDescent="0.2">
      <c r="A428" s="167"/>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c r="HB428" s="119"/>
      <c r="HC428" s="119"/>
      <c r="HD428" s="119"/>
      <c r="HE428" s="119"/>
      <c r="HF428" s="119"/>
      <c r="HG428" s="119"/>
      <c r="HH428" s="119"/>
      <c r="HI428" s="119"/>
      <c r="HJ428" s="119"/>
      <c r="HK428" s="119"/>
      <c r="HL428" s="119"/>
      <c r="HM428" s="119"/>
      <c r="HN428" s="119"/>
      <c r="HO428" s="119"/>
      <c r="HP428" s="119"/>
      <c r="HQ428" s="119"/>
      <c r="HR428" s="119"/>
      <c r="HS428" s="119"/>
      <c r="HT428" s="119"/>
      <c r="HU428" s="119"/>
      <c r="HV428" s="119"/>
      <c r="HW428" s="119"/>
      <c r="HX428" s="119"/>
      <c r="HY428" s="119"/>
      <c r="HZ428" s="119"/>
      <c r="IA428" s="119"/>
      <c r="IB428" s="119"/>
      <c r="IC428" s="119"/>
      <c r="ID428" s="119"/>
      <c r="IE428" s="119"/>
      <c r="IF428" s="119"/>
      <c r="IG428" s="119"/>
      <c r="IH428" s="119"/>
      <c r="II428" s="119"/>
      <c r="IJ428" s="119"/>
      <c r="IK428" s="119"/>
      <c r="IL428" s="119"/>
      <c r="IM428" s="119"/>
      <c r="IN428" s="119"/>
      <c r="IO428" s="119"/>
      <c r="IP428" s="119"/>
      <c r="IQ428" s="119"/>
      <c r="IR428" s="119"/>
      <c r="IS428" s="119"/>
      <c r="IT428" s="119"/>
      <c r="IU428" s="119"/>
      <c r="IV428" s="119"/>
      <c r="IW428" s="119"/>
      <c r="IX428" s="119"/>
      <c r="IY428" s="119"/>
      <c r="IZ428" s="119"/>
      <c r="JA428" s="119"/>
      <c r="JB428" s="119"/>
      <c r="JC428" s="119"/>
      <c r="JD428" s="119"/>
      <c r="JE428" s="119"/>
      <c r="JF428" s="119"/>
      <c r="JG428" s="119"/>
      <c r="JH428" s="119"/>
      <c r="JI428" s="119"/>
      <c r="JJ428" s="119"/>
      <c r="JK428" s="119"/>
      <c r="JL428" s="119"/>
      <c r="JM428" s="119"/>
      <c r="JN428" s="119"/>
      <c r="JO428" s="119"/>
      <c r="JP428" s="119"/>
      <c r="JQ428" s="119"/>
      <c r="JR428" s="119"/>
      <c r="JS428" s="119"/>
      <c r="JT428" s="119"/>
      <c r="JU428" s="119"/>
      <c r="JV428" s="119"/>
      <c r="JW428" s="119"/>
      <c r="JX428" s="119"/>
      <c r="JY428" s="119"/>
      <c r="JZ428" s="119"/>
      <c r="KA428" s="119"/>
      <c r="KB428" s="119"/>
      <c r="KC428" s="119"/>
      <c r="KD428" s="119"/>
      <c r="KE428" s="119"/>
      <c r="KF428" s="119"/>
      <c r="KG428" s="119"/>
      <c r="KH428" s="119"/>
      <c r="KI428" s="119"/>
      <c r="KJ428" s="119"/>
      <c r="KK428" s="119"/>
      <c r="KL428" s="119"/>
      <c r="KM428" s="119"/>
      <c r="KN428" s="119"/>
      <c r="KO428" s="119"/>
      <c r="KP428" s="119"/>
      <c r="KQ428" s="119"/>
      <c r="KR428" s="119"/>
      <c r="KS428" s="119"/>
      <c r="KT428" s="119"/>
      <c r="KU428" s="119"/>
      <c r="KV428" s="119"/>
      <c r="KW428" s="119"/>
      <c r="KX428" s="119"/>
      <c r="KY428" s="119"/>
      <c r="KZ428" s="119"/>
      <c r="LA428" s="119"/>
      <c r="LB428" s="119"/>
      <c r="LC428" s="119"/>
      <c r="LD428" s="119"/>
      <c r="LE428" s="119"/>
      <c r="LF428" s="119"/>
      <c r="LG428" s="119"/>
      <c r="LH428" s="119"/>
      <c r="LI428" s="119"/>
      <c r="LJ428" s="119"/>
      <c r="LK428" s="119"/>
      <c r="LL428" s="119"/>
      <c r="LM428" s="119"/>
      <c r="LN428" s="119"/>
      <c r="LO428" s="119"/>
      <c r="LP428" s="119"/>
      <c r="LQ428" s="119"/>
      <c r="LR428" s="119"/>
      <c r="LS428" s="119"/>
      <c r="LT428" s="119"/>
      <c r="LU428" s="119"/>
      <c r="LV428" s="119"/>
      <c r="LW428" s="119"/>
      <c r="LX428" s="119"/>
      <c r="LY428" s="119"/>
      <c r="LZ428" s="119"/>
      <c r="MA428" s="119"/>
      <c r="MB428" s="119"/>
      <c r="MC428" s="119"/>
      <c r="MD428" s="119"/>
      <c r="ME428" s="119"/>
      <c r="MF428" s="119"/>
      <c r="MG428" s="119"/>
      <c r="MH428" s="119"/>
      <c r="MI428" s="119"/>
      <c r="MJ428" s="119"/>
      <c r="MK428" s="119"/>
      <c r="ML428" s="119"/>
      <c r="MM428" s="119"/>
      <c r="MN428" s="119"/>
      <c r="MO428" s="119"/>
      <c r="MP428" s="119"/>
      <c r="MQ428" s="119"/>
      <c r="MR428" s="119"/>
      <c r="MS428" s="119"/>
      <c r="MT428" s="119"/>
      <c r="MU428" s="119"/>
      <c r="MV428" s="119"/>
      <c r="MW428" s="119"/>
      <c r="MX428" s="119"/>
      <c r="MY428" s="119"/>
      <c r="MZ428" s="119"/>
      <c r="NA428" s="119"/>
      <c r="NB428" s="119"/>
      <c r="NC428" s="119"/>
      <c r="ND428" s="119"/>
      <c r="NE428" s="119"/>
      <c r="NF428" s="119"/>
      <c r="NG428" s="119"/>
      <c r="NH428" s="119"/>
      <c r="NI428" s="119"/>
      <c r="NJ428" s="119"/>
      <c r="NK428" s="119"/>
      <c r="NL428" s="119"/>
      <c r="NM428" s="119"/>
      <c r="NN428" s="119"/>
      <c r="NO428" s="119"/>
      <c r="NP428" s="119"/>
      <c r="NQ428" s="119"/>
      <c r="NR428" s="119"/>
      <c r="NS428" s="119"/>
      <c r="NT428" s="119"/>
      <c r="NU428" s="119"/>
      <c r="NV428" s="119"/>
      <c r="NW428" s="119"/>
      <c r="NX428" s="119"/>
      <c r="NY428" s="119"/>
      <c r="NZ428" s="119"/>
      <c r="OA428" s="119"/>
      <c r="OB428" s="119"/>
      <c r="OC428" s="119"/>
      <c r="OD428" s="119"/>
      <c r="OE428" s="119"/>
      <c r="OF428" s="119"/>
      <c r="OG428" s="119"/>
      <c r="OH428" s="119"/>
      <c r="OI428" s="119"/>
      <c r="OJ428" s="119"/>
      <c r="OK428" s="119"/>
      <c r="OL428" s="119"/>
      <c r="OM428" s="119"/>
      <c r="ON428" s="119"/>
      <c r="OO428" s="119"/>
      <c r="OP428" s="119"/>
      <c r="OQ428" s="119"/>
      <c r="OR428" s="119"/>
      <c r="OS428" s="119"/>
      <c r="OT428" s="119"/>
      <c r="OU428" s="119"/>
      <c r="OV428" s="119"/>
      <c r="OW428" s="119"/>
      <c r="OX428" s="119"/>
      <c r="OY428" s="119"/>
      <c r="OZ428" s="119"/>
      <c r="PA428" s="119"/>
      <c r="PB428" s="119"/>
      <c r="PC428" s="119"/>
      <c r="PD428" s="119"/>
      <c r="PE428" s="119"/>
      <c r="PF428" s="119"/>
      <c r="PG428" s="119"/>
      <c r="PH428" s="119"/>
      <c r="PI428" s="119"/>
      <c r="PJ428" s="119"/>
      <c r="PK428" s="119"/>
      <c r="PL428" s="119"/>
      <c r="PM428" s="119"/>
      <c r="PN428" s="119"/>
      <c r="PO428" s="119"/>
      <c r="PP428" s="119"/>
      <c r="PQ428" s="119"/>
      <c r="PR428" s="119"/>
      <c r="PS428" s="119"/>
      <c r="PT428" s="119"/>
      <c r="PU428" s="119"/>
      <c r="PV428" s="119"/>
      <c r="PW428" s="119"/>
      <c r="PX428" s="119"/>
      <c r="PY428" s="119"/>
      <c r="PZ428" s="119"/>
      <c r="QA428" s="119"/>
      <c r="QB428" s="119"/>
      <c r="QC428" s="119"/>
      <c r="QD428" s="119"/>
      <c r="QE428" s="119"/>
      <c r="QF428" s="119"/>
      <c r="QG428" s="119"/>
      <c r="QH428" s="119"/>
      <c r="QI428" s="119"/>
      <c r="QJ428" s="119"/>
      <c r="QK428" s="119"/>
      <c r="QL428" s="119"/>
      <c r="QM428" s="119"/>
      <c r="QN428" s="119"/>
      <c r="QO428" s="119"/>
      <c r="QP428" s="119"/>
      <c r="QQ428" s="119"/>
      <c r="QR428" s="119"/>
      <c r="QS428" s="119"/>
      <c r="QT428" s="119"/>
      <c r="QU428" s="119"/>
      <c r="QV428" s="119"/>
      <c r="QW428" s="119"/>
      <c r="QX428" s="119"/>
      <c r="QY428" s="119"/>
      <c r="QZ428" s="119"/>
      <c r="RA428" s="119"/>
      <c r="RB428" s="119"/>
      <c r="RC428" s="119"/>
      <c r="RD428" s="119"/>
      <c r="RE428" s="119"/>
      <c r="RF428" s="119"/>
      <c r="RG428" s="119"/>
      <c r="RH428" s="119"/>
      <c r="RI428" s="119"/>
      <c r="RJ428" s="119"/>
      <c r="RK428" s="119"/>
      <c r="RL428" s="119"/>
      <c r="RM428" s="119"/>
      <c r="RN428" s="119"/>
      <c r="RO428" s="119"/>
      <c r="RP428" s="119"/>
      <c r="RQ428" s="119"/>
      <c r="RR428" s="119"/>
      <c r="RS428" s="119"/>
      <c r="RT428" s="119"/>
      <c r="RU428" s="119"/>
      <c r="RV428" s="119"/>
      <c r="RW428" s="119"/>
      <c r="RX428" s="119"/>
      <c r="RY428" s="119"/>
      <c r="RZ428" s="119"/>
      <c r="SA428" s="119"/>
      <c r="SB428" s="119"/>
      <c r="SC428" s="119"/>
      <c r="SD428" s="119"/>
      <c r="SE428" s="119"/>
      <c r="SF428" s="119"/>
      <c r="SG428" s="119"/>
      <c r="SH428" s="119"/>
      <c r="SI428" s="119"/>
      <c r="SJ428" s="119"/>
      <c r="SK428" s="119"/>
      <c r="SL428" s="119"/>
      <c r="SM428" s="119"/>
      <c r="SN428" s="119"/>
      <c r="SO428" s="119"/>
      <c r="SP428" s="119"/>
      <c r="SQ428" s="119"/>
      <c r="SR428" s="119"/>
      <c r="SS428" s="119"/>
      <c r="ST428" s="119"/>
      <c r="SU428" s="119"/>
      <c r="SV428" s="119"/>
      <c r="SW428" s="119"/>
      <c r="SX428" s="119"/>
      <c r="SY428" s="119"/>
      <c r="SZ428" s="119"/>
      <c r="TA428" s="119"/>
      <c r="TB428" s="119"/>
      <c r="TC428" s="119"/>
      <c r="TD428" s="119"/>
      <c r="TE428" s="119"/>
      <c r="TF428" s="119"/>
      <c r="TG428" s="119"/>
      <c r="TH428" s="119"/>
      <c r="TI428" s="119"/>
      <c r="TJ428" s="119"/>
      <c r="TK428" s="119"/>
      <c r="TL428" s="119"/>
      <c r="TM428" s="119"/>
      <c r="TN428" s="119"/>
      <c r="TO428" s="119"/>
      <c r="TP428" s="119"/>
      <c r="TQ428" s="119"/>
      <c r="TR428" s="119"/>
      <c r="TS428" s="119"/>
      <c r="TT428" s="119"/>
      <c r="TU428" s="119"/>
      <c r="TV428" s="119"/>
      <c r="TW428" s="119"/>
      <c r="TX428" s="119"/>
      <c r="TY428" s="119"/>
      <c r="TZ428" s="119"/>
      <c r="UA428" s="119"/>
      <c r="UB428" s="119"/>
      <c r="UC428" s="119"/>
      <c r="UD428" s="119"/>
      <c r="UE428" s="119"/>
      <c r="UF428" s="119"/>
      <c r="UG428" s="119"/>
      <c r="UH428" s="119"/>
      <c r="UI428" s="119"/>
      <c r="UJ428" s="119"/>
      <c r="UK428" s="119"/>
      <c r="UL428" s="119"/>
      <c r="UM428" s="119"/>
      <c r="UN428" s="119"/>
      <c r="UO428" s="119"/>
      <c r="UP428" s="119"/>
      <c r="UQ428" s="119"/>
      <c r="UR428" s="119"/>
      <c r="US428" s="119"/>
      <c r="UT428" s="119"/>
      <c r="UU428" s="119"/>
      <c r="UV428" s="119"/>
      <c r="UW428" s="119"/>
      <c r="UX428" s="119"/>
      <c r="UY428" s="119"/>
      <c r="UZ428" s="119"/>
      <c r="VA428" s="119"/>
      <c r="VB428" s="119"/>
      <c r="VC428" s="119"/>
      <c r="VD428" s="119"/>
    </row>
    <row r="429" spans="1:576" s="168" customFormat="1" x14ac:dyDescent="0.2">
      <c r="A429" s="167"/>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119"/>
      <c r="CD429" s="119"/>
      <c r="CE429" s="119"/>
      <c r="CF429" s="119"/>
      <c r="CG429" s="119"/>
      <c r="CH429" s="119"/>
      <c r="CI429" s="119"/>
      <c r="CJ429" s="119"/>
      <c r="CK429" s="119"/>
      <c r="CL429" s="119"/>
      <c r="CM429" s="119"/>
      <c r="CN429" s="119"/>
      <c r="CO429" s="119"/>
      <c r="CP429" s="119"/>
      <c r="CQ429" s="119"/>
      <c r="CR429" s="119"/>
      <c r="CS429" s="119"/>
      <c r="CT429" s="119"/>
      <c r="CU429" s="119"/>
      <c r="CV429" s="119"/>
      <c r="CW429" s="119"/>
      <c r="CX429" s="119"/>
      <c r="CY429" s="119"/>
      <c r="CZ429" s="119"/>
      <c r="DA429" s="119"/>
      <c r="DB429" s="119"/>
      <c r="DC429" s="119"/>
      <c r="DD429" s="119"/>
      <c r="DE429" s="119"/>
      <c r="DF429" s="119"/>
      <c r="DG429" s="119"/>
      <c r="DH429" s="119"/>
      <c r="DI429" s="119"/>
      <c r="DJ429" s="119"/>
      <c r="DK429" s="119"/>
      <c r="DL429" s="119"/>
      <c r="DM429" s="119"/>
      <c r="DN429" s="119"/>
      <c r="DO429" s="119"/>
      <c r="DP429" s="119"/>
      <c r="DQ429" s="119"/>
      <c r="DR429" s="119"/>
      <c r="DS429" s="119"/>
      <c r="DT429" s="119"/>
      <c r="DU429" s="119"/>
      <c r="DV429" s="119"/>
      <c r="DW429" s="119"/>
      <c r="DX429" s="119"/>
      <c r="DY429" s="119"/>
      <c r="DZ429" s="119"/>
      <c r="EA429" s="119"/>
      <c r="EB429" s="119"/>
      <c r="EC429" s="119"/>
      <c r="ED429" s="119"/>
      <c r="EE429" s="119"/>
      <c r="EF429" s="119"/>
      <c r="EG429" s="119"/>
      <c r="EH429" s="119"/>
      <c r="EI429" s="119"/>
      <c r="EJ429" s="119"/>
      <c r="EK429" s="119"/>
      <c r="EL429" s="119"/>
      <c r="EM429" s="119"/>
      <c r="EN429" s="119"/>
      <c r="EO429" s="119"/>
      <c r="EP429" s="119"/>
      <c r="EQ429" s="119"/>
      <c r="ER429" s="119"/>
      <c r="ES429" s="119"/>
      <c r="ET429" s="119"/>
      <c r="EU429" s="119"/>
      <c r="EV429" s="119"/>
      <c r="EW429" s="119"/>
      <c r="EX429" s="119"/>
      <c r="EY429" s="119"/>
      <c r="EZ429" s="119"/>
      <c r="FA429" s="119"/>
      <c r="FB429" s="119"/>
      <c r="FC429" s="119"/>
      <c r="FD429" s="119"/>
      <c r="FE429" s="119"/>
      <c r="FF429" s="119"/>
      <c r="FG429" s="119"/>
      <c r="FH429" s="119"/>
      <c r="FI429" s="119"/>
      <c r="FJ429" s="119"/>
      <c r="FK429" s="119"/>
      <c r="FL429" s="119"/>
      <c r="FM429" s="119"/>
      <c r="FN429" s="119"/>
      <c r="FO429" s="119"/>
      <c r="FP429" s="119"/>
      <c r="FQ429" s="119"/>
      <c r="FR429" s="119"/>
      <c r="FS429" s="119"/>
      <c r="FT429" s="119"/>
      <c r="FU429" s="119"/>
      <c r="FV429" s="119"/>
      <c r="FW429" s="119"/>
      <c r="FX429" s="119"/>
      <c r="FY429" s="119"/>
      <c r="FZ429" s="119"/>
      <c r="GA429" s="119"/>
      <c r="GB429" s="119"/>
      <c r="GC429" s="119"/>
      <c r="GD429" s="119"/>
      <c r="GE429" s="119"/>
      <c r="GF429" s="119"/>
      <c r="GG429" s="119"/>
      <c r="GH429" s="119"/>
      <c r="GI429" s="119"/>
      <c r="GJ429" s="119"/>
      <c r="GK429" s="119"/>
      <c r="GL429" s="119"/>
      <c r="GM429" s="119"/>
      <c r="GN429" s="119"/>
      <c r="GO429" s="119"/>
      <c r="GP429" s="119"/>
      <c r="GQ429" s="119"/>
      <c r="GR429" s="119"/>
      <c r="GS429" s="119"/>
      <c r="GT429" s="119"/>
      <c r="GU429" s="119"/>
      <c r="GV429" s="119"/>
      <c r="GW429" s="119"/>
      <c r="GX429" s="119"/>
      <c r="GY429" s="119"/>
      <c r="GZ429" s="119"/>
      <c r="HA429" s="119"/>
      <c r="HB429" s="119"/>
      <c r="HC429" s="119"/>
      <c r="HD429" s="119"/>
      <c r="HE429" s="119"/>
      <c r="HF429" s="119"/>
      <c r="HG429" s="119"/>
      <c r="HH429" s="119"/>
      <c r="HI429" s="119"/>
      <c r="HJ429" s="119"/>
      <c r="HK429" s="119"/>
      <c r="HL429" s="119"/>
      <c r="HM429" s="119"/>
      <c r="HN429" s="119"/>
      <c r="HO429" s="119"/>
      <c r="HP429" s="119"/>
      <c r="HQ429" s="119"/>
      <c r="HR429" s="119"/>
      <c r="HS429" s="119"/>
      <c r="HT429" s="119"/>
      <c r="HU429" s="119"/>
      <c r="HV429" s="119"/>
      <c r="HW429" s="119"/>
      <c r="HX429" s="119"/>
      <c r="HY429" s="119"/>
      <c r="HZ429" s="119"/>
      <c r="IA429" s="119"/>
      <c r="IB429" s="119"/>
      <c r="IC429" s="119"/>
      <c r="ID429" s="119"/>
      <c r="IE429" s="119"/>
      <c r="IF429" s="119"/>
      <c r="IG429" s="119"/>
      <c r="IH429" s="119"/>
      <c r="II429" s="119"/>
      <c r="IJ429" s="119"/>
      <c r="IK429" s="119"/>
      <c r="IL429" s="119"/>
      <c r="IM429" s="119"/>
      <c r="IN429" s="119"/>
      <c r="IO429" s="119"/>
      <c r="IP429" s="119"/>
      <c r="IQ429" s="119"/>
      <c r="IR429" s="119"/>
      <c r="IS429" s="119"/>
      <c r="IT429" s="119"/>
      <c r="IU429" s="119"/>
      <c r="IV429" s="119"/>
      <c r="IW429" s="119"/>
      <c r="IX429" s="119"/>
      <c r="IY429" s="119"/>
      <c r="IZ429" s="119"/>
      <c r="JA429" s="119"/>
      <c r="JB429" s="119"/>
      <c r="JC429" s="119"/>
      <c r="JD429" s="119"/>
      <c r="JE429" s="119"/>
      <c r="JF429" s="119"/>
      <c r="JG429" s="119"/>
      <c r="JH429" s="119"/>
      <c r="JI429" s="119"/>
      <c r="JJ429" s="119"/>
      <c r="JK429" s="119"/>
      <c r="JL429" s="119"/>
      <c r="JM429" s="119"/>
      <c r="JN429" s="119"/>
      <c r="JO429" s="119"/>
      <c r="JP429" s="119"/>
      <c r="JQ429" s="119"/>
      <c r="JR429" s="119"/>
      <c r="JS429" s="119"/>
      <c r="JT429" s="119"/>
      <c r="JU429" s="119"/>
      <c r="JV429" s="119"/>
      <c r="JW429" s="119"/>
      <c r="JX429" s="119"/>
      <c r="JY429" s="119"/>
      <c r="JZ429" s="119"/>
      <c r="KA429" s="119"/>
      <c r="KB429" s="119"/>
      <c r="KC429" s="119"/>
      <c r="KD429" s="119"/>
      <c r="KE429" s="119"/>
      <c r="KF429" s="119"/>
      <c r="KG429" s="119"/>
      <c r="KH429" s="119"/>
      <c r="KI429" s="119"/>
      <c r="KJ429" s="119"/>
      <c r="KK429" s="119"/>
      <c r="KL429" s="119"/>
      <c r="KM429" s="119"/>
      <c r="KN429" s="119"/>
      <c r="KO429" s="119"/>
      <c r="KP429" s="119"/>
      <c r="KQ429" s="119"/>
      <c r="KR429" s="119"/>
      <c r="KS429" s="119"/>
      <c r="KT429" s="119"/>
      <c r="KU429" s="119"/>
      <c r="KV429" s="119"/>
      <c r="KW429" s="119"/>
      <c r="KX429" s="119"/>
      <c r="KY429" s="119"/>
      <c r="KZ429" s="119"/>
      <c r="LA429" s="119"/>
      <c r="LB429" s="119"/>
      <c r="LC429" s="119"/>
      <c r="LD429" s="119"/>
      <c r="LE429" s="119"/>
      <c r="LF429" s="119"/>
      <c r="LG429" s="119"/>
      <c r="LH429" s="119"/>
      <c r="LI429" s="119"/>
      <c r="LJ429" s="119"/>
      <c r="LK429" s="119"/>
      <c r="LL429" s="119"/>
      <c r="LM429" s="119"/>
      <c r="LN429" s="119"/>
      <c r="LO429" s="119"/>
      <c r="LP429" s="119"/>
      <c r="LQ429" s="119"/>
      <c r="LR429" s="119"/>
      <c r="LS429" s="119"/>
      <c r="LT429" s="119"/>
      <c r="LU429" s="119"/>
      <c r="LV429" s="119"/>
      <c r="LW429" s="119"/>
      <c r="LX429" s="119"/>
      <c r="LY429" s="119"/>
      <c r="LZ429" s="119"/>
      <c r="MA429" s="119"/>
      <c r="MB429" s="119"/>
      <c r="MC429" s="119"/>
      <c r="MD429" s="119"/>
      <c r="ME429" s="119"/>
      <c r="MF429" s="119"/>
      <c r="MG429" s="119"/>
      <c r="MH429" s="119"/>
      <c r="MI429" s="119"/>
      <c r="MJ429" s="119"/>
      <c r="MK429" s="119"/>
      <c r="ML429" s="119"/>
      <c r="MM429" s="119"/>
      <c r="MN429" s="119"/>
      <c r="MO429" s="119"/>
      <c r="MP429" s="119"/>
      <c r="MQ429" s="119"/>
      <c r="MR429" s="119"/>
      <c r="MS429" s="119"/>
      <c r="MT429" s="119"/>
      <c r="MU429" s="119"/>
      <c r="MV429" s="119"/>
      <c r="MW429" s="119"/>
      <c r="MX429" s="119"/>
      <c r="MY429" s="119"/>
      <c r="MZ429" s="119"/>
      <c r="NA429" s="119"/>
      <c r="NB429" s="119"/>
      <c r="NC429" s="119"/>
      <c r="ND429" s="119"/>
      <c r="NE429" s="119"/>
      <c r="NF429" s="119"/>
      <c r="NG429" s="119"/>
      <c r="NH429" s="119"/>
      <c r="NI429" s="119"/>
      <c r="NJ429" s="119"/>
      <c r="NK429" s="119"/>
      <c r="NL429" s="119"/>
      <c r="NM429" s="119"/>
      <c r="NN429" s="119"/>
      <c r="NO429" s="119"/>
      <c r="NP429" s="119"/>
      <c r="NQ429" s="119"/>
      <c r="NR429" s="119"/>
      <c r="NS429" s="119"/>
      <c r="NT429" s="119"/>
      <c r="NU429" s="119"/>
      <c r="NV429" s="119"/>
      <c r="NW429" s="119"/>
      <c r="NX429" s="119"/>
      <c r="NY429" s="119"/>
      <c r="NZ429" s="119"/>
      <c r="OA429" s="119"/>
      <c r="OB429" s="119"/>
      <c r="OC429" s="119"/>
      <c r="OD429" s="119"/>
      <c r="OE429" s="119"/>
      <c r="OF429" s="119"/>
      <c r="OG429" s="119"/>
      <c r="OH429" s="119"/>
      <c r="OI429" s="119"/>
      <c r="OJ429" s="119"/>
      <c r="OK429" s="119"/>
      <c r="OL429" s="119"/>
      <c r="OM429" s="119"/>
      <c r="ON429" s="119"/>
      <c r="OO429" s="119"/>
      <c r="OP429" s="119"/>
      <c r="OQ429" s="119"/>
      <c r="OR429" s="119"/>
      <c r="OS429" s="119"/>
      <c r="OT429" s="119"/>
      <c r="OU429" s="119"/>
      <c r="OV429" s="119"/>
      <c r="OW429" s="119"/>
      <c r="OX429" s="119"/>
      <c r="OY429" s="119"/>
      <c r="OZ429" s="119"/>
      <c r="PA429" s="119"/>
      <c r="PB429" s="119"/>
      <c r="PC429" s="119"/>
      <c r="PD429" s="119"/>
      <c r="PE429" s="119"/>
      <c r="PF429" s="119"/>
      <c r="PG429" s="119"/>
      <c r="PH429" s="119"/>
      <c r="PI429" s="119"/>
      <c r="PJ429" s="119"/>
      <c r="PK429" s="119"/>
      <c r="PL429" s="119"/>
      <c r="PM429" s="119"/>
      <c r="PN429" s="119"/>
      <c r="PO429" s="119"/>
      <c r="PP429" s="119"/>
      <c r="PQ429" s="119"/>
      <c r="PR429" s="119"/>
      <c r="PS429" s="119"/>
      <c r="PT429" s="119"/>
      <c r="PU429" s="119"/>
      <c r="PV429" s="119"/>
      <c r="PW429" s="119"/>
      <c r="PX429" s="119"/>
      <c r="PY429" s="119"/>
      <c r="PZ429" s="119"/>
      <c r="QA429" s="119"/>
      <c r="QB429" s="119"/>
      <c r="QC429" s="119"/>
      <c r="QD429" s="119"/>
      <c r="QE429" s="119"/>
      <c r="QF429" s="119"/>
      <c r="QG429" s="119"/>
      <c r="QH429" s="119"/>
      <c r="QI429" s="119"/>
      <c r="QJ429" s="119"/>
      <c r="QK429" s="119"/>
      <c r="QL429" s="119"/>
      <c r="QM429" s="119"/>
      <c r="QN429" s="119"/>
      <c r="QO429" s="119"/>
      <c r="QP429" s="119"/>
      <c r="QQ429" s="119"/>
      <c r="QR429" s="119"/>
      <c r="QS429" s="119"/>
      <c r="QT429" s="119"/>
      <c r="QU429" s="119"/>
      <c r="QV429" s="119"/>
      <c r="QW429" s="119"/>
      <c r="QX429" s="119"/>
      <c r="QY429" s="119"/>
      <c r="QZ429" s="119"/>
      <c r="RA429" s="119"/>
      <c r="RB429" s="119"/>
      <c r="RC429" s="119"/>
      <c r="RD429" s="119"/>
      <c r="RE429" s="119"/>
      <c r="RF429" s="119"/>
      <c r="RG429" s="119"/>
      <c r="RH429" s="119"/>
      <c r="RI429" s="119"/>
      <c r="RJ429" s="119"/>
      <c r="RK429" s="119"/>
      <c r="RL429" s="119"/>
      <c r="RM429" s="119"/>
      <c r="RN429" s="119"/>
      <c r="RO429" s="119"/>
      <c r="RP429" s="119"/>
      <c r="RQ429" s="119"/>
      <c r="RR429" s="119"/>
      <c r="RS429" s="119"/>
      <c r="RT429" s="119"/>
      <c r="RU429" s="119"/>
      <c r="RV429" s="119"/>
      <c r="RW429" s="119"/>
      <c r="RX429" s="119"/>
      <c r="RY429" s="119"/>
      <c r="RZ429" s="119"/>
      <c r="SA429" s="119"/>
      <c r="SB429" s="119"/>
      <c r="SC429" s="119"/>
      <c r="SD429" s="119"/>
      <c r="SE429" s="119"/>
      <c r="SF429" s="119"/>
      <c r="SG429" s="119"/>
      <c r="SH429" s="119"/>
      <c r="SI429" s="119"/>
      <c r="SJ429" s="119"/>
      <c r="SK429" s="119"/>
      <c r="SL429" s="119"/>
      <c r="SM429" s="119"/>
      <c r="SN429" s="119"/>
      <c r="SO429" s="119"/>
      <c r="SP429" s="119"/>
      <c r="SQ429" s="119"/>
      <c r="SR429" s="119"/>
      <c r="SS429" s="119"/>
      <c r="ST429" s="119"/>
      <c r="SU429" s="119"/>
      <c r="SV429" s="119"/>
      <c r="SW429" s="119"/>
      <c r="SX429" s="119"/>
      <c r="SY429" s="119"/>
      <c r="SZ429" s="119"/>
      <c r="TA429" s="119"/>
      <c r="TB429" s="119"/>
      <c r="TC429" s="119"/>
      <c r="TD429" s="119"/>
      <c r="TE429" s="119"/>
      <c r="TF429" s="119"/>
      <c r="TG429" s="119"/>
      <c r="TH429" s="119"/>
      <c r="TI429" s="119"/>
      <c r="TJ429" s="119"/>
      <c r="TK429" s="119"/>
      <c r="TL429" s="119"/>
      <c r="TM429" s="119"/>
      <c r="TN429" s="119"/>
      <c r="TO429" s="119"/>
      <c r="TP429" s="119"/>
      <c r="TQ429" s="119"/>
      <c r="TR429" s="119"/>
      <c r="TS429" s="119"/>
      <c r="TT429" s="119"/>
      <c r="TU429" s="119"/>
      <c r="TV429" s="119"/>
      <c r="TW429" s="119"/>
      <c r="TX429" s="119"/>
      <c r="TY429" s="119"/>
      <c r="TZ429" s="119"/>
      <c r="UA429" s="119"/>
      <c r="UB429" s="119"/>
      <c r="UC429" s="119"/>
      <c r="UD429" s="119"/>
      <c r="UE429" s="119"/>
      <c r="UF429" s="119"/>
      <c r="UG429" s="119"/>
      <c r="UH429" s="119"/>
      <c r="UI429" s="119"/>
      <c r="UJ429" s="119"/>
      <c r="UK429" s="119"/>
      <c r="UL429" s="119"/>
      <c r="UM429" s="119"/>
      <c r="UN429" s="119"/>
      <c r="UO429" s="119"/>
      <c r="UP429" s="119"/>
      <c r="UQ429" s="119"/>
      <c r="UR429" s="119"/>
      <c r="US429" s="119"/>
      <c r="UT429" s="119"/>
      <c r="UU429" s="119"/>
      <c r="UV429" s="119"/>
      <c r="UW429" s="119"/>
      <c r="UX429" s="119"/>
      <c r="UY429" s="119"/>
      <c r="UZ429" s="119"/>
      <c r="VA429" s="119"/>
      <c r="VB429" s="119"/>
      <c r="VC429" s="119"/>
      <c r="VD429" s="119"/>
    </row>
    <row r="430" spans="1:576" s="168" customFormat="1" x14ac:dyDescent="0.2">
      <c r="A430" s="167"/>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c r="GG430" s="119"/>
      <c r="GH430" s="119"/>
      <c r="GI430" s="119"/>
      <c r="GJ430" s="119"/>
      <c r="GK430" s="119"/>
      <c r="GL430" s="119"/>
      <c r="GM430" s="119"/>
      <c r="GN430" s="119"/>
      <c r="GO430" s="119"/>
      <c r="GP430" s="119"/>
      <c r="GQ430" s="119"/>
      <c r="GR430" s="119"/>
      <c r="GS430" s="119"/>
      <c r="GT430" s="119"/>
      <c r="GU430" s="119"/>
      <c r="GV430" s="119"/>
      <c r="GW430" s="119"/>
      <c r="GX430" s="119"/>
      <c r="GY430" s="119"/>
      <c r="GZ430" s="119"/>
      <c r="HA430" s="119"/>
      <c r="HB430" s="119"/>
      <c r="HC430" s="119"/>
      <c r="HD430" s="119"/>
      <c r="HE430" s="119"/>
      <c r="HF430" s="119"/>
      <c r="HG430" s="119"/>
      <c r="HH430" s="119"/>
      <c r="HI430" s="119"/>
      <c r="HJ430" s="119"/>
      <c r="HK430" s="119"/>
      <c r="HL430" s="119"/>
      <c r="HM430" s="119"/>
      <c r="HN430" s="119"/>
      <c r="HO430" s="119"/>
      <c r="HP430" s="119"/>
      <c r="HQ430" s="119"/>
      <c r="HR430" s="119"/>
      <c r="HS430" s="119"/>
      <c r="HT430" s="119"/>
      <c r="HU430" s="119"/>
      <c r="HV430" s="119"/>
      <c r="HW430" s="119"/>
      <c r="HX430" s="119"/>
      <c r="HY430" s="119"/>
      <c r="HZ430" s="119"/>
      <c r="IA430" s="119"/>
      <c r="IB430" s="119"/>
      <c r="IC430" s="119"/>
      <c r="ID430" s="119"/>
      <c r="IE430" s="119"/>
      <c r="IF430" s="119"/>
      <c r="IG430" s="119"/>
      <c r="IH430" s="119"/>
      <c r="II430" s="119"/>
      <c r="IJ430" s="119"/>
      <c r="IK430" s="119"/>
      <c r="IL430" s="119"/>
      <c r="IM430" s="119"/>
      <c r="IN430" s="119"/>
      <c r="IO430" s="119"/>
      <c r="IP430" s="119"/>
      <c r="IQ430" s="119"/>
      <c r="IR430" s="119"/>
      <c r="IS430" s="119"/>
      <c r="IT430" s="119"/>
      <c r="IU430" s="119"/>
      <c r="IV430" s="119"/>
      <c r="IW430" s="119"/>
      <c r="IX430" s="119"/>
      <c r="IY430" s="119"/>
      <c r="IZ430" s="119"/>
      <c r="JA430" s="119"/>
      <c r="JB430" s="119"/>
      <c r="JC430" s="119"/>
      <c r="JD430" s="119"/>
      <c r="JE430" s="119"/>
      <c r="JF430" s="119"/>
      <c r="JG430" s="119"/>
      <c r="JH430" s="119"/>
      <c r="JI430" s="119"/>
      <c r="JJ430" s="119"/>
      <c r="JK430" s="119"/>
      <c r="JL430" s="119"/>
      <c r="JM430" s="119"/>
      <c r="JN430" s="119"/>
      <c r="JO430" s="119"/>
      <c r="JP430" s="119"/>
      <c r="JQ430" s="119"/>
      <c r="JR430" s="119"/>
      <c r="JS430" s="119"/>
      <c r="JT430" s="119"/>
      <c r="JU430" s="119"/>
      <c r="JV430" s="119"/>
      <c r="JW430" s="119"/>
      <c r="JX430" s="119"/>
      <c r="JY430" s="119"/>
      <c r="JZ430" s="119"/>
      <c r="KA430" s="119"/>
      <c r="KB430" s="119"/>
      <c r="KC430" s="119"/>
      <c r="KD430" s="119"/>
      <c r="KE430" s="119"/>
      <c r="KF430" s="119"/>
      <c r="KG430" s="119"/>
      <c r="KH430" s="119"/>
      <c r="KI430" s="119"/>
      <c r="KJ430" s="119"/>
      <c r="KK430" s="119"/>
      <c r="KL430" s="119"/>
      <c r="KM430" s="119"/>
      <c r="KN430" s="119"/>
      <c r="KO430" s="119"/>
      <c r="KP430" s="119"/>
      <c r="KQ430" s="119"/>
      <c r="KR430" s="119"/>
      <c r="KS430" s="119"/>
      <c r="KT430" s="119"/>
      <c r="KU430" s="119"/>
      <c r="KV430" s="119"/>
      <c r="KW430" s="119"/>
      <c r="KX430" s="119"/>
      <c r="KY430" s="119"/>
      <c r="KZ430" s="119"/>
      <c r="LA430" s="119"/>
      <c r="LB430" s="119"/>
      <c r="LC430" s="119"/>
      <c r="LD430" s="119"/>
      <c r="LE430" s="119"/>
      <c r="LF430" s="119"/>
      <c r="LG430" s="119"/>
      <c r="LH430" s="119"/>
      <c r="LI430" s="119"/>
      <c r="LJ430" s="119"/>
      <c r="LK430" s="119"/>
      <c r="LL430" s="119"/>
      <c r="LM430" s="119"/>
      <c r="LN430" s="119"/>
      <c r="LO430" s="119"/>
      <c r="LP430" s="119"/>
      <c r="LQ430" s="119"/>
      <c r="LR430" s="119"/>
      <c r="LS430" s="119"/>
      <c r="LT430" s="119"/>
      <c r="LU430" s="119"/>
      <c r="LV430" s="119"/>
      <c r="LW430" s="119"/>
      <c r="LX430" s="119"/>
      <c r="LY430" s="119"/>
      <c r="LZ430" s="119"/>
      <c r="MA430" s="119"/>
      <c r="MB430" s="119"/>
      <c r="MC430" s="119"/>
      <c r="MD430" s="119"/>
      <c r="ME430" s="119"/>
      <c r="MF430" s="119"/>
      <c r="MG430" s="119"/>
      <c r="MH430" s="119"/>
      <c r="MI430" s="119"/>
      <c r="MJ430" s="119"/>
      <c r="MK430" s="119"/>
      <c r="ML430" s="119"/>
      <c r="MM430" s="119"/>
      <c r="MN430" s="119"/>
      <c r="MO430" s="119"/>
      <c r="MP430" s="119"/>
      <c r="MQ430" s="119"/>
      <c r="MR430" s="119"/>
      <c r="MS430" s="119"/>
      <c r="MT430" s="119"/>
      <c r="MU430" s="119"/>
      <c r="MV430" s="119"/>
      <c r="MW430" s="119"/>
      <c r="MX430" s="119"/>
      <c r="MY430" s="119"/>
      <c r="MZ430" s="119"/>
      <c r="NA430" s="119"/>
      <c r="NB430" s="119"/>
      <c r="NC430" s="119"/>
      <c r="ND430" s="119"/>
      <c r="NE430" s="119"/>
      <c r="NF430" s="119"/>
      <c r="NG430" s="119"/>
      <c r="NH430" s="119"/>
      <c r="NI430" s="119"/>
      <c r="NJ430" s="119"/>
      <c r="NK430" s="119"/>
      <c r="NL430" s="119"/>
      <c r="NM430" s="119"/>
      <c r="NN430" s="119"/>
      <c r="NO430" s="119"/>
      <c r="NP430" s="119"/>
      <c r="NQ430" s="119"/>
      <c r="NR430" s="119"/>
      <c r="NS430" s="119"/>
      <c r="NT430" s="119"/>
      <c r="NU430" s="119"/>
      <c r="NV430" s="119"/>
      <c r="NW430" s="119"/>
      <c r="NX430" s="119"/>
      <c r="NY430" s="119"/>
      <c r="NZ430" s="119"/>
      <c r="OA430" s="119"/>
      <c r="OB430" s="119"/>
      <c r="OC430" s="119"/>
      <c r="OD430" s="119"/>
      <c r="OE430" s="119"/>
      <c r="OF430" s="119"/>
      <c r="OG430" s="119"/>
      <c r="OH430" s="119"/>
      <c r="OI430" s="119"/>
      <c r="OJ430" s="119"/>
      <c r="OK430" s="119"/>
      <c r="OL430" s="119"/>
      <c r="OM430" s="119"/>
      <c r="ON430" s="119"/>
      <c r="OO430" s="119"/>
      <c r="OP430" s="119"/>
      <c r="OQ430" s="119"/>
      <c r="OR430" s="119"/>
      <c r="OS430" s="119"/>
      <c r="OT430" s="119"/>
      <c r="OU430" s="119"/>
      <c r="OV430" s="119"/>
      <c r="OW430" s="119"/>
      <c r="OX430" s="119"/>
      <c r="OY430" s="119"/>
      <c r="OZ430" s="119"/>
      <c r="PA430" s="119"/>
      <c r="PB430" s="119"/>
      <c r="PC430" s="119"/>
      <c r="PD430" s="119"/>
      <c r="PE430" s="119"/>
      <c r="PF430" s="119"/>
      <c r="PG430" s="119"/>
      <c r="PH430" s="119"/>
      <c r="PI430" s="119"/>
      <c r="PJ430" s="119"/>
      <c r="PK430" s="119"/>
      <c r="PL430" s="119"/>
      <c r="PM430" s="119"/>
      <c r="PN430" s="119"/>
      <c r="PO430" s="119"/>
      <c r="PP430" s="119"/>
      <c r="PQ430" s="119"/>
      <c r="PR430" s="119"/>
      <c r="PS430" s="119"/>
      <c r="PT430" s="119"/>
      <c r="PU430" s="119"/>
      <c r="PV430" s="119"/>
      <c r="PW430" s="119"/>
      <c r="PX430" s="119"/>
      <c r="PY430" s="119"/>
      <c r="PZ430" s="119"/>
      <c r="QA430" s="119"/>
      <c r="QB430" s="119"/>
      <c r="QC430" s="119"/>
      <c r="QD430" s="119"/>
      <c r="QE430" s="119"/>
      <c r="QF430" s="119"/>
      <c r="QG430" s="119"/>
      <c r="QH430" s="119"/>
      <c r="QI430" s="119"/>
      <c r="QJ430" s="119"/>
      <c r="QK430" s="119"/>
      <c r="QL430" s="119"/>
      <c r="QM430" s="119"/>
      <c r="QN430" s="119"/>
      <c r="QO430" s="119"/>
      <c r="QP430" s="119"/>
      <c r="QQ430" s="119"/>
      <c r="QR430" s="119"/>
      <c r="QS430" s="119"/>
      <c r="QT430" s="119"/>
      <c r="QU430" s="119"/>
      <c r="QV430" s="119"/>
      <c r="QW430" s="119"/>
      <c r="QX430" s="119"/>
      <c r="QY430" s="119"/>
      <c r="QZ430" s="119"/>
      <c r="RA430" s="119"/>
      <c r="RB430" s="119"/>
      <c r="RC430" s="119"/>
      <c r="RD430" s="119"/>
      <c r="RE430" s="119"/>
      <c r="RF430" s="119"/>
      <c r="RG430" s="119"/>
      <c r="RH430" s="119"/>
      <c r="RI430" s="119"/>
      <c r="RJ430" s="119"/>
      <c r="RK430" s="119"/>
      <c r="RL430" s="119"/>
      <c r="RM430" s="119"/>
      <c r="RN430" s="119"/>
      <c r="RO430" s="119"/>
      <c r="RP430" s="119"/>
      <c r="RQ430" s="119"/>
      <c r="RR430" s="119"/>
      <c r="RS430" s="119"/>
      <c r="RT430" s="119"/>
      <c r="RU430" s="119"/>
      <c r="RV430" s="119"/>
      <c r="RW430" s="119"/>
      <c r="RX430" s="119"/>
      <c r="RY430" s="119"/>
      <c r="RZ430" s="119"/>
      <c r="SA430" s="119"/>
      <c r="SB430" s="119"/>
      <c r="SC430" s="119"/>
      <c r="SD430" s="119"/>
      <c r="SE430" s="119"/>
      <c r="SF430" s="119"/>
      <c r="SG430" s="119"/>
      <c r="SH430" s="119"/>
      <c r="SI430" s="119"/>
      <c r="SJ430" s="119"/>
      <c r="SK430" s="119"/>
      <c r="SL430" s="119"/>
      <c r="SM430" s="119"/>
      <c r="SN430" s="119"/>
      <c r="SO430" s="119"/>
      <c r="SP430" s="119"/>
      <c r="SQ430" s="119"/>
      <c r="SR430" s="119"/>
      <c r="SS430" s="119"/>
      <c r="ST430" s="119"/>
      <c r="SU430" s="119"/>
      <c r="SV430" s="119"/>
      <c r="SW430" s="119"/>
      <c r="SX430" s="119"/>
      <c r="SY430" s="119"/>
      <c r="SZ430" s="119"/>
      <c r="TA430" s="119"/>
      <c r="TB430" s="119"/>
      <c r="TC430" s="119"/>
      <c r="TD430" s="119"/>
      <c r="TE430" s="119"/>
      <c r="TF430" s="119"/>
      <c r="TG430" s="119"/>
      <c r="TH430" s="119"/>
      <c r="TI430" s="119"/>
      <c r="TJ430" s="119"/>
      <c r="TK430" s="119"/>
      <c r="TL430" s="119"/>
      <c r="TM430" s="119"/>
      <c r="TN430" s="119"/>
      <c r="TO430" s="119"/>
      <c r="TP430" s="119"/>
      <c r="TQ430" s="119"/>
      <c r="TR430" s="119"/>
      <c r="TS430" s="119"/>
      <c r="TT430" s="119"/>
      <c r="TU430" s="119"/>
      <c r="TV430" s="119"/>
      <c r="TW430" s="119"/>
      <c r="TX430" s="119"/>
      <c r="TY430" s="119"/>
      <c r="TZ430" s="119"/>
      <c r="UA430" s="119"/>
      <c r="UB430" s="119"/>
      <c r="UC430" s="119"/>
      <c r="UD430" s="119"/>
      <c r="UE430" s="119"/>
      <c r="UF430" s="119"/>
      <c r="UG430" s="119"/>
      <c r="UH430" s="119"/>
      <c r="UI430" s="119"/>
      <c r="UJ430" s="119"/>
      <c r="UK430" s="119"/>
      <c r="UL430" s="119"/>
      <c r="UM430" s="119"/>
      <c r="UN430" s="119"/>
      <c r="UO430" s="119"/>
      <c r="UP430" s="119"/>
      <c r="UQ430" s="119"/>
      <c r="UR430" s="119"/>
      <c r="US430" s="119"/>
      <c r="UT430" s="119"/>
      <c r="UU430" s="119"/>
      <c r="UV430" s="119"/>
      <c r="UW430" s="119"/>
      <c r="UX430" s="119"/>
      <c r="UY430" s="119"/>
      <c r="UZ430" s="119"/>
      <c r="VA430" s="119"/>
      <c r="VB430" s="119"/>
      <c r="VC430" s="119"/>
      <c r="VD430" s="119"/>
    </row>
    <row r="431" spans="1:576" s="168" customFormat="1" x14ac:dyDescent="0.2">
      <c r="A431" s="167"/>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119"/>
      <c r="CD431" s="119"/>
      <c r="CE431" s="119"/>
      <c r="CF431" s="119"/>
      <c r="CG431" s="119"/>
      <c r="CH431" s="119"/>
      <c r="CI431" s="119"/>
      <c r="CJ431" s="119"/>
      <c r="CK431" s="119"/>
      <c r="CL431" s="119"/>
      <c r="CM431" s="119"/>
      <c r="CN431" s="119"/>
      <c r="CO431" s="119"/>
      <c r="CP431" s="119"/>
      <c r="CQ431" s="119"/>
      <c r="CR431" s="119"/>
      <c r="CS431" s="119"/>
      <c r="CT431" s="119"/>
      <c r="CU431" s="119"/>
      <c r="CV431" s="119"/>
      <c r="CW431" s="119"/>
      <c r="CX431" s="119"/>
      <c r="CY431" s="119"/>
      <c r="CZ431" s="119"/>
      <c r="DA431" s="119"/>
      <c r="DB431" s="119"/>
      <c r="DC431" s="119"/>
      <c r="DD431" s="119"/>
      <c r="DE431" s="119"/>
      <c r="DF431" s="119"/>
      <c r="DG431" s="119"/>
      <c r="DH431" s="119"/>
      <c r="DI431" s="119"/>
      <c r="DJ431" s="119"/>
      <c r="DK431" s="119"/>
      <c r="DL431" s="119"/>
      <c r="DM431" s="119"/>
      <c r="DN431" s="119"/>
      <c r="DO431" s="119"/>
      <c r="DP431" s="119"/>
      <c r="DQ431" s="119"/>
      <c r="DR431" s="119"/>
      <c r="DS431" s="119"/>
      <c r="DT431" s="119"/>
      <c r="DU431" s="119"/>
      <c r="DV431" s="119"/>
      <c r="DW431" s="119"/>
      <c r="DX431" s="119"/>
      <c r="DY431" s="119"/>
      <c r="DZ431" s="119"/>
      <c r="EA431" s="119"/>
      <c r="EB431" s="119"/>
      <c r="EC431" s="119"/>
      <c r="ED431" s="119"/>
      <c r="EE431" s="119"/>
      <c r="EF431" s="119"/>
      <c r="EG431" s="119"/>
      <c r="EH431" s="119"/>
      <c r="EI431" s="119"/>
      <c r="EJ431" s="119"/>
      <c r="EK431" s="119"/>
      <c r="EL431" s="119"/>
      <c r="EM431" s="119"/>
      <c r="EN431" s="119"/>
      <c r="EO431" s="119"/>
      <c r="EP431" s="119"/>
      <c r="EQ431" s="119"/>
      <c r="ER431" s="119"/>
      <c r="ES431" s="119"/>
      <c r="ET431" s="119"/>
      <c r="EU431" s="119"/>
      <c r="EV431" s="119"/>
      <c r="EW431" s="119"/>
      <c r="EX431" s="119"/>
      <c r="EY431" s="119"/>
      <c r="EZ431" s="119"/>
      <c r="FA431" s="119"/>
      <c r="FB431" s="119"/>
      <c r="FC431" s="119"/>
      <c r="FD431" s="119"/>
      <c r="FE431" s="119"/>
      <c r="FF431" s="119"/>
      <c r="FG431" s="119"/>
      <c r="FH431" s="119"/>
      <c r="FI431" s="119"/>
      <c r="FJ431" s="119"/>
      <c r="FK431" s="119"/>
      <c r="FL431" s="119"/>
      <c r="FM431" s="119"/>
      <c r="FN431" s="119"/>
      <c r="FO431" s="119"/>
      <c r="FP431" s="119"/>
      <c r="FQ431" s="119"/>
      <c r="FR431" s="119"/>
      <c r="FS431" s="119"/>
      <c r="FT431" s="119"/>
      <c r="FU431" s="119"/>
      <c r="FV431" s="119"/>
      <c r="FW431" s="119"/>
      <c r="FX431" s="119"/>
      <c r="FY431" s="119"/>
      <c r="FZ431" s="119"/>
      <c r="GA431" s="119"/>
      <c r="GB431" s="119"/>
      <c r="GC431" s="119"/>
      <c r="GD431" s="119"/>
      <c r="GE431" s="119"/>
      <c r="GF431" s="119"/>
      <c r="GG431" s="119"/>
      <c r="GH431" s="119"/>
      <c r="GI431" s="119"/>
      <c r="GJ431" s="119"/>
      <c r="GK431" s="119"/>
      <c r="GL431" s="119"/>
      <c r="GM431" s="119"/>
      <c r="GN431" s="119"/>
      <c r="GO431" s="119"/>
      <c r="GP431" s="119"/>
      <c r="GQ431" s="119"/>
      <c r="GR431" s="119"/>
      <c r="GS431" s="119"/>
      <c r="GT431" s="119"/>
      <c r="GU431" s="119"/>
      <c r="GV431" s="119"/>
      <c r="GW431" s="119"/>
      <c r="GX431" s="119"/>
      <c r="GY431" s="119"/>
      <c r="GZ431" s="119"/>
      <c r="HA431" s="119"/>
      <c r="HB431" s="119"/>
      <c r="HC431" s="119"/>
      <c r="HD431" s="119"/>
      <c r="HE431" s="119"/>
      <c r="HF431" s="119"/>
      <c r="HG431" s="119"/>
      <c r="HH431" s="119"/>
      <c r="HI431" s="119"/>
      <c r="HJ431" s="119"/>
      <c r="HK431" s="119"/>
      <c r="HL431" s="119"/>
      <c r="HM431" s="119"/>
      <c r="HN431" s="119"/>
      <c r="HO431" s="119"/>
      <c r="HP431" s="119"/>
      <c r="HQ431" s="119"/>
      <c r="HR431" s="119"/>
      <c r="HS431" s="119"/>
      <c r="HT431" s="119"/>
      <c r="HU431" s="119"/>
      <c r="HV431" s="119"/>
      <c r="HW431" s="119"/>
      <c r="HX431" s="119"/>
      <c r="HY431" s="119"/>
      <c r="HZ431" s="119"/>
      <c r="IA431" s="119"/>
      <c r="IB431" s="119"/>
      <c r="IC431" s="119"/>
      <c r="ID431" s="119"/>
      <c r="IE431" s="119"/>
      <c r="IF431" s="119"/>
      <c r="IG431" s="119"/>
      <c r="IH431" s="119"/>
      <c r="II431" s="119"/>
      <c r="IJ431" s="119"/>
      <c r="IK431" s="119"/>
      <c r="IL431" s="119"/>
      <c r="IM431" s="119"/>
      <c r="IN431" s="119"/>
      <c r="IO431" s="119"/>
      <c r="IP431" s="119"/>
      <c r="IQ431" s="119"/>
      <c r="IR431" s="119"/>
      <c r="IS431" s="119"/>
      <c r="IT431" s="119"/>
      <c r="IU431" s="119"/>
      <c r="IV431" s="119"/>
      <c r="IW431" s="119"/>
      <c r="IX431" s="119"/>
      <c r="IY431" s="119"/>
      <c r="IZ431" s="119"/>
      <c r="JA431" s="119"/>
      <c r="JB431" s="119"/>
      <c r="JC431" s="119"/>
      <c r="JD431" s="119"/>
      <c r="JE431" s="119"/>
      <c r="JF431" s="119"/>
      <c r="JG431" s="119"/>
      <c r="JH431" s="119"/>
      <c r="JI431" s="119"/>
      <c r="JJ431" s="119"/>
      <c r="JK431" s="119"/>
      <c r="JL431" s="119"/>
      <c r="JM431" s="119"/>
      <c r="JN431" s="119"/>
      <c r="JO431" s="119"/>
      <c r="JP431" s="119"/>
      <c r="JQ431" s="119"/>
      <c r="JR431" s="119"/>
      <c r="JS431" s="119"/>
      <c r="JT431" s="119"/>
      <c r="JU431" s="119"/>
      <c r="JV431" s="119"/>
      <c r="JW431" s="119"/>
      <c r="JX431" s="119"/>
      <c r="JY431" s="119"/>
      <c r="JZ431" s="119"/>
      <c r="KA431" s="119"/>
      <c r="KB431" s="119"/>
      <c r="KC431" s="119"/>
      <c r="KD431" s="119"/>
      <c r="KE431" s="119"/>
      <c r="KF431" s="119"/>
      <c r="KG431" s="119"/>
      <c r="KH431" s="119"/>
      <c r="KI431" s="119"/>
      <c r="KJ431" s="119"/>
      <c r="KK431" s="119"/>
      <c r="KL431" s="119"/>
      <c r="KM431" s="119"/>
      <c r="KN431" s="119"/>
      <c r="KO431" s="119"/>
      <c r="KP431" s="119"/>
      <c r="KQ431" s="119"/>
      <c r="KR431" s="119"/>
      <c r="KS431" s="119"/>
      <c r="KT431" s="119"/>
      <c r="KU431" s="119"/>
      <c r="KV431" s="119"/>
      <c r="KW431" s="119"/>
      <c r="KX431" s="119"/>
      <c r="KY431" s="119"/>
      <c r="KZ431" s="119"/>
      <c r="LA431" s="119"/>
      <c r="LB431" s="119"/>
      <c r="LC431" s="119"/>
      <c r="LD431" s="119"/>
      <c r="LE431" s="119"/>
      <c r="LF431" s="119"/>
      <c r="LG431" s="119"/>
      <c r="LH431" s="119"/>
      <c r="LI431" s="119"/>
      <c r="LJ431" s="119"/>
      <c r="LK431" s="119"/>
      <c r="LL431" s="119"/>
      <c r="LM431" s="119"/>
      <c r="LN431" s="119"/>
      <c r="LO431" s="119"/>
      <c r="LP431" s="119"/>
      <c r="LQ431" s="119"/>
      <c r="LR431" s="119"/>
      <c r="LS431" s="119"/>
      <c r="LT431" s="119"/>
      <c r="LU431" s="119"/>
      <c r="LV431" s="119"/>
      <c r="LW431" s="119"/>
      <c r="LX431" s="119"/>
      <c r="LY431" s="119"/>
      <c r="LZ431" s="119"/>
      <c r="MA431" s="119"/>
      <c r="MB431" s="119"/>
      <c r="MC431" s="119"/>
      <c r="MD431" s="119"/>
      <c r="ME431" s="119"/>
      <c r="MF431" s="119"/>
      <c r="MG431" s="119"/>
      <c r="MH431" s="119"/>
      <c r="MI431" s="119"/>
      <c r="MJ431" s="119"/>
      <c r="MK431" s="119"/>
      <c r="ML431" s="119"/>
      <c r="MM431" s="119"/>
      <c r="MN431" s="119"/>
      <c r="MO431" s="119"/>
      <c r="MP431" s="119"/>
      <c r="MQ431" s="119"/>
      <c r="MR431" s="119"/>
      <c r="MS431" s="119"/>
      <c r="MT431" s="119"/>
      <c r="MU431" s="119"/>
      <c r="MV431" s="119"/>
      <c r="MW431" s="119"/>
      <c r="MX431" s="119"/>
      <c r="MY431" s="119"/>
      <c r="MZ431" s="119"/>
      <c r="NA431" s="119"/>
      <c r="NB431" s="119"/>
      <c r="NC431" s="119"/>
      <c r="ND431" s="119"/>
      <c r="NE431" s="119"/>
      <c r="NF431" s="119"/>
      <c r="NG431" s="119"/>
      <c r="NH431" s="119"/>
      <c r="NI431" s="119"/>
      <c r="NJ431" s="119"/>
      <c r="NK431" s="119"/>
      <c r="NL431" s="119"/>
      <c r="NM431" s="119"/>
      <c r="NN431" s="119"/>
      <c r="NO431" s="119"/>
      <c r="NP431" s="119"/>
      <c r="NQ431" s="119"/>
      <c r="NR431" s="119"/>
      <c r="NS431" s="119"/>
      <c r="NT431" s="119"/>
      <c r="NU431" s="119"/>
      <c r="NV431" s="119"/>
      <c r="NW431" s="119"/>
      <c r="NX431" s="119"/>
      <c r="NY431" s="119"/>
      <c r="NZ431" s="119"/>
      <c r="OA431" s="119"/>
      <c r="OB431" s="119"/>
      <c r="OC431" s="119"/>
      <c r="OD431" s="119"/>
      <c r="OE431" s="119"/>
      <c r="OF431" s="119"/>
      <c r="OG431" s="119"/>
      <c r="OH431" s="119"/>
      <c r="OI431" s="119"/>
      <c r="OJ431" s="119"/>
      <c r="OK431" s="119"/>
      <c r="OL431" s="119"/>
      <c r="OM431" s="119"/>
      <c r="ON431" s="119"/>
      <c r="OO431" s="119"/>
      <c r="OP431" s="119"/>
      <c r="OQ431" s="119"/>
      <c r="OR431" s="119"/>
      <c r="OS431" s="119"/>
      <c r="OT431" s="119"/>
      <c r="OU431" s="119"/>
      <c r="OV431" s="119"/>
      <c r="OW431" s="119"/>
      <c r="OX431" s="119"/>
      <c r="OY431" s="119"/>
      <c r="OZ431" s="119"/>
      <c r="PA431" s="119"/>
      <c r="PB431" s="119"/>
      <c r="PC431" s="119"/>
      <c r="PD431" s="119"/>
      <c r="PE431" s="119"/>
      <c r="PF431" s="119"/>
      <c r="PG431" s="119"/>
      <c r="PH431" s="119"/>
      <c r="PI431" s="119"/>
      <c r="PJ431" s="119"/>
      <c r="PK431" s="119"/>
      <c r="PL431" s="119"/>
      <c r="PM431" s="119"/>
      <c r="PN431" s="119"/>
      <c r="PO431" s="119"/>
      <c r="PP431" s="119"/>
      <c r="PQ431" s="119"/>
      <c r="PR431" s="119"/>
      <c r="PS431" s="119"/>
      <c r="PT431" s="119"/>
      <c r="PU431" s="119"/>
      <c r="PV431" s="119"/>
      <c r="PW431" s="119"/>
      <c r="PX431" s="119"/>
      <c r="PY431" s="119"/>
      <c r="PZ431" s="119"/>
      <c r="QA431" s="119"/>
      <c r="QB431" s="119"/>
      <c r="QC431" s="119"/>
      <c r="QD431" s="119"/>
      <c r="QE431" s="119"/>
      <c r="QF431" s="119"/>
      <c r="QG431" s="119"/>
      <c r="QH431" s="119"/>
      <c r="QI431" s="119"/>
      <c r="QJ431" s="119"/>
      <c r="QK431" s="119"/>
      <c r="QL431" s="119"/>
      <c r="QM431" s="119"/>
      <c r="QN431" s="119"/>
      <c r="QO431" s="119"/>
      <c r="QP431" s="119"/>
      <c r="QQ431" s="119"/>
      <c r="QR431" s="119"/>
      <c r="QS431" s="119"/>
      <c r="QT431" s="119"/>
      <c r="QU431" s="119"/>
      <c r="QV431" s="119"/>
      <c r="QW431" s="119"/>
      <c r="QX431" s="119"/>
      <c r="QY431" s="119"/>
      <c r="QZ431" s="119"/>
      <c r="RA431" s="119"/>
      <c r="RB431" s="119"/>
      <c r="RC431" s="119"/>
      <c r="RD431" s="119"/>
      <c r="RE431" s="119"/>
      <c r="RF431" s="119"/>
      <c r="RG431" s="119"/>
      <c r="RH431" s="119"/>
      <c r="RI431" s="119"/>
      <c r="RJ431" s="119"/>
      <c r="RK431" s="119"/>
      <c r="RL431" s="119"/>
      <c r="RM431" s="119"/>
      <c r="RN431" s="119"/>
      <c r="RO431" s="119"/>
      <c r="RP431" s="119"/>
      <c r="RQ431" s="119"/>
      <c r="RR431" s="119"/>
      <c r="RS431" s="119"/>
      <c r="RT431" s="119"/>
      <c r="RU431" s="119"/>
      <c r="RV431" s="119"/>
      <c r="RW431" s="119"/>
      <c r="RX431" s="119"/>
      <c r="RY431" s="119"/>
      <c r="RZ431" s="119"/>
      <c r="SA431" s="119"/>
      <c r="SB431" s="119"/>
      <c r="SC431" s="119"/>
      <c r="SD431" s="119"/>
      <c r="SE431" s="119"/>
      <c r="SF431" s="119"/>
      <c r="SG431" s="119"/>
      <c r="SH431" s="119"/>
      <c r="SI431" s="119"/>
      <c r="SJ431" s="119"/>
      <c r="SK431" s="119"/>
      <c r="SL431" s="119"/>
      <c r="SM431" s="119"/>
      <c r="SN431" s="119"/>
      <c r="SO431" s="119"/>
      <c r="SP431" s="119"/>
      <c r="SQ431" s="119"/>
      <c r="SR431" s="119"/>
      <c r="SS431" s="119"/>
      <c r="ST431" s="119"/>
      <c r="SU431" s="119"/>
      <c r="SV431" s="119"/>
      <c r="SW431" s="119"/>
      <c r="SX431" s="119"/>
      <c r="SY431" s="119"/>
      <c r="SZ431" s="119"/>
      <c r="TA431" s="119"/>
      <c r="TB431" s="119"/>
      <c r="TC431" s="119"/>
      <c r="TD431" s="119"/>
      <c r="TE431" s="119"/>
      <c r="TF431" s="119"/>
      <c r="TG431" s="119"/>
      <c r="TH431" s="119"/>
      <c r="TI431" s="119"/>
      <c r="TJ431" s="119"/>
      <c r="TK431" s="119"/>
      <c r="TL431" s="119"/>
      <c r="TM431" s="119"/>
      <c r="TN431" s="119"/>
      <c r="TO431" s="119"/>
      <c r="TP431" s="119"/>
      <c r="TQ431" s="119"/>
      <c r="TR431" s="119"/>
      <c r="TS431" s="119"/>
      <c r="TT431" s="119"/>
      <c r="TU431" s="119"/>
      <c r="TV431" s="119"/>
      <c r="TW431" s="119"/>
      <c r="TX431" s="119"/>
      <c r="TY431" s="119"/>
      <c r="TZ431" s="119"/>
      <c r="UA431" s="119"/>
      <c r="UB431" s="119"/>
      <c r="UC431" s="119"/>
      <c r="UD431" s="119"/>
      <c r="UE431" s="119"/>
      <c r="UF431" s="119"/>
      <c r="UG431" s="119"/>
      <c r="UH431" s="119"/>
      <c r="UI431" s="119"/>
      <c r="UJ431" s="119"/>
      <c r="UK431" s="119"/>
      <c r="UL431" s="119"/>
      <c r="UM431" s="119"/>
      <c r="UN431" s="119"/>
      <c r="UO431" s="119"/>
      <c r="UP431" s="119"/>
      <c r="UQ431" s="119"/>
      <c r="UR431" s="119"/>
      <c r="US431" s="119"/>
      <c r="UT431" s="119"/>
      <c r="UU431" s="119"/>
      <c r="UV431" s="119"/>
      <c r="UW431" s="119"/>
      <c r="UX431" s="119"/>
      <c r="UY431" s="119"/>
      <c r="UZ431" s="119"/>
      <c r="VA431" s="119"/>
      <c r="VB431" s="119"/>
      <c r="VC431" s="119"/>
      <c r="VD431" s="119"/>
    </row>
    <row r="432" spans="1:576" s="168" customFormat="1" ht="21" x14ac:dyDescent="0.4">
      <c r="A432" s="130"/>
      <c r="B432" s="130"/>
      <c r="C432" s="119"/>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19"/>
      <c r="CU432" s="119"/>
      <c r="CV432" s="119"/>
      <c r="CW432" s="119"/>
      <c r="CX432" s="119"/>
      <c r="CY432" s="119"/>
      <c r="CZ432" s="119"/>
      <c r="DA432" s="119"/>
      <c r="DB432" s="119"/>
      <c r="DC432" s="119"/>
      <c r="DD432" s="119"/>
      <c r="DE432" s="119"/>
      <c r="DF432" s="119"/>
      <c r="DG432" s="119"/>
      <c r="DH432" s="119"/>
      <c r="DI432" s="119"/>
      <c r="DJ432" s="119"/>
      <c r="DK432" s="119"/>
      <c r="DL432" s="119"/>
      <c r="DM432" s="119"/>
      <c r="DN432" s="119"/>
      <c r="DO432" s="119"/>
      <c r="DP432" s="119"/>
      <c r="DQ432" s="119"/>
      <c r="DR432" s="119"/>
      <c r="DS432" s="119"/>
      <c r="DT432" s="119"/>
      <c r="DU432" s="119"/>
      <c r="DV432" s="119"/>
      <c r="DW432" s="119"/>
      <c r="DX432" s="119"/>
      <c r="DY432" s="119"/>
      <c r="DZ432" s="119"/>
      <c r="EA432" s="119"/>
      <c r="EB432" s="119"/>
      <c r="EC432" s="119"/>
      <c r="ED432" s="119"/>
      <c r="EE432" s="119"/>
      <c r="EF432" s="119"/>
      <c r="EG432" s="119"/>
      <c r="EH432" s="119"/>
      <c r="EI432" s="119"/>
      <c r="EJ432" s="119"/>
      <c r="EK432" s="119"/>
      <c r="EL432" s="119"/>
      <c r="EM432" s="119"/>
      <c r="EN432" s="119"/>
      <c r="EO432" s="119"/>
      <c r="EP432" s="119"/>
      <c r="EQ432" s="119"/>
      <c r="ER432" s="119"/>
      <c r="ES432" s="119"/>
      <c r="ET432" s="119"/>
      <c r="EU432" s="119"/>
      <c r="EV432" s="119"/>
      <c r="EW432" s="119"/>
      <c r="EX432" s="119"/>
      <c r="EY432" s="119"/>
      <c r="EZ432" s="119"/>
      <c r="FA432" s="119"/>
      <c r="FB432" s="119"/>
      <c r="FC432" s="119"/>
      <c r="FD432" s="119"/>
      <c r="FE432" s="119"/>
      <c r="FF432" s="119"/>
      <c r="FG432" s="119"/>
      <c r="FH432" s="119"/>
      <c r="FI432" s="119"/>
      <c r="FJ432" s="119"/>
      <c r="FK432" s="119"/>
      <c r="FL432" s="119"/>
      <c r="FM432" s="119"/>
      <c r="FN432" s="119"/>
      <c r="FO432" s="119"/>
      <c r="FP432" s="119"/>
      <c r="FQ432" s="119"/>
      <c r="FR432" s="119"/>
      <c r="FS432" s="119"/>
      <c r="FT432" s="119"/>
      <c r="FU432" s="119"/>
      <c r="FV432" s="119"/>
      <c r="FW432" s="119"/>
      <c r="FX432" s="119"/>
      <c r="FY432" s="119"/>
      <c r="FZ432" s="119"/>
      <c r="GA432" s="119"/>
      <c r="GB432" s="119"/>
      <c r="GC432" s="119"/>
      <c r="GD432" s="119"/>
      <c r="GE432" s="119"/>
      <c r="GF432" s="119"/>
      <c r="GG432" s="119"/>
      <c r="GH432" s="119"/>
      <c r="GI432" s="119"/>
      <c r="GJ432" s="119"/>
      <c r="GK432" s="119"/>
      <c r="GL432" s="119"/>
      <c r="GM432" s="119"/>
      <c r="GN432" s="119"/>
      <c r="GO432" s="119"/>
      <c r="GP432" s="119"/>
      <c r="GQ432" s="119"/>
      <c r="GR432" s="119"/>
      <c r="GS432" s="119"/>
      <c r="GT432" s="119"/>
      <c r="GU432" s="119"/>
      <c r="GV432" s="119"/>
      <c r="GW432" s="119"/>
      <c r="GX432" s="119"/>
      <c r="GY432" s="119"/>
      <c r="GZ432" s="119"/>
      <c r="HA432" s="119"/>
      <c r="HB432" s="119"/>
      <c r="HC432" s="119"/>
      <c r="HD432" s="119"/>
      <c r="HE432" s="119"/>
      <c r="HF432" s="119"/>
      <c r="HG432" s="119"/>
      <c r="HH432" s="119"/>
      <c r="HI432" s="119"/>
      <c r="HJ432" s="119"/>
      <c r="HK432" s="119"/>
      <c r="HL432" s="119"/>
      <c r="HM432" s="119"/>
      <c r="HN432" s="119"/>
      <c r="HO432" s="119"/>
      <c r="HP432" s="119"/>
      <c r="HQ432" s="119"/>
      <c r="HR432" s="119"/>
      <c r="HS432" s="119"/>
      <c r="HT432" s="119"/>
      <c r="HU432" s="119"/>
      <c r="HV432" s="119"/>
      <c r="HW432" s="119"/>
      <c r="HX432" s="119"/>
      <c r="HY432" s="119"/>
      <c r="HZ432" s="119"/>
      <c r="IA432" s="119"/>
      <c r="IB432" s="119"/>
      <c r="IC432" s="119"/>
      <c r="ID432" s="119"/>
      <c r="IE432" s="119"/>
      <c r="IF432" s="119"/>
      <c r="IG432" s="119"/>
      <c r="IH432" s="119"/>
      <c r="II432" s="119"/>
      <c r="IJ432" s="119"/>
      <c r="IK432" s="119"/>
      <c r="IL432" s="119"/>
      <c r="IM432" s="119"/>
      <c r="IN432" s="119"/>
      <c r="IO432" s="119"/>
      <c r="IP432" s="119"/>
      <c r="IQ432" s="119"/>
      <c r="IR432" s="119"/>
      <c r="IS432" s="119"/>
      <c r="IT432" s="119"/>
      <c r="IU432" s="119"/>
      <c r="IV432" s="119"/>
      <c r="IW432" s="119"/>
      <c r="IX432" s="119"/>
      <c r="IY432" s="119"/>
      <c r="IZ432" s="119"/>
      <c r="JA432" s="119"/>
      <c r="JB432" s="119"/>
      <c r="JC432" s="119"/>
      <c r="JD432" s="119"/>
      <c r="JE432" s="119"/>
      <c r="JF432" s="119"/>
      <c r="JG432" s="119"/>
      <c r="JH432" s="119"/>
      <c r="JI432" s="119"/>
      <c r="JJ432" s="119"/>
      <c r="JK432" s="119"/>
      <c r="JL432" s="119"/>
      <c r="JM432" s="119"/>
      <c r="JN432" s="119"/>
      <c r="JO432" s="119"/>
      <c r="JP432" s="119"/>
      <c r="JQ432" s="119"/>
      <c r="JR432" s="119"/>
      <c r="JS432" s="119"/>
      <c r="JT432" s="119"/>
      <c r="JU432" s="119"/>
      <c r="JV432" s="119"/>
      <c r="JW432" s="119"/>
      <c r="JX432" s="119"/>
      <c r="JY432" s="119"/>
      <c r="JZ432" s="119"/>
      <c r="KA432" s="119"/>
      <c r="KB432" s="119"/>
      <c r="KC432" s="119"/>
      <c r="KD432" s="119"/>
      <c r="KE432" s="119"/>
      <c r="KF432" s="119"/>
      <c r="KG432" s="119"/>
      <c r="KH432" s="119"/>
      <c r="KI432" s="119"/>
      <c r="KJ432" s="119"/>
      <c r="KK432" s="119"/>
      <c r="KL432" s="119"/>
      <c r="KM432" s="119"/>
      <c r="KN432" s="119"/>
      <c r="KO432" s="119"/>
      <c r="KP432" s="119"/>
      <c r="KQ432" s="119"/>
      <c r="KR432" s="119"/>
      <c r="KS432" s="119"/>
      <c r="KT432" s="119"/>
      <c r="KU432" s="119"/>
      <c r="KV432" s="119"/>
      <c r="KW432" s="119"/>
      <c r="KX432" s="119"/>
      <c r="KY432" s="119"/>
      <c r="KZ432" s="119"/>
      <c r="LA432" s="119"/>
      <c r="LB432" s="119"/>
      <c r="LC432" s="119"/>
      <c r="LD432" s="119"/>
      <c r="LE432" s="119"/>
      <c r="LF432" s="119"/>
      <c r="LG432" s="119"/>
      <c r="LH432" s="119"/>
      <c r="LI432" s="119"/>
      <c r="LJ432" s="119"/>
      <c r="LK432" s="119"/>
      <c r="LL432" s="119"/>
      <c r="LM432" s="119"/>
      <c r="LN432" s="119"/>
      <c r="LO432" s="119"/>
      <c r="LP432" s="119"/>
      <c r="LQ432" s="119"/>
      <c r="LR432" s="119"/>
      <c r="LS432" s="119"/>
      <c r="LT432" s="119"/>
      <c r="LU432" s="119"/>
      <c r="LV432" s="119"/>
      <c r="LW432" s="119"/>
      <c r="LX432" s="119"/>
      <c r="LY432" s="119"/>
      <c r="LZ432" s="119"/>
      <c r="MA432" s="119"/>
      <c r="MB432" s="119"/>
      <c r="MC432" s="119"/>
      <c r="MD432" s="119"/>
      <c r="ME432" s="119"/>
      <c r="MF432" s="119"/>
      <c r="MG432" s="119"/>
      <c r="MH432" s="119"/>
      <c r="MI432" s="119"/>
      <c r="MJ432" s="119"/>
      <c r="MK432" s="119"/>
      <c r="ML432" s="119"/>
      <c r="MM432" s="119"/>
      <c r="MN432" s="119"/>
      <c r="MO432" s="119"/>
      <c r="MP432" s="119"/>
      <c r="MQ432" s="119"/>
      <c r="MR432" s="119"/>
      <c r="MS432" s="119"/>
      <c r="MT432" s="119"/>
      <c r="MU432" s="119"/>
      <c r="MV432" s="119"/>
      <c r="MW432" s="119"/>
      <c r="MX432" s="119"/>
      <c r="MY432" s="119"/>
      <c r="MZ432" s="119"/>
      <c r="NA432" s="119"/>
      <c r="NB432" s="119"/>
      <c r="NC432" s="119"/>
      <c r="ND432" s="119"/>
      <c r="NE432" s="119"/>
      <c r="NF432" s="119"/>
      <c r="NG432" s="119"/>
      <c r="NH432" s="119"/>
      <c r="NI432" s="119"/>
      <c r="NJ432" s="119"/>
      <c r="NK432" s="119"/>
      <c r="NL432" s="119"/>
      <c r="NM432" s="119"/>
      <c r="NN432" s="119"/>
      <c r="NO432" s="119"/>
      <c r="NP432" s="119"/>
      <c r="NQ432" s="119"/>
      <c r="NR432" s="119"/>
      <c r="NS432" s="119"/>
      <c r="NT432" s="119"/>
      <c r="NU432" s="119"/>
      <c r="NV432" s="119"/>
      <c r="NW432" s="119"/>
      <c r="NX432" s="119"/>
      <c r="NY432" s="119"/>
      <c r="NZ432" s="119"/>
      <c r="OA432" s="119"/>
      <c r="OB432" s="119"/>
      <c r="OC432" s="119"/>
      <c r="OD432" s="119"/>
      <c r="OE432" s="119"/>
      <c r="OF432" s="119"/>
      <c r="OG432" s="119"/>
      <c r="OH432" s="119"/>
      <c r="OI432" s="119"/>
      <c r="OJ432" s="119"/>
      <c r="OK432" s="119"/>
      <c r="OL432" s="119"/>
      <c r="OM432" s="119"/>
      <c r="ON432" s="119"/>
      <c r="OO432" s="119"/>
      <c r="OP432" s="119"/>
      <c r="OQ432" s="119"/>
      <c r="OR432" s="119"/>
      <c r="OS432" s="119"/>
      <c r="OT432" s="119"/>
      <c r="OU432" s="119"/>
      <c r="OV432" s="119"/>
      <c r="OW432" s="119"/>
      <c r="OX432" s="119"/>
      <c r="OY432" s="119"/>
      <c r="OZ432" s="119"/>
      <c r="PA432" s="119"/>
      <c r="PB432" s="119"/>
      <c r="PC432" s="119"/>
      <c r="PD432" s="119"/>
      <c r="PE432" s="119"/>
      <c r="PF432" s="119"/>
      <c r="PG432" s="119"/>
      <c r="PH432" s="119"/>
      <c r="PI432" s="119"/>
      <c r="PJ432" s="119"/>
      <c r="PK432" s="119"/>
      <c r="PL432" s="119"/>
      <c r="PM432" s="119"/>
      <c r="PN432" s="119"/>
      <c r="PO432" s="119"/>
      <c r="PP432" s="119"/>
      <c r="PQ432" s="119"/>
      <c r="PR432" s="119"/>
      <c r="PS432" s="119"/>
      <c r="PT432" s="119"/>
      <c r="PU432" s="119"/>
      <c r="PV432" s="119"/>
      <c r="PW432" s="119"/>
      <c r="PX432" s="119"/>
      <c r="PY432" s="119"/>
      <c r="PZ432" s="119"/>
      <c r="QA432" s="119"/>
      <c r="QB432" s="119"/>
      <c r="QC432" s="119"/>
      <c r="QD432" s="119"/>
      <c r="QE432" s="119"/>
      <c r="QF432" s="119"/>
      <c r="QG432" s="119"/>
      <c r="QH432" s="119"/>
      <c r="QI432" s="119"/>
      <c r="QJ432" s="119"/>
      <c r="QK432" s="119"/>
      <c r="QL432" s="119"/>
      <c r="QM432" s="119"/>
      <c r="QN432" s="119"/>
      <c r="QO432" s="119"/>
      <c r="QP432" s="119"/>
      <c r="QQ432" s="119"/>
      <c r="QR432" s="119"/>
      <c r="QS432" s="119"/>
      <c r="QT432" s="119"/>
      <c r="QU432" s="119"/>
      <c r="QV432" s="119"/>
      <c r="QW432" s="119"/>
      <c r="QX432" s="119"/>
      <c r="QY432" s="119"/>
      <c r="QZ432" s="119"/>
      <c r="RA432" s="119"/>
      <c r="RB432" s="119"/>
      <c r="RC432" s="119"/>
      <c r="RD432" s="119"/>
      <c r="RE432" s="119"/>
      <c r="RF432" s="119"/>
      <c r="RG432" s="119"/>
      <c r="RH432" s="119"/>
      <c r="RI432" s="119"/>
      <c r="RJ432" s="119"/>
      <c r="RK432" s="119"/>
      <c r="RL432" s="119"/>
      <c r="RM432" s="119"/>
      <c r="RN432" s="119"/>
      <c r="RO432" s="119"/>
      <c r="RP432" s="119"/>
      <c r="RQ432" s="119"/>
      <c r="RR432" s="119"/>
      <c r="RS432" s="119"/>
      <c r="RT432" s="119"/>
      <c r="RU432" s="119"/>
      <c r="RV432" s="119"/>
      <c r="RW432" s="119"/>
      <c r="RX432" s="119"/>
      <c r="RY432" s="119"/>
      <c r="RZ432" s="119"/>
      <c r="SA432" s="119"/>
      <c r="SB432" s="119"/>
      <c r="SC432" s="119"/>
      <c r="SD432" s="119"/>
      <c r="SE432" s="119"/>
      <c r="SF432" s="119"/>
      <c r="SG432" s="119"/>
      <c r="SH432" s="119"/>
      <c r="SI432" s="119"/>
      <c r="SJ432" s="119"/>
      <c r="SK432" s="119"/>
      <c r="SL432" s="119"/>
      <c r="SM432" s="119"/>
      <c r="SN432" s="119"/>
      <c r="SO432" s="119"/>
      <c r="SP432" s="119"/>
      <c r="SQ432" s="119"/>
      <c r="SR432" s="119"/>
      <c r="SS432" s="119"/>
      <c r="ST432" s="119"/>
      <c r="SU432" s="119"/>
      <c r="SV432" s="119"/>
      <c r="SW432" s="119"/>
      <c r="SX432" s="119"/>
      <c r="SY432" s="119"/>
      <c r="SZ432" s="119"/>
      <c r="TA432" s="119"/>
      <c r="TB432" s="119"/>
      <c r="TC432" s="119"/>
      <c r="TD432" s="119"/>
      <c r="TE432" s="119"/>
      <c r="TF432" s="119"/>
      <c r="TG432" s="119"/>
      <c r="TH432" s="119"/>
      <c r="TI432" s="119"/>
      <c r="TJ432" s="119"/>
      <c r="TK432" s="119"/>
      <c r="TL432" s="119"/>
      <c r="TM432" s="119"/>
      <c r="TN432" s="119"/>
      <c r="TO432" s="119"/>
      <c r="TP432" s="119"/>
      <c r="TQ432" s="119"/>
      <c r="TR432" s="119"/>
      <c r="TS432" s="119"/>
      <c r="TT432" s="119"/>
      <c r="TU432" s="119"/>
      <c r="TV432" s="119"/>
      <c r="TW432" s="119"/>
      <c r="TX432" s="119"/>
      <c r="TY432" s="119"/>
      <c r="TZ432" s="119"/>
      <c r="UA432" s="119"/>
      <c r="UB432" s="119"/>
      <c r="UC432" s="119"/>
      <c r="UD432" s="119"/>
      <c r="UE432" s="119"/>
      <c r="UF432" s="119"/>
      <c r="UG432" s="119"/>
      <c r="UH432" s="119"/>
      <c r="UI432" s="119"/>
      <c r="UJ432" s="119"/>
      <c r="UK432" s="119"/>
      <c r="UL432" s="119"/>
      <c r="UM432" s="119"/>
      <c r="UN432" s="119"/>
      <c r="UO432" s="119"/>
      <c r="UP432" s="119"/>
      <c r="UQ432" s="119"/>
      <c r="UR432" s="119"/>
      <c r="US432" s="119"/>
      <c r="UT432" s="119"/>
      <c r="UU432" s="119"/>
      <c r="UV432" s="119"/>
      <c r="UW432" s="119"/>
      <c r="UX432" s="119"/>
      <c r="UY432" s="119"/>
      <c r="UZ432" s="119"/>
      <c r="VA432" s="119"/>
      <c r="VB432" s="119"/>
      <c r="VC432" s="119"/>
      <c r="VD432" s="119"/>
    </row>
    <row r="433" spans="1:576" s="168" customFormat="1" x14ac:dyDescent="0.2">
      <c r="A433" s="167"/>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119"/>
      <c r="CD433" s="119"/>
      <c r="CE433" s="119"/>
      <c r="CF433" s="119"/>
      <c r="CG433" s="119"/>
      <c r="CH433" s="119"/>
      <c r="CI433" s="119"/>
      <c r="CJ433" s="119"/>
      <c r="CK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9"/>
      <c r="EL433" s="119"/>
      <c r="EM433" s="119"/>
      <c r="EN433" s="119"/>
      <c r="EO433" s="119"/>
      <c r="EP433" s="119"/>
      <c r="EQ433" s="119"/>
      <c r="ER433" s="119"/>
      <c r="ES433" s="119"/>
      <c r="ET433" s="119"/>
      <c r="EU433" s="119"/>
      <c r="EV433" s="119"/>
      <c r="EW433" s="119"/>
      <c r="EX433" s="119"/>
      <c r="EY433" s="119"/>
      <c r="EZ433" s="119"/>
      <c r="FA433" s="119"/>
      <c r="FB433" s="119"/>
      <c r="FC433" s="119"/>
      <c r="FD433" s="119"/>
      <c r="FE433" s="119"/>
      <c r="FF433" s="119"/>
      <c r="FG433" s="119"/>
      <c r="FH433" s="119"/>
      <c r="FI433" s="119"/>
      <c r="FJ433" s="119"/>
      <c r="FK433" s="119"/>
      <c r="FL433" s="119"/>
      <c r="FM433" s="119"/>
      <c r="FN433" s="119"/>
      <c r="FO433" s="119"/>
      <c r="FP433" s="119"/>
      <c r="FQ433" s="119"/>
      <c r="FR433" s="119"/>
      <c r="FS433" s="119"/>
      <c r="FT433" s="119"/>
      <c r="FU433" s="119"/>
      <c r="FV433" s="119"/>
      <c r="FW433" s="119"/>
      <c r="FX433" s="119"/>
      <c r="FY433" s="119"/>
      <c r="FZ433" s="119"/>
      <c r="GA433" s="119"/>
      <c r="GB433" s="119"/>
      <c r="GC433" s="119"/>
      <c r="GD433" s="119"/>
      <c r="GE433" s="119"/>
      <c r="GF433" s="119"/>
      <c r="GG433" s="119"/>
      <c r="GH433" s="119"/>
      <c r="GI433" s="119"/>
      <c r="GJ433" s="119"/>
      <c r="GK433" s="119"/>
      <c r="GL433" s="119"/>
      <c r="GM433" s="119"/>
      <c r="GN433" s="119"/>
      <c r="GO433" s="119"/>
      <c r="GP433" s="119"/>
      <c r="GQ433" s="119"/>
      <c r="GR433" s="119"/>
      <c r="GS433" s="119"/>
      <c r="GT433" s="119"/>
      <c r="GU433" s="119"/>
      <c r="GV433" s="119"/>
      <c r="GW433" s="119"/>
      <c r="GX433" s="119"/>
      <c r="GY433" s="119"/>
      <c r="GZ433" s="119"/>
      <c r="HA433" s="119"/>
      <c r="HB433" s="119"/>
      <c r="HC433" s="119"/>
      <c r="HD433" s="119"/>
      <c r="HE433" s="119"/>
      <c r="HF433" s="119"/>
      <c r="HG433" s="119"/>
      <c r="HH433" s="119"/>
      <c r="HI433" s="119"/>
      <c r="HJ433" s="119"/>
      <c r="HK433" s="119"/>
      <c r="HL433" s="119"/>
      <c r="HM433" s="119"/>
      <c r="HN433" s="119"/>
      <c r="HO433" s="119"/>
      <c r="HP433" s="119"/>
      <c r="HQ433" s="119"/>
      <c r="HR433" s="119"/>
      <c r="HS433" s="119"/>
      <c r="HT433" s="119"/>
      <c r="HU433" s="119"/>
      <c r="HV433" s="119"/>
      <c r="HW433" s="119"/>
      <c r="HX433" s="119"/>
      <c r="HY433" s="119"/>
      <c r="HZ433" s="119"/>
      <c r="IA433" s="119"/>
      <c r="IB433" s="119"/>
      <c r="IC433" s="119"/>
      <c r="ID433" s="119"/>
      <c r="IE433" s="119"/>
      <c r="IF433" s="119"/>
      <c r="IG433" s="119"/>
      <c r="IH433" s="119"/>
      <c r="II433" s="119"/>
      <c r="IJ433" s="119"/>
      <c r="IK433" s="119"/>
      <c r="IL433" s="119"/>
      <c r="IM433" s="119"/>
      <c r="IN433" s="119"/>
      <c r="IO433" s="119"/>
      <c r="IP433" s="119"/>
      <c r="IQ433" s="119"/>
      <c r="IR433" s="119"/>
      <c r="IS433" s="119"/>
      <c r="IT433" s="119"/>
      <c r="IU433" s="119"/>
      <c r="IV433" s="119"/>
      <c r="IW433" s="119"/>
      <c r="IX433" s="119"/>
      <c r="IY433" s="119"/>
      <c r="IZ433" s="119"/>
      <c r="JA433" s="119"/>
      <c r="JB433" s="119"/>
      <c r="JC433" s="119"/>
      <c r="JD433" s="119"/>
      <c r="JE433" s="119"/>
      <c r="JF433" s="119"/>
      <c r="JG433" s="119"/>
      <c r="JH433" s="119"/>
      <c r="JI433" s="119"/>
      <c r="JJ433" s="119"/>
      <c r="JK433" s="119"/>
      <c r="JL433" s="119"/>
      <c r="JM433" s="119"/>
      <c r="JN433" s="119"/>
      <c r="JO433" s="119"/>
      <c r="JP433" s="119"/>
      <c r="JQ433" s="119"/>
      <c r="JR433" s="119"/>
      <c r="JS433" s="119"/>
      <c r="JT433" s="119"/>
      <c r="JU433" s="119"/>
      <c r="JV433" s="119"/>
      <c r="JW433" s="119"/>
      <c r="JX433" s="119"/>
      <c r="JY433" s="119"/>
      <c r="JZ433" s="119"/>
      <c r="KA433" s="119"/>
      <c r="KB433" s="119"/>
      <c r="KC433" s="119"/>
      <c r="KD433" s="119"/>
      <c r="KE433" s="119"/>
      <c r="KF433" s="119"/>
      <c r="KG433" s="119"/>
      <c r="KH433" s="119"/>
      <c r="KI433" s="119"/>
      <c r="KJ433" s="119"/>
      <c r="KK433" s="119"/>
      <c r="KL433" s="119"/>
      <c r="KM433" s="119"/>
      <c r="KN433" s="119"/>
      <c r="KO433" s="119"/>
      <c r="KP433" s="119"/>
      <c r="KQ433" s="119"/>
      <c r="KR433" s="119"/>
      <c r="KS433" s="119"/>
      <c r="KT433" s="119"/>
      <c r="KU433" s="119"/>
      <c r="KV433" s="119"/>
      <c r="KW433" s="119"/>
      <c r="KX433" s="119"/>
      <c r="KY433" s="119"/>
      <c r="KZ433" s="119"/>
      <c r="LA433" s="119"/>
      <c r="LB433" s="119"/>
      <c r="LC433" s="119"/>
      <c r="LD433" s="119"/>
      <c r="LE433" s="119"/>
      <c r="LF433" s="119"/>
      <c r="LG433" s="119"/>
      <c r="LH433" s="119"/>
      <c r="LI433" s="119"/>
      <c r="LJ433" s="119"/>
      <c r="LK433" s="119"/>
      <c r="LL433" s="119"/>
      <c r="LM433" s="119"/>
      <c r="LN433" s="119"/>
      <c r="LO433" s="119"/>
      <c r="LP433" s="119"/>
      <c r="LQ433" s="119"/>
      <c r="LR433" s="119"/>
      <c r="LS433" s="119"/>
      <c r="LT433" s="119"/>
      <c r="LU433" s="119"/>
      <c r="LV433" s="119"/>
      <c r="LW433" s="119"/>
      <c r="LX433" s="119"/>
      <c r="LY433" s="119"/>
      <c r="LZ433" s="119"/>
      <c r="MA433" s="119"/>
      <c r="MB433" s="119"/>
      <c r="MC433" s="119"/>
      <c r="MD433" s="119"/>
      <c r="ME433" s="119"/>
      <c r="MF433" s="119"/>
      <c r="MG433" s="119"/>
      <c r="MH433" s="119"/>
      <c r="MI433" s="119"/>
      <c r="MJ433" s="119"/>
      <c r="MK433" s="119"/>
      <c r="ML433" s="119"/>
      <c r="MM433" s="119"/>
      <c r="MN433" s="119"/>
      <c r="MO433" s="119"/>
      <c r="MP433" s="119"/>
      <c r="MQ433" s="119"/>
      <c r="MR433" s="119"/>
      <c r="MS433" s="119"/>
      <c r="MT433" s="119"/>
      <c r="MU433" s="119"/>
      <c r="MV433" s="119"/>
      <c r="MW433" s="119"/>
      <c r="MX433" s="119"/>
      <c r="MY433" s="119"/>
      <c r="MZ433" s="119"/>
      <c r="NA433" s="119"/>
      <c r="NB433" s="119"/>
      <c r="NC433" s="119"/>
      <c r="ND433" s="119"/>
      <c r="NE433" s="119"/>
      <c r="NF433" s="119"/>
      <c r="NG433" s="119"/>
      <c r="NH433" s="119"/>
      <c r="NI433" s="119"/>
      <c r="NJ433" s="119"/>
      <c r="NK433" s="119"/>
      <c r="NL433" s="119"/>
      <c r="NM433" s="119"/>
      <c r="NN433" s="119"/>
      <c r="NO433" s="119"/>
      <c r="NP433" s="119"/>
      <c r="NQ433" s="119"/>
      <c r="NR433" s="119"/>
      <c r="NS433" s="119"/>
      <c r="NT433" s="119"/>
      <c r="NU433" s="119"/>
      <c r="NV433" s="119"/>
      <c r="NW433" s="119"/>
      <c r="NX433" s="119"/>
      <c r="NY433" s="119"/>
      <c r="NZ433" s="119"/>
      <c r="OA433" s="119"/>
      <c r="OB433" s="119"/>
      <c r="OC433" s="119"/>
      <c r="OD433" s="119"/>
      <c r="OE433" s="119"/>
      <c r="OF433" s="119"/>
      <c r="OG433" s="119"/>
      <c r="OH433" s="119"/>
      <c r="OI433" s="119"/>
      <c r="OJ433" s="119"/>
      <c r="OK433" s="119"/>
      <c r="OL433" s="119"/>
      <c r="OM433" s="119"/>
      <c r="ON433" s="119"/>
      <c r="OO433" s="119"/>
      <c r="OP433" s="119"/>
      <c r="OQ433" s="119"/>
      <c r="OR433" s="119"/>
      <c r="OS433" s="119"/>
      <c r="OT433" s="119"/>
      <c r="OU433" s="119"/>
      <c r="OV433" s="119"/>
      <c r="OW433" s="119"/>
      <c r="OX433" s="119"/>
      <c r="OY433" s="119"/>
      <c r="OZ433" s="119"/>
      <c r="PA433" s="119"/>
      <c r="PB433" s="119"/>
      <c r="PC433" s="119"/>
      <c r="PD433" s="119"/>
      <c r="PE433" s="119"/>
      <c r="PF433" s="119"/>
      <c r="PG433" s="119"/>
      <c r="PH433" s="119"/>
      <c r="PI433" s="119"/>
      <c r="PJ433" s="119"/>
      <c r="PK433" s="119"/>
      <c r="PL433" s="119"/>
      <c r="PM433" s="119"/>
      <c r="PN433" s="119"/>
      <c r="PO433" s="119"/>
      <c r="PP433" s="119"/>
      <c r="PQ433" s="119"/>
      <c r="PR433" s="119"/>
      <c r="PS433" s="119"/>
      <c r="PT433" s="119"/>
      <c r="PU433" s="119"/>
      <c r="PV433" s="119"/>
      <c r="PW433" s="119"/>
      <c r="PX433" s="119"/>
      <c r="PY433" s="119"/>
      <c r="PZ433" s="119"/>
      <c r="QA433" s="119"/>
      <c r="QB433" s="119"/>
      <c r="QC433" s="119"/>
      <c r="QD433" s="119"/>
      <c r="QE433" s="119"/>
      <c r="QF433" s="119"/>
      <c r="QG433" s="119"/>
      <c r="QH433" s="119"/>
      <c r="QI433" s="119"/>
      <c r="QJ433" s="119"/>
      <c r="QK433" s="119"/>
      <c r="QL433" s="119"/>
      <c r="QM433" s="119"/>
      <c r="QN433" s="119"/>
      <c r="QO433" s="119"/>
      <c r="QP433" s="119"/>
      <c r="QQ433" s="119"/>
      <c r="QR433" s="119"/>
      <c r="QS433" s="119"/>
      <c r="QT433" s="119"/>
      <c r="QU433" s="119"/>
      <c r="QV433" s="119"/>
      <c r="QW433" s="119"/>
      <c r="QX433" s="119"/>
      <c r="QY433" s="119"/>
      <c r="QZ433" s="119"/>
      <c r="RA433" s="119"/>
      <c r="RB433" s="119"/>
      <c r="RC433" s="119"/>
      <c r="RD433" s="119"/>
      <c r="RE433" s="119"/>
      <c r="RF433" s="119"/>
      <c r="RG433" s="119"/>
      <c r="RH433" s="119"/>
      <c r="RI433" s="119"/>
      <c r="RJ433" s="119"/>
      <c r="RK433" s="119"/>
      <c r="RL433" s="119"/>
      <c r="RM433" s="119"/>
      <c r="RN433" s="119"/>
      <c r="RO433" s="119"/>
      <c r="RP433" s="119"/>
      <c r="RQ433" s="119"/>
      <c r="RR433" s="119"/>
      <c r="RS433" s="119"/>
      <c r="RT433" s="119"/>
      <c r="RU433" s="119"/>
      <c r="RV433" s="119"/>
      <c r="RW433" s="119"/>
      <c r="RX433" s="119"/>
      <c r="RY433" s="119"/>
      <c r="RZ433" s="119"/>
      <c r="SA433" s="119"/>
      <c r="SB433" s="119"/>
      <c r="SC433" s="119"/>
      <c r="SD433" s="119"/>
      <c r="SE433" s="119"/>
      <c r="SF433" s="119"/>
      <c r="SG433" s="119"/>
      <c r="SH433" s="119"/>
      <c r="SI433" s="119"/>
      <c r="SJ433" s="119"/>
      <c r="SK433" s="119"/>
      <c r="SL433" s="119"/>
      <c r="SM433" s="119"/>
      <c r="SN433" s="119"/>
      <c r="SO433" s="119"/>
      <c r="SP433" s="119"/>
      <c r="SQ433" s="119"/>
      <c r="SR433" s="119"/>
      <c r="SS433" s="119"/>
      <c r="ST433" s="119"/>
      <c r="SU433" s="119"/>
      <c r="SV433" s="119"/>
      <c r="SW433" s="119"/>
      <c r="SX433" s="119"/>
      <c r="SY433" s="119"/>
      <c r="SZ433" s="119"/>
      <c r="TA433" s="119"/>
      <c r="TB433" s="119"/>
      <c r="TC433" s="119"/>
      <c r="TD433" s="119"/>
      <c r="TE433" s="119"/>
      <c r="TF433" s="119"/>
      <c r="TG433" s="119"/>
      <c r="TH433" s="119"/>
      <c r="TI433" s="119"/>
      <c r="TJ433" s="119"/>
      <c r="TK433" s="119"/>
      <c r="TL433" s="119"/>
      <c r="TM433" s="119"/>
      <c r="TN433" s="119"/>
      <c r="TO433" s="119"/>
      <c r="TP433" s="119"/>
      <c r="TQ433" s="119"/>
      <c r="TR433" s="119"/>
      <c r="TS433" s="119"/>
      <c r="TT433" s="119"/>
      <c r="TU433" s="119"/>
      <c r="TV433" s="119"/>
      <c r="TW433" s="119"/>
      <c r="TX433" s="119"/>
      <c r="TY433" s="119"/>
      <c r="TZ433" s="119"/>
      <c r="UA433" s="119"/>
      <c r="UB433" s="119"/>
      <c r="UC433" s="119"/>
      <c r="UD433" s="119"/>
      <c r="UE433" s="119"/>
      <c r="UF433" s="119"/>
      <c r="UG433" s="119"/>
      <c r="UH433" s="119"/>
      <c r="UI433" s="119"/>
      <c r="UJ433" s="119"/>
      <c r="UK433" s="119"/>
      <c r="UL433" s="119"/>
      <c r="UM433" s="119"/>
      <c r="UN433" s="119"/>
      <c r="UO433" s="119"/>
      <c r="UP433" s="119"/>
      <c r="UQ433" s="119"/>
      <c r="UR433" s="119"/>
      <c r="US433" s="119"/>
      <c r="UT433" s="119"/>
      <c r="UU433" s="119"/>
      <c r="UV433" s="119"/>
      <c r="UW433" s="119"/>
      <c r="UX433" s="119"/>
      <c r="UY433" s="119"/>
      <c r="UZ433" s="119"/>
      <c r="VA433" s="119"/>
      <c r="VB433" s="119"/>
      <c r="VC433" s="119"/>
      <c r="VD433" s="119"/>
    </row>
    <row r="434" spans="1:576" s="168" customFormat="1" x14ac:dyDescent="0.2">
      <c r="A434" s="167"/>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9"/>
      <c r="EL434" s="119"/>
      <c r="EM434" s="119"/>
      <c r="EN434" s="119"/>
      <c r="EO434" s="119"/>
      <c r="EP434" s="119"/>
      <c r="EQ434" s="119"/>
      <c r="ER434" s="119"/>
      <c r="ES434" s="119"/>
      <c r="ET434" s="119"/>
      <c r="EU434" s="119"/>
      <c r="EV434" s="119"/>
      <c r="EW434" s="119"/>
      <c r="EX434" s="119"/>
      <c r="EY434" s="119"/>
      <c r="EZ434" s="119"/>
      <c r="FA434" s="119"/>
      <c r="FB434" s="119"/>
      <c r="FC434" s="119"/>
      <c r="FD434" s="119"/>
      <c r="FE434" s="119"/>
      <c r="FF434" s="119"/>
      <c r="FG434" s="119"/>
      <c r="FH434" s="119"/>
      <c r="FI434" s="119"/>
      <c r="FJ434" s="119"/>
      <c r="FK434" s="119"/>
      <c r="FL434" s="119"/>
      <c r="FM434" s="119"/>
      <c r="FN434" s="119"/>
      <c r="FO434" s="119"/>
      <c r="FP434" s="119"/>
      <c r="FQ434" s="119"/>
      <c r="FR434" s="119"/>
      <c r="FS434" s="119"/>
      <c r="FT434" s="119"/>
      <c r="FU434" s="119"/>
      <c r="FV434" s="119"/>
      <c r="FW434" s="119"/>
      <c r="FX434" s="119"/>
      <c r="FY434" s="119"/>
      <c r="FZ434" s="119"/>
      <c r="GA434" s="119"/>
      <c r="GB434" s="119"/>
      <c r="GC434" s="119"/>
      <c r="GD434" s="119"/>
      <c r="GE434" s="119"/>
      <c r="GF434" s="119"/>
      <c r="GG434" s="119"/>
      <c r="GH434" s="119"/>
      <c r="GI434" s="119"/>
      <c r="GJ434" s="119"/>
      <c r="GK434" s="119"/>
      <c r="GL434" s="119"/>
      <c r="GM434" s="119"/>
      <c r="GN434" s="119"/>
      <c r="GO434" s="119"/>
      <c r="GP434" s="119"/>
      <c r="GQ434" s="119"/>
      <c r="GR434" s="119"/>
      <c r="GS434" s="119"/>
      <c r="GT434" s="119"/>
      <c r="GU434" s="119"/>
      <c r="GV434" s="119"/>
      <c r="GW434" s="119"/>
      <c r="GX434" s="119"/>
      <c r="GY434" s="119"/>
      <c r="GZ434" s="119"/>
      <c r="HA434" s="119"/>
      <c r="HB434" s="119"/>
      <c r="HC434" s="119"/>
      <c r="HD434" s="119"/>
      <c r="HE434" s="119"/>
      <c r="HF434" s="119"/>
      <c r="HG434" s="119"/>
      <c r="HH434" s="119"/>
      <c r="HI434" s="119"/>
      <c r="HJ434" s="119"/>
      <c r="HK434" s="119"/>
      <c r="HL434" s="119"/>
      <c r="HM434" s="119"/>
      <c r="HN434" s="119"/>
      <c r="HO434" s="119"/>
      <c r="HP434" s="119"/>
      <c r="HQ434" s="119"/>
      <c r="HR434" s="119"/>
      <c r="HS434" s="119"/>
      <c r="HT434" s="119"/>
      <c r="HU434" s="119"/>
      <c r="HV434" s="119"/>
      <c r="HW434" s="119"/>
      <c r="HX434" s="119"/>
      <c r="HY434" s="119"/>
      <c r="HZ434" s="119"/>
      <c r="IA434" s="119"/>
      <c r="IB434" s="119"/>
      <c r="IC434" s="119"/>
      <c r="ID434" s="119"/>
      <c r="IE434" s="119"/>
      <c r="IF434" s="119"/>
      <c r="IG434" s="119"/>
      <c r="IH434" s="119"/>
      <c r="II434" s="119"/>
      <c r="IJ434" s="119"/>
      <c r="IK434" s="119"/>
      <c r="IL434" s="119"/>
      <c r="IM434" s="119"/>
      <c r="IN434" s="119"/>
      <c r="IO434" s="119"/>
      <c r="IP434" s="119"/>
      <c r="IQ434" s="119"/>
      <c r="IR434" s="119"/>
      <c r="IS434" s="119"/>
      <c r="IT434" s="119"/>
      <c r="IU434" s="119"/>
      <c r="IV434" s="119"/>
      <c r="IW434" s="119"/>
      <c r="IX434" s="119"/>
      <c r="IY434" s="119"/>
      <c r="IZ434" s="119"/>
      <c r="JA434" s="119"/>
      <c r="JB434" s="119"/>
      <c r="JC434" s="119"/>
      <c r="JD434" s="119"/>
      <c r="JE434" s="119"/>
      <c r="JF434" s="119"/>
      <c r="JG434" s="119"/>
      <c r="JH434" s="119"/>
      <c r="JI434" s="119"/>
      <c r="JJ434" s="119"/>
      <c r="JK434" s="119"/>
      <c r="JL434" s="119"/>
      <c r="JM434" s="119"/>
      <c r="JN434" s="119"/>
      <c r="JO434" s="119"/>
      <c r="JP434" s="119"/>
      <c r="JQ434" s="119"/>
      <c r="JR434" s="119"/>
      <c r="JS434" s="119"/>
      <c r="JT434" s="119"/>
      <c r="JU434" s="119"/>
      <c r="JV434" s="119"/>
      <c r="JW434" s="119"/>
      <c r="JX434" s="119"/>
      <c r="JY434" s="119"/>
      <c r="JZ434" s="119"/>
      <c r="KA434" s="119"/>
      <c r="KB434" s="119"/>
      <c r="KC434" s="119"/>
      <c r="KD434" s="119"/>
      <c r="KE434" s="119"/>
      <c r="KF434" s="119"/>
      <c r="KG434" s="119"/>
      <c r="KH434" s="119"/>
      <c r="KI434" s="119"/>
      <c r="KJ434" s="119"/>
      <c r="KK434" s="119"/>
      <c r="KL434" s="119"/>
      <c r="KM434" s="119"/>
      <c r="KN434" s="119"/>
      <c r="KO434" s="119"/>
      <c r="KP434" s="119"/>
      <c r="KQ434" s="119"/>
      <c r="KR434" s="119"/>
      <c r="KS434" s="119"/>
      <c r="KT434" s="119"/>
      <c r="KU434" s="119"/>
      <c r="KV434" s="119"/>
      <c r="KW434" s="119"/>
      <c r="KX434" s="119"/>
      <c r="KY434" s="119"/>
      <c r="KZ434" s="119"/>
      <c r="LA434" s="119"/>
      <c r="LB434" s="119"/>
      <c r="LC434" s="119"/>
      <c r="LD434" s="119"/>
      <c r="LE434" s="119"/>
      <c r="LF434" s="119"/>
      <c r="LG434" s="119"/>
      <c r="LH434" s="119"/>
      <c r="LI434" s="119"/>
      <c r="LJ434" s="119"/>
      <c r="LK434" s="119"/>
      <c r="LL434" s="119"/>
      <c r="LM434" s="119"/>
      <c r="LN434" s="119"/>
      <c r="LO434" s="119"/>
      <c r="LP434" s="119"/>
      <c r="LQ434" s="119"/>
      <c r="LR434" s="119"/>
      <c r="LS434" s="119"/>
      <c r="LT434" s="119"/>
      <c r="LU434" s="119"/>
      <c r="LV434" s="119"/>
      <c r="LW434" s="119"/>
      <c r="LX434" s="119"/>
      <c r="LY434" s="119"/>
      <c r="LZ434" s="119"/>
      <c r="MA434" s="119"/>
      <c r="MB434" s="119"/>
      <c r="MC434" s="119"/>
      <c r="MD434" s="119"/>
      <c r="ME434" s="119"/>
      <c r="MF434" s="119"/>
      <c r="MG434" s="119"/>
      <c r="MH434" s="119"/>
      <c r="MI434" s="119"/>
      <c r="MJ434" s="119"/>
      <c r="MK434" s="119"/>
      <c r="ML434" s="119"/>
      <c r="MM434" s="119"/>
      <c r="MN434" s="119"/>
      <c r="MO434" s="119"/>
      <c r="MP434" s="119"/>
      <c r="MQ434" s="119"/>
      <c r="MR434" s="119"/>
      <c r="MS434" s="119"/>
      <c r="MT434" s="119"/>
      <c r="MU434" s="119"/>
      <c r="MV434" s="119"/>
      <c r="MW434" s="119"/>
      <c r="MX434" s="119"/>
      <c r="MY434" s="119"/>
      <c r="MZ434" s="119"/>
      <c r="NA434" s="119"/>
      <c r="NB434" s="119"/>
      <c r="NC434" s="119"/>
      <c r="ND434" s="119"/>
      <c r="NE434" s="119"/>
      <c r="NF434" s="119"/>
      <c r="NG434" s="119"/>
      <c r="NH434" s="119"/>
      <c r="NI434" s="119"/>
      <c r="NJ434" s="119"/>
      <c r="NK434" s="119"/>
      <c r="NL434" s="119"/>
      <c r="NM434" s="119"/>
      <c r="NN434" s="119"/>
      <c r="NO434" s="119"/>
      <c r="NP434" s="119"/>
      <c r="NQ434" s="119"/>
      <c r="NR434" s="119"/>
      <c r="NS434" s="119"/>
      <c r="NT434" s="119"/>
      <c r="NU434" s="119"/>
      <c r="NV434" s="119"/>
      <c r="NW434" s="119"/>
      <c r="NX434" s="119"/>
      <c r="NY434" s="119"/>
      <c r="NZ434" s="119"/>
      <c r="OA434" s="119"/>
      <c r="OB434" s="119"/>
      <c r="OC434" s="119"/>
      <c r="OD434" s="119"/>
      <c r="OE434" s="119"/>
      <c r="OF434" s="119"/>
      <c r="OG434" s="119"/>
      <c r="OH434" s="119"/>
      <c r="OI434" s="119"/>
      <c r="OJ434" s="119"/>
      <c r="OK434" s="119"/>
      <c r="OL434" s="119"/>
      <c r="OM434" s="119"/>
      <c r="ON434" s="119"/>
      <c r="OO434" s="119"/>
      <c r="OP434" s="119"/>
      <c r="OQ434" s="119"/>
      <c r="OR434" s="119"/>
      <c r="OS434" s="119"/>
      <c r="OT434" s="119"/>
      <c r="OU434" s="119"/>
      <c r="OV434" s="119"/>
      <c r="OW434" s="119"/>
      <c r="OX434" s="119"/>
      <c r="OY434" s="119"/>
      <c r="OZ434" s="119"/>
      <c r="PA434" s="119"/>
      <c r="PB434" s="119"/>
      <c r="PC434" s="119"/>
      <c r="PD434" s="119"/>
      <c r="PE434" s="119"/>
      <c r="PF434" s="119"/>
      <c r="PG434" s="119"/>
      <c r="PH434" s="119"/>
      <c r="PI434" s="119"/>
      <c r="PJ434" s="119"/>
      <c r="PK434" s="119"/>
      <c r="PL434" s="119"/>
      <c r="PM434" s="119"/>
      <c r="PN434" s="119"/>
      <c r="PO434" s="119"/>
      <c r="PP434" s="119"/>
      <c r="PQ434" s="119"/>
      <c r="PR434" s="119"/>
      <c r="PS434" s="119"/>
      <c r="PT434" s="119"/>
      <c r="PU434" s="119"/>
      <c r="PV434" s="119"/>
      <c r="PW434" s="119"/>
      <c r="PX434" s="119"/>
      <c r="PY434" s="119"/>
      <c r="PZ434" s="119"/>
      <c r="QA434" s="119"/>
      <c r="QB434" s="119"/>
      <c r="QC434" s="119"/>
      <c r="QD434" s="119"/>
      <c r="QE434" s="119"/>
      <c r="QF434" s="119"/>
      <c r="QG434" s="119"/>
      <c r="QH434" s="119"/>
      <c r="QI434" s="119"/>
      <c r="QJ434" s="119"/>
      <c r="QK434" s="119"/>
      <c r="QL434" s="119"/>
      <c r="QM434" s="119"/>
      <c r="QN434" s="119"/>
      <c r="QO434" s="119"/>
      <c r="QP434" s="119"/>
      <c r="QQ434" s="119"/>
      <c r="QR434" s="119"/>
      <c r="QS434" s="119"/>
      <c r="QT434" s="119"/>
      <c r="QU434" s="119"/>
      <c r="QV434" s="119"/>
      <c r="QW434" s="119"/>
      <c r="QX434" s="119"/>
      <c r="QY434" s="119"/>
      <c r="QZ434" s="119"/>
      <c r="RA434" s="119"/>
      <c r="RB434" s="119"/>
      <c r="RC434" s="119"/>
      <c r="RD434" s="119"/>
      <c r="RE434" s="119"/>
      <c r="RF434" s="119"/>
      <c r="RG434" s="119"/>
      <c r="RH434" s="119"/>
      <c r="RI434" s="119"/>
      <c r="RJ434" s="119"/>
      <c r="RK434" s="119"/>
      <c r="RL434" s="119"/>
      <c r="RM434" s="119"/>
      <c r="RN434" s="119"/>
      <c r="RO434" s="119"/>
      <c r="RP434" s="119"/>
      <c r="RQ434" s="119"/>
      <c r="RR434" s="119"/>
      <c r="RS434" s="119"/>
      <c r="RT434" s="119"/>
      <c r="RU434" s="119"/>
      <c r="RV434" s="119"/>
      <c r="RW434" s="119"/>
      <c r="RX434" s="119"/>
      <c r="RY434" s="119"/>
      <c r="RZ434" s="119"/>
      <c r="SA434" s="119"/>
      <c r="SB434" s="119"/>
      <c r="SC434" s="119"/>
      <c r="SD434" s="119"/>
      <c r="SE434" s="119"/>
      <c r="SF434" s="119"/>
      <c r="SG434" s="119"/>
      <c r="SH434" s="119"/>
      <c r="SI434" s="119"/>
      <c r="SJ434" s="119"/>
      <c r="SK434" s="119"/>
      <c r="SL434" s="119"/>
      <c r="SM434" s="119"/>
      <c r="SN434" s="119"/>
      <c r="SO434" s="119"/>
      <c r="SP434" s="119"/>
      <c r="SQ434" s="119"/>
      <c r="SR434" s="119"/>
      <c r="SS434" s="119"/>
      <c r="ST434" s="119"/>
      <c r="SU434" s="119"/>
      <c r="SV434" s="119"/>
      <c r="SW434" s="119"/>
      <c r="SX434" s="119"/>
      <c r="SY434" s="119"/>
      <c r="SZ434" s="119"/>
      <c r="TA434" s="119"/>
      <c r="TB434" s="119"/>
      <c r="TC434" s="119"/>
      <c r="TD434" s="119"/>
      <c r="TE434" s="119"/>
      <c r="TF434" s="119"/>
      <c r="TG434" s="119"/>
      <c r="TH434" s="119"/>
      <c r="TI434" s="119"/>
      <c r="TJ434" s="119"/>
      <c r="TK434" s="119"/>
      <c r="TL434" s="119"/>
      <c r="TM434" s="119"/>
      <c r="TN434" s="119"/>
      <c r="TO434" s="119"/>
      <c r="TP434" s="119"/>
      <c r="TQ434" s="119"/>
      <c r="TR434" s="119"/>
      <c r="TS434" s="119"/>
      <c r="TT434" s="119"/>
      <c r="TU434" s="119"/>
      <c r="TV434" s="119"/>
      <c r="TW434" s="119"/>
      <c r="TX434" s="119"/>
      <c r="TY434" s="119"/>
      <c r="TZ434" s="119"/>
      <c r="UA434" s="119"/>
      <c r="UB434" s="119"/>
      <c r="UC434" s="119"/>
      <c r="UD434" s="119"/>
      <c r="UE434" s="119"/>
      <c r="UF434" s="119"/>
      <c r="UG434" s="119"/>
      <c r="UH434" s="119"/>
      <c r="UI434" s="119"/>
      <c r="UJ434" s="119"/>
      <c r="UK434" s="119"/>
      <c r="UL434" s="119"/>
      <c r="UM434" s="119"/>
      <c r="UN434" s="119"/>
      <c r="UO434" s="119"/>
      <c r="UP434" s="119"/>
      <c r="UQ434" s="119"/>
      <c r="UR434" s="119"/>
      <c r="US434" s="119"/>
      <c r="UT434" s="119"/>
      <c r="UU434" s="119"/>
      <c r="UV434" s="119"/>
      <c r="UW434" s="119"/>
      <c r="UX434" s="119"/>
      <c r="UY434" s="119"/>
      <c r="UZ434" s="119"/>
      <c r="VA434" s="119"/>
      <c r="VB434" s="119"/>
      <c r="VC434" s="119"/>
      <c r="VD434" s="119"/>
    </row>
    <row r="435" spans="1:576" s="168" customFormat="1" x14ac:dyDescent="0.2">
      <c r="A435" s="167"/>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c r="FL435" s="119"/>
      <c r="FM435" s="119"/>
      <c r="FN435" s="119"/>
      <c r="FO435" s="119"/>
      <c r="FP435" s="119"/>
      <c r="FQ435" s="119"/>
      <c r="FR435" s="119"/>
      <c r="FS435" s="119"/>
      <c r="FT435" s="119"/>
      <c r="FU435" s="119"/>
      <c r="FV435" s="119"/>
      <c r="FW435" s="119"/>
      <c r="FX435" s="119"/>
      <c r="FY435" s="119"/>
      <c r="FZ435" s="119"/>
      <c r="GA435" s="119"/>
      <c r="GB435" s="119"/>
      <c r="GC435" s="119"/>
      <c r="GD435" s="119"/>
      <c r="GE435" s="119"/>
      <c r="GF435" s="119"/>
      <c r="GG435" s="119"/>
      <c r="GH435" s="119"/>
      <c r="GI435" s="119"/>
      <c r="GJ435" s="119"/>
      <c r="GK435" s="119"/>
      <c r="GL435" s="119"/>
      <c r="GM435" s="119"/>
      <c r="GN435" s="119"/>
      <c r="GO435" s="119"/>
      <c r="GP435" s="119"/>
      <c r="GQ435" s="119"/>
      <c r="GR435" s="119"/>
      <c r="GS435" s="119"/>
      <c r="GT435" s="119"/>
      <c r="GU435" s="119"/>
      <c r="GV435" s="119"/>
      <c r="GW435" s="119"/>
      <c r="GX435" s="119"/>
      <c r="GY435" s="119"/>
      <c r="GZ435" s="119"/>
      <c r="HA435" s="119"/>
      <c r="HB435" s="119"/>
      <c r="HC435" s="119"/>
      <c r="HD435" s="119"/>
      <c r="HE435" s="119"/>
      <c r="HF435" s="119"/>
      <c r="HG435" s="119"/>
      <c r="HH435" s="119"/>
      <c r="HI435" s="119"/>
      <c r="HJ435" s="119"/>
      <c r="HK435" s="119"/>
      <c r="HL435" s="119"/>
      <c r="HM435" s="119"/>
      <c r="HN435" s="119"/>
      <c r="HO435" s="119"/>
      <c r="HP435" s="119"/>
      <c r="HQ435" s="119"/>
      <c r="HR435" s="119"/>
      <c r="HS435" s="119"/>
      <c r="HT435" s="119"/>
      <c r="HU435" s="119"/>
      <c r="HV435" s="119"/>
      <c r="HW435" s="119"/>
      <c r="HX435" s="119"/>
      <c r="HY435" s="119"/>
      <c r="HZ435" s="119"/>
      <c r="IA435" s="119"/>
      <c r="IB435" s="119"/>
      <c r="IC435" s="119"/>
      <c r="ID435" s="119"/>
      <c r="IE435" s="119"/>
      <c r="IF435" s="119"/>
      <c r="IG435" s="119"/>
      <c r="IH435" s="119"/>
      <c r="II435" s="119"/>
      <c r="IJ435" s="119"/>
      <c r="IK435" s="119"/>
      <c r="IL435" s="119"/>
      <c r="IM435" s="119"/>
      <c r="IN435" s="119"/>
      <c r="IO435" s="119"/>
      <c r="IP435" s="119"/>
      <c r="IQ435" s="119"/>
      <c r="IR435" s="119"/>
      <c r="IS435" s="119"/>
      <c r="IT435" s="119"/>
      <c r="IU435" s="119"/>
      <c r="IV435" s="119"/>
      <c r="IW435" s="119"/>
      <c r="IX435" s="119"/>
      <c r="IY435" s="119"/>
      <c r="IZ435" s="119"/>
      <c r="JA435" s="119"/>
      <c r="JB435" s="119"/>
      <c r="JC435" s="119"/>
      <c r="JD435" s="119"/>
      <c r="JE435" s="119"/>
      <c r="JF435" s="119"/>
      <c r="JG435" s="119"/>
      <c r="JH435" s="119"/>
      <c r="JI435" s="119"/>
      <c r="JJ435" s="119"/>
      <c r="JK435" s="119"/>
      <c r="JL435" s="119"/>
      <c r="JM435" s="119"/>
      <c r="JN435" s="119"/>
      <c r="JO435" s="119"/>
      <c r="JP435" s="119"/>
      <c r="JQ435" s="119"/>
      <c r="JR435" s="119"/>
      <c r="JS435" s="119"/>
      <c r="JT435" s="119"/>
      <c r="JU435" s="119"/>
      <c r="JV435" s="119"/>
      <c r="JW435" s="119"/>
      <c r="JX435" s="119"/>
      <c r="JY435" s="119"/>
      <c r="JZ435" s="119"/>
      <c r="KA435" s="119"/>
      <c r="KB435" s="119"/>
      <c r="KC435" s="119"/>
      <c r="KD435" s="119"/>
      <c r="KE435" s="119"/>
      <c r="KF435" s="119"/>
      <c r="KG435" s="119"/>
      <c r="KH435" s="119"/>
      <c r="KI435" s="119"/>
      <c r="KJ435" s="119"/>
      <c r="KK435" s="119"/>
      <c r="KL435" s="119"/>
      <c r="KM435" s="119"/>
      <c r="KN435" s="119"/>
      <c r="KO435" s="119"/>
      <c r="KP435" s="119"/>
      <c r="KQ435" s="119"/>
      <c r="KR435" s="119"/>
      <c r="KS435" s="119"/>
      <c r="KT435" s="119"/>
      <c r="KU435" s="119"/>
      <c r="KV435" s="119"/>
      <c r="KW435" s="119"/>
      <c r="KX435" s="119"/>
      <c r="KY435" s="119"/>
      <c r="KZ435" s="119"/>
      <c r="LA435" s="119"/>
      <c r="LB435" s="119"/>
      <c r="LC435" s="119"/>
      <c r="LD435" s="119"/>
      <c r="LE435" s="119"/>
      <c r="LF435" s="119"/>
      <c r="LG435" s="119"/>
      <c r="LH435" s="119"/>
      <c r="LI435" s="119"/>
      <c r="LJ435" s="119"/>
      <c r="LK435" s="119"/>
      <c r="LL435" s="119"/>
      <c r="LM435" s="119"/>
      <c r="LN435" s="119"/>
      <c r="LO435" s="119"/>
      <c r="LP435" s="119"/>
      <c r="LQ435" s="119"/>
      <c r="LR435" s="119"/>
      <c r="LS435" s="119"/>
      <c r="LT435" s="119"/>
      <c r="LU435" s="119"/>
      <c r="LV435" s="119"/>
      <c r="LW435" s="119"/>
      <c r="LX435" s="119"/>
      <c r="LY435" s="119"/>
      <c r="LZ435" s="119"/>
      <c r="MA435" s="119"/>
      <c r="MB435" s="119"/>
      <c r="MC435" s="119"/>
      <c r="MD435" s="119"/>
      <c r="ME435" s="119"/>
      <c r="MF435" s="119"/>
      <c r="MG435" s="119"/>
      <c r="MH435" s="119"/>
      <c r="MI435" s="119"/>
      <c r="MJ435" s="119"/>
      <c r="MK435" s="119"/>
      <c r="ML435" s="119"/>
      <c r="MM435" s="119"/>
      <c r="MN435" s="119"/>
      <c r="MO435" s="119"/>
      <c r="MP435" s="119"/>
      <c r="MQ435" s="119"/>
      <c r="MR435" s="119"/>
      <c r="MS435" s="119"/>
      <c r="MT435" s="119"/>
      <c r="MU435" s="119"/>
      <c r="MV435" s="119"/>
      <c r="MW435" s="119"/>
      <c r="MX435" s="119"/>
      <c r="MY435" s="119"/>
      <c r="MZ435" s="119"/>
      <c r="NA435" s="119"/>
      <c r="NB435" s="119"/>
      <c r="NC435" s="119"/>
      <c r="ND435" s="119"/>
      <c r="NE435" s="119"/>
      <c r="NF435" s="119"/>
      <c r="NG435" s="119"/>
      <c r="NH435" s="119"/>
      <c r="NI435" s="119"/>
      <c r="NJ435" s="119"/>
      <c r="NK435" s="119"/>
      <c r="NL435" s="119"/>
      <c r="NM435" s="119"/>
      <c r="NN435" s="119"/>
      <c r="NO435" s="119"/>
      <c r="NP435" s="119"/>
      <c r="NQ435" s="119"/>
      <c r="NR435" s="119"/>
      <c r="NS435" s="119"/>
      <c r="NT435" s="119"/>
      <c r="NU435" s="119"/>
      <c r="NV435" s="119"/>
      <c r="NW435" s="119"/>
      <c r="NX435" s="119"/>
      <c r="NY435" s="119"/>
      <c r="NZ435" s="119"/>
      <c r="OA435" s="119"/>
      <c r="OB435" s="119"/>
      <c r="OC435" s="119"/>
      <c r="OD435" s="119"/>
      <c r="OE435" s="119"/>
      <c r="OF435" s="119"/>
      <c r="OG435" s="119"/>
      <c r="OH435" s="119"/>
      <c r="OI435" s="119"/>
      <c r="OJ435" s="119"/>
      <c r="OK435" s="119"/>
      <c r="OL435" s="119"/>
      <c r="OM435" s="119"/>
      <c r="ON435" s="119"/>
      <c r="OO435" s="119"/>
      <c r="OP435" s="119"/>
      <c r="OQ435" s="119"/>
      <c r="OR435" s="119"/>
      <c r="OS435" s="119"/>
      <c r="OT435" s="119"/>
      <c r="OU435" s="119"/>
      <c r="OV435" s="119"/>
      <c r="OW435" s="119"/>
      <c r="OX435" s="119"/>
      <c r="OY435" s="119"/>
      <c r="OZ435" s="119"/>
      <c r="PA435" s="119"/>
      <c r="PB435" s="119"/>
      <c r="PC435" s="119"/>
      <c r="PD435" s="119"/>
      <c r="PE435" s="119"/>
      <c r="PF435" s="119"/>
      <c r="PG435" s="119"/>
      <c r="PH435" s="119"/>
      <c r="PI435" s="119"/>
      <c r="PJ435" s="119"/>
      <c r="PK435" s="119"/>
      <c r="PL435" s="119"/>
      <c r="PM435" s="119"/>
      <c r="PN435" s="119"/>
      <c r="PO435" s="119"/>
      <c r="PP435" s="119"/>
      <c r="PQ435" s="119"/>
      <c r="PR435" s="119"/>
      <c r="PS435" s="119"/>
      <c r="PT435" s="119"/>
      <c r="PU435" s="119"/>
      <c r="PV435" s="119"/>
      <c r="PW435" s="119"/>
      <c r="PX435" s="119"/>
      <c r="PY435" s="119"/>
      <c r="PZ435" s="119"/>
      <c r="QA435" s="119"/>
      <c r="QB435" s="119"/>
      <c r="QC435" s="119"/>
      <c r="QD435" s="119"/>
      <c r="QE435" s="119"/>
      <c r="QF435" s="119"/>
      <c r="QG435" s="119"/>
      <c r="QH435" s="119"/>
      <c r="QI435" s="119"/>
      <c r="QJ435" s="119"/>
      <c r="QK435" s="119"/>
      <c r="QL435" s="119"/>
      <c r="QM435" s="119"/>
      <c r="QN435" s="119"/>
      <c r="QO435" s="119"/>
      <c r="QP435" s="119"/>
      <c r="QQ435" s="119"/>
      <c r="QR435" s="119"/>
      <c r="QS435" s="119"/>
      <c r="QT435" s="119"/>
      <c r="QU435" s="119"/>
      <c r="QV435" s="119"/>
      <c r="QW435" s="119"/>
      <c r="QX435" s="119"/>
      <c r="QY435" s="119"/>
      <c r="QZ435" s="119"/>
      <c r="RA435" s="119"/>
      <c r="RB435" s="119"/>
      <c r="RC435" s="119"/>
      <c r="RD435" s="119"/>
      <c r="RE435" s="119"/>
      <c r="RF435" s="119"/>
      <c r="RG435" s="119"/>
      <c r="RH435" s="119"/>
      <c r="RI435" s="119"/>
      <c r="RJ435" s="119"/>
      <c r="RK435" s="119"/>
      <c r="RL435" s="119"/>
      <c r="RM435" s="119"/>
      <c r="RN435" s="119"/>
      <c r="RO435" s="119"/>
      <c r="RP435" s="119"/>
      <c r="RQ435" s="119"/>
      <c r="RR435" s="119"/>
      <c r="RS435" s="119"/>
      <c r="RT435" s="119"/>
      <c r="RU435" s="119"/>
      <c r="RV435" s="119"/>
      <c r="RW435" s="119"/>
      <c r="RX435" s="119"/>
      <c r="RY435" s="119"/>
      <c r="RZ435" s="119"/>
      <c r="SA435" s="119"/>
      <c r="SB435" s="119"/>
      <c r="SC435" s="119"/>
      <c r="SD435" s="119"/>
      <c r="SE435" s="119"/>
      <c r="SF435" s="119"/>
      <c r="SG435" s="119"/>
      <c r="SH435" s="119"/>
      <c r="SI435" s="119"/>
      <c r="SJ435" s="119"/>
      <c r="SK435" s="119"/>
      <c r="SL435" s="119"/>
      <c r="SM435" s="119"/>
      <c r="SN435" s="119"/>
      <c r="SO435" s="119"/>
      <c r="SP435" s="119"/>
      <c r="SQ435" s="119"/>
      <c r="SR435" s="119"/>
      <c r="SS435" s="119"/>
      <c r="ST435" s="119"/>
      <c r="SU435" s="119"/>
      <c r="SV435" s="119"/>
      <c r="SW435" s="119"/>
      <c r="SX435" s="119"/>
      <c r="SY435" s="119"/>
      <c r="SZ435" s="119"/>
      <c r="TA435" s="119"/>
      <c r="TB435" s="119"/>
      <c r="TC435" s="119"/>
      <c r="TD435" s="119"/>
      <c r="TE435" s="119"/>
      <c r="TF435" s="119"/>
      <c r="TG435" s="119"/>
      <c r="TH435" s="119"/>
      <c r="TI435" s="119"/>
      <c r="TJ435" s="119"/>
      <c r="TK435" s="119"/>
      <c r="TL435" s="119"/>
      <c r="TM435" s="119"/>
      <c r="TN435" s="119"/>
      <c r="TO435" s="119"/>
      <c r="TP435" s="119"/>
      <c r="TQ435" s="119"/>
      <c r="TR435" s="119"/>
      <c r="TS435" s="119"/>
      <c r="TT435" s="119"/>
      <c r="TU435" s="119"/>
      <c r="TV435" s="119"/>
      <c r="TW435" s="119"/>
      <c r="TX435" s="119"/>
      <c r="TY435" s="119"/>
      <c r="TZ435" s="119"/>
      <c r="UA435" s="119"/>
      <c r="UB435" s="119"/>
      <c r="UC435" s="119"/>
      <c r="UD435" s="119"/>
      <c r="UE435" s="119"/>
      <c r="UF435" s="119"/>
      <c r="UG435" s="119"/>
      <c r="UH435" s="119"/>
      <c r="UI435" s="119"/>
      <c r="UJ435" s="119"/>
      <c r="UK435" s="119"/>
      <c r="UL435" s="119"/>
      <c r="UM435" s="119"/>
      <c r="UN435" s="119"/>
      <c r="UO435" s="119"/>
      <c r="UP435" s="119"/>
      <c r="UQ435" s="119"/>
      <c r="UR435" s="119"/>
      <c r="US435" s="119"/>
      <c r="UT435" s="119"/>
      <c r="UU435" s="119"/>
      <c r="UV435" s="119"/>
      <c r="UW435" s="119"/>
      <c r="UX435" s="119"/>
      <c r="UY435" s="119"/>
      <c r="UZ435" s="119"/>
      <c r="VA435" s="119"/>
      <c r="VB435" s="119"/>
      <c r="VC435" s="119"/>
      <c r="VD435" s="119"/>
    </row>
    <row r="436" spans="1:576" s="168" customFormat="1" x14ac:dyDescent="0.2">
      <c r="A436" s="167"/>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c r="GG436" s="119"/>
      <c r="GH436" s="119"/>
      <c r="GI436" s="119"/>
      <c r="GJ436" s="119"/>
      <c r="GK436" s="119"/>
      <c r="GL436" s="119"/>
      <c r="GM436" s="119"/>
      <c r="GN436" s="119"/>
      <c r="GO436" s="119"/>
      <c r="GP436" s="119"/>
      <c r="GQ436" s="119"/>
      <c r="GR436" s="119"/>
      <c r="GS436" s="119"/>
      <c r="GT436" s="119"/>
      <c r="GU436" s="119"/>
      <c r="GV436" s="119"/>
      <c r="GW436" s="119"/>
      <c r="GX436" s="119"/>
      <c r="GY436" s="119"/>
      <c r="GZ436" s="119"/>
      <c r="HA436" s="119"/>
      <c r="HB436" s="119"/>
      <c r="HC436" s="119"/>
      <c r="HD436" s="119"/>
      <c r="HE436" s="119"/>
      <c r="HF436" s="119"/>
      <c r="HG436" s="119"/>
      <c r="HH436" s="119"/>
      <c r="HI436" s="119"/>
      <c r="HJ436" s="119"/>
      <c r="HK436" s="119"/>
      <c r="HL436" s="119"/>
      <c r="HM436" s="119"/>
      <c r="HN436" s="119"/>
      <c r="HO436" s="119"/>
      <c r="HP436" s="119"/>
      <c r="HQ436" s="119"/>
      <c r="HR436" s="119"/>
      <c r="HS436" s="119"/>
      <c r="HT436" s="119"/>
      <c r="HU436" s="119"/>
      <c r="HV436" s="119"/>
      <c r="HW436" s="119"/>
      <c r="HX436" s="119"/>
      <c r="HY436" s="119"/>
      <c r="HZ436" s="119"/>
      <c r="IA436" s="119"/>
      <c r="IB436" s="119"/>
      <c r="IC436" s="119"/>
      <c r="ID436" s="119"/>
      <c r="IE436" s="119"/>
      <c r="IF436" s="119"/>
      <c r="IG436" s="119"/>
      <c r="IH436" s="119"/>
      <c r="II436" s="119"/>
      <c r="IJ436" s="119"/>
      <c r="IK436" s="119"/>
      <c r="IL436" s="119"/>
      <c r="IM436" s="119"/>
      <c r="IN436" s="119"/>
      <c r="IO436" s="119"/>
      <c r="IP436" s="119"/>
      <c r="IQ436" s="119"/>
      <c r="IR436" s="119"/>
      <c r="IS436" s="119"/>
      <c r="IT436" s="119"/>
      <c r="IU436" s="119"/>
      <c r="IV436" s="119"/>
      <c r="IW436" s="119"/>
      <c r="IX436" s="119"/>
      <c r="IY436" s="119"/>
      <c r="IZ436" s="119"/>
      <c r="JA436" s="119"/>
      <c r="JB436" s="119"/>
      <c r="JC436" s="119"/>
      <c r="JD436" s="119"/>
      <c r="JE436" s="119"/>
      <c r="JF436" s="119"/>
      <c r="JG436" s="119"/>
      <c r="JH436" s="119"/>
      <c r="JI436" s="119"/>
      <c r="JJ436" s="119"/>
      <c r="JK436" s="119"/>
      <c r="JL436" s="119"/>
      <c r="JM436" s="119"/>
      <c r="JN436" s="119"/>
      <c r="JO436" s="119"/>
      <c r="JP436" s="119"/>
      <c r="JQ436" s="119"/>
      <c r="JR436" s="119"/>
      <c r="JS436" s="119"/>
      <c r="JT436" s="119"/>
      <c r="JU436" s="119"/>
      <c r="JV436" s="119"/>
      <c r="JW436" s="119"/>
      <c r="JX436" s="119"/>
      <c r="JY436" s="119"/>
      <c r="JZ436" s="119"/>
      <c r="KA436" s="119"/>
      <c r="KB436" s="119"/>
      <c r="KC436" s="119"/>
      <c r="KD436" s="119"/>
      <c r="KE436" s="119"/>
      <c r="KF436" s="119"/>
      <c r="KG436" s="119"/>
      <c r="KH436" s="119"/>
      <c r="KI436" s="119"/>
      <c r="KJ436" s="119"/>
      <c r="KK436" s="119"/>
      <c r="KL436" s="119"/>
      <c r="KM436" s="119"/>
      <c r="KN436" s="119"/>
      <c r="KO436" s="119"/>
      <c r="KP436" s="119"/>
      <c r="KQ436" s="119"/>
      <c r="KR436" s="119"/>
      <c r="KS436" s="119"/>
      <c r="KT436" s="119"/>
      <c r="KU436" s="119"/>
      <c r="KV436" s="119"/>
      <c r="KW436" s="119"/>
      <c r="KX436" s="119"/>
      <c r="KY436" s="119"/>
      <c r="KZ436" s="119"/>
      <c r="LA436" s="119"/>
      <c r="LB436" s="119"/>
      <c r="LC436" s="119"/>
      <c r="LD436" s="119"/>
      <c r="LE436" s="119"/>
      <c r="LF436" s="119"/>
      <c r="LG436" s="119"/>
      <c r="LH436" s="119"/>
      <c r="LI436" s="119"/>
      <c r="LJ436" s="119"/>
      <c r="LK436" s="119"/>
      <c r="LL436" s="119"/>
      <c r="LM436" s="119"/>
      <c r="LN436" s="119"/>
      <c r="LO436" s="119"/>
      <c r="LP436" s="119"/>
      <c r="LQ436" s="119"/>
      <c r="LR436" s="119"/>
      <c r="LS436" s="119"/>
      <c r="LT436" s="119"/>
      <c r="LU436" s="119"/>
      <c r="LV436" s="119"/>
      <c r="LW436" s="119"/>
      <c r="LX436" s="119"/>
      <c r="LY436" s="119"/>
      <c r="LZ436" s="119"/>
      <c r="MA436" s="119"/>
      <c r="MB436" s="119"/>
      <c r="MC436" s="119"/>
      <c r="MD436" s="119"/>
      <c r="ME436" s="119"/>
      <c r="MF436" s="119"/>
      <c r="MG436" s="119"/>
      <c r="MH436" s="119"/>
      <c r="MI436" s="119"/>
      <c r="MJ436" s="119"/>
      <c r="MK436" s="119"/>
      <c r="ML436" s="119"/>
      <c r="MM436" s="119"/>
      <c r="MN436" s="119"/>
      <c r="MO436" s="119"/>
      <c r="MP436" s="119"/>
      <c r="MQ436" s="119"/>
      <c r="MR436" s="119"/>
      <c r="MS436" s="119"/>
      <c r="MT436" s="119"/>
      <c r="MU436" s="119"/>
      <c r="MV436" s="119"/>
      <c r="MW436" s="119"/>
      <c r="MX436" s="119"/>
      <c r="MY436" s="119"/>
      <c r="MZ436" s="119"/>
      <c r="NA436" s="119"/>
      <c r="NB436" s="119"/>
      <c r="NC436" s="119"/>
      <c r="ND436" s="119"/>
      <c r="NE436" s="119"/>
      <c r="NF436" s="119"/>
      <c r="NG436" s="119"/>
      <c r="NH436" s="119"/>
      <c r="NI436" s="119"/>
      <c r="NJ436" s="119"/>
      <c r="NK436" s="119"/>
      <c r="NL436" s="119"/>
      <c r="NM436" s="119"/>
      <c r="NN436" s="119"/>
      <c r="NO436" s="119"/>
      <c r="NP436" s="119"/>
      <c r="NQ436" s="119"/>
      <c r="NR436" s="119"/>
      <c r="NS436" s="119"/>
      <c r="NT436" s="119"/>
      <c r="NU436" s="119"/>
      <c r="NV436" s="119"/>
      <c r="NW436" s="119"/>
      <c r="NX436" s="119"/>
      <c r="NY436" s="119"/>
      <c r="NZ436" s="119"/>
      <c r="OA436" s="119"/>
      <c r="OB436" s="119"/>
      <c r="OC436" s="119"/>
      <c r="OD436" s="119"/>
      <c r="OE436" s="119"/>
      <c r="OF436" s="119"/>
      <c r="OG436" s="119"/>
      <c r="OH436" s="119"/>
      <c r="OI436" s="119"/>
      <c r="OJ436" s="119"/>
      <c r="OK436" s="119"/>
      <c r="OL436" s="119"/>
      <c r="OM436" s="119"/>
      <c r="ON436" s="119"/>
      <c r="OO436" s="119"/>
      <c r="OP436" s="119"/>
      <c r="OQ436" s="119"/>
      <c r="OR436" s="119"/>
      <c r="OS436" s="119"/>
      <c r="OT436" s="119"/>
      <c r="OU436" s="119"/>
      <c r="OV436" s="119"/>
      <c r="OW436" s="119"/>
      <c r="OX436" s="119"/>
      <c r="OY436" s="119"/>
      <c r="OZ436" s="119"/>
      <c r="PA436" s="119"/>
      <c r="PB436" s="119"/>
      <c r="PC436" s="119"/>
      <c r="PD436" s="119"/>
      <c r="PE436" s="119"/>
      <c r="PF436" s="119"/>
      <c r="PG436" s="119"/>
      <c r="PH436" s="119"/>
      <c r="PI436" s="119"/>
      <c r="PJ436" s="119"/>
      <c r="PK436" s="119"/>
      <c r="PL436" s="119"/>
      <c r="PM436" s="119"/>
      <c r="PN436" s="119"/>
      <c r="PO436" s="119"/>
      <c r="PP436" s="119"/>
      <c r="PQ436" s="119"/>
      <c r="PR436" s="119"/>
      <c r="PS436" s="119"/>
      <c r="PT436" s="119"/>
      <c r="PU436" s="119"/>
      <c r="PV436" s="119"/>
      <c r="PW436" s="119"/>
      <c r="PX436" s="119"/>
      <c r="PY436" s="119"/>
      <c r="PZ436" s="119"/>
      <c r="QA436" s="119"/>
      <c r="QB436" s="119"/>
      <c r="QC436" s="119"/>
      <c r="QD436" s="119"/>
      <c r="QE436" s="119"/>
      <c r="QF436" s="119"/>
      <c r="QG436" s="119"/>
      <c r="QH436" s="119"/>
      <c r="QI436" s="119"/>
      <c r="QJ436" s="119"/>
      <c r="QK436" s="119"/>
      <c r="QL436" s="119"/>
      <c r="QM436" s="119"/>
      <c r="QN436" s="119"/>
      <c r="QO436" s="119"/>
      <c r="QP436" s="119"/>
      <c r="QQ436" s="119"/>
      <c r="QR436" s="119"/>
      <c r="QS436" s="119"/>
      <c r="QT436" s="119"/>
      <c r="QU436" s="119"/>
      <c r="QV436" s="119"/>
      <c r="QW436" s="119"/>
      <c r="QX436" s="119"/>
      <c r="QY436" s="119"/>
      <c r="QZ436" s="119"/>
      <c r="RA436" s="119"/>
      <c r="RB436" s="119"/>
      <c r="RC436" s="119"/>
      <c r="RD436" s="119"/>
      <c r="RE436" s="119"/>
      <c r="RF436" s="119"/>
      <c r="RG436" s="119"/>
      <c r="RH436" s="119"/>
      <c r="RI436" s="119"/>
      <c r="RJ436" s="119"/>
      <c r="RK436" s="119"/>
      <c r="RL436" s="119"/>
      <c r="RM436" s="119"/>
      <c r="RN436" s="119"/>
      <c r="RO436" s="119"/>
      <c r="RP436" s="119"/>
      <c r="RQ436" s="119"/>
      <c r="RR436" s="119"/>
      <c r="RS436" s="119"/>
      <c r="RT436" s="119"/>
      <c r="RU436" s="119"/>
      <c r="RV436" s="119"/>
      <c r="RW436" s="119"/>
      <c r="RX436" s="119"/>
      <c r="RY436" s="119"/>
      <c r="RZ436" s="119"/>
      <c r="SA436" s="119"/>
      <c r="SB436" s="119"/>
      <c r="SC436" s="119"/>
      <c r="SD436" s="119"/>
      <c r="SE436" s="119"/>
      <c r="SF436" s="119"/>
      <c r="SG436" s="119"/>
      <c r="SH436" s="119"/>
      <c r="SI436" s="119"/>
      <c r="SJ436" s="119"/>
      <c r="SK436" s="119"/>
      <c r="SL436" s="119"/>
      <c r="SM436" s="119"/>
      <c r="SN436" s="119"/>
      <c r="SO436" s="119"/>
      <c r="SP436" s="119"/>
      <c r="SQ436" s="119"/>
      <c r="SR436" s="119"/>
      <c r="SS436" s="119"/>
      <c r="ST436" s="119"/>
      <c r="SU436" s="119"/>
      <c r="SV436" s="119"/>
      <c r="SW436" s="119"/>
      <c r="SX436" s="119"/>
      <c r="SY436" s="119"/>
      <c r="SZ436" s="119"/>
      <c r="TA436" s="119"/>
      <c r="TB436" s="119"/>
      <c r="TC436" s="119"/>
      <c r="TD436" s="119"/>
      <c r="TE436" s="119"/>
      <c r="TF436" s="119"/>
      <c r="TG436" s="119"/>
      <c r="TH436" s="119"/>
      <c r="TI436" s="119"/>
      <c r="TJ436" s="119"/>
      <c r="TK436" s="119"/>
      <c r="TL436" s="119"/>
      <c r="TM436" s="119"/>
      <c r="TN436" s="119"/>
      <c r="TO436" s="119"/>
      <c r="TP436" s="119"/>
      <c r="TQ436" s="119"/>
      <c r="TR436" s="119"/>
      <c r="TS436" s="119"/>
      <c r="TT436" s="119"/>
      <c r="TU436" s="119"/>
      <c r="TV436" s="119"/>
      <c r="TW436" s="119"/>
      <c r="TX436" s="119"/>
      <c r="TY436" s="119"/>
      <c r="TZ436" s="119"/>
      <c r="UA436" s="119"/>
      <c r="UB436" s="119"/>
      <c r="UC436" s="119"/>
      <c r="UD436" s="119"/>
      <c r="UE436" s="119"/>
      <c r="UF436" s="119"/>
      <c r="UG436" s="119"/>
      <c r="UH436" s="119"/>
      <c r="UI436" s="119"/>
      <c r="UJ436" s="119"/>
      <c r="UK436" s="119"/>
      <c r="UL436" s="119"/>
      <c r="UM436" s="119"/>
      <c r="UN436" s="119"/>
      <c r="UO436" s="119"/>
      <c r="UP436" s="119"/>
      <c r="UQ436" s="119"/>
      <c r="UR436" s="119"/>
      <c r="US436" s="119"/>
      <c r="UT436" s="119"/>
      <c r="UU436" s="119"/>
      <c r="UV436" s="119"/>
      <c r="UW436" s="119"/>
      <c r="UX436" s="119"/>
      <c r="UY436" s="119"/>
      <c r="UZ436" s="119"/>
      <c r="VA436" s="119"/>
      <c r="VB436" s="119"/>
      <c r="VC436" s="119"/>
      <c r="VD436" s="119"/>
    </row>
    <row r="437" spans="1:576" s="168" customFormat="1" x14ac:dyDescent="0.2">
      <c r="A437" s="167"/>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119"/>
      <c r="CD437" s="119"/>
      <c r="CE437" s="119"/>
      <c r="CF437" s="119"/>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c r="EU437" s="119"/>
      <c r="EV437" s="119"/>
      <c r="EW437" s="119"/>
      <c r="EX437" s="119"/>
      <c r="EY437" s="119"/>
      <c r="EZ437" s="119"/>
      <c r="FA437" s="119"/>
      <c r="FB437" s="119"/>
      <c r="FC437" s="119"/>
      <c r="FD437" s="119"/>
      <c r="FE437" s="119"/>
      <c r="FF437" s="119"/>
      <c r="FG437" s="119"/>
      <c r="FH437" s="119"/>
      <c r="FI437" s="119"/>
      <c r="FJ437" s="119"/>
      <c r="FK437" s="119"/>
      <c r="FL437" s="119"/>
      <c r="FM437" s="119"/>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c r="GZ437" s="119"/>
      <c r="HA437" s="119"/>
      <c r="HB437" s="119"/>
      <c r="HC437" s="119"/>
      <c r="HD437" s="119"/>
      <c r="HE437" s="119"/>
      <c r="HF437" s="119"/>
      <c r="HG437" s="119"/>
      <c r="HH437" s="119"/>
      <c r="HI437" s="119"/>
      <c r="HJ437" s="119"/>
      <c r="HK437" s="119"/>
      <c r="HL437" s="119"/>
      <c r="HM437" s="119"/>
      <c r="HN437" s="119"/>
      <c r="HO437" s="119"/>
      <c r="HP437" s="119"/>
      <c r="HQ437" s="119"/>
      <c r="HR437" s="119"/>
      <c r="HS437" s="119"/>
      <c r="HT437" s="119"/>
      <c r="HU437" s="119"/>
      <c r="HV437" s="119"/>
      <c r="HW437" s="119"/>
      <c r="HX437" s="119"/>
      <c r="HY437" s="119"/>
      <c r="HZ437" s="119"/>
      <c r="IA437" s="119"/>
      <c r="IB437" s="119"/>
      <c r="IC437" s="119"/>
      <c r="ID437" s="119"/>
      <c r="IE437" s="119"/>
      <c r="IF437" s="119"/>
      <c r="IG437" s="119"/>
      <c r="IH437" s="119"/>
      <c r="II437" s="119"/>
      <c r="IJ437" s="119"/>
      <c r="IK437" s="119"/>
      <c r="IL437" s="119"/>
      <c r="IM437" s="119"/>
      <c r="IN437" s="119"/>
      <c r="IO437" s="119"/>
      <c r="IP437" s="119"/>
      <c r="IQ437" s="119"/>
      <c r="IR437" s="119"/>
      <c r="IS437" s="119"/>
      <c r="IT437" s="119"/>
      <c r="IU437" s="119"/>
      <c r="IV437" s="119"/>
      <c r="IW437" s="119"/>
      <c r="IX437" s="119"/>
      <c r="IY437" s="119"/>
      <c r="IZ437" s="119"/>
      <c r="JA437" s="119"/>
      <c r="JB437" s="119"/>
      <c r="JC437" s="119"/>
      <c r="JD437" s="119"/>
      <c r="JE437" s="119"/>
      <c r="JF437" s="119"/>
      <c r="JG437" s="119"/>
      <c r="JH437" s="119"/>
      <c r="JI437" s="119"/>
      <c r="JJ437" s="119"/>
      <c r="JK437" s="119"/>
      <c r="JL437" s="119"/>
      <c r="JM437" s="119"/>
      <c r="JN437" s="119"/>
      <c r="JO437" s="119"/>
      <c r="JP437" s="119"/>
      <c r="JQ437" s="119"/>
      <c r="JR437" s="119"/>
      <c r="JS437" s="119"/>
      <c r="JT437" s="119"/>
      <c r="JU437" s="119"/>
      <c r="JV437" s="119"/>
      <c r="JW437" s="119"/>
      <c r="JX437" s="119"/>
      <c r="JY437" s="119"/>
      <c r="JZ437" s="119"/>
      <c r="KA437" s="119"/>
      <c r="KB437" s="119"/>
      <c r="KC437" s="119"/>
      <c r="KD437" s="119"/>
      <c r="KE437" s="119"/>
      <c r="KF437" s="119"/>
      <c r="KG437" s="119"/>
      <c r="KH437" s="119"/>
      <c r="KI437" s="119"/>
      <c r="KJ437" s="119"/>
      <c r="KK437" s="119"/>
      <c r="KL437" s="119"/>
      <c r="KM437" s="119"/>
      <c r="KN437" s="119"/>
      <c r="KO437" s="119"/>
      <c r="KP437" s="119"/>
      <c r="KQ437" s="119"/>
      <c r="KR437" s="119"/>
      <c r="KS437" s="119"/>
      <c r="KT437" s="119"/>
      <c r="KU437" s="119"/>
      <c r="KV437" s="119"/>
      <c r="KW437" s="119"/>
      <c r="KX437" s="119"/>
      <c r="KY437" s="119"/>
      <c r="KZ437" s="119"/>
      <c r="LA437" s="119"/>
      <c r="LB437" s="119"/>
      <c r="LC437" s="119"/>
      <c r="LD437" s="119"/>
      <c r="LE437" s="119"/>
      <c r="LF437" s="119"/>
      <c r="LG437" s="119"/>
      <c r="LH437" s="119"/>
      <c r="LI437" s="119"/>
      <c r="LJ437" s="119"/>
      <c r="LK437" s="119"/>
      <c r="LL437" s="119"/>
      <c r="LM437" s="119"/>
      <c r="LN437" s="119"/>
      <c r="LO437" s="119"/>
      <c r="LP437" s="119"/>
      <c r="LQ437" s="119"/>
      <c r="LR437" s="119"/>
      <c r="LS437" s="119"/>
      <c r="LT437" s="119"/>
      <c r="LU437" s="119"/>
      <c r="LV437" s="119"/>
      <c r="LW437" s="119"/>
      <c r="LX437" s="119"/>
      <c r="LY437" s="119"/>
      <c r="LZ437" s="119"/>
      <c r="MA437" s="119"/>
      <c r="MB437" s="119"/>
      <c r="MC437" s="119"/>
      <c r="MD437" s="119"/>
      <c r="ME437" s="119"/>
      <c r="MF437" s="119"/>
      <c r="MG437" s="119"/>
      <c r="MH437" s="119"/>
      <c r="MI437" s="119"/>
      <c r="MJ437" s="119"/>
      <c r="MK437" s="119"/>
      <c r="ML437" s="119"/>
      <c r="MM437" s="119"/>
      <c r="MN437" s="119"/>
      <c r="MO437" s="119"/>
      <c r="MP437" s="119"/>
      <c r="MQ437" s="119"/>
      <c r="MR437" s="119"/>
      <c r="MS437" s="119"/>
      <c r="MT437" s="119"/>
      <c r="MU437" s="119"/>
      <c r="MV437" s="119"/>
      <c r="MW437" s="119"/>
      <c r="MX437" s="119"/>
      <c r="MY437" s="119"/>
      <c r="MZ437" s="119"/>
      <c r="NA437" s="119"/>
      <c r="NB437" s="119"/>
      <c r="NC437" s="119"/>
      <c r="ND437" s="119"/>
      <c r="NE437" s="119"/>
      <c r="NF437" s="119"/>
      <c r="NG437" s="119"/>
      <c r="NH437" s="119"/>
      <c r="NI437" s="119"/>
      <c r="NJ437" s="119"/>
      <c r="NK437" s="119"/>
      <c r="NL437" s="119"/>
      <c r="NM437" s="119"/>
      <c r="NN437" s="119"/>
      <c r="NO437" s="119"/>
      <c r="NP437" s="119"/>
      <c r="NQ437" s="119"/>
      <c r="NR437" s="119"/>
      <c r="NS437" s="119"/>
      <c r="NT437" s="119"/>
      <c r="NU437" s="119"/>
      <c r="NV437" s="119"/>
      <c r="NW437" s="119"/>
      <c r="NX437" s="119"/>
      <c r="NY437" s="119"/>
      <c r="NZ437" s="119"/>
      <c r="OA437" s="119"/>
      <c r="OB437" s="119"/>
      <c r="OC437" s="119"/>
      <c r="OD437" s="119"/>
      <c r="OE437" s="119"/>
      <c r="OF437" s="119"/>
      <c r="OG437" s="119"/>
      <c r="OH437" s="119"/>
      <c r="OI437" s="119"/>
      <c r="OJ437" s="119"/>
      <c r="OK437" s="119"/>
      <c r="OL437" s="119"/>
      <c r="OM437" s="119"/>
      <c r="ON437" s="119"/>
      <c r="OO437" s="119"/>
      <c r="OP437" s="119"/>
      <c r="OQ437" s="119"/>
      <c r="OR437" s="119"/>
      <c r="OS437" s="119"/>
      <c r="OT437" s="119"/>
      <c r="OU437" s="119"/>
      <c r="OV437" s="119"/>
      <c r="OW437" s="119"/>
      <c r="OX437" s="119"/>
      <c r="OY437" s="119"/>
      <c r="OZ437" s="119"/>
      <c r="PA437" s="119"/>
      <c r="PB437" s="119"/>
      <c r="PC437" s="119"/>
      <c r="PD437" s="119"/>
      <c r="PE437" s="119"/>
      <c r="PF437" s="119"/>
      <c r="PG437" s="119"/>
      <c r="PH437" s="119"/>
      <c r="PI437" s="119"/>
      <c r="PJ437" s="119"/>
      <c r="PK437" s="119"/>
      <c r="PL437" s="119"/>
      <c r="PM437" s="119"/>
      <c r="PN437" s="119"/>
      <c r="PO437" s="119"/>
      <c r="PP437" s="119"/>
      <c r="PQ437" s="119"/>
      <c r="PR437" s="119"/>
      <c r="PS437" s="119"/>
      <c r="PT437" s="119"/>
      <c r="PU437" s="119"/>
      <c r="PV437" s="119"/>
      <c r="PW437" s="119"/>
      <c r="PX437" s="119"/>
      <c r="PY437" s="119"/>
      <c r="PZ437" s="119"/>
      <c r="QA437" s="119"/>
      <c r="QB437" s="119"/>
      <c r="QC437" s="119"/>
      <c r="QD437" s="119"/>
      <c r="QE437" s="119"/>
      <c r="QF437" s="119"/>
      <c r="QG437" s="119"/>
      <c r="QH437" s="119"/>
      <c r="QI437" s="119"/>
      <c r="QJ437" s="119"/>
      <c r="QK437" s="119"/>
      <c r="QL437" s="119"/>
      <c r="QM437" s="119"/>
      <c r="QN437" s="119"/>
      <c r="QO437" s="119"/>
      <c r="QP437" s="119"/>
      <c r="QQ437" s="119"/>
      <c r="QR437" s="119"/>
      <c r="QS437" s="119"/>
      <c r="QT437" s="119"/>
      <c r="QU437" s="119"/>
      <c r="QV437" s="119"/>
      <c r="QW437" s="119"/>
      <c r="QX437" s="119"/>
      <c r="QY437" s="119"/>
      <c r="QZ437" s="119"/>
      <c r="RA437" s="119"/>
      <c r="RB437" s="119"/>
      <c r="RC437" s="119"/>
      <c r="RD437" s="119"/>
      <c r="RE437" s="119"/>
      <c r="RF437" s="119"/>
      <c r="RG437" s="119"/>
      <c r="RH437" s="119"/>
      <c r="RI437" s="119"/>
      <c r="RJ437" s="119"/>
      <c r="RK437" s="119"/>
      <c r="RL437" s="119"/>
      <c r="RM437" s="119"/>
      <c r="RN437" s="119"/>
      <c r="RO437" s="119"/>
      <c r="RP437" s="119"/>
      <c r="RQ437" s="119"/>
      <c r="RR437" s="119"/>
      <c r="RS437" s="119"/>
      <c r="RT437" s="119"/>
      <c r="RU437" s="119"/>
      <c r="RV437" s="119"/>
      <c r="RW437" s="119"/>
      <c r="RX437" s="119"/>
      <c r="RY437" s="119"/>
      <c r="RZ437" s="119"/>
      <c r="SA437" s="119"/>
      <c r="SB437" s="119"/>
      <c r="SC437" s="119"/>
      <c r="SD437" s="119"/>
      <c r="SE437" s="119"/>
      <c r="SF437" s="119"/>
      <c r="SG437" s="119"/>
      <c r="SH437" s="119"/>
      <c r="SI437" s="119"/>
      <c r="SJ437" s="119"/>
      <c r="SK437" s="119"/>
      <c r="SL437" s="119"/>
      <c r="SM437" s="119"/>
      <c r="SN437" s="119"/>
      <c r="SO437" s="119"/>
      <c r="SP437" s="119"/>
      <c r="SQ437" s="119"/>
      <c r="SR437" s="119"/>
      <c r="SS437" s="119"/>
      <c r="ST437" s="119"/>
      <c r="SU437" s="119"/>
      <c r="SV437" s="119"/>
      <c r="SW437" s="119"/>
      <c r="SX437" s="119"/>
      <c r="SY437" s="119"/>
      <c r="SZ437" s="119"/>
      <c r="TA437" s="119"/>
      <c r="TB437" s="119"/>
      <c r="TC437" s="119"/>
      <c r="TD437" s="119"/>
      <c r="TE437" s="119"/>
      <c r="TF437" s="119"/>
      <c r="TG437" s="119"/>
      <c r="TH437" s="119"/>
      <c r="TI437" s="119"/>
      <c r="TJ437" s="119"/>
      <c r="TK437" s="119"/>
      <c r="TL437" s="119"/>
      <c r="TM437" s="119"/>
      <c r="TN437" s="119"/>
      <c r="TO437" s="119"/>
      <c r="TP437" s="119"/>
      <c r="TQ437" s="119"/>
      <c r="TR437" s="119"/>
      <c r="TS437" s="119"/>
      <c r="TT437" s="119"/>
      <c r="TU437" s="119"/>
      <c r="TV437" s="119"/>
      <c r="TW437" s="119"/>
      <c r="TX437" s="119"/>
      <c r="TY437" s="119"/>
      <c r="TZ437" s="119"/>
      <c r="UA437" s="119"/>
      <c r="UB437" s="119"/>
      <c r="UC437" s="119"/>
      <c r="UD437" s="119"/>
      <c r="UE437" s="119"/>
      <c r="UF437" s="119"/>
      <c r="UG437" s="119"/>
      <c r="UH437" s="119"/>
      <c r="UI437" s="119"/>
      <c r="UJ437" s="119"/>
      <c r="UK437" s="119"/>
      <c r="UL437" s="119"/>
      <c r="UM437" s="119"/>
      <c r="UN437" s="119"/>
      <c r="UO437" s="119"/>
      <c r="UP437" s="119"/>
      <c r="UQ437" s="119"/>
      <c r="UR437" s="119"/>
      <c r="US437" s="119"/>
      <c r="UT437" s="119"/>
      <c r="UU437" s="119"/>
      <c r="UV437" s="119"/>
      <c r="UW437" s="119"/>
      <c r="UX437" s="119"/>
      <c r="UY437" s="119"/>
      <c r="UZ437" s="119"/>
      <c r="VA437" s="119"/>
      <c r="VB437" s="119"/>
      <c r="VC437" s="119"/>
      <c r="VD437" s="119"/>
    </row>
    <row r="438" spans="1:576" s="168" customFormat="1" x14ac:dyDescent="0.2">
      <c r="A438" s="167"/>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c r="GZ438" s="119"/>
      <c r="HA438" s="119"/>
      <c r="HB438" s="119"/>
      <c r="HC438" s="119"/>
      <c r="HD438" s="119"/>
      <c r="HE438" s="119"/>
      <c r="HF438" s="119"/>
      <c r="HG438" s="119"/>
      <c r="HH438" s="119"/>
      <c r="HI438" s="119"/>
      <c r="HJ438" s="119"/>
      <c r="HK438" s="119"/>
      <c r="HL438" s="119"/>
      <c r="HM438" s="119"/>
      <c r="HN438" s="119"/>
      <c r="HO438" s="119"/>
      <c r="HP438" s="119"/>
      <c r="HQ438" s="119"/>
      <c r="HR438" s="119"/>
      <c r="HS438" s="119"/>
      <c r="HT438" s="119"/>
      <c r="HU438" s="119"/>
      <c r="HV438" s="119"/>
      <c r="HW438" s="119"/>
      <c r="HX438" s="119"/>
      <c r="HY438" s="119"/>
      <c r="HZ438" s="119"/>
      <c r="IA438" s="119"/>
      <c r="IB438" s="119"/>
      <c r="IC438" s="119"/>
      <c r="ID438" s="119"/>
      <c r="IE438" s="119"/>
      <c r="IF438" s="119"/>
      <c r="IG438" s="119"/>
      <c r="IH438" s="119"/>
      <c r="II438" s="119"/>
      <c r="IJ438" s="119"/>
      <c r="IK438" s="119"/>
      <c r="IL438" s="119"/>
      <c r="IM438" s="119"/>
      <c r="IN438" s="119"/>
      <c r="IO438" s="119"/>
      <c r="IP438" s="119"/>
      <c r="IQ438" s="119"/>
      <c r="IR438" s="119"/>
      <c r="IS438" s="119"/>
      <c r="IT438" s="119"/>
      <c r="IU438" s="119"/>
      <c r="IV438" s="119"/>
      <c r="IW438" s="119"/>
      <c r="IX438" s="119"/>
      <c r="IY438" s="119"/>
      <c r="IZ438" s="119"/>
      <c r="JA438" s="119"/>
      <c r="JB438" s="119"/>
      <c r="JC438" s="119"/>
      <c r="JD438" s="119"/>
      <c r="JE438" s="119"/>
      <c r="JF438" s="119"/>
      <c r="JG438" s="119"/>
      <c r="JH438" s="119"/>
      <c r="JI438" s="119"/>
      <c r="JJ438" s="119"/>
      <c r="JK438" s="119"/>
      <c r="JL438" s="119"/>
      <c r="JM438" s="119"/>
      <c r="JN438" s="119"/>
      <c r="JO438" s="119"/>
      <c r="JP438" s="119"/>
      <c r="JQ438" s="119"/>
      <c r="JR438" s="119"/>
      <c r="JS438" s="119"/>
      <c r="JT438" s="119"/>
      <c r="JU438" s="119"/>
      <c r="JV438" s="119"/>
      <c r="JW438" s="119"/>
      <c r="JX438" s="119"/>
      <c r="JY438" s="119"/>
      <c r="JZ438" s="119"/>
      <c r="KA438" s="119"/>
      <c r="KB438" s="119"/>
      <c r="KC438" s="119"/>
      <c r="KD438" s="119"/>
      <c r="KE438" s="119"/>
      <c r="KF438" s="119"/>
      <c r="KG438" s="119"/>
      <c r="KH438" s="119"/>
      <c r="KI438" s="119"/>
      <c r="KJ438" s="119"/>
      <c r="KK438" s="119"/>
      <c r="KL438" s="119"/>
      <c r="KM438" s="119"/>
      <c r="KN438" s="119"/>
      <c r="KO438" s="119"/>
      <c r="KP438" s="119"/>
      <c r="KQ438" s="119"/>
      <c r="KR438" s="119"/>
      <c r="KS438" s="119"/>
      <c r="KT438" s="119"/>
      <c r="KU438" s="119"/>
      <c r="KV438" s="119"/>
      <c r="KW438" s="119"/>
      <c r="KX438" s="119"/>
      <c r="KY438" s="119"/>
      <c r="KZ438" s="119"/>
      <c r="LA438" s="119"/>
      <c r="LB438" s="119"/>
      <c r="LC438" s="119"/>
      <c r="LD438" s="119"/>
      <c r="LE438" s="119"/>
      <c r="LF438" s="119"/>
      <c r="LG438" s="119"/>
      <c r="LH438" s="119"/>
      <c r="LI438" s="119"/>
      <c r="LJ438" s="119"/>
      <c r="LK438" s="119"/>
      <c r="LL438" s="119"/>
      <c r="LM438" s="119"/>
      <c r="LN438" s="119"/>
      <c r="LO438" s="119"/>
      <c r="LP438" s="119"/>
      <c r="LQ438" s="119"/>
      <c r="LR438" s="119"/>
      <c r="LS438" s="119"/>
      <c r="LT438" s="119"/>
      <c r="LU438" s="119"/>
      <c r="LV438" s="119"/>
      <c r="LW438" s="119"/>
      <c r="LX438" s="119"/>
      <c r="LY438" s="119"/>
      <c r="LZ438" s="119"/>
      <c r="MA438" s="119"/>
      <c r="MB438" s="119"/>
      <c r="MC438" s="119"/>
      <c r="MD438" s="119"/>
      <c r="ME438" s="119"/>
      <c r="MF438" s="119"/>
      <c r="MG438" s="119"/>
      <c r="MH438" s="119"/>
      <c r="MI438" s="119"/>
      <c r="MJ438" s="119"/>
      <c r="MK438" s="119"/>
      <c r="ML438" s="119"/>
      <c r="MM438" s="119"/>
      <c r="MN438" s="119"/>
      <c r="MO438" s="119"/>
      <c r="MP438" s="119"/>
      <c r="MQ438" s="119"/>
      <c r="MR438" s="119"/>
      <c r="MS438" s="119"/>
      <c r="MT438" s="119"/>
      <c r="MU438" s="119"/>
      <c r="MV438" s="119"/>
      <c r="MW438" s="119"/>
      <c r="MX438" s="119"/>
      <c r="MY438" s="119"/>
      <c r="MZ438" s="119"/>
      <c r="NA438" s="119"/>
      <c r="NB438" s="119"/>
      <c r="NC438" s="119"/>
      <c r="ND438" s="119"/>
      <c r="NE438" s="119"/>
      <c r="NF438" s="119"/>
      <c r="NG438" s="119"/>
      <c r="NH438" s="119"/>
      <c r="NI438" s="119"/>
      <c r="NJ438" s="119"/>
      <c r="NK438" s="119"/>
      <c r="NL438" s="119"/>
      <c r="NM438" s="119"/>
      <c r="NN438" s="119"/>
      <c r="NO438" s="119"/>
      <c r="NP438" s="119"/>
      <c r="NQ438" s="119"/>
      <c r="NR438" s="119"/>
      <c r="NS438" s="119"/>
      <c r="NT438" s="119"/>
      <c r="NU438" s="119"/>
      <c r="NV438" s="119"/>
      <c r="NW438" s="119"/>
      <c r="NX438" s="119"/>
      <c r="NY438" s="119"/>
      <c r="NZ438" s="119"/>
      <c r="OA438" s="119"/>
      <c r="OB438" s="119"/>
      <c r="OC438" s="119"/>
      <c r="OD438" s="119"/>
      <c r="OE438" s="119"/>
      <c r="OF438" s="119"/>
      <c r="OG438" s="119"/>
      <c r="OH438" s="119"/>
      <c r="OI438" s="119"/>
      <c r="OJ438" s="119"/>
      <c r="OK438" s="119"/>
      <c r="OL438" s="119"/>
      <c r="OM438" s="119"/>
      <c r="ON438" s="119"/>
      <c r="OO438" s="119"/>
      <c r="OP438" s="119"/>
      <c r="OQ438" s="119"/>
      <c r="OR438" s="119"/>
      <c r="OS438" s="119"/>
      <c r="OT438" s="119"/>
      <c r="OU438" s="119"/>
      <c r="OV438" s="119"/>
      <c r="OW438" s="119"/>
      <c r="OX438" s="119"/>
      <c r="OY438" s="119"/>
      <c r="OZ438" s="119"/>
      <c r="PA438" s="119"/>
      <c r="PB438" s="119"/>
      <c r="PC438" s="119"/>
      <c r="PD438" s="119"/>
      <c r="PE438" s="119"/>
      <c r="PF438" s="119"/>
      <c r="PG438" s="119"/>
      <c r="PH438" s="119"/>
      <c r="PI438" s="119"/>
      <c r="PJ438" s="119"/>
      <c r="PK438" s="119"/>
      <c r="PL438" s="119"/>
      <c r="PM438" s="119"/>
      <c r="PN438" s="119"/>
      <c r="PO438" s="119"/>
      <c r="PP438" s="119"/>
      <c r="PQ438" s="119"/>
      <c r="PR438" s="119"/>
      <c r="PS438" s="119"/>
      <c r="PT438" s="119"/>
      <c r="PU438" s="119"/>
      <c r="PV438" s="119"/>
      <c r="PW438" s="119"/>
      <c r="PX438" s="119"/>
      <c r="PY438" s="119"/>
      <c r="PZ438" s="119"/>
      <c r="QA438" s="119"/>
      <c r="QB438" s="119"/>
      <c r="QC438" s="119"/>
      <c r="QD438" s="119"/>
      <c r="QE438" s="119"/>
      <c r="QF438" s="119"/>
      <c r="QG438" s="119"/>
      <c r="QH438" s="119"/>
      <c r="QI438" s="119"/>
      <c r="QJ438" s="119"/>
      <c r="QK438" s="119"/>
      <c r="QL438" s="119"/>
      <c r="QM438" s="119"/>
      <c r="QN438" s="119"/>
      <c r="QO438" s="119"/>
      <c r="QP438" s="119"/>
      <c r="QQ438" s="119"/>
      <c r="QR438" s="119"/>
      <c r="QS438" s="119"/>
      <c r="QT438" s="119"/>
      <c r="QU438" s="119"/>
      <c r="QV438" s="119"/>
      <c r="QW438" s="119"/>
      <c r="QX438" s="119"/>
      <c r="QY438" s="119"/>
      <c r="QZ438" s="119"/>
      <c r="RA438" s="119"/>
      <c r="RB438" s="119"/>
      <c r="RC438" s="119"/>
      <c r="RD438" s="119"/>
      <c r="RE438" s="119"/>
      <c r="RF438" s="119"/>
      <c r="RG438" s="119"/>
      <c r="RH438" s="119"/>
      <c r="RI438" s="119"/>
      <c r="RJ438" s="119"/>
      <c r="RK438" s="119"/>
      <c r="RL438" s="119"/>
      <c r="RM438" s="119"/>
      <c r="RN438" s="119"/>
      <c r="RO438" s="119"/>
      <c r="RP438" s="119"/>
      <c r="RQ438" s="119"/>
      <c r="RR438" s="119"/>
      <c r="RS438" s="119"/>
      <c r="RT438" s="119"/>
      <c r="RU438" s="119"/>
      <c r="RV438" s="119"/>
      <c r="RW438" s="119"/>
      <c r="RX438" s="119"/>
      <c r="RY438" s="119"/>
      <c r="RZ438" s="119"/>
      <c r="SA438" s="119"/>
      <c r="SB438" s="119"/>
      <c r="SC438" s="119"/>
      <c r="SD438" s="119"/>
      <c r="SE438" s="119"/>
      <c r="SF438" s="119"/>
      <c r="SG438" s="119"/>
      <c r="SH438" s="119"/>
      <c r="SI438" s="119"/>
      <c r="SJ438" s="119"/>
      <c r="SK438" s="119"/>
      <c r="SL438" s="119"/>
      <c r="SM438" s="119"/>
      <c r="SN438" s="119"/>
      <c r="SO438" s="119"/>
      <c r="SP438" s="119"/>
      <c r="SQ438" s="119"/>
      <c r="SR438" s="119"/>
      <c r="SS438" s="119"/>
      <c r="ST438" s="119"/>
      <c r="SU438" s="119"/>
      <c r="SV438" s="119"/>
      <c r="SW438" s="119"/>
      <c r="SX438" s="119"/>
      <c r="SY438" s="119"/>
      <c r="SZ438" s="119"/>
      <c r="TA438" s="119"/>
      <c r="TB438" s="119"/>
      <c r="TC438" s="119"/>
      <c r="TD438" s="119"/>
      <c r="TE438" s="119"/>
      <c r="TF438" s="119"/>
      <c r="TG438" s="119"/>
      <c r="TH438" s="119"/>
      <c r="TI438" s="119"/>
      <c r="TJ438" s="119"/>
      <c r="TK438" s="119"/>
      <c r="TL438" s="119"/>
      <c r="TM438" s="119"/>
      <c r="TN438" s="119"/>
      <c r="TO438" s="119"/>
      <c r="TP438" s="119"/>
      <c r="TQ438" s="119"/>
      <c r="TR438" s="119"/>
      <c r="TS438" s="119"/>
      <c r="TT438" s="119"/>
      <c r="TU438" s="119"/>
      <c r="TV438" s="119"/>
      <c r="TW438" s="119"/>
      <c r="TX438" s="119"/>
      <c r="TY438" s="119"/>
      <c r="TZ438" s="119"/>
      <c r="UA438" s="119"/>
      <c r="UB438" s="119"/>
      <c r="UC438" s="119"/>
      <c r="UD438" s="119"/>
      <c r="UE438" s="119"/>
      <c r="UF438" s="119"/>
      <c r="UG438" s="119"/>
      <c r="UH438" s="119"/>
      <c r="UI438" s="119"/>
      <c r="UJ438" s="119"/>
      <c r="UK438" s="119"/>
      <c r="UL438" s="119"/>
      <c r="UM438" s="119"/>
      <c r="UN438" s="119"/>
      <c r="UO438" s="119"/>
      <c r="UP438" s="119"/>
      <c r="UQ438" s="119"/>
      <c r="UR438" s="119"/>
      <c r="US438" s="119"/>
      <c r="UT438" s="119"/>
      <c r="UU438" s="119"/>
      <c r="UV438" s="119"/>
      <c r="UW438" s="119"/>
      <c r="UX438" s="119"/>
      <c r="UY438" s="119"/>
      <c r="UZ438" s="119"/>
      <c r="VA438" s="119"/>
      <c r="VB438" s="119"/>
      <c r="VC438" s="119"/>
      <c r="VD438" s="119"/>
    </row>
    <row r="439" spans="1:576" s="168" customFormat="1" x14ac:dyDescent="0.2">
      <c r="A439" s="167"/>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c r="DK439" s="119"/>
      <c r="DL439" s="119"/>
      <c r="DM439" s="119"/>
      <c r="DN439" s="119"/>
      <c r="DO439" s="119"/>
      <c r="DP439" s="119"/>
      <c r="DQ439" s="119"/>
      <c r="DR439" s="119"/>
      <c r="DS439" s="119"/>
      <c r="DT439" s="119"/>
      <c r="DU439" s="119"/>
      <c r="DV439" s="119"/>
      <c r="DW439" s="119"/>
      <c r="DX439" s="119"/>
      <c r="DY439" s="119"/>
      <c r="DZ439" s="119"/>
      <c r="EA439" s="119"/>
      <c r="EB439" s="119"/>
      <c r="EC439" s="119"/>
      <c r="ED439" s="119"/>
      <c r="EE439" s="119"/>
      <c r="EF439" s="119"/>
      <c r="EG439" s="119"/>
      <c r="EH439" s="119"/>
      <c r="EI439" s="119"/>
      <c r="EJ439" s="119"/>
      <c r="EK439" s="119"/>
      <c r="EL439" s="119"/>
      <c r="EM439" s="119"/>
      <c r="EN439" s="119"/>
      <c r="EO439" s="119"/>
      <c r="EP439" s="119"/>
      <c r="EQ439" s="119"/>
      <c r="ER439" s="119"/>
      <c r="ES439" s="119"/>
      <c r="ET439" s="119"/>
      <c r="EU439" s="119"/>
      <c r="EV439" s="119"/>
      <c r="EW439" s="119"/>
      <c r="EX439" s="119"/>
      <c r="EY439" s="119"/>
      <c r="EZ439" s="119"/>
      <c r="FA439" s="119"/>
      <c r="FB439" s="119"/>
      <c r="FC439" s="119"/>
      <c r="FD439" s="119"/>
      <c r="FE439" s="119"/>
      <c r="FF439" s="119"/>
      <c r="FG439" s="119"/>
      <c r="FH439" s="119"/>
      <c r="FI439" s="119"/>
      <c r="FJ439" s="119"/>
      <c r="FK439" s="119"/>
      <c r="FL439" s="119"/>
      <c r="FM439" s="119"/>
      <c r="FN439" s="119"/>
      <c r="FO439" s="119"/>
      <c r="FP439" s="119"/>
      <c r="FQ439" s="119"/>
      <c r="FR439" s="119"/>
      <c r="FS439" s="119"/>
      <c r="FT439" s="119"/>
      <c r="FU439" s="119"/>
      <c r="FV439" s="119"/>
      <c r="FW439" s="119"/>
      <c r="FX439" s="119"/>
      <c r="FY439" s="119"/>
      <c r="FZ439" s="119"/>
      <c r="GA439" s="119"/>
      <c r="GB439" s="119"/>
      <c r="GC439" s="119"/>
      <c r="GD439" s="119"/>
      <c r="GE439" s="119"/>
      <c r="GF439" s="119"/>
      <c r="GG439" s="119"/>
      <c r="GH439" s="119"/>
      <c r="GI439" s="119"/>
      <c r="GJ439" s="119"/>
      <c r="GK439" s="119"/>
      <c r="GL439" s="119"/>
      <c r="GM439" s="119"/>
      <c r="GN439" s="119"/>
      <c r="GO439" s="119"/>
      <c r="GP439" s="119"/>
      <c r="GQ439" s="119"/>
      <c r="GR439" s="119"/>
      <c r="GS439" s="119"/>
      <c r="GT439" s="119"/>
      <c r="GU439" s="119"/>
      <c r="GV439" s="119"/>
      <c r="GW439" s="119"/>
      <c r="GX439" s="119"/>
      <c r="GY439" s="119"/>
      <c r="GZ439" s="119"/>
      <c r="HA439" s="119"/>
      <c r="HB439" s="119"/>
      <c r="HC439" s="119"/>
      <c r="HD439" s="119"/>
      <c r="HE439" s="119"/>
      <c r="HF439" s="119"/>
      <c r="HG439" s="119"/>
      <c r="HH439" s="119"/>
      <c r="HI439" s="119"/>
      <c r="HJ439" s="119"/>
      <c r="HK439" s="119"/>
      <c r="HL439" s="119"/>
      <c r="HM439" s="119"/>
      <c r="HN439" s="119"/>
      <c r="HO439" s="119"/>
      <c r="HP439" s="119"/>
      <c r="HQ439" s="119"/>
      <c r="HR439" s="119"/>
      <c r="HS439" s="119"/>
      <c r="HT439" s="119"/>
      <c r="HU439" s="119"/>
      <c r="HV439" s="119"/>
      <c r="HW439" s="119"/>
      <c r="HX439" s="119"/>
      <c r="HY439" s="119"/>
      <c r="HZ439" s="119"/>
      <c r="IA439" s="119"/>
      <c r="IB439" s="119"/>
      <c r="IC439" s="119"/>
      <c r="ID439" s="119"/>
      <c r="IE439" s="119"/>
      <c r="IF439" s="119"/>
      <c r="IG439" s="119"/>
      <c r="IH439" s="119"/>
      <c r="II439" s="119"/>
      <c r="IJ439" s="119"/>
      <c r="IK439" s="119"/>
      <c r="IL439" s="119"/>
      <c r="IM439" s="119"/>
      <c r="IN439" s="119"/>
      <c r="IO439" s="119"/>
      <c r="IP439" s="119"/>
      <c r="IQ439" s="119"/>
      <c r="IR439" s="119"/>
      <c r="IS439" s="119"/>
      <c r="IT439" s="119"/>
      <c r="IU439" s="119"/>
      <c r="IV439" s="119"/>
      <c r="IW439" s="119"/>
      <c r="IX439" s="119"/>
      <c r="IY439" s="119"/>
      <c r="IZ439" s="119"/>
      <c r="JA439" s="119"/>
      <c r="JB439" s="119"/>
      <c r="JC439" s="119"/>
      <c r="JD439" s="119"/>
      <c r="JE439" s="119"/>
      <c r="JF439" s="119"/>
      <c r="JG439" s="119"/>
      <c r="JH439" s="119"/>
      <c r="JI439" s="119"/>
      <c r="JJ439" s="119"/>
      <c r="JK439" s="119"/>
      <c r="JL439" s="119"/>
      <c r="JM439" s="119"/>
      <c r="JN439" s="119"/>
      <c r="JO439" s="119"/>
      <c r="JP439" s="119"/>
      <c r="JQ439" s="119"/>
      <c r="JR439" s="119"/>
      <c r="JS439" s="119"/>
      <c r="JT439" s="119"/>
      <c r="JU439" s="119"/>
      <c r="JV439" s="119"/>
      <c r="JW439" s="119"/>
      <c r="JX439" s="119"/>
      <c r="JY439" s="119"/>
      <c r="JZ439" s="119"/>
      <c r="KA439" s="119"/>
      <c r="KB439" s="119"/>
      <c r="KC439" s="119"/>
      <c r="KD439" s="119"/>
      <c r="KE439" s="119"/>
      <c r="KF439" s="119"/>
      <c r="KG439" s="119"/>
      <c r="KH439" s="119"/>
      <c r="KI439" s="119"/>
      <c r="KJ439" s="119"/>
      <c r="KK439" s="119"/>
      <c r="KL439" s="119"/>
      <c r="KM439" s="119"/>
      <c r="KN439" s="119"/>
      <c r="KO439" s="119"/>
      <c r="KP439" s="119"/>
      <c r="KQ439" s="119"/>
      <c r="KR439" s="119"/>
      <c r="KS439" s="119"/>
      <c r="KT439" s="119"/>
      <c r="KU439" s="119"/>
      <c r="KV439" s="119"/>
      <c r="KW439" s="119"/>
      <c r="KX439" s="119"/>
      <c r="KY439" s="119"/>
      <c r="KZ439" s="119"/>
      <c r="LA439" s="119"/>
      <c r="LB439" s="119"/>
      <c r="LC439" s="119"/>
      <c r="LD439" s="119"/>
      <c r="LE439" s="119"/>
      <c r="LF439" s="119"/>
      <c r="LG439" s="119"/>
      <c r="LH439" s="119"/>
      <c r="LI439" s="119"/>
      <c r="LJ439" s="119"/>
      <c r="LK439" s="119"/>
      <c r="LL439" s="119"/>
      <c r="LM439" s="119"/>
      <c r="LN439" s="119"/>
      <c r="LO439" s="119"/>
      <c r="LP439" s="119"/>
      <c r="LQ439" s="119"/>
      <c r="LR439" s="119"/>
      <c r="LS439" s="119"/>
      <c r="LT439" s="119"/>
      <c r="LU439" s="119"/>
      <c r="LV439" s="119"/>
      <c r="LW439" s="119"/>
      <c r="LX439" s="119"/>
      <c r="LY439" s="119"/>
      <c r="LZ439" s="119"/>
      <c r="MA439" s="119"/>
      <c r="MB439" s="119"/>
      <c r="MC439" s="119"/>
      <c r="MD439" s="119"/>
      <c r="ME439" s="119"/>
      <c r="MF439" s="119"/>
      <c r="MG439" s="119"/>
      <c r="MH439" s="119"/>
      <c r="MI439" s="119"/>
      <c r="MJ439" s="119"/>
      <c r="MK439" s="119"/>
      <c r="ML439" s="119"/>
      <c r="MM439" s="119"/>
      <c r="MN439" s="119"/>
      <c r="MO439" s="119"/>
      <c r="MP439" s="119"/>
      <c r="MQ439" s="119"/>
      <c r="MR439" s="119"/>
      <c r="MS439" s="119"/>
      <c r="MT439" s="119"/>
      <c r="MU439" s="119"/>
      <c r="MV439" s="119"/>
      <c r="MW439" s="119"/>
      <c r="MX439" s="119"/>
      <c r="MY439" s="119"/>
      <c r="MZ439" s="119"/>
      <c r="NA439" s="119"/>
      <c r="NB439" s="119"/>
      <c r="NC439" s="119"/>
      <c r="ND439" s="119"/>
      <c r="NE439" s="119"/>
      <c r="NF439" s="119"/>
      <c r="NG439" s="119"/>
      <c r="NH439" s="119"/>
      <c r="NI439" s="119"/>
      <c r="NJ439" s="119"/>
      <c r="NK439" s="119"/>
      <c r="NL439" s="119"/>
      <c r="NM439" s="119"/>
      <c r="NN439" s="119"/>
      <c r="NO439" s="119"/>
      <c r="NP439" s="119"/>
      <c r="NQ439" s="119"/>
      <c r="NR439" s="119"/>
      <c r="NS439" s="119"/>
      <c r="NT439" s="119"/>
      <c r="NU439" s="119"/>
      <c r="NV439" s="119"/>
      <c r="NW439" s="119"/>
      <c r="NX439" s="119"/>
      <c r="NY439" s="119"/>
      <c r="NZ439" s="119"/>
      <c r="OA439" s="119"/>
      <c r="OB439" s="119"/>
      <c r="OC439" s="119"/>
      <c r="OD439" s="119"/>
      <c r="OE439" s="119"/>
      <c r="OF439" s="119"/>
      <c r="OG439" s="119"/>
      <c r="OH439" s="119"/>
      <c r="OI439" s="119"/>
      <c r="OJ439" s="119"/>
      <c r="OK439" s="119"/>
      <c r="OL439" s="119"/>
      <c r="OM439" s="119"/>
      <c r="ON439" s="119"/>
      <c r="OO439" s="119"/>
      <c r="OP439" s="119"/>
      <c r="OQ439" s="119"/>
      <c r="OR439" s="119"/>
      <c r="OS439" s="119"/>
      <c r="OT439" s="119"/>
      <c r="OU439" s="119"/>
      <c r="OV439" s="119"/>
      <c r="OW439" s="119"/>
      <c r="OX439" s="119"/>
      <c r="OY439" s="119"/>
      <c r="OZ439" s="119"/>
      <c r="PA439" s="119"/>
      <c r="PB439" s="119"/>
      <c r="PC439" s="119"/>
      <c r="PD439" s="119"/>
      <c r="PE439" s="119"/>
      <c r="PF439" s="119"/>
      <c r="PG439" s="119"/>
      <c r="PH439" s="119"/>
      <c r="PI439" s="119"/>
      <c r="PJ439" s="119"/>
      <c r="PK439" s="119"/>
      <c r="PL439" s="119"/>
      <c r="PM439" s="119"/>
      <c r="PN439" s="119"/>
      <c r="PO439" s="119"/>
      <c r="PP439" s="119"/>
      <c r="PQ439" s="119"/>
      <c r="PR439" s="119"/>
      <c r="PS439" s="119"/>
      <c r="PT439" s="119"/>
      <c r="PU439" s="119"/>
      <c r="PV439" s="119"/>
      <c r="PW439" s="119"/>
      <c r="PX439" s="119"/>
      <c r="PY439" s="119"/>
      <c r="PZ439" s="119"/>
      <c r="QA439" s="119"/>
      <c r="QB439" s="119"/>
      <c r="QC439" s="119"/>
      <c r="QD439" s="119"/>
      <c r="QE439" s="119"/>
      <c r="QF439" s="119"/>
      <c r="QG439" s="119"/>
      <c r="QH439" s="119"/>
      <c r="QI439" s="119"/>
      <c r="QJ439" s="119"/>
      <c r="QK439" s="119"/>
      <c r="QL439" s="119"/>
      <c r="QM439" s="119"/>
      <c r="QN439" s="119"/>
      <c r="QO439" s="119"/>
      <c r="QP439" s="119"/>
      <c r="QQ439" s="119"/>
      <c r="QR439" s="119"/>
      <c r="QS439" s="119"/>
      <c r="QT439" s="119"/>
      <c r="QU439" s="119"/>
      <c r="QV439" s="119"/>
      <c r="QW439" s="119"/>
      <c r="QX439" s="119"/>
      <c r="QY439" s="119"/>
      <c r="QZ439" s="119"/>
      <c r="RA439" s="119"/>
      <c r="RB439" s="119"/>
      <c r="RC439" s="119"/>
      <c r="RD439" s="119"/>
      <c r="RE439" s="119"/>
      <c r="RF439" s="119"/>
      <c r="RG439" s="119"/>
      <c r="RH439" s="119"/>
      <c r="RI439" s="119"/>
      <c r="RJ439" s="119"/>
      <c r="RK439" s="119"/>
      <c r="RL439" s="119"/>
      <c r="RM439" s="119"/>
      <c r="RN439" s="119"/>
      <c r="RO439" s="119"/>
      <c r="RP439" s="119"/>
      <c r="RQ439" s="119"/>
      <c r="RR439" s="119"/>
      <c r="RS439" s="119"/>
      <c r="RT439" s="119"/>
      <c r="RU439" s="119"/>
      <c r="RV439" s="119"/>
      <c r="RW439" s="119"/>
      <c r="RX439" s="119"/>
      <c r="RY439" s="119"/>
      <c r="RZ439" s="119"/>
      <c r="SA439" s="119"/>
      <c r="SB439" s="119"/>
      <c r="SC439" s="119"/>
      <c r="SD439" s="119"/>
      <c r="SE439" s="119"/>
      <c r="SF439" s="119"/>
      <c r="SG439" s="119"/>
      <c r="SH439" s="119"/>
      <c r="SI439" s="119"/>
      <c r="SJ439" s="119"/>
      <c r="SK439" s="119"/>
      <c r="SL439" s="119"/>
      <c r="SM439" s="119"/>
      <c r="SN439" s="119"/>
      <c r="SO439" s="119"/>
      <c r="SP439" s="119"/>
      <c r="SQ439" s="119"/>
      <c r="SR439" s="119"/>
      <c r="SS439" s="119"/>
      <c r="ST439" s="119"/>
      <c r="SU439" s="119"/>
      <c r="SV439" s="119"/>
      <c r="SW439" s="119"/>
      <c r="SX439" s="119"/>
      <c r="SY439" s="119"/>
      <c r="SZ439" s="119"/>
      <c r="TA439" s="119"/>
      <c r="TB439" s="119"/>
      <c r="TC439" s="119"/>
      <c r="TD439" s="119"/>
      <c r="TE439" s="119"/>
      <c r="TF439" s="119"/>
      <c r="TG439" s="119"/>
      <c r="TH439" s="119"/>
      <c r="TI439" s="119"/>
      <c r="TJ439" s="119"/>
      <c r="TK439" s="119"/>
      <c r="TL439" s="119"/>
      <c r="TM439" s="119"/>
      <c r="TN439" s="119"/>
      <c r="TO439" s="119"/>
      <c r="TP439" s="119"/>
      <c r="TQ439" s="119"/>
      <c r="TR439" s="119"/>
      <c r="TS439" s="119"/>
      <c r="TT439" s="119"/>
      <c r="TU439" s="119"/>
      <c r="TV439" s="119"/>
      <c r="TW439" s="119"/>
      <c r="TX439" s="119"/>
      <c r="TY439" s="119"/>
      <c r="TZ439" s="119"/>
      <c r="UA439" s="119"/>
      <c r="UB439" s="119"/>
      <c r="UC439" s="119"/>
      <c r="UD439" s="119"/>
      <c r="UE439" s="119"/>
      <c r="UF439" s="119"/>
      <c r="UG439" s="119"/>
      <c r="UH439" s="119"/>
      <c r="UI439" s="119"/>
      <c r="UJ439" s="119"/>
      <c r="UK439" s="119"/>
      <c r="UL439" s="119"/>
      <c r="UM439" s="119"/>
      <c r="UN439" s="119"/>
      <c r="UO439" s="119"/>
      <c r="UP439" s="119"/>
      <c r="UQ439" s="119"/>
      <c r="UR439" s="119"/>
      <c r="US439" s="119"/>
      <c r="UT439" s="119"/>
      <c r="UU439" s="119"/>
      <c r="UV439" s="119"/>
      <c r="UW439" s="119"/>
      <c r="UX439" s="119"/>
      <c r="UY439" s="119"/>
      <c r="UZ439" s="119"/>
      <c r="VA439" s="119"/>
      <c r="VB439" s="119"/>
      <c r="VC439" s="119"/>
      <c r="VD439" s="119"/>
    </row>
    <row r="440" spans="1:576" s="168" customFormat="1" x14ac:dyDescent="0.2">
      <c r="A440" s="167"/>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119"/>
      <c r="CD440" s="119"/>
      <c r="CE440" s="119"/>
      <c r="CF440" s="119"/>
      <c r="CG440" s="119"/>
      <c r="CH440" s="119"/>
      <c r="CI440" s="119"/>
      <c r="CJ440" s="119"/>
      <c r="CK440" s="119"/>
      <c r="CL440" s="119"/>
      <c r="CM440" s="119"/>
      <c r="CN440" s="119"/>
      <c r="CO440" s="119"/>
      <c r="CP440" s="119"/>
      <c r="CQ440" s="119"/>
      <c r="CR440" s="119"/>
      <c r="CS440" s="119"/>
      <c r="CT440" s="119"/>
      <c r="CU440" s="119"/>
      <c r="CV440" s="119"/>
      <c r="CW440" s="119"/>
      <c r="CX440" s="119"/>
      <c r="CY440" s="119"/>
      <c r="CZ440" s="119"/>
      <c r="DA440" s="119"/>
      <c r="DB440" s="119"/>
      <c r="DC440" s="119"/>
      <c r="DD440" s="119"/>
      <c r="DE440" s="119"/>
      <c r="DF440" s="119"/>
      <c r="DG440" s="119"/>
      <c r="DH440" s="119"/>
      <c r="DI440" s="119"/>
      <c r="DJ440" s="119"/>
      <c r="DK440" s="119"/>
      <c r="DL440" s="119"/>
      <c r="DM440" s="119"/>
      <c r="DN440" s="119"/>
      <c r="DO440" s="119"/>
      <c r="DP440" s="119"/>
      <c r="DQ440" s="119"/>
      <c r="DR440" s="119"/>
      <c r="DS440" s="119"/>
      <c r="DT440" s="119"/>
      <c r="DU440" s="119"/>
      <c r="DV440" s="119"/>
      <c r="DW440" s="119"/>
      <c r="DX440" s="119"/>
      <c r="DY440" s="119"/>
      <c r="DZ440" s="119"/>
      <c r="EA440" s="119"/>
      <c r="EB440" s="119"/>
      <c r="EC440" s="119"/>
      <c r="ED440" s="119"/>
      <c r="EE440" s="119"/>
      <c r="EF440" s="119"/>
      <c r="EG440" s="119"/>
      <c r="EH440" s="119"/>
      <c r="EI440" s="119"/>
      <c r="EJ440" s="119"/>
      <c r="EK440" s="119"/>
      <c r="EL440" s="119"/>
      <c r="EM440" s="119"/>
      <c r="EN440" s="119"/>
      <c r="EO440" s="119"/>
      <c r="EP440" s="119"/>
      <c r="EQ440" s="119"/>
      <c r="ER440" s="119"/>
      <c r="ES440" s="119"/>
      <c r="ET440" s="119"/>
      <c r="EU440" s="119"/>
      <c r="EV440" s="119"/>
      <c r="EW440" s="119"/>
      <c r="EX440" s="119"/>
      <c r="EY440" s="119"/>
      <c r="EZ440" s="119"/>
      <c r="FA440" s="119"/>
      <c r="FB440" s="119"/>
      <c r="FC440" s="119"/>
      <c r="FD440" s="119"/>
      <c r="FE440" s="119"/>
      <c r="FF440" s="119"/>
      <c r="FG440" s="119"/>
      <c r="FH440" s="119"/>
      <c r="FI440" s="119"/>
      <c r="FJ440" s="119"/>
      <c r="FK440" s="119"/>
      <c r="FL440" s="119"/>
      <c r="FM440" s="119"/>
      <c r="FN440" s="119"/>
      <c r="FO440" s="119"/>
      <c r="FP440" s="119"/>
      <c r="FQ440" s="119"/>
      <c r="FR440" s="119"/>
      <c r="FS440" s="119"/>
      <c r="FT440" s="119"/>
      <c r="FU440" s="119"/>
      <c r="FV440" s="119"/>
      <c r="FW440" s="119"/>
      <c r="FX440" s="119"/>
      <c r="FY440" s="119"/>
      <c r="FZ440" s="119"/>
      <c r="GA440" s="119"/>
      <c r="GB440" s="119"/>
      <c r="GC440" s="119"/>
      <c r="GD440" s="119"/>
      <c r="GE440" s="119"/>
      <c r="GF440" s="119"/>
      <c r="GG440" s="119"/>
      <c r="GH440" s="119"/>
      <c r="GI440" s="119"/>
      <c r="GJ440" s="119"/>
      <c r="GK440" s="119"/>
      <c r="GL440" s="119"/>
      <c r="GM440" s="119"/>
      <c r="GN440" s="119"/>
      <c r="GO440" s="119"/>
      <c r="GP440" s="119"/>
      <c r="GQ440" s="119"/>
      <c r="GR440" s="119"/>
      <c r="GS440" s="119"/>
      <c r="GT440" s="119"/>
      <c r="GU440" s="119"/>
      <c r="GV440" s="119"/>
      <c r="GW440" s="119"/>
      <c r="GX440" s="119"/>
      <c r="GY440" s="119"/>
      <c r="GZ440" s="119"/>
      <c r="HA440" s="119"/>
      <c r="HB440" s="119"/>
      <c r="HC440" s="119"/>
      <c r="HD440" s="119"/>
      <c r="HE440" s="119"/>
      <c r="HF440" s="119"/>
      <c r="HG440" s="119"/>
      <c r="HH440" s="119"/>
      <c r="HI440" s="119"/>
      <c r="HJ440" s="119"/>
      <c r="HK440" s="119"/>
      <c r="HL440" s="119"/>
      <c r="HM440" s="119"/>
      <c r="HN440" s="119"/>
      <c r="HO440" s="119"/>
      <c r="HP440" s="119"/>
      <c r="HQ440" s="119"/>
      <c r="HR440" s="119"/>
      <c r="HS440" s="119"/>
      <c r="HT440" s="119"/>
      <c r="HU440" s="119"/>
      <c r="HV440" s="119"/>
      <c r="HW440" s="119"/>
      <c r="HX440" s="119"/>
      <c r="HY440" s="119"/>
      <c r="HZ440" s="119"/>
      <c r="IA440" s="119"/>
      <c r="IB440" s="119"/>
      <c r="IC440" s="119"/>
      <c r="ID440" s="119"/>
      <c r="IE440" s="119"/>
      <c r="IF440" s="119"/>
      <c r="IG440" s="119"/>
      <c r="IH440" s="119"/>
      <c r="II440" s="119"/>
      <c r="IJ440" s="119"/>
      <c r="IK440" s="119"/>
      <c r="IL440" s="119"/>
      <c r="IM440" s="119"/>
      <c r="IN440" s="119"/>
      <c r="IO440" s="119"/>
      <c r="IP440" s="119"/>
      <c r="IQ440" s="119"/>
      <c r="IR440" s="119"/>
      <c r="IS440" s="119"/>
      <c r="IT440" s="119"/>
      <c r="IU440" s="119"/>
      <c r="IV440" s="119"/>
      <c r="IW440" s="119"/>
      <c r="IX440" s="119"/>
      <c r="IY440" s="119"/>
      <c r="IZ440" s="119"/>
      <c r="JA440" s="119"/>
      <c r="JB440" s="119"/>
      <c r="JC440" s="119"/>
      <c r="JD440" s="119"/>
      <c r="JE440" s="119"/>
      <c r="JF440" s="119"/>
      <c r="JG440" s="119"/>
      <c r="JH440" s="119"/>
      <c r="JI440" s="119"/>
      <c r="JJ440" s="119"/>
      <c r="JK440" s="119"/>
      <c r="JL440" s="119"/>
      <c r="JM440" s="119"/>
      <c r="JN440" s="119"/>
      <c r="JO440" s="119"/>
      <c r="JP440" s="119"/>
      <c r="JQ440" s="119"/>
      <c r="JR440" s="119"/>
      <c r="JS440" s="119"/>
      <c r="JT440" s="119"/>
      <c r="JU440" s="119"/>
      <c r="JV440" s="119"/>
      <c r="JW440" s="119"/>
      <c r="JX440" s="119"/>
      <c r="JY440" s="119"/>
      <c r="JZ440" s="119"/>
      <c r="KA440" s="119"/>
      <c r="KB440" s="119"/>
      <c r="KC440" s="119"/>
      <c r="KD440" s="119"/>
      <c r="KE440" s="119"/>
      <c r="KF440" s="119"/>
      <c r="KG440" s="119"/>
      <c r="KH440" s="119"/>
      <c r="KI440" s="119"/>
      <c r="KJ440" s="119"/>
      <c r="KK440" s="119"/>
      <c r="KL440" s="119"/>
      <c r="KM440" s="119"/>
      <c r="KN440" s="119"/>
      <c r="KO440" s="119"/>
      <c r="KP440" s="119"/>
      <c r="KQ440" s="119"/>
      <c r="KR440" s="119"/>
      <c r="KS440" s="119"/>
      <c r="KT440" s="119"/>
      <c r="KU440" s="119"/>
      <c r="KV440" s="119"/>
      <c r="KW440" s="119"/>
      <c r="KX440" s="119"/>
      <c r="KY440" s="119"/>
      <c r="KZ440" s="119"/>
      <c r="LA440" s="119"/>
      <c r="LB440" s="119"/>
      <c r="LC440" s="119"/>
      <c r="LD440" s="119"/>
      <c r="LE440" s="119"/>
      <c r="LF440" s="119"/>
      <c r="LG440" s="119"/>
      <c r="LH440" s="119"/>
      <c r="LI440" s="119"/>
      <c r="LJ440" s="119"/>
      <c r="LK440" s="119"/>
      <c r="LL440" s="119"/>
      <c r="LM440" s="119"/>
      <c r="LN440" s="119"/>
      <c r="LO440" s="119"/>
      <c r="LP440" s="119"/>
      <c r="LQ440" s="119"/>
      <c r="LR440" s="119"/>
      <c r="LS440" s="119"/>
      <c r="LT440" s="119"/>
      <c r="LU440" s="119"/>
      <c r="LV440" s="119"/>
      <c r="LW440" s="119"/>
      <c r="LX440" s="119"/>
      <c r="LY440" s="119"/>
      <c r="LZ440" s="119"/>
      <c r="MA440" s="119"/>
      <c r="MB440" s="119"/>
      <c r="MC440" s="119"/>
      <c r="MD440" s="119"/>
      <c r="ME440" s="119"/>
      <c r="MF440" s="119"/>
      <c r="MG440" s="119"/>
      <c r="MH440" s="119"/>
      <c r="MI440" s="119"/>
      <c r="MJ440" s="119"/>
      <c r="MK440" s="119"/>
      <c r="ML440" s="119"/>
      <c r="MM440" s="119"/>
      <c r="MN440" s="119"/>
      <c r="MO440" s="119"/>
      <c r="MP440" s="119"/>
      <c r="MQ440" s="119"/>
      <c r="MR440" s="119"/>
      <c r="MS440" s="119"/>
      <c r="MT440" s="119"/>
      <c r="MU440" s="119"/>
      <c r="MV440" s="119"/>
      <c r="MW440" s="119"/>
      <c r="MX440" s="119"/>
      <c r="MY440" s="119"/>
      <c r="MZ440" s="119"/>
      <c r="NA440" s="119"/>
      <c r="NB440" s="119"/>
      <c r="NC440" s="119"/>
      <c r="ND440" s="119"/>
      <c r="NE440" s="119"/>
      <c r="NF440" s="119"/>
      <c r="NG440" s="119"/>
      <c r="NH440" s="119"/>
      <c r="NI440" s="119"/>
      <c r="NJ440" s="119"/>
      <c r="NK440" s="119"/>
      <c r="NL440" s="119"/>
      <c r="NM440" s="119"/>
      <c r="NN440" s="119"/>
      <c r="NO440" s="119"/>
      <c r="NP440" s="119"/>
      <c r="NQ440" s="119"/>
      <c r="NR440" s="119"/>
      <c r="NS440" s="119"/>
      <c r="NT440" s="119"/>
      <c r="NU440" s="119"/>
      <c r="NV440" s="119"/>
      <c r="NW440" s="119"/>
      <c r="NX440" s="119"/>
      <c r="NY440" s="119"/>
      <c r="NZ440" s="119"/>
      <c r="OA440" s="119"/>
      <c r="OB440" s="119"/>
      <c r="OC440" s="119"/>
      <c r="OD440" s="119"/>
      <c r="OE440" s="119"/>
      <c r="OF440" s="119"/>
      <c r="OG440" s="119"/>
      <c r="OH440" s="119"/>
      <c r="OI440" s="119"/>
      <c r="OJ440" s="119"/>
      <c r="OK440" s="119"/>
      <c r="OL440" s="119"/>
      <c r="OM440" s="119"/>
      <c r="ON440" s="119"/>
      <c r="OO440" s="119"/>
      <c r="OP440" s="119"/>
      <c r="OQ440" s="119"/>
      <c r="OR440" s="119"/>
      <c r="OS440" s="119"/>
      <c r="OT440" s="119"/>
      <c r="OU440" s="119"/>
      <c r="OV440" s="119"/>
      <c r="OW440" s="119"/>
      <c r="OX440" s="119"/>
      <c r="OY440" s="119"/>
      <c r="OZ440" s="119"/>
      <c r="PA440" s="119"/>
      <c r="PB440" s="119"/>
      <c r="PC440" s="119"/>
      <c r="PD440" s="119"/>
      <c r="PE440" s="119"/>
      <c r="PF440" s="119"/>
      <c r="PG440" s="119"/>
      <c r="PH440" s="119"/>
      <c r="PI440" s="119"/>
      <c r="PJ440" s="119"/>
      <c r="PK440" s="119"/>
      <c r="PL440" s="119"/>
      <c r="PM440" s="119"/>
      <c r="PN440" s="119"/>
      <c r="PO440" s="119"/>
      <c r="PP440" s="119"/>
      <c r="PQ440" s="119"/>
      <c r="PR440" s="119"/>
      <c r="PS440" s="119"/>
      <c r="PT440" s="119"/>
      <c r="PU440" s="119"/>
      <c r="PV440" s="119"/>
      <c r="PW440" s="119"/>
      <c r="PX440" s="119"/>
      <c r="PY440" s="119"/>
      <c r="PZ440" s="119"/>
      <c r="QA440" s="119"/>
      <c r="QB440" s="119"/>
      <c r="QC440" s="119"/>
      <c r="QD440" s="119"/>
      <c r="QE440" s="119"/>
      <c r="QF440" s="119"/>
      <c r="QG440" s="119"/>
      <c r="QH440" s="119"/>
      <c r="QI440" s="119"/>
      <c r="QJ440" s="119"/>
      <c r="QK440" s="119"/>
      <c r="QL440" s="119"/>
      <c r="QM440" s="119"/>
      <c r="QN440" s="119"/>
      <c r="QO440" s="119"/>
      <c r="QP440" s="119"/>
      <c r="QQ440" s="119"/>
      <c r="QR440" s="119"/>
      <c r="QS440" s="119"/>
      <c r="QT440" s="119"/>
      <c r="QU440" s="119"/>
      <c r="QV440" s="119"/>
      <c r="QW440" s="119"/>
      <c r="QX440" s="119"/>
      <c r="QY440" s="119"/>
      <c r="QZ440" s="119"/>
      <c r="RA440" s="119"/>
      <c r="RB440" s="119"/>
      <c r="RC440" s="119"/>
      <c r="RD440" s="119"/>
      <c r="RE440" s="119"/>
      <c r="RF440" s="119"/>
      <c r="RG440" s="119"/>
      <c r="RH440" s="119"/>
      <c r="RI440" s="119"/>
      <c r="RJ440" s="119"/>
      <c r="RK440" s="119"/>
      <c r="RL440" s="119"/>
      <c r="RM440" s="119"/>
      <c r="RN440" s="119"/>
      <c r="RO440" s="119"/>
      <c r="RP440" s="119"/>
      <c r="RQ440" s="119"/>
      <c r="RR440" s="119"/>
      <c r="RS440" s="119"/>
      <c r="RT440" s="119"/>
      <c r="RU440" s="119"/>
      <c r="RV440" s="119"/>
      <c r="RW440" s="119"/>
      <c r="RX440" s="119"/>
      <c r="RY440" s="119"/>
      <c r="RZ440" s="119"/>
      <c r="SA440" s="119"/>
      <c r="SB440" s="119"/>
      <c r="SC440" s="119"/>
      <c r="SD440" s="119"/>
      <c r="SE440" s="119"/>
      <c r="SF440" s="119"/>
      <c r="SG440" s="119"/>
      <c r="SH440" s="119"/>
      <c r="SI440" s="119"/>
      <c r="SJ440" s="119"/>
      <c r="SK440" s="119"/>
      <c r="SL440" s="119"/>
      <c r="SM440" s="119"/>
      <c r="SN440" s="119"/>
      <c r="SO440" s="119"/>
      <c r="SP440" s="119"/>
      <c r="SQ440" s="119"/>
      <c r="SR440" s="119"/>
      <c r="SS440" s="119"/>
      <c r="ST440" s="119"/>
      <c r="SU440" s="119"/>
      <c r="SV440" s="119"/>
      <c r="SW440" s="119"/>
      <c r="SX440" s="119"/>
      <c r="SY440" s="119"/>
      <c r="SZ440" s="119"/>
      <c r="TA440" s="119"/>
      <c r="TB440" s="119"/>
      <c r="TC440" s="119"/>
      <c r="TD440" s="119"/>
      <c r="TE440" s="119"/>
      <c r="TF440" s="119"/>
      <c r="TG440" s="119"/>
      <c r="TH440" s="119"/>
      <c r="TI440" s="119"/>
      <c r="TJ440" s="119"/>
      <c r="TK440" s="119"/>
      <c r="TL440" s="119"/>
      <c r="TM440" s="119"/>
      <c r="TN440" s="119"/>
      <c r="TO440" s="119"/>
      <c r="TP440" s="119"/>
      <c r="TQ440" s="119"/>
      <c r="TR440" s="119"/>
      <c r="TS440" s="119"/>
      <c r="TT440" s="119"/>
      <c r="TU440" s="119"/>
      <c r="TV440" s="119"/>
      <c r="TW440" s="119"/>
      <c r="TX440" s="119"/>
      <c r="TY440" s="119"/>
      <c r="TZ440" s="119"/>
      <c r="UA440" s="119"/>
      <c r="UB440" s="119"/>
      <c r="UC440" s="119"/>
      <c r="UD440" s="119"/>
      <c r="UE440" s="119"/>
      <c r="UF440" s="119"/>
      <c r="UG440" s="119"/>
      <c r="UH440" s="119"/>
      <c r="UI440" s="119"/>
      <c r="UJ440" s="119"/>
      <c r="UK440" s="119"/>
      <c r="UL440" s="119"/>
      <c r="UM440" s="119"/>
      <c r="UN440" s="119"/>
      <c r="UO440" s="119"/>
      <c r="UP440" s="119"/>
      <c r="UQ440" s="119"/>
      <c r="UR440" s="119"/>
      <c r="US440" s="119"/>
      <c r="UT440" s="119"/>
      <c r="UU440" s="119"/>
      <c r="UV440" s="119"/>
      <c r="UW440" s="119"/>
      <c r="UX440" s="119"/>
      <c r="UY440" s="119"/>
      <c r="UZ440" s="119"/>
      <c r="VA440" s="119"/>
      <c r="VB440" s="119"/>
      <c r="VC440" s="119"/>
      <c r="VD440" s="119"/>
    </row>
    <row r="441" spans="1:576" s="168" customFormat="1" x14ac:dyDescent="0.2">
      <c r="A441" s="167"/>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119"/>
      <c r="CD441" s="119"/>
      <c r="CE441" s="119"/>
      <c r="CF441" s="119"/>
      <c r="CG441" s="119"/>
      <c r="CH441" s="119"/>
      <c r="CI441" s="119"/>
      <c r="CJ441" s="119"/>
      <c r="CK441" s="119"/>
      <c r="CL441" s="119"/>
      <c r="CM441" s="119"/>
      <c r="CN441" s="119"/>
      <c r="CO441" s="119"/>
      <c r="CP441" s="119"/>
      <c r="CQ441" s="119"/>
      <c r="CR441" s="119"/>
      <c r="CS441" s="119"/>
      <c r="CT441" s="119"/>
      <c r="CU441" s="119"/>
      <c r="CV441" s="119"/>
      <c r="CW441" s="119"/>
      <c r="CX441" s="119"/>
      <c r="CY441" s="119"/>
      <c r="CZ441" s="119"/>
      <c r="DA441" s="119"/>
      <c r="DB441" s="119"/>
      <c r="DC441" s="119"/>
      <c r="DD441" s="119"/>
      <c r="DE441" s="119"/>
      <c r="DF441" s="119"/>
      <c r="DG441" s="119"/>
      <c r="DH441" s="119"/>
      <c r="DI441" s="119"/>
      <c r="DJ441" s="119"/>
      <c r="DK441" s="119"/>
      <c r="DL441" s="119"/>
      <c r="DM441" s="119"/>
      <c r="DN441" s="119"/>
      <c r="DO441" s="119"/>
      <c r="DP441" s="119"/>
      <c r="DQ441" s="119"/>
      <c r="DR441" s="119"/>
      <c r="DS441" s="119"/>
      <c r="DT441" s="119"/>
      <c r="DU441" s="119"/>
      <c r="DV441" s="119"/>
      <c r="DW441" s="119"/>
      <c r="DX441" s="119"/>
      <c r="DY441" s="119"/>
      <c r="DZ441" s="119"/>
      <c r="EA441" s="119"/>
      <c r="EB441" s="119"/>
      <c r="EC441" s="119"/>
      <c r="ED441" s="119"/>
      <c r="EE441" s="119"/>
      <c r="EF441" s="119"/>
      <c r="EG441" s="119"/>
      <c r="EH441" s="119"/>
      <c r="EI441" s="119"/>
      <c r="EJ441" s="119"/>
      <c r="EK441" s="119"/>
      <c r="EL441" s="119"/>
      <c r="EM441" s="119"/>
      <c r="EN441" s="119"/>
      <c r="EO441" s="119"/>
      <c r="EP441" s="119"/>
      <c r="EQ441" s="119"/>
      <c r="ER441" s="119"/>
      <c r="ES441" s="119"/>
      <c r="ET441" s="119"/>
      <c r="EU441" s="119"/>
      <c r="EV441" s="119"/>
      <c r="EW441" s="119"/>
      <c r="EX441" s="119"/>
      <c r="EY441" s="119"/>
      <c r="EZ441" s="119"/>
      <c r="FA441" s="119"/>
      <c r="FB441" s="119"/>
      <c r="FC441" s="119"/>
      <c r="FD441" s="119"/>
      <c r="FE441" s="119"/>
      <c r="FF441" s="119"/>
      <c r="FG441" s="119"/>
      <c r="FH441" s="119"/>
      <c r="FI441" s="119"/>
      <c r="FJ441" s="119"/>
      <c r="FK441" s="119"/>
      <c r="FL441" s="119"/>
      <c r="FM441" s="119"/>
      <c r="FN441" s="119"/>
      <c r="FO441" s="119"/>
      <c r="FP441" s="119"/>
      <c r="FQ441" s="119"/>
      <c r="FR441" s="119"/>
      <c r="FS441" s="119"/>
      <c r="FT441" s="119"/>
      <c r="FU441" s="119"/>
      <c r="FV441" s="119"/>
      <c r="FW441" s="119"/>
      <c r="FX441" s="119"/>
      <c r="FY441" s="119"/>
      <c r="FZ441" s="119"/>
      <c r="GA441" s="119"/>
      <c r="GB441" s="119"/>
      <c r="GC441" s="119"/>
      <c r="GD441" s="119"/>
      <c r="GE441" s="119"/>
      <c r="GF441" s="119"/>
      <c r="GG441" s="119"/>
      <c r="GH441" s="119"/>
      <c r="GI441" s="119"/>
      <c r="GJ441" s="119"/>
      <c r="GK441" s="119"/>
      <c r="GL441" s="119"/>
      <c r="GM441" s="119"/>
      <c r="GN441" s="119"/>
      <c r="GO441" s="119"/>
      <c r="GP441" s="119"/>
      <c r="GQ441" s="119"/>
      <c r="GR441" s="119"/>
      <c r="GS441" s="119"/>
      <c r="GT441" s="119"/>
      <c r="GU441" s="119"/>
      <c r="GV441" s="119"/>
      <c r="GW441" s="119"/>
      <c r="GX441" s="119"/>
      <c r="GY441" s="119"/>
      <c r="GZ441" s="119"/>
      <c r="HA441" s="119"/>
      <c r="HB441" s="119"/>
      <c r="HC441" s="119"/>
      <c r="HD441" s="119"/>
      <c r="HE441" s="119"/>
      <c r="HF441" s="119"/>
      <c r="HG441" s="119"/>
      <c r="HH441" s="119"/>
      <c r="HI441" s="119"/>
      <c r="HJ441" s="119"/>
      <c r="HK441" s="119"/>
      <c r="HL441" s="119"/>
      <c r="HM441" s="119"/>
      <c r="HN441" s="119"/>
      <c r="HO441" s="119"/>
      <c r="HP441" s="119"/>
      <c r="HQ441" s="119"/>
      <c r="HR441" s="119"/>
      <c r="HS441" s="119"/>
      <c r="HT441" s="119"/>
      <c r="HU441" s="119"/>
      <c r="HV441" s="119"/>
      <c r="HW441" s="119"/>
      <c r="HX441" s="119"/>
      <c r="HY441" s="119"/>
      <c r="HZ441" s="119"/>
      <c r="IA441" s="119"/>
      <c r="IB441" s="119"/>
      <c r="IC441" s="119"/>
      <c r="ID441" s="119"/>
      <c r="IE441" s="119"/>
      <c r="IF441" s="119"/>
      <c r="IG441" s="119"/>
      <c r="IH441" s="119"/>
      <c r="II441" s="119"/>
      <c r="IJ441" s="119"/>
      <c r="IK441" s="119"/>
      <c r="IL441" s="119"/>
      <c r="IM441" s="119"/>
      <c r="IN441" s="119"/>
      <c r="IO441" s="119"/>
      <c r="IP441" s="119"/>
      <c r="IQ441" s="119"/>
      <c r="IR441" s="119"/>
      <c r="IS441" s="119"/>
      <c r="IT441" s="119"/>
      <c r="IU441" s="119"/>
      <c r="IV441" s="119"/>
      <c r="IW441" s="119"/>
      <c r="IX441" s="119"/>
      <c r="IY441" s="119"/>
      <c r="IZ441" s="119"/>
      <c r="JA441" s="119"/>
      <c r="JB441" s="119"/>
      <c r="JC441" s="119"/>
      <c r="JD441" s="119"/>
      <c r="JE441" s="119"/>
      <c r="JF441" s="119"/>
      <c r="JG441" s="119"/>
      <c r="JH441" s="119"/>
      <c r="JI441" s="119"/>
      <c r="JJ441" s="119"/>
      <c r="JK441" s="119"/>
      <c r="JL441" s="119"/>
      <c r="JM441" s="119"/>
      <c r="JN441" s="119"/>
      <c r="JO441" s="119"/>
      <c r="JP441" s="119"/>
      <c r="JQ441" s="119"/>
      <c r="JR441" s="119"/>
      <c r="JS441" s="119"/>
      <c r="JT441" s="119"/>
      <c r="JU441" s="119"/>
      <c r="JV441" s="119"/>
      <c r="JW441" s="119"/>
      <c r="JX441" s="119"/>
      <c r="JY441" s="119"/>
      <c r="JZ441" s="119"/>
      <c r="KA441" s="119"/>
      <c r="KB441" s="119"/>
      <c r="KC441" s="119"/>
      <c r="KD441" s="119"/>
      <c r="KE441" s="119"/>
      <c r="KF441" s="119"/>
      <c r="KG441" s="119"/>
      <c r="KH441" s="119"/>
      <c r="KI441" s="119"/>
      <c r="KJ441" s="119"/>
      <c r="KK441" s="119"/>
      <c r="KL441" s="119"/>
      <c r="KM441" s="119"/>
      <c r="KN441" s="119"/>
      <c r="KO441" s="119"/>
      <c r="KP441" s="119"/>
      <c r="KQ441" s="119"/>
      <c r="KR441" s="119"/>
      <c r="KS441" s="119"/>
      <c r="KT441" s="119"/>
      <c r="KU441" s="119"/>
      <c r="KV441" s="119"/>
      <c r="KW441" s="119"/>
      <c r="KX441" s="119"/>
      <c r="KY441" s="119"/>
      <c r="KZ441" s="119"/>
      <c r="LA441" s="119"/>
      <c r="LB441" s="119"/>
      <c r="LC441" s="119"/>
      <c r="LD441" s="119"/>
      <c r="LE441" s="119"/>
      <c r="LF441" s="119"/>
      <c r="LG441" s="119"/>
      <c r="LH441" s="119"/>
      <c r="LI441" s="119"/>
      <c r="LJ441" s="119"/>
      <c r="LK441" s="119"/>
      <c r="LL441" s="119"/>
      <c r="LM441" s="119"/>
      <c r="LN441" s="119"/>
      <c r="LO441" s="119"/>
      <c r="LP441" s="119"/>
      <c r="LQ441" s="119"/>
      <c r="LR441" s="119"/>
      <c r="LS441" s="119"/>
      <c r="LT441" s="119"/>
      <c r="LU441" s="119"/>
      <c r="LV441" s="119"/>
      <c r="LW441" s="119"/>
      <c r="LX441" s="119"/>
      <c r="LY441" s="119"/>
      <c r="LZ441" s="119"/>
      <c r="MA441" s="119"/>
      <c r="MB441" s="119"/>
      <c r="MC441" s="119"/>
      <c r="MD441" s="119"/>
      <c r="ME441" s="119"/>
      <c r="MF441" s="119"/>
      <c r="MG441" s="119"/>
      <c r="MH441" s="119"/>
      <c r="MI441" s="119"/>
      <c r="MJ441" s="119"/>
      <c r="MK441" s="119"/>
      <c r="ML441" s="119"/>
      <c r="MM441" s="119"/>
      <c r="MN441" s="119"/>
      <c r="MO441" s="119"/>
      <c r="MP441" s="119"/>
      <c r="MQ441" s="119"/>
      <c r="MR441" s="119"/>
      <c r="MS441" s="119"/>
      <c r="MT441" s="119"/>
      <c r="MU441" s="119"/>
      <c r="MV441" s="119"/>
      <c r="MW441" s="119"/>
      <c r="MX441" s="119"/>
      <c r="MY441" s="119"/>
      <c r="MZ441" s="119"/>
      <c r="NA441" s="119"/>
      <c r="NB441" s="119"/>
      <c r="NC441" s="119"/>
      <c r="ND441" s="119"/>
      <c r="NE441" s="119"/>
      <c r="NF441" s="119"/>
      <c r="NG441" s="119"/>
      <c r="NH441" s="119"/>
      <c r="NI441" s="119"/>
      <c r="NJ441" s="119"/>
      <c r="NK441" s="119"/>
      <c r="NL441" s="119"/>
      <c r="NM441" s="119"/>
      <c r="NN441" s="119"/>
      <c r="NO441" s="119"/>
      <c r="NP441" s="119"/>
      <c r="NQ441" s="119"/>
      <c r="NR441" s="119"/>
      <c r="NS441" s="119"/>
      <c r="NT441" s="119"/>
      <c r="NU441" s="119"/>
      <c r="NV441" s="119"/>
      <c r="NW441" s="119"/>
      <c r="NX441" s="119"/>
      <c r="NY441" s="119"/>
      <c r="NZ441" s="119"/>
      <c r="OA441" s="119"/>
      <c r="OB441" s="119"/>
      <c r="OC441" s="119"/>
      <c r="OD441" s="119"/>
      <c r="OE441" s="119"/>
      <c r="OF441" s="119"/>
      <c r="OG441" s="119"/>
      <c r="OH441" s="119"/>
      <c r="OI441" s="119"/>
      <c r="OJ441" s="119"/>
      <c r="OK441" s="119"/>
      <c r="OL441" s="119"/>
      <c r="OM441" s="119"/>
      <c r="ON441" s="119"/>
      <c r="OO441" s="119"/>
      <c r="OP441" s="119"/>
      <c r="OQ441" s="119"/>
      <c r="OR441" s="119"/>
      <c r="OS441" s="119"/>
      <c r="OT441" s="119"/>
      <c r="OU441" s="119"/>
      <c r="OV441" s="119"/>
      <c r="OW441" s="119"/>
      <c r="OX441" s="119"/>
      <c r="OY441" s="119"/>
      <c r="OZ441" s="119"/>
      <c r="PA441" s="119"/>
      <c r="PB441" s="119"/>
      <c r="PC441" s="119"/>
      <c r="PD441" s="119"/>
      <c r="PE441" s="119"/>
      <c r="PF441" s="119"/>
      <c r="PG441" s="119"/>
      <c r="PH441" s="119"/>
      <c r="PI441" s="119"/>
      <c r="PJ441" s="119"/>
      <c r="PK441" s="119"/>
      <c r="PL441" s="119"/>
      <c r="PM441" s="119"/>
      <c r="PN441" s="119"/>
      <c r="PO441" s="119"/>
      <c r="PP441" s="119"/>
      <c r="PQ441" s="119"/>
      <c r="PR441" s="119"/>
      <c r="PS441" s="119"/>
      <c r="PT441" s="119"/>
      <c r="PU441" s="119"/>
      <c r="PV441" s="119"/>
      <c r="PW441" s="119"/>
      <c r="PX441" s="119"/>
      <c r="PY441" s="119"/>
      <c r="PZ441" s="119"/>
      <c r="QA441" s="119"/>
      <c r="QB441" s="119"/>
      <c r="QC441" s="119"/>
      <c r="QD441" s="119"/>
      <c r="QE441" s="119"/>
      <c r="QF441" s="119"/>
      <c r="QG441" s="119"/>
      <c r="QH441" s="119"/>
      <c r="QI441" s="119"/>
      <c r="QJ441" s="119"/>
      <c r="QK441" s="119"/>
      <c r="QL441" s="119"/>
      <c r="QM441" s="119"/>
      <c r="QN441" s="119"/>
      <c r="QO441" s="119"/>
      <c r="QP441" s="119"/>
      <c r="QQ441" s="119"/>
      <c r="QR441" s="119"/>
      <c r="QS441" s="119"/>
      <c r="QT441" s="119"/>
      <c r="QU441" s="119"/>
      <c r="QV441" s="119"/>
      <c r="QW441" s="119"/>
      <c r="QX441" s="119"/>
      <c r="QY441" s="119"/>
      <c r="QZ441" s="119"/>
      <c r="RA441" s="119"/>
      <c r="RB441" s="119"/>
      <c r="RC441" s="119"/>
      <c r="RD441" s="119"/>
      <c r="RE441" s="119"/>
      <c r="RF441" s="119"/>
      <c r="RG441" s="119"/>
      <c r="RH441" s="119"/>
      <c r="RI441" s="119"/>
      <c r="RJ441" s="119"/>
      <c r="RK441" s="119"/>
      <c r="RL441" s="119"/>
      <c r="RM441" s="119"/>
      <c r="RN441" s="119"/>
      <c r="RO441" s="119"/>
      <c r="RP441" s="119"/>
      <c r="RQ441" s="119"/>
      <c r="RR441" s="119"/>
      <c r="RS441" s="119"/>
      <c r="RT441" s="119"/>
      <c r="RU441" s="119"/>
      <c r="RV441" s="119"/>
      <c r="RW441" s="119"/>
      <c r="RX441" s="119"/>
      <c r="RY441" s="119"/>
      <c r="RZ441" s="119"/>
      <c r="SA441" s="119"/>
      <c r="SB441" s="119"/>
      <c r="SC441" s="119"/>
      <c r="SD441" s="119"/>
      <c r="SE441" s="119"/>
      <c r="SF441" s="119"/>
      <c r="SG441" s="119"/>
      <c r="SH441" s="119"/>
      <c r="SI441" s="119"/>
      <c r="SJ441" s="119"/>
      <c r="SK441" s="119"/>
      <c r="SL441" s="119"/>
      <c r="SM441" s="119"/>
      <c r="SN441" s="119"/>
      <c r="SO441" s="119"/>
      <c r="SP441" s="119"/>
      <c r="SQ441" s="119"/>
      <c r="SR441" s="119"/>
      <c r="SS441" s="119"/>
      <c r="ST441" s="119"/>
      <c r="SU441" s="119"/>
      <c r="SV441" s="119"/>
      <c r="SW441" s="119"/>
      <c r="SX441" s="119"/>
      <c r="SY441" s="119"/>
      <c r="SZ441" s="119"/>
      <c r="TA441" s="119"/>
      <c r="TB441" s="119"/>
      <c r="TC441" s="119"/>
      <c r="TD441" s="119"/>
      <c r="TE441" s="119"/>
      <c r="TF441" s="119"/>
      <c r="TG441" s="119"/>
      <c r="TH441" s="119"/>
      <c r="TI441" s="119"/>
      <c r="TJ441" s="119"/>
      <c r="TK441" s="119"/>
      <c r="TL441" s="119"/>
      <c r="TM441" s="119"/>
      <c r="TN441" s="119"/>
      <c r="TO441" s="119"/>
      <c r="TP441" s="119"/>
      <c r="TQ441" s="119"/>
      <c r="TR441" s="119"/>
      <c r="TS441" s="119"/>
      <c r="TT441" s="119"/>
      <c r="TU441" s="119"/>
      <c r="TV441" s="119"/>
      <c r="TW441" s="119"/>
      <c r="TX441" s="119"/>
      <c r="TY441" s="119"/>
      <c r="TZ441" s="119"/>
      <c r="UA441" s="119"/>
      <c r="UB441" s="119"/>
      <c r="UC441" s="119"/>
      <c r="UD441" s="119"/>
      <c r="UE441" s="119"/>
      <c r="UF441" s="119"/>
      <c r="UG441" s="119"/>
      <c r="UH441" s="119"/>
      <c r="UI441" s="119"/>
      <c r="UJ441" s="119"/>
      <c r="UK441" s="119"/>
      <c r="UL441" s="119"/>
      <c r="UM441" s="119"/>
      <c r="UN441" s="119"/>
      <c r="UO441" s="119"/>
      <c r="UP441" s="119"/>
      <c r="UQ441" s="119"/>
      <c r="UR441" s="119"/>
      <c r="US441" s="119"/>
      <c r="UT441" s="119"/>
      <c r="UU441" s="119"/>
      <c r="UV441" s="119"/>
      <c r="UW441" s="119"/>
      <c r="UX441" s="119"/>
      <c r="UY441" s="119"/>
      <c r="UZ441" s="119"/>
      <c r="VA441" s="119"/>
      <c r="VB441" s="119"/>
      <c r="VC441" s="119"/>
      <c r="VD441" s="119"/>
    </row>
    <row r="442" spans="1:576" s="168" customFormat="1" x14ac:dyDescent="0.2">
      <c r="A442" s="167"/>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119"/>
      <c r="CD442" s="119"/>
      <c r="CE442" s="119"/>
      <c r="CF442" s="119"/>
      <c r="CG442" s="119"/>
      <c r="CH442" s="119"/>
      <c r="CI442" s="119"/>
      <c r="CJ442" s="119"/>
      <c r="CK442" s="119"/>
      <c r="CL442" s="119"/>
      <c r="CM442" s="119"/>
      <c r="CN442" s="119"/>
      <c r="CO442" s="119"/>
      <c r="CP442" s="119"/>
      <c r="CQ442" s="119"/>
      <c r="CR442" s="119"/>
      <c r="CS442" s="119"/>
      <c r="CT442" s="119"/>
      <c r="CU442" s="119"/>
      <c r="CV442" s="119"/>
      <c r="CW442" s="119"/>
      <c r="CX442" s="119"/>
      <c r="CY442" s="119"/>
      <c r="CZ442" s="119"/>
      <c r="DA442" s="119"/>
      <c r="DB442" s="119"/>
      <c r="DC442" s="119"/>
      <c r="DD442" s="119"/>
      <c r="DE442" s="119"/>
      <c r="DF442" s="119"/>
      <c r="DG442" s="119"/>
      <c r="DH442" s="119"/>
      <c r="DI442" s="119"/>
      <c r="DJ442" s="119"/>
      <c r="DK442" s="119"/>
      <c r="DL442" s="119"/>
      <c r="DM442" s="119"/>
      <c r="DN442" s="119"/>
      <c r="DO442" s="119"/>
      <c r="DP442" s="119"/>
      <c r="DQ442" s="119"/>
      <c r="DR442" s="119"/>
      <c r="DS442" s="119"/>
      <c r="DT442" s="119"/>
      <c r="DU442" s="119"/>
      <c r="DV442" s="119"/>
      <c r="DW442" s="119"/>
      <c r="DX442" s="119"/>
      <c r="DY442" s="119"/>
      <c r="DZ442" s="119"/>
      <c r="EA442" s="119"/>
      <c r="EB442" s="119"/>
      <c r="EC442" s="119"/>
      <c r="ED442" s="119"/>
      <c r="EE442" s="119"/>
      <c r="EF442" s="119"/>
      <c r="EG442" s="119"/>
      <c r="EH442" s="119"/>
      <c r="EI442" s="119"/>
      <c r="EJ442" s="119"/>
      <c r="EK442" s="119"/>
      <c r="EL442" s="119"/>
      <c r="EM442" s="119"/>
      <c r="EN442" s="119"/>
      <c r="EO442" s="119"/>
      <c r="EP442" s="119"/>
      <c r="EQ442" s="119"/>
      <c r="ER442" s="119"/>
      <c r="ES442" s="119"/>
      <c r="ET442" s="119"/>
      <c r="EU442" s="119"/>
      <c r="EV442" s="119"/>
      <c r="EW442" s="119"/>
      <c r="EX442" s="119"/>
      <c r="EY442" s="119"/>
      <c r="EZ442" s="119"/>
      <c r="FA442" s="119"/>
      <c r="FB442" s="119"/>
      <c r="FC442" s="119"/>
      <c r="FD442" s="119"/>
      <c r="FE442" s="119"/>
      <c r="FF442" s="119"/>
      <c r="FG442" s="119"/>
      <c r="FH442" s="119"/>
      <c r="FI442" s="119"/>
      <c r="FJ442" s="119"/>
      <c r="FK442" s="119"/>
      <c r="FL442" s="119"/>
      <c r="FM442" s="119"/>
      <c r="FN442" s="119"/>
      <c r="FO442" s="119"/>
      <c r="FP442" s="119"/>
      <c r="FQ442" s="119"/>
      <c r="FR442" s="119"/>
      <c r="FS442" s="119"/>
      <c r="FT442" s="119"/>
      <c r="FU442" s="119"/>
      <c r="FV442" s="119"/>
      <c r="FW442" s="119"/>
      <c r="FX442" s="119"/>
      <c r="FY442" s="119"/>
      <c r="FZ442" s="119"/>
      <c r="GA442" s="119"/>
      <c r="GB442" s="119"/>
      <c r="GC442" s="119"/>
      <c r="GD442" s="119"/>
      <c r="GE442" s="119"/>
      <c r="GF442" s="119"/>
      <c r="GG442" s="119"/>
      <c r="GH442" s="119"/>
      <c r="GI442" s="119"/>
      <c r="GJ442" s="119"/>
      <c r="GK442" s="119"/>
      <c r="GL442" s="119"/>
      <c r="GM442" s="119"/>
      <c r="GN442" s="119"/>
      <c r="GO442" s="119"/>
      <c r="GP442" s="119"/>
      <c r="GQ442" s="119"/>
      <c r="GR442" s="119"/>
      <c r="GS442" s="119"/>
      <c r="GT442" s="119"/>
      <c r="GU442" s="119"/>
      <c r="GV442" s="119"/>
      <c r="GW442" s="119"/>
      <c r="GX442" s="119"/>
      <c r="GY442" s="119"/>
      <c r="GZ442" s="119"/>
      <c r="HA442" s="119"/>
      <c r="HB442" s="119"/>
      <c r="HC442" s="119"/>
      <c r="HD442" s="119"/>
      <c r="HE442" s="119"/>
      <c r="HF442" s="119"/>
      <c r="HG442" s="119"/>
      <c r="HH442" s="119"/>
      <c r="HI442" s="119"/>
      <c r="HJ442" s="119"/>
      <c r="HK442" s="119"/>
      <c r="HL442" s="119"/>
      <c r="HM442" s="119"/>
      <c r="HN442" s="119"/>
      <c r="HO442" s="119"/>
      <c r="HP442" s="119"/>
      <c r="HQ442" s="119"/>
      <c r="HR442" s="119"/>
      <c r="HS442" s="119"/>
      <c r="HT442" s="119"/>
      <c r="HU442" s="119"/>
      <c r="HV442" s="119"/>
      <c r="HW442" s="119"/>
      <c r="HX442" s="119"/>
      <c r="HY442" s="119"/>
      <c r="HZ442" s="119"/>
      <c r="IA442" s="119"/>
      <c r="IB442" s="119"/>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19"/>
      <c r="JJ442" s="119"/>
      <c r="JK442" s="119"/>
      <c r="JL442" s="119"/>
      <c r="JM442" s="119"/>
      <c r="JN442" s="119"/>
      <c r="JO442" s="119"/>
      <c r="JP442" s="119"/>
      <c r="JQ442" s="119"/>
      <c r="JR442" s="119"/>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19"/>
      <c r="KQ442" s="119"/>
      <c r="KR442" s="119"/>
      <c r="KS442" s="119"/>
      <c r="KT442" s="119"/>
      <c r="KU442" s="119"/>
      <c r="KV442" s="119"/>
      <c r="KW442" s="119"/>
      <c r="KX442" s="119"/>
      <c r="KY442" s="119"/>
      <c r="KZ442" s="119"/>
      <c r="LA442" s="119"/>
      <c r="LB442" s="119"/>
      <c r="LC442" s="119"/>
      <c r="LD442" s="119"/>
      <c r="LE442" s="119"/>
      <c r="LF442" s="119"/>
      <c r="LG442" s="119"/>
      <c r="LH442" s="119"/>
      <c r="LI442" s="119"/>
      <c r="LJ442" s="119"/>
      <c r="LK442" s="119"/>
      <c r="LL442" s="119"/>
      <c r="LM442" s="119"/>
      <c r="LN442" s="119"/>
      <c r="LO442" s="119"/>
      <c r="LP442" s="119"/>
      <c r="LQ442" s="119"/>
      <c r="LR442" s="119"/>
      <c r="LS442" s="119"/>
      <c r="LT442" s="119"/>
      <c r="LU442" s="119"/>
      <c r="LV442" s="119"/>
      <c r="LW442" s="119"/>
      <c r="LX442" s="119"/>
      <c r="LY442" s="119"/>
      <c r="LZ442" s="119"/>
      <c r="MA442" s="119"/>
      <c r="MB442" s="119"/>
      <c r="MC442" s="119"/>
      <c r="MD442" s="119"/>
      <c r="ME442" s="119"/>
      <c r="MF442" s="119"/>
      <c r="MG442" s="119"/>
      <c r="MH442" s="119"/>
      <c r="MI442" s="119"/>
      <c r="MJ442" s="119"/>
      <c r="MK442" s="119"/>
      <c r="ML442" s="119"/>
      <c r="MM442" s="119"/>
      <c r="MN442" s="119"/>
      <c r="MO442" s="119"/>
      <c r="MP442" s="119"/>
      <c r="MQ442" s="119"/>
      <c r="MR442" s="119"/>
      <c r="MS442" s="119"/>
      <c r="MT442" s="119"/>
      <c r="MU442" s="119"/>
      <c r="MV442" s="119"/>
      <c r="MW442" s="119"/>
      <c r="MX442" s="119"/>
      <c r="MY442" s="119"/>
      <c r="MZ442" s="119"/>
      <c r="NA442" s="119"/>
      <c r="NB442" s="119"/>
      <c r="NC442" s="119"/>
      <c r="ND442" s="119"/>
      <c r="NE442" s="119"/>
      <c r="NF442" s="119"/>
      <c r="NG442" s="119"/>
      <c r="NH442" s="119"/>
      <c r="NI442" s="119"/>
      <c r="NJ442" s="119"/>
      <c r="NK442" s="119"/>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119"/>
      <c r="PT442" s="119"/>
      <c r="PU442" s="119"/>
      <c r="PV442" s="119"/>
      <c r="PW442" s="119"/>
      <c r="PX442" s="119"/>
      <c r="PY442" s="119"/>
      <c r="PZ442" s="119"/>
      <c r="QA442" s="119"/>
      <c r="QB442" s="119"/>
      <c r="QC442" s="119"/>
      <c r="QD442" s="119"/>
      <c r="QE442" s="119"/>
      <c r="QF442" s="119"/>
      <c r="QG442" s="119"/>
      <c r="QH442" s="119"/>
      <c r="QI442" s="119"/>
      <c r="QJ442" s="119"/>
      <c r="QK442" s="119"/>
      <c r="QL442" s="119"/>
      <c r="QM442" s="119"/>
      <c r="QN442" s="119"/>
      <c r="QO442" s="119"/>
      <c r="QP442" s="119"/>
      <c r="QQ442" s="119"/>
      <c r="QR442" s="119"/>
      <c r="QS442" s="119"/>
      <c r="QT442" s="119"/>
      <c r="QU442" s="119"/>
      <c r="QV442" s="119"/>
      <c r="QW442" s="119"/>
      <c r="QX442" s="119"/>
      <c r="QY442" s="119"/>
      <c r="QZ442" s="119"/>
      <c r="RA442" s="119"/>
      <c r="RB442" s="119"/>
      <c r="RC442" s="119"/>
      <c r="RD442" s="119"/>
      <c r="RE442" s="119"/>
      <c r="RF442" s="119"/>
      <c r="RG442" s="119"/>
      <c r="RH442" s="119"/>
      <c r="RI442" s="119"/>
      <c r="RJ442" s="119"/>
      <c r="RK442" s="119"/>
      <c r="RL442" s="119"/>
      <c r="RM442" s="119"/>
      <c r="RN442" s="119"/>
      <c r="RO442" s="119"/>
      <c r="RP442" s="119"/>
      <c r="RQ442" s="119"/>
      <c r="RR442" s="119"/>
      <c r="RS442" s="119"/>
      <c r="RT442" s="119"/>
      <c r="RU442" s="119"/>
      <c r="RV442" s="119"/>
      <c r="RW442" s="119"/>
      <c r="RX442" s="119"/>
      <c r="RY442" s="119"/>
      <c r="RZ442" s="119"/>
      <c r="SA442" s="119"/>
      <c r="SB442" s="119"/>
      <c r="SC442" s="119"/>
      <c r="SD442" s="119"/>
      <c r="SE442" s="119"/>
      <c r="SF442" s="119"/>
      <c r="SG442" s="119"/>
      <c r="SH442" s="119"/>
      <c r="SI442" s="119"/>
      <c r="SJ442" s="119"/>
      <c r="SK442" s="119"/>
      <c r="SL442" s="119"/>
      <c r="SM442" s="119"/>
      <c r="SN442" s="119"/>
      <c r="SO442" s="119"/>
      <c r="SP442" s="119"/>
      <c r="SQ442" s="119"/>
      <c r="SR442" s="119"/>
      <c r="SS442" s="119"/>
      <c r="ST442" s="119"/>
      <c r="SU442" s="119"/>
      <c r="SV442" s="119"/>
      <c r="SW442" s="119"/>
      <c r="SX442" s="119"/>
      <c r="SY442" s="119"/>
      <c r="SZ442" s="119"/>
      <c r="TA442" s="119"/>
      <c r="TB442" s="119"/>
      <c r="TC442" s="119"/>
      <c r="TD442" s="119"/>
      <c r="TE442" s="119"/>
      <c r="TF442" s="119"/>
      <c r="TG442" s="119"/>
      <c r="TH442" s="119"/>
      <c r="TI442" s="119"/>
      <c r="TJ442" s="119"/>
      <c r="TK442" s="119"/>
      <c r="TL442" s="119"/>
      <c r="TM442" s="119"/>
      <c r="TN442" s="119"/>
      <c r="TO442" s="119"/>
      <c r="TP442" s="119"/>
      <c r="TQ442" s="119"/>
      <c r="TR442" s="119"/>
      <c r="TS442" s="119"/>
      <c r="TT442" s="119"/>
      <c r="TU442" s="119"/>
      <c r="TV442" s="119"/>
      <c r="TW442" s="119"/>
      <c r="TX442" s="119"/>
      <c r="TY442" s="119"/>
      <c r="TZ442" s="119"/>
      <c r="UA442" s="119"/>
      <c r="UB442" s="119"/>
      <c r="UC442" s="119"/>
      <c r="UD442" s="119"/>
      <c r="UE442" s="119"/>
      <c r="UF442" s="119"/>
      <c r="UG442" s="119"/>
      <c r="UH442" s="119"/>
      <c r="UI442" s="119"/>
      <c r="UJ442" s="119"/>
      <c r="UK442" s="119"/>
      <c r="UL442" s="119"/>
      <c r="UM442" s="119"/>
      <c r="UN442" s="119"/>
      <c r="UO442" s="119"/>
      <c r="UP442" s="119"/>
      <c r="UQ442" s="119"/>
      <c r="UR442" s="119"/>
      <c r="US442" s="119"/>
      <c r="UT442" s="119"/>
      <c r="UU442" s="119"/>
      <c r="UV442" s="119"/>
      <c r="UW442" s="119"/>
      <c r="UX442" s="119"/>
      <c r="UY442" s="119"/>
      <c r="UZ442" s="119"/>
      <c r="VA442" s="119"/>
      <c r="VB442" s="119"/>
      <c r="VC442" s="119"/>
      <c r="VD442" s="119"/>
    </row>
    <row r="443" spans="1:576" s="168" customFormat="1" x14ac:dyDescent="0.2">
      <c r="A443" s="167"/>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119"/>
      <c r="CD443" s="119"/>
      <c r="CE443" s="119"/>
      <c r="CF443" s="119"/>
      <c r="CG443" s="119"/>
      <c r="CH443" s="119"/>
      <c r="CI443" s="119"/>
      <c r="CJ443" s="119"/>
      <c r="CK443" s="119"/>
      <c r="CL443" s="119"/>
      <c r="CM443" s="119"/>
      <c r="CN443" s="119"/>
      <c r="CO443" s="119"/>
      <c r="CP443" s="119"/>
      <c r="CQ443" s="119"/>
      <c r="CR443" s="119"/>
      <c r="CS443" s="119"/>
      <c r="CT443" s="119"/>
      <c r="CU443" s="119"/>
      <c r="CV443" s="119"/>
      <c r="CW443" s="119"/>
      <c r="CX443" s="119"/>
      <c r="CY443" s="119"/>
      <c r="CZ443" s="119"/>
      <c r="DA443" s="119"/>
      <c r="DB443" s="119"/>
      <c r="DC443" s="119"/>
      <c r="DD443" s="119"/>
      <c r="DE443" s="119"/>
      <c r="DF443" s="119"/>
      <c r="DG443" s="119"/>
      <c r="DH443" s="119"/>
      <c r="DI443" s="119"/>
      <c r="DJ443" s="119"/>
      <c r="DK443" s="119"/>
      <c r="DL443" s="119"/>
      <c r="DM443" s="119"/>
      <c r="DN443" s="119"/>
      <c r="DO443" s="119"/>
      <c r="DP443" s="119"/>
      <c r="DQ443" s="119"/>
      <c r="DR443" s="119"/>
      <c r="DS443" s="119"/>
      <c r="DT443" s="119"/>
      <c r="DU443" s="119"/>
      <c r="DV443" s="119"/>
      <c r="DW443" s="119"/>
      <c r="DX443" s="119"/>
      <c r="DY443" s="119"/>
      <c r="DZ443" s="119"/>
      <c r="EA443" s="119"/>
      <c r="EB443" s="119"/>
      <c r="EC443" s="119"/>
      <c r="ED443" s="119"/>
      <c r="EE443" s="119"/>
      <c r="EF443" s="119"/>
      <c r="EG443" s="119"/>
      <c r="EH443" s="119"/>
      <c r="EI443" s="119"/>
      <c r="EJ443" s="119"/>
      <c r="EK443" s="119"/>
      <c r="EL443" s="119"/>
      <c r="EM443" s="119"/>
      <c r="EN443" s="119"/>
      <c r="EO443" s="119"/>
      <c r="EP443" s="119"/>
      <c r="EQ443" s="119"/>
      <c r="ER443" s="119"/>
      <c r="ES443" s="119"/>
      <c r="ET443" s="119"/>
      <c r="EU443" s="119"/>
      <c r="EV443" s="119"/>
      <c r="EW443" s="119"/>
      <c r="EX443" s="119"/>
      <c r="EY443" s="119"/>
      <c r="EZ443" s="119"/>
      <c r="FA443" s="119"/>
      <c r="FB443" s="119"/>
      <c r="FC443" s="119"/>
      <c r="FD443" s="119"/>
      <c r="FE443" s="119"/>
      <c r="FF443" s="119"/>
      <c r="FG443" s="119"/>
      <c r="FH443" s="119"/>
      <c r="FI443" s="119"/>
      <c r="FJ443" s="119"/>
      <c r="FK443" s="119"/>
      <c r="FL443" s="119"/>
      <c r="FM443" s="119"/>
      <c r="FN443" s="119"/>
      <c r="FO443" s="119"/>
      <c r="FP443" s="119"/>
      <c r="FQ443" s="119"/>
      <c r="FR443" s="119"/>
      <c r="FS443" s="119"/>
      <c r="FT443" s="119"/>
      <c r="FU443" s="119"/>
      <c r="FV443" s="119"/>
      <c r="FW443" s="119"/>
      <c r="FX443" s="119"/>
      <c r="FY443" s="119"/>
      <c r="FZ443" s="119"/>
      <c r="GA443" s="119"/>
      <c r="GB443" s="119"/>
      <c r="GC443" s="119"/>
      <c r="GD443" s="119"/>
      <c r="GE443" s="119"/>
      <c r="GF443" s="119"/>
      <c r="GG443" s="119"/>
      <c r="GH443" s="119"/>
      <c r="GI443" s="119"/>
      <c r="GJ443" s="119"/>
      <c r="GK443" s="119"/>
      <c r="GL443" s="119"/>
      <c r="GM443" s="119"/>
      <c r="GN443" s="119"/>
      <c r="GO443" s="119"/>
      <c r="GP443" s="119"/>
      <c r="GQ443" s="119"/>
      <c r="GR443" s="119"/>
      <c r="GS443" s="119"/>
      <c r="GT443" s="119"/>
      <c r="GU443" s="119"/>
      <c r="GV443" s="119"/>
      <c r="GW443" s="119"/>
      <c r="GX443" s="119"/>
      <c r="GY443" s="119"/>
      <c r="GZ443" s="119"/>
      <c r="HA443" s="119"/>
      <c r="HB443" s="119"/>
      <c r="HC443" s="119"/>
      <c r="HD443" s="119"/>
      <c r="HE443" s="119"/>
      <c r="HF443" s="119"/>
      <c r="HG443" s="119"/>
      <c r="HH443" s="119"/>
      <c r="HI443" s="119"/>
      <c r="HJ443" s="119"/>
      <c r="HK443" s="119"/>
      <c r="HL443" s="119"/>
      <c r="HM443" s="119"/>
      <c r="HN443" s="119"/>
      <c r="HO443" s="119"/>
      <c r="HP443" s="119"/>
      <c r="HQ443" s="119"/>
      <c r="HR443" s="119"/>
      <c r="HS443" s="119"/>
      <c r="HT443" s="119"/>
      <c r="HU443" s="119"/>
      <c r="HV443" s="119"/>
      <c r="HW443" s="119"/>
      <c r="HX443" s="119"/>
      <c r="HY443" s="119"/>
      <c r="HZ443" s="119"/>
      <c r="IA443" s="119"/>
      <c r="IB443" s="119"/>
      <c r="IC443" s="119"/>
      <c r="ID443" s="119"/>
      <c r="IE443" s="119"/>
      <c r="IF443" s="119"/>
      <c r="IG443" s="119"/>
      <c r="IH443" s="119"/>
      <c r="II443" s="119"/>
      <c r="IJ443" s="119"/>
      <c r="IK443" s="119"/>
      <c r="IL443" s="119"/>
      <c r="IM443" s="119"/>
      <c r="IN443" s="119"/>
      <c r="IO443" s="119"/>
      <c r="IP443" s="119"/>
      <c r="IQ443" s="119"/>
      <c r="IR443" s="119"/>
      <c r="IS443" s="119"/>
      <c r="IT443" s="119"/>
      <c r="IU443" s="119"/>
      <c r="IV443" s="119"/>
      <c r="IW443" s="119"/>
      <c r="IX443" s="119"/>
      <c r="IY443" s="119"/>
      <c r="IZ443" s="119"/>
      <c r="JA443" s="119"/>
      <c r="JB443" s="119"/>
      <c r="JC443" s="119"/>
      <c r="JD443" s="119"/>
      <c r="JE443" s="119"/>
      <c r="JF443" s="119"/>
      <c r="JG443" s="119"/>
      <c r="JH443" s="119"/>
      <c r="JI443" s="119"/>
      <c r="JJ443" s="119"/>
      <c r="JK443" s="119"/>
      <c r="JL443" s="119"/>
      <c r="JM443" s="119"/>
      <c r="JN443" s="119"/>
      <c r="JO443" s="119"/>
      <c r="JP443" s="119"/>
      <c r="JQ443" s="119"/>
      <c r="JR443" s="119"/>
      <c r="JS443" s="119"/>
      <c r="JT443" s="119"/>
      <c r="JU443" s="119"/>
      <c r="JV443" s="119"/>
      <c r="JW443" s="119"/>
      <c r="JX443" s="119"/>
      <c r="JY443" s="119"/>
      <c r="JZ443" s="119"/>
      <c r="KA443" s="119"/>
      <c r="KB443" s="119"/>
      <c r="KC443" s="119"/>
      <c r="KD443" s="119"/>
      <c r="KE443" s="119"/>
      <c r="KF443" s="119"/>
      <c r="KG443" s="119"/>
      <c r="KH443" s="119"/>
      <c r="KI443" s="119"/>
      <c r="KJ443" s="119"/>
      <c r="KK443" s="119"/>
      <c r="KL443" s="119"/>
      <c r="KM443" s="119"/>
      <c r="KN443" s="119"/>
      <c r="KO443" s="119"/>
      <c r="KP443" s="119"/>
      <c r="KQ443" s="119"/>
      <c r="KR443" s="119"/>
      <c r="KS443" s="119"/>
      <c r="KT443" s="119"/>
      <c r="KU443" s="119"/>
      <c r="KV443" s="119"/>
      <c r="KW443" s="119"/>
      <c r="KX443" s="119"/>
      <c r="KY443" s="119"/>
      <c r="KZ443" s="119"/>
      <c r="LA443" s="119"/>
      <c r="LB443" s="119"/>
      <c r="LC443" s="119"/>
      <c r="LD443" s="119"/>
      <c r="LE443" s="119"/>
      <c r="LF443" s="119"/>
      <c r="LG443" s="119"/>
      <c r="LH443" s="119"/>
      <c r="LI443" s="119"/>
      <c r="LJ443" s="119"/>
      <c r="LK443" s="119"/>
      <c r="LL443" s="119"/>
      <c r="LM443" s="119"/>
      <c r="LN443" s="119"/>
      <c r="LO443" s="119"/>
      <c r="LP443" s="119"/>
      <c r="LQ443" s="119"/>
      <c r="LR443" s="119"/>
      <c r="LS443" s="119"/>
      <c r="LT443" s="119"/>
      <c r="LU443" s="119"/>
      <c r="LV443" s="119"/>
      <c r="LW443" s="119"/>
      <c r="LX443" s="119"/>
      <c r="LY443" s="119"/>
      <c r="LZ443" s="119"/>
      <c r="MA443" s="119"/>
      <c r="MB443" s="119"/>
      <c r="MC443" s="119"/>
      <c r="MD443" s="119"/>
      <c r="ME443" s="119"/>
      <c r="MF443" s="119"/>
      <c r="MG443" s="119"/>
      <c r="MH443" s="119"/>
      <c r="MI443" s="119"/>
      <c r="MJ443" s="119"/>
      <c r="MK443" s="119"/>
      <c r="ML443" s="119"/>
      <c r="MM443" s="119"/>
      <c r="MN443" s="119"/>
      <c r="MO443" s="119"/>
      <c r="MP443" s="119"/>
      <c r="MQ443" s="119"/>
      <c r="MR443" s="119"/>
      <c r="MS443" s="119"/>
      <c r="MT443" s="119"/>
      <c r="MU443" s="119"/>
      <c r="MV443" s="119"/>
      <c r="MW443" s="119"/>
      <c r="MX443" s="119"/>
      <c r="MY443" s="119"/>
      <c r="MZ443" s="119"/>
      <c r="NA443" s="119"/>
      <c r="NB443" s="119"/>
      <c r="NC443" s="119"/>
      <c r="ND443" s="119"/>
      <c r="NE443" s="119"/>
      <c r="NF443" s="119"/>
      <c r="NG443" s="119"/>
      <c r="NH443" s="119"/>
      <c r="NI443" s="119"/>
      <c r="NJ443" s="119"/>
      <c r="NK443" s="119"/>
      <c r="NL443" s="119"/>
      <c r="NM443" s="119"/>
      <c r="NN443" s="119"/>
      <c r="NO443" s="119"/>
      <c r="NP443" s="119"/>
      <c r="NQ443" s="119"/>
      <c r="NR443" s="119"/>
      <c r="NS443" s="119"/>
      <c r="NT443" s="119"/>
      <c r="NU443" s="119"/>
      <c r="NV443" s="119"/>
      <c r="NW443" s="119"/>
      <c r="NX443" s="119"/>
      <c r="NY443" s="119"/>
      <c r="NZ443" s="119"/>
      <c r="OA443" s="119"/>
      <c r="OB443" s="119"/>
      <c r="OC443" s="119"/>
      <c r="OD443" s="119"/>
      <c r="OE443" s="119"/>
      <c r="OF443" s="119"/>
      <c r="OG443" s="119"/>
      <c r="OH443" s="119"/>
      <c r="OI443" s="119"/>
      <c r="OJ443" s="119"/>
      <c r="OK443" s="119"/>
      <c r="OL443" s="119"/>
      <c r="OM443" s="119"/>
      <c r="ON443" s="119"/>
      <c r="OO443" s="119"/>
      <c r="OP443" s="119"/>
      <c r="OQ443" s="119"/>
      <c r="OR443" s="119"/>
      <c r="OS443" s="119"/>
      <c r="OT443" s="119"/>
      <c r="OU443" s="119"/>
      <c r="OV443" s="119"/>
      <c r="OW443" s="119"/>
      <c r="OX443" s="119"/>
      <c r="OY443" s="119"/>
      <c r="OZ443" s="119"/>
      <c r="PA443" s="119"/>
      <c r="PB443" s="119"/>
      <c r="PC443" s="119"/>
      <c r="PD443" s="119"/>
      <c r="PE443" s="119"/>
      <c r="PF443" s="119"/>
      <c r="PG443" s="119"/>
      <c r="PH443" s="119"/>
      <c r="PI443" s="119"/>
      <c r="PJ443" s="119"/>
      <c r="PK443" s="119"/>
      <c r="PL443" s="119"/>
      <c r="PM443" s="119"/>
      <c r="PN443" s="119"/>
      <c r="PO443" s="119"/>
      <c r="PP443" s="119"/>
      <c r="PQ443" s="119"/>
      <c r="PR443" s="119"/>
      <c r="PS443" s="119"/>
      <c r="PT443" s="119"/>
      <c r="PU443" s="119"/>
      <c r="PV443" s="119"/>
      <c r="PW443" s="119"/>
      <c r="PX443" s="119"/>
      <c r="PY443" s="119"/>
      <c r="PZ443" s="119"/>
      <c r="QA443" s="119"/>
      <c r="QB443" s="119"/>
      <c r="QC443" s="119"/>
      <c r="QD443" s="119"/>
      <c r="QE443" s="119"/>
      <c r="QF443" s="119"/>
      <c r="QG443" s="119"/>
      <c r="QH443" s="119"/>
      <c r="QI443" s="119"/>
      <c r="QJ443" s="119"/>
      <c r="QK443" s="119"/>
      <c r="QL443" s="119"/>
      <c r="QM443" s="119"/>
      <c r="QN443" s="119"/>
      <c r="QO443" s="119"/>
      <c r="QP443" s="119"/>
      <c r="QQ443" s="119"/>
      <c r="QR443" s="119"/>
      <c r="QS443" s="119"/>
      <c r="QT443" s="119"/>
      <c r="QU443" s="119"/>
      <c r="QV443" s="119"/>
      <c r="QW443" s="119"/>
      <c r="QX443" s="119"/>
      <c r="QY443" s="119"/>
      <c r="QZ443" s="119"/>
      <c r="RA443" s="119"/>
      <c r="RB443" s="119"/>
      <c r="RC443" s="119"/>
      <c r="RD443" s="119"/>
      <c r="RE443" s="119"/>
      <c r="RF443" s="119"/>
      <c r="RG443" s="119"/>
      <c r="RH443" s="119"/>
      <c r="RI443" s="119"/>
      <c r="RJ443" s="119"/>
      <c r="RK443" s="119"/>
      <c r="RL443" s="119"/>
      <c r="RM443" s="119"/>
      <c r="RN443" s="119"/>
      <c r="RO443" s="119"/>
      <c r="RP443" s="119"/>
      <c r="RQ443" s="119"/>
      <c r="RR443" s="119"/>
      <c r="RS443" s="119"/>
      <c r="RT443" s="119"/>
      <c r="RU443" s="119"/>
      <c r="RV443" s="119"/>
      <c r="RW443" s="119"/>
      <c r="RX443" s="119"/>
      <c r="RY443" s="119"/>
      <c r="RZ443" s="119"/>
      <c r="SA443" s="119"/>
      <c r="SB443" s="119"/>
      <c r="SC443" s="119"/>
      <c r="SD443" s="119"/>
      <c r="SE443" s="119"/>
      <c r="SF443" s="119"/>
      <c r="SG443" s="119"/>
      <c r="SH443" s="119"/>
      <c r="SI443" s="119"/>
      <c r="SJ443" s="119"/>
      <c r="SK443" s="119"/>
      <c r="SL443" s="119"/>
      <c r="SM443" s="119"/>
      <c r="SN443" s="119"/>
      <c r="SO443" s="119"/>
      <c r="SP443" s="119"/>
      <c r="SQ443" s="119"/>
      <c r="SR443" s="119"/>
      <c r="SS443" s="119"/>
      <c r="ST443" s="119"/>
      <c r="SU443" s="119"/>
      <c r="SV443" s="119"/>
      <c r="SW443" s="119"/>
      <c r="SX443" s="119"/>
      <c r="SY443" s="119"/>
      <c r="SZ443" s="119"/>
      <c r="TA443" s="119"/>
      <c r="TB443" s="119"/>
      <c r="TC443" s="119"/>
      <c r="TD443" s="119"/>
      <c r="TE443" s="119"/>
      <c r="TF443" s="119"/>
      <c r="TG443" s="119"/>
      <c r="TH443" s="119"/>
      <c r="TI443" s="119"/>
      <c r="TJ443" s="119"/>
      <c r="TK443" s="119"/>
      <c r="TL443" s="119"/>
      <c r="TM443" s="119"/>
      <c r="TN443" s="119"/>
      <c r="TO443" s="119"/>
      <c r="TP443" s="119"/>
      <c r="TQ443" s="119"/>
      <c r="TR443" s="119"/>
      <c r="TS443" s="119"/>
      <c r="TT443" s="119"/>
      <c r="TU443" s="119"/>
      <c r="TV443" s="119"/>
      <c r="TW443" s="119"/>
      <c r="TX443" s="119"/>
      <c r="TY443" s="119"/>
      <c r="TZ443" s="119"/>
      <c r="UA443" s="119"/>
      <c r="UB443" s="119"/>
      <c r="UC443" s="119"/>
      <c r="UD443" s="119"/>
      <c r="UE443" s="119"/>
      <c r="UF443" s="119"/>
      <c r="UG443" s="119"/>
      <c r="UH443" s="119"/>
      <c r="UI443" s="119"/>
      <c r="UJ443" s="119"/>
      <c r="UK443" s="119"/>
      <c r="UL443" s="119"/>
      <c r="UM443" s="119"/>
      <c r="UN443" s="119"/>
      <c r="UO443" s="119"/>
      <c r="UP443" s="119"/>
      <c r="UQ443" s="119"/>
      <c r="UR443" s="119"/>
      <c r="US443" s="119"/>
      <c r="UT443" s="119"/>
      <c r="UU443" s="119"/>
      <c r="UV443" s="119"/>
      <c r="UW443" s="119"/>
      <c r="UX443" s="119"/>
      <c r="UY443" s="119"/>
      <c r="UZ443" s="119"/>
      <c r="VA443" s="119"/>
      <c r="VB443" s="119"/>
      <c r="VC443" s="119"/>
      <c r="VD443" s="119"/>
    </row>
    <row r="444" spans="1:576" s="168" customFormat="1" x14ac:dyDescent="0.2">
      <c r="A444" s="167"/>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c r="GG444" s="119"/>
      <c r="GH444" s="119"/>
      <c r="GI444" s="119"/>
      <c r="GJ444" s="119"/>
      <c r="GK444" s="119"/>
      <c r="GL444" s="119"/>
      <c r="GM444" s="119"/>
      <c r="GN444" s="119"/>
      <c r="GO444" s="119"/>
      <c r="GP444" s="119"/>
      <c r="GQ444" s="119"/>
      <c r="GR444" s="119"/>
      <c r="GS444" s="119"/>
      <c r="GT444" s="119"/>
      <c r="GU444" s="119"/>
      <c r="GV444" s="119"/>
      <c r="GW444" s="119"/>
      <c r="GX444" s="119"/>
      <c r="GY444" s="119"/>
      <c r="GZ444" s="119"/>
      <c r="HA444" s="119"/>
      <c r="HB444" s="119"/>
      <c r="HC444" s="119"/>
      <c r="HD444" s="119"/>
      <c r="HE444" s="119"/>
      <c r="HF444" s="119"/>
      <c r="HG444" s="119"/>
      <c r="HH444" s="119"/>
      <c r="HI444" s="119"/>
      <c r="HJ444" s="119"/>
      <c r="HK444" s="119"/>
      <c r="HL444" s="119"/>
      <c r="HM444" s="119"/>
      <c r="HN444" s="119"/>
      <c r="HO444" s="119"/>
      <c r="HP444" s="119"/>
      <c r="HQ444" s="119"/>
      <c r="HR444" s="119"/>
      <c r="HS444" s="119"/>
      <c r="HT444" s="119"/>
      <c r="HU444" s="119"/>
      <c r="HV444" s="119"/>
      <c r="HW444" s="119"/>
      <c r="HX444" s="119"/>
      <c r="HY444" s="119"/>
      <c r="HZ444" s="119"/>
      <c r="IA444" s="119"/>
      <c r="IB444" s="119"/>
      <c r="IC444" s="119"/>
      <c r="ID444" s="119"/>
      <c r="IE444" s="119"/>
      <c r="IF444" s="119"/>
      <c r="IG444" s="119"/>
      <c r="IH444" s="119"/>
      <c r="II444" s="119"/>
      <c r="IJ444" s="119"/>
      <c r="IK444" s="119"/>
      <c r="IL444" s="119"/>
      <c r="IM444" s="119"/>
      <c r="IN444" s="119"/>
      <c r="IO444" s="119"/>
      <c r="IP444" s="119"/>
      <c r="IQ444" s="119"/>
      <c r="IR444" s="119"/>
      <c r="IS444" s="119"/>
      <c r="IT444" s="119"/>
      <c r="IU444" s="119"/>
      <c r="IV444" s="119"/>
      <c r="IW444" s="119"/>
      <c r="IX444" s="119"/>
      <c r="IY444" s="119"/>
      <c r="IZ444" s="119"/>
      <c r="JA444" s="119"/>
      <c r="JB444" s="119"/>
      <c r="JC444" s="119"/>
      <c r="JD444" s="119"/>
      <c r="JE444" s="119"/>
      <c r="JF444" s="119"/>
      <c r="JG444" s="119"/>
      <c r="JH444" s="119"/>
      <c r="JI444" s="119"/>
      <c r="JJ444" s="119"/>
      <c r="JK444" s="119"/>
      <c r="JL444" s="119"/>
      <c r="JM444" s="119"/>
      <c r="JN444" s="119"/>
      <c r="JO444" s="119"/>
      <c r="JP444" s="119"/>
      <c r="JQ444" s="119"/>
      <c r="JR444" s="119"/>
      <c r="JS444" s="119"/>
      <c r="JT444" s="119"/>
      <c r="JU444" s="119"/>
      <c r="JV444" s="119"/>
      <c r="JW444" s="119"/>
      <c r="JX444" s="119"/>
      <c r="JY444" s="119"/>
      <c r="JZ444" s="119"/>
      <c r="KA444" s="119"/>
      <c r="KB444" s="119"/>
      <c r="KC444" s="119"/>
      <c r="KD444" s="119"/>
      <c r="KE444" s="119"/>
      <c r="KF444" s="119"/>
      <c r="KG444" s="119"/>
      <c r="KH444" s="119"/>
      <c r="KI444" s="119"/>
      <c r="KJ444" s="119"/>
      <c r="KK444" s="119"/>
      <c r="KL444" s="119"/>
      <c r="KM444" s="119"/>
      <c r="KN444" s="119"/>
      <c r="KO444" s="119"/>
      <c r="KP444" s="119"/>
      <c r="KQ444" s="119"/>
      <c r="KR444" s="119"/>
      <c r="KS444" s="119"/>
      <c r="KT444" s="119"/>
      <c r="KU444" s="119"/>
      <c r="KV444" s="119"/>
      <c r="KW444" s="119"/>
      <c r="KX444" s="119"/>
      <c r="KY444" s="119"/>
      <c r="KZ444" s="119"/>
      <c r="LA444" s="119"/>
      <c r="LB444" s="119"/>
      <c r="LC444" s="119"/>
      <c r="LD444" s="119"/>
      <c r="LE444" s="119"/>
      <c r="LF444" s="119"/>
      <c r="LG444" s="119"/>
      <c r="LH444" s="119"/>
      <c r="LI444" s="119"/>
      <c r="LJ444" s="119"/>
      <c r="LK444" s="119"/>
      <c r="LL444" s="119"/>
      <c r="LM444" s="119"/>
      <c r="LN444" s="119"/>
      <c r="LO444" s="119"/>
      <c r="LP444" s="119"/>
      <c r="LQ444" s="119"/>
      <c r="LR444" s="119"/>
      <c r="LS444" s="119"/>
      <c r="LT444" s="119"/>
      <c r="LU444" s="119"/>
      <c r="LV444" s="119"/>
      <c r="LW444" s="119"/>
      <c r="LX444" s="119"/>
      <c r="LY444" s="119"/>
      <c r="LZ444" s="119"/>
      <c r="MA444" s="119"/>
      <c r="MB444" s="119"/>
      <c r="MC444" s="119"/>
      <c r="MD444" s="119"/>
      <c r="ME444" s="119"/>
      <c r="MF444" s="119"/>
      <c r="MG444" s="119"/>
      <c r="MH444" s="119"/>
      <c r="MI444" s="119"/>
      <c r="MJ444" s="119"/>
      <c r="MK444" s="119"/>
      <c r="ML444" s="119"/>
      <c r="MM444" s="119"/>
      <c r="MN444" s="119"/>
      <c r="MO444" s="119"/>
      <c r="MP444" s="119"/>
      <c r="MQ444" s="119"/>
      <c r="MR444" s="119"/>
      <c r="MS444" s="119"/>
      <c r="MT444" s="119"/>
      <c r="MU444" s="119"/>
      <c r="MV444" s="119"/>
      <c r="MW444" s="119"/>
      <c r="MX444" s="119"/>
      <c r="MY444" s="119"/>
      <c r="MZ444" s="119"/>
      <c r="NA444" s="119"/>
      <c r="NB444" s="119"/>
      <c r="NC444" s="119"/>
      <c r="ND444" s="119"/>
      <c r="NE444" s="119"/>
      <c r="NF444" s="119"/>
      <c r="NG444" s="119"/>
      <c r="NH444" s="119"/>
      <c r="NI444" s="119"/>
      <c r="NJ444" s="119"/>
      <c r="NK444" s="119"/>
      <c r="NL444" s="119"/>
      <c r="NM444" s="119"/>
      <c r="NN444" s="119"/>
      <c r="NO444" s="119"/>
      <c r="NP444" s="119"/>
      <c r="NQ444" s="119"/>
      <c r="NR444" s="119"/>
      <c r="NS444" s="119"/>
      <c r="NT444" s="119"/>
      <c r="NU444" s="119"/>
      <c r="NV444" s="119"/>
      <c r="NW444" s="119"/>
      <c r="NX444" s="119"/>
      <c r="NY444" s="119"/>
      <c r="NZ444" s="119"/>
      <c r="OA444" s="119"/>
      <c r="OB444" s="119"/>
      <c r="OC444" s="119"/>
      <c r="OD444" s="119"/>
      <c r="OE444" s="119"/>
      <c r="OF444" s="119"/>
      <c r="OG444" s="119"/>
      <c r="OH444" s="119"/>
      <c r="OI444" s="119"/>
      <c r="OJ444" s="119"/>
      <c r="OK444" s="119"/>
      <c r="OL444" s="119"/>
      <c r="OM444" s="119"/>
      <c r="ON444" s="119"/>
      <c r="OO444" s="119"/>
      <c r="OP444" s="119"/>
      <c r="OQ444" s="119"/>
      <c r="OR444" s="119"/>
      <c r="OS444" s="119"/>
      <c r="OT444" s="119"/>
      <c r="OU444" s="119"/>
      <c r="OV444" s="119"/>
      <c r="OW444" s="119"/>
      <c r="OX444" s="119"/>
      <c r="OY444" s="119"/>
      <c r="OZ444" s="119"/>
      <c r="PA444" s="119"/>
      <c r="PB444" s="119"/>
      <c r="PC444" s="119"/>
      <c r="PD444" s="119"/>
      <c r="PE444" s="119"/>
      <c r="PF444" s="119"/>
      <c r="PG444" s="119"/>
      <c r="PH444" s="119"/>
      <c r="PI444" s="119"/>
      <c r="PJ444" s="119"/>
      <c r="PK444" s="119"/>
      <c r="PL444" s="119"/>
      <c r="PM444" s="119"/>
      <c r="PN444" s="119"/>
      <c r="PO444" s="119"/>
      <c r="PP444" s="119"/>
      <c r="PQ444" s="119"/>
      <c r="PR444" s="119"/>
      <c r="PS444" s="119"/>
      <c r="PT444" s="119"/>
      <c r="PU444" s="119"/>
      <c r="PV444" s="119"/>
      <c r="PW444" s="119"/>
      <c r="PX444" s="119"/>
      <c r="PY444" s="119"/>
      <c r="PZ444" s="119"/>
      <c r="QA444" s="119"/>
      <c r="QB444" s="119"/>
      <c r="QC444" s="119"/>
      <c r="QD444" s="119"/>
      <c r="QE444" s="119"/>
      <c r="QF444" s="119"/>
      <c r="QG444" s="119"/>
      <c r="QH444" s="119"/>
      <c r="QI444" s="119"/>
      <c r="QJ444" s="119"/>
      <c r="QK444" s="119"/>
      <c r="QL444" s="119"/>
      <c r="QM444" s="119"/>
      <c r="QN444" s="119"/>
      <c r="QO444" s="119"/>
      <c r="QP444" s="119"/>
      <c r="QQ444" s="119"/>
      <c r="QR444" s="119"/>
      <c r="QS444" s="119"/>
      <c r="QT444" s="119"/>
      <c r="QU444" s="119"/>
      <c r="QV444" s="119"/>
      <c r="QW444" s="119"/>
      <c r="QX444" s="119"/>
      <c r="QY444" s="119"/>
      <c r="QZ444" s="119"/>
      <c r="RA444" s="119"/>
      <c r="RB444" s="119"/>
      <c r="RC444" s="119"/>
      <c r="RD444" s="119"/>
      <c r="RE444" s="119"/>
      <c r="RF444" s="119"/>
      <c r="RG444" s="119"/>
      <c r="RH444" s="119"/>
      <c r="RI444" s="119"/>
      <c r="RJ444" s="119"/>
      <c r="RK444" s="119"/>
      <c r="RL444" s="119"/>
      <c r="RM444" s="119"/>
      <c r="RN444" s="119"/>
      <c r="RO444" s="119"/>
      <c r="RP444" s="119"/>
      <c r="RQ444" s="119"/>
      <c r="RR444" s="119"/>
      <c r="RS444" s="119"/>
      <c r="RT444" s="119"/>
      <c r="RU444" s="119"/>
      <c r="RV444" s="119"/>
      <c r="RW444" s="119"/>
      <c r="RX444" s="119"/>
      <c r="RY444" s="119"/>
      <c r="RZ444" s="119"/>
      <c r="SA444" s="119"/>
      <c r="SB444" s="119"/>
      <c r="SC444" s="119"/>
      <c r="SD444" s="119"/>
      <c r="SE444" s="119"/>
      <c r="SF444" s="119"/>
      <c r="SG444" s="119"/>
      <c r="SH444" s="119"/>
      <c r="SI444" s="119"/>
      <c r="SJ444" s="119"/>
      <c r="SK444" s="119"/>
      <c r="SL444" s="119"/>
      <c r="SM444" s="119"/>
      <c r="SN444" s="119"/>
      <c r="SO444" s="119"/>
      <c r="SP444" s="119"/>
      <c r="SQ444" s="119"/>
      <c r="SR444" s="119"/>
      <c r="SS444" s="119"/>
      <c r="ST444" s="119"/>
      <c r="SU444" s="119"/>
      <c r="SV444" s="119"/>
      <c r="SW444" s="119"/>
      <c r="SX444" s="119"/>
      <c r="SY444" s="119"/>
      <c r="SZ444" s="119"/>
      <c r="TA444" s="119"/>
      <c r="TB444" s="119"/>
      <c r="TC444" s="119"/>
      <c r="TD444" s="119"/>
      <c r="TE444" s="119"/>
      <c r="TF444" s="119"/>
      <c r="TG444" s="119"/>
      <c r="TH444" s="119"/>
      <c r="TI444" s="119"/>
      <c r="TJ444" s="119"/>
      <c r="TK444" s="119"/>
      <c r="TL444" s="119"/>
      <c r="TM444" s="119"/>
      <c r="TN444" s="119"/>
      <c r="TO444" s="119"/>
      <c r="TP444" s="119"/>
      <c r="TQ444" s="119"/>
      <c r="TR444" s="119"/>
      <c r="TS444" s="119"/>
      <c r="TT444" s="119"/>
      <c r="TU444" s="119"/>
      <c r="TV444" s="119"/>
      <c r="TW444" s="119"/>
      <c r="TX444" s="119"/>
      <c r="TY444" s="119"/>
      <c r="TZ444" s="119"/>
      <c r="UA444" s="119"/>
      <c r="UB444" s="119"/>
      <c r="UC444" s="119"/>
      <c r="UD444" s="119"/>
      <c r="UE444" s="119"/>
      <c r="UF444" s="119"/>
      <c r="UG444" s="119"/>
      <c r="UH444" s="119"/>
      <c r="UI444" s="119"/>
      <c r="UJ444" s="119"/>
      <c r="UK444" s="119"/>
      <c r="UL444" s="119"/>
      <c r="UM444" s="119"/>
      <c r="UN444" s="119"/>
      <c r="UO444" s="119"/>
      <c r="UP444" s="119"/>
      <c r="UQ444" s="119"/>
      <c r="UR444" s="119"/>
      <c r="US444" s="119"/>
      <c r="UT444" s="119"/>
      <c r="UU444" s="119"/>
      <c r="UV444" s="119"/>
      <c r="UW444" s="119"/>
      <c r="UX444" s="119"/>
      <c r="UY444" s="119"/>
      <c r="UZ444" s="119"/>
      <c r="VA444" s="119"/>
      <c r="VB444" s="119"/>
      <c r="VC444" s="119"/>
      <c r="VD444" s="119"/>
    </row>
    <row r="445" spans="1:576" s="168" customFormat="1" x14ac:dyDescent="0.2">
      <c r="A445" s="167"/>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119"/>
      <c r="CD445" s="119"/>
      <c r="CE445" s="119"/>
      <c r="CF445" s="119"/>
      <c r="CG445" s="119"/>
      <c r="CH445" s="119"/>
      <c r="CI445" s="119"/>
      <c r="CJ445" s="119"/>
      <c r="CK445" s="119"/>
      <c r="CL445" s="119"/>
      <c r="CM445" s="119"/>
      <c r="CN445" s="119"/>
      <c r="CO445" s="119"/>
      <c r="CP445" s="119"/>
      <c r="CQ445" s="119"/>
      <c r="CR445" s="119"/>
      <c r="CS445" s="119"/>
      <c r="CT445" s="119"/>
      <c r="CU445" s="119"/>
      <c r="CV445" s="119"/>
      <c r="CW445" s="119"/>
      <c r="CX445" s="119"/>
      <c r="CY445" s="119"/>
      <c r="CZ445" s="119"/>
      <c r="DA445" s="119"/>
      <c r="DB445" s="119"/>
      <c r="DC445" s="119"/>
      <c r="DD445" s="119"/>
      <c r="DE445" s="119"/>
      <c r="DF445" s="119"/>
      <c r="DG445" s="119"/>
      <c r="DH445" s="119"/>
      <c r="DI445" s="119"/>
      <c r="DJ445" s="119"/>
      <c r="DK445" s="119"/>
      <c r="DL445" s="119"/>
      <c r="DM445" s="119"/>
      <c r="DN445" s="119"/>
      <c r="DO445" s="119"/>
      <c r="DP445" s="119"/>
      <c r="DQ445" s="119"/>
      <c r="DR445" s="119"/>
      <c r="DS445" s="119"/>
      <c r="DT445" s="119"/>
      <c r="DU445" s="119"/>
      <c r="DV445" s="119"/>
      <c r="DW445" s="119"/>
      <c r="DX445" s="119"/>
      <c r="DY445" s="119"/>
      <c r="DZ445" s="119"/>
      <c r="EA445" s="119"/>
      <c r="EB445" s="119"/>
      <c r="EC445" s="119"/>
      <c r="ED445" s="119"/>
      <c r="EE445" s="119"/>
      <c r="EF445" s="119"/>
      <c r="EG445" s="119"/>
      <c r="EH445" s="119"/>
      <c r="EI445" s="119"/>
      <c r="EJ445" s="119"/>
      <c r="EK445" s="119"/>
      <c r="EL445" s="119"/>
      <c r="EM445" s="119"/>
      <c r="EN445" s="119"/>
      <c r="EO445" s="119"/>
      <c r="EP445" s="119"/>
      <c r="EQ445" s="119"/>
      <c r="ER445" s="119"/>
      <c r="ES445" s="119"/>
      <c r="ET445" s="119"/>
      <c r="EU445" s="119"/>
      <c r="EV445" s="119"/>
      <c r="EW445" s="119"/>
      <c r="EX445" s="119"/>
      <c r="EY445" s="119"/>
      <c r="EZ445" s="119"/>
      <c r="FA445" s="119"/>
      <c r="FB445" s="119"/>
      <c r="FC445" s="119"/>
      <c r="FD445" s="119"/>
      <c r="FE445" s="119"/>
      <c r="FF445" s="119"/>
      <c r="FG445" s="119"/>
      <c r="FH445" s="119"/>
      <c r="FI445" s="119"/>
      <c r="FJ445" s="119"/>
      <c r="FK445" s="119"/>
      <c r="FL445" s="119"/>
      <c r="FM445" s="119"/>
      <c r="FN445" s="119"/>
      <c r="FO445" s="119"/>
      <c r="FP445" s="119"/>
      <c r="FQ445" s="119"/>
      <c r="FR445" s="119"/>
      <c r="FS445" s="119"/>
      <c r="FT445" s="119"/>
      <c r="FU445" s="119"/>
      <c r="FV445" s="119"/>
      <c r="FW445" s="119"/>
      <c r="FX445" s="119"/>
      <c r="FY445" s="119"/>
      <c r="FZ445" s="119"/>
      <c r="GA445" s="119"/>
      <c r="GB445" s="119"/>
      <c r="GC445" s="119"/>
      <c r="GD445" s="119"/>
      <c r="GE445" s="119"/>
      <c r="GF445" s="119"/>
      <c r="GG445" s="119"/>
      <c r="GH445" s="119"/>
      <c r="GI445" s="119"/>
      <c r="GJ445" s="119"/>
      <c r="GK445" s="119"/>
      <c r="GL445" s="119"/>
      <c r="GM445" s="119"/>
      <c r="GN445" s="119"/>
      <c r="GO445" s="119"/>
      <c r="GP445" s="119"/>
      <c r="GQ445" s="119"/>
      <c r="GR445" s="119"/>
      <c r="GS445" s="119"/>
      <c r="GT445" s="119"/>
      <c r="GU445" s="119"/>
      <c r="GV445" s="119"/>
      <c r="GW445" s="119"/>
      <c r="GX445" s="119"/>
      <c r="GY445" s="119"/>
      <c r="GZ445" s="119"/>
      <c r="HA445" s="119"/>
      <c r="HB445" s="119"/>
      <c r="HC445" s="119"/>
      <c r="HD445" s="119"/>
      <c r="HE445" s="119"/>
      <c r="HF445" s="119"/>
      <c r="HG445" s="119"/>
      <c r="HH445" s="119"/>
      <c r="HI445" s="119"/>
      <c r="HJ445" s="119"/>
      <c r="HK445" s="119"/>
      <c r="HL445" s="119"/>
      <c r="HM445" s="119"/>
      <c r="HN445" s="119"/>
      <c r="HO445" s="119"/>
      <c r="HP445" s="119"/>
      <c r="HQ445" s="119"/>
      <c r="HR445" s="119"/>
      <c r="HS445" s="119"/>
      <c r="HT445" s="119"/>
      <c r="HU445" s="119"/>
      <c r="HV445" s="119"/>
      <c r="HW445" s="119"/>
      <c r="HX445" s="119"/>
      <c r="HY445" s="119"/>
      <c r="HZ445" s="119"/>
      <c r="IA445" s="119"/>
      <c r="IB445" s="119"/>
      <c r="IC445" s="119"/>
      <c r="ID445" s="119"/>
      <c r="IE445" s="119"/>
      <c r="IF445" s="119"/>
      <c r="IG445" s="119"/>
      <c r="IH445" s="119"/>
      <c r="II445" s="119"/>
      <c r="IJ445" s="119"/>
      <c r="IK445" s="119"/>
      <c r="IL445" s="119"/>
      <c r="IM445" s="119"/>
      <c r="IN445" s="119"/>
      <c r="IO445" s="119"/>
      <c r="IP445" s="119"/>
      <c r="IQ445" s="119"/>
      <c r="IR445" s="119"/>
      <c r="IS445" s="119"/>
      <c r="IT445" s="119"/>
      <c r="IU445" s="119"/>
      <c r="IV445" s="119"/>
      <c r="IW445" s="119"/>
      <c r="IX445" s="119"/>
      <c r="IY445" s="119"/>
      <c r="IZ445" s="119"/>
      <c r="JA445" s="119"/>
      <c r="JB445" s="119"/>
      <c r="JC445" s="119"/>
      <c r="JD445" s="119"/>
      <c r="JE445" s="119"/>
      <c r="JF445" s="119"/>
      <c r="JG445" s="119"/>
      <c r="JH445" s="119"/>
      <c r="JI445" s="119"/>
      <c r="JJ445" s="119"/>
      <c r="JK445" s="119"/>
      <c r="JL445" s="119"/>
      <c r="JM445" s="119"/>
      <c r="JN445" s="119"/>
      <c r="JO445" s="119"/>
      <c r="JP445" s="119"/>
      <c r="JQ445" s="119"/>
      <c r="JR445" s="119"/>
      <c r="JS445" s="119"/>
      <c r="JT445" s="119"/>
      <c r="JU445" s="119"/>
      <c r="JV445" s="119"/>
      <c r="JW445" s="119"/>
      <c r="JX445" s="119"/>
      <c r="JY445" s="119"/>
      <c r="JZ445" s="119"/>
      <c r="KA445" s="119"/>
      <c r="KB445" s="119"/>
      <c r="KC445" s="119"/>
      <c r="KD445" s="119"/>
      <c r="KE445" s="119"/>
      <c r="KF445" s="119"/>
      <c r="KG445" s="119"/>
      <c r="KH445" s="119"/>
      <c r="KI445" s="119"/>
      <c r="KJ445" s="119"/>
      <c r="KK445" s="119"/>
      <c r="KL445" s="119"/>
      <c r="KM445" s="119"/>
      <c r="KN445" s="119"/>
      <c r="KO445" s="119"/>
      <c r="KP445" s="119"/>
      <c r="KQ445" s="119"/>
      <c r="KR445" s="119"/>
      <c r="KS445" s="119"/>
      <c r="KT445" s="119"/>
      <c r="KU445" s="119"/>
      <c r="KV445" s="119"/>
      <c r="KW445" s="119"/>
      <c r="KX445" s="119"/>
      <c r="KY445" s="119"/>
      <c r="KZ445" s="119"/>
      <c r="LA445" s="119"/>
      <c r="LB445" s="119"/>
      <c r="LC445" s="119"/>
      <c r="LD445" s="119"/>
      <c r="LE445" s="119"/>
      <c r="LF445" s="119"/>
      <c r="LG445" s="119"/>
      <c r="LH445" s="119"/>
      <c r="LI445" s="119"/>
      <c r="LJ445" s="119"/>
      <c r="LK445" s="119"/>
      <c r="LL445" s="119"/>
      <c r="LM445" s="119"/>
      <c r="LN445" s="119"/>
      <c r="LO445" s="119"/>
      <c r="LP445" s="119"/>
      <c r="LQ445" s="119"/>
      <c r="LR445" s="119"/>
      <c r="LS445" s="119"/>
      <c r="LT445" s="119"/>
      <c r="LU445" s="119"/>
      <c r="LV445" s="119"/>
      <c r="LW445" s="119"/>
      <c r="LX445" s="119"/>
      <c r="LY445" s="119"/>
      <c r="LZ445" s="119"/>
      <c r="MA445" s="119"/>
      <c r="MB445" s="119"/>
      <c r="MC445" s="119"/>
      <c r="MD445" s="119"/>
      <c r="ME445" s="119"/>
      <c r="MF445" s="119"/>
      <c r="MG445" s="119"/>
      <c r="MH445" s="119"/>
      <c r="MI445" s="119"/>
      <c r="MJ445" s="119"/>
      <c r="MK445" s="119"/>
      <c r="ML445" s="119"/>
      <c r="MM445" s="119"/>
      <c r="MN445" s="119"/>
      <c r="MO445" s="119"/>
      <c r="MP445" s="119"/>
      <c r="MQ445" s="119"/>
      <c r="MR445" s="119"/>
      <c r="MS445" s="119"/>
      <c r="MT445" s="119"/>
      <c r="MU445" s="119"/>
      <c r="MV445" s="119"/>
      <c r="MW445" s="119"/>
      <c r="MX445" s="119"/>
      <c r="MY445" s="119"/>
      <c r="MZ445" s="119"/>
      <c r="NA445" s="119"/>
      <c r="NB445" s="119"/>
      <c r="NC445" s="119"/>
      <c r="ND445" s="119"/>
      <c r="NE445" s="119"/>
      <c r="NF445" s="119"/>
      <c r="NG445" s="119"/>
      <c r="NH445" s="119"/>
      <c r="NI445" s="119"/>
      <c r="NJ445" s="119"/>
      <c r="NK445" s="119"/>
      <c r="NL445" s="119"/>
      <c r="NM445" s="119"/>
      <c r="NN445" s="119"/>
      <c r="NO445" s="119"/>
      <c r="NP445" s="119"/>
      <c r="NQ445" s="119"/>
      <c r="NR445" s="119"/>
      <c r="NS445" s="119"/>
      <c r="NT445" s="119"/>
      <c r="NU445" s="119"/>
      <c r="NV445" s="119"/>
      <c r="NW445" s="119"/>
      <c r="NX445" s="119"/>
      <c r="NY445" s="119"/>
      <c r="NZ445" s="119"/>
      <c r="OA445" s="119"/>
      <c r="OB445" s="119"/>
      <c r="OC445" s="119"/>
      <c r="OD445" s="119"/>
      <c r="OE445" s="119"/>
      <c r="OF445" s="119"/>
      <c r="OG445" s="119"/>
      <c r="OH445" s="119"/>
      <c r="OI445" s="119"/>
      <c r="OJ445" s="119"/>
      <c r="OK445" s="119"/>
      <c r="OL445" s="119"/>
      <c r="OM445" s="119"/>
      <c r="ON445" s="119"/>
      <c r="OO445" s="119"/>
      <c r="OP445" s="119"/>
      <c r="OQ445" s="119"/>
      <c r="OR445" s="119"/>
      <c r="OS445" s="119"/>
      <c r="OT445" s="119"/>
      <c r="OU445" s="119"/>
      <c r="OV445" s="119"/>
      <c r="OW445" s="119"/>
      <c r="OX445" s="119"/>
      <c r="OY445" s="119"/>
      <c r="OZ445" s="119"/>
      <c r="PA445" s="119"/>
      <c r="PB445" s="119"/>
      <c r="PC445" s="119"/>
      <c r="PD445" s="119"/>
      <c r="PE445" s="119"/>
      <c r="PF445" s="119"/>
      <c r="PG445" s="119"/>
      <c r="PH445" s="119"/>
      <c r="PI445" s="119"/>
      <c r="PJ445" s="119"/>
      <c r="PK445" s="119"/>
      <c r="PL445" s="119"/>
      <c r="PM445" s="119"/>
      <c r="PN445" s="119"/>
      <c r="PO445" s="119"/>
      <c r="PP445" s="119"/>
      <c r="PQ445" s="119"/>
      <c r="PR445" s="119"/>
      <c r="PS445" s="119"/>
      <c r="PT445" s="119"/>
      <c r="PU445" s="119"/>
      <c r="PV445" s="119"/>
      <c r="PW445" s="119"/>
      <c r="PX445" s="119"/>
      <c r="PY445" s="119"/>
      <c r="PZ445" s="119"/>
      <c r="QA445" s="119"/>
      <c r="QB445" s="119"/>
      <c r="QC445" s="119"/>
      <c r="QD445" s="119"/>
      <c r="QE445" s="119"/>
      <c r="QF445" s="119"/>
      <c r="QG445" s="119"/>
      <c r="QH445" s="119"/>
      <c r="QI445" s="119"/>
      <c r="QJ445" s="119"/>
      <c r="QK445" s="119"/>
      <c r="QL445" s="119"/>
      <c r="QM445" s="119"/>
      <c r="QN445" s="119"/>
      <c r="QO445" s="119"/>
      <c r="QP445" s="119"/>
      <c r="QQ445" s="119"/>
      <c r="QR445" s="119"/>
      <c r="QS445" s="119"/>
      <c r="QT445" s="119"/>
      <c r="QU445" s="119"/>
      <c r="QV445" s="119"/>
      <c r="QW445" s="119"/>
      <c r="QX445" s="119"/>
      <c r="QY445" s="119"/>
      <c r="QZ445" s="119"/>
      <c r="RA445" s="119"/>
      <c r="RB445" s="119"/>
      <c r="RC445" s="119"/>
      <c r="RD445" s="119"/>
      <c r="RE445" s="119"/>
      <c r="RF445" s="119"/>
      <c r="RG445" s="119"/>
      <c r="RH445" s="119"/>
      <c r="RI445" s="119"/>
      <c r="RJ445" s="119"/>
      <c r="RK445" s="119"/>
      <c r="RL445" s="119"/>
      <c r="RM445" s="119"/>
      <c r="RN445" s="119"/>
      <c r="RO445" s="119"/>
      <c r="RP445" s="119"/>
      <c r="RQ445" s="119"/>
      <c r="RR445" s="119"/>
      <c r="RS445" s="119"/>
      <c r="RT445" s="119"/>
      <c r="RU445" s="119"/>
      <c r="RV445" s="119"/>
      <c r="RW445" s="119"/>
      <c r="RX445" s="119"/>
      <c r="RY445" s="119"/>
      <c r="RZ445" s="119"/>
      <c r="SA445" s="119"/>
      <c r="SB445" s="119"/>
      <c r="SC445" s="119"/>
      <c r="SD445" s="119"/>
      <c r="SE445" s="119"/>
      <c r="SF445" s="119"/>
      <c r="SG445" s="119"/>
      <c r="SH445" s="119"/>
      <c r="SI445" s="119"/>
      <c r="SJ445" s="119"/>
      <c r="SK445" s="119"/>
      <c r="SL445" s="119"/>
      <c r="SM445" s="119"/>
      <c r="SN445" s="119"/>
      <c r="SO445" s="119"/>
      <c r="SP445" s="119"/>
      <c r="SQ445" s="119"/>
      <c r="SR445" s="119"/>
      <c r="SS445" s="119"/>
      <c r="ST445" s="119"/>
      <c r="SU445" s="119"/>
      <c r="SV445" s="119"/>
      <c r="SW445" s="119"/>
      <c r="SX445" s="119"/>
      <c r="SY445" s="119"/>
      <c r="SZ445" s="119"/>
      <c r="TA445" s="119"/>
      <c r="TB445" s="119"/>
      <c r="TC445" s="119"/>
      <c r="TD445" s="119"/>
      <c r="TE445" s="119"/>
      <c r="TF445" s="119"/>
      <c r="TG445" s="119"/>
      <c r="TH445" s="119"/>
      <c r="TI445" s="119"/>
      <c r="TJ445" s="119"/>
      <c r="TK445" s="119"/>
      <c r="TL445" s="119"/>
      <c r="TM445" s="119"/>
      <c r="TN445" s="119"/>
      <c r="TO445" s="119"/>
      <c r="TP445" s="119"/>
      <c r="TQ445" s="119"/>
      <c r="TR445" s="119"/>
      <c r="TS445" s="119"/>
      <c r="TT445" s="119"/>
      <c r="TU445" s="119"/>
      <c r="TV445" s="119"/>
      <c r="TW445" s="119"/>
      <c r="TX445" s="119"/>
      <c r="TY445" s="119"/>
      <c r="TZ445" s="119"/>
      <c r="UA445" s="119"/>
      <c r="UB445" s="119"/>
      <c r="UC445" s="119"/>
      <c r="UD445" s="119"/>
      <c r="UE445" s="119"/>
      <c r="UF445" s="119"/>
      <c r="UG445" s="119"/>
      <c r="UH445" s="119"/>
      <c r="UI445" s="119"/>
      <c r="UJ445" s="119"/>
      <c r="UK445" s="119"/>
      <c r="UL445" s="119"/>
      <c r="UM445" s="119"/>
      <c r="UN445" s="119"/>
      <c r="UO445" s="119"/>
      <c r="UP445" s="119"/>
      <c r="UQ445" s="119"/>
      <c r="UR445" s="119"/>
      <c r="US445" s="119"/>
      <c r="UT445" s="119"/>
      <c r="UU445" s="119"/>
      <c r="UV445" s="119"/>
      <c r="UW445" s="119"/>
      <c r="UX445" s="119"/>
      <c r="UY445" s="119"/>
      <c r="UZ445" s="119"/>
      <c r="VA445" s="119"/>
      <c r="VB445" s="119"/>
      <c r="VC445" s="119"/>
      <c r="VD445" s="119"/>
    </row>
    <row r="446" spans="1:576" s="168" customFormat="1" x14ac:dyDescent="0.2">
      <c r="A446" s="167"/>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c r="GG446" s="119"/>
      <c r="GH446" s="119"/>
      <c r="GI446" s="119"/>
      <c r="GJ446" s="119"/>
      <c r="GK446" s="119"/>
      <c r="GL446" s="119"/>
      <c r="GM446" s="119"/>
      <c r="GN446" s="119"/>
      <c r="GO446" s="119"/>
      <c r="GP446" s="119"/>
      <c r="GQ446" s="119"/>
      <c r="GR446" s="119"/>
      <c r="GS446" s="119"/>
      <c r="GT446" s="119"/>
      <c r="GU446" s="119"/>
      <c r="GV446" s="119"/>
      <c r="GW446" s="119"/>
      <c r="GX446" s="119"/>
      <c r="GY446" s="119"/>
      <c r="GZ446" s="119"/>
      <c r="HA446" s="119"/>
      <c r="HB446" s="119"/>
      <c r="HC446" s="119"/>
      <c r="HD446" s="119"/>
      <c r="HE446" s="119"/>
      <c r="HF446" s="119"/>
      <c r="HG446" s="119"/>
      <c r="HH446" s="119"/>
      <c r="HI446" s="119"/>
      <c r="HJ446" s="119"/>
      <c r="HK446" s="119"/>
      <c r="HL446" s="119"/>
      <c r="HM446" s="119"/>
      <c r="HN446" s="119"/>
      <c r="HO446" s="119"/>
      <c r="HP446" s="119"/>
      <c r="HQ446" s="119"/>
      <c r="HR446" s="119"/>
      <c r="HS446" s="119"/>
      <c r="HT446" s="119"/>
      <c r="HU446" s="119"/>
      <c r="HV446" s="119"/>
      <c r="HW446" s="119"/>
      <c r="HX446" s="119"/>
      <c r="HY446" s="119"/>
      <c r="HZ446" s="119"/>
      <c r="IA446" s="119"/>
      <c r="IB446" s="119"/>
      <c r="IC446" s="119"/>
      <c r="ID446" s="119"/>
      <c r="IE446" s="119"/>
      <c r="IF446" s="119"/>
      <c r="IG446" s="119"/>
      <c r="IH446" s="119"/>
      <c r="II446" s="119"/>
      <c r="IJ446" s="119"/>
      <c r="IK446" s="119"/>
      <c r="IL446" s="119"/>
      <c r="IM446" s="119"/>
      <c r="IN446" s="119"/>
      <c r="IO446" s="119"/>
      <c r="IP446" s="119"/>
      <c r="IQ446" s="119"/>
      <c r="IR446" s="119"/>
      <c r="IS446" s="119"/>
      <c r="IT446" s="119"/>
      <c r="IU446" s="119"/>
      <c r="IV446" s="119"/>
      <c r="IW446" s="119"/>
      <c r="IX446" s="119"/>
      <c r="IY446" s="119"/>
      <c r="IZ446" s="119"/>
      <c r="JA446" s="119"/>
      <c r="JB446" s="119"/>
      <c r="JC446" s="119"/>
      <c r="JD446" s="119"/>
      <c r="JE446" s="119"/>
      <c r="JF446" s="119"/>
      <c r="JG446" s="119"/>
      <c r="JH446" s="119"/>
      <c r="JI446" s="119"/>
      <c r="JJ446" s="119"/>
      <c r="JK446" s="119"/>
      <c r="JL446" s="119"/>
      <c r="JM446" s="119"/>
      <c r="JN446" s="119"/>
      <c r="JO446" s="119"/>
      <c r="JP446" s="119"/>
      <c r="JQ446" s="119"/>
      <c r="JR446" s="119"/>
      <c r="JS446" s="119"/>
      <c r="JT446" s="119"/>
      <c r="JU446" s="119"/>
      <c r="JV446" s="119"/>
      <c r="JW446" s="119"/>
      <c r="JX446" s="119"/>
      <c r="JY446" s="119"/>
      <c r="JZ446" s="119"/>
      <c r="KA446" s="119"/>
      <c r="KB446" s="119"/>
      <c r="KC446" s="119"/>
      <c r="KD446" s="119"/>
      <c r="KE446" s="119"/>
      <c r="KF446" s="119"/>
      <c r="KG446" s="119"/>
      <c r="KH446" s="119"/>
      <c r="KI446" s="119"/>
      <c r="KJ446" s="119"/>
      <c r="KK446" s="119"/>
      <c r="KL446" s="119"/>
      <c r="KM446" s="119"/>
      <c r="KN446" s="119"/>
      <c r="KO446" s="119"/>
      <c r="KP446" s="119"/>
      <c r="KQ446" s="119"/>
      <c r="KR446" s="119"/>
      <c r="KS446" s="119"/>
      <c r="KT446" s="119"/>
      <c r="KU446" s="119"/>
      <c r="KV446" s="119"/>
      <c r="KW446" s="119"/>
      <c r="KX446" s="119"/>
      <c r="KY446" s="119"/>
      <c r="KZ446" s="119"/>
      <c r="LA446" s="119"/>
      <c r="LB446" s="119"/>
      <c r="LC446" s="119"/>
      <c r="LD446" s="119"/>
      <c r="LE446" s="119"/>
      <c r="LF446" s="119"/>
      <c r="LG446" s="119"/>
      <c r="LH446" s="119"/>
      <c r="LI446" s="119"/>
      <c r="LJ446" s="119"/>
      <c r="LK446" s="119"/>
      <c r="LL446" s="119"/>
      <c r="LM446" s="119"/>
      <c r="LN446" s="119"/>
      <c r="LO446" s="119"/>
      <c r="LP446" s="119"/>
      <c r="LQ446" s="119"/>
      <c r="LR446" s="119"/>
      <c r="LS446" s="119"/>
      <c r="LT446" s="119"/>
      <c r="LU446" s="119"/>
      <c r="LV446" s="119"/>
      <c r="LW446" s="119"/>
      <c r="LX446" s="119"/>
      <c r="LY446" s="119"/>
      <c r="LZ446" s="119"/>
      <c r="MA446" s="119"/>
      <c r="MB446" s="119"/>
      <c r="MC446" s="119"/>
      <c r="MD446" s="119"/>
      <c r="ME446" s="119"/>
      <c r="MF446" s="119"/>
      <c r="MG446" s="119"/>
      <c r="MH446" s="119"/>
      <c r="MI446" s="119"/>
      <c r="MJ446" s="119"/>
      <c r="MK446" s="119"/>
      <c r="ML446" s="119"/>
      <c r="MM446" s="119"/>
      <c r="MN446" s="119"/>
      <c r="MO446" s="119"/>
      <c r="MP446" s="119"/>
      <c r="MQ446" s="119"/>
      <c r="MR446" s="119"/>
      <c r="MS446" s="119"/>
      <c r="MT446" s="119"/>
      <c r="MU446" s="119"/>
      <c r="MV446" s="119"/>
      <c r="MW446" s="119"/>
      <c r="MX446" s="119"/>
      <c r="MY446" s="119"/>
      <c r="MZ446" s="119"/>
      <c r="NA446" s="119"/>
      <c r="NB446" s="119"/>
      <c r="NC446" s="119"/>
      <c r="ND446" s="119"/>
      <c r="NE446" s="119"/>
      <c r="NF446" s="119"/>
      <c r="NG446" s="119"/>
      <c r="NH446" s="119"/>
      <c r="NI446" s="119"/>
      <c r="NJ446" s="119"/>
      <c r="NK446" s="119"/>
      <c r="NL446" s="119"/>
      <c r="NM446" s="119"/>
      <c r="NN446" s="119"/>
      <c r="NO446" s="119"/>
      <c r="NP446" s="119"/>
      <c r="NQ446" s="119"/>
      <c r="NR446" s="119"/>
      <c r="NS446" s="119"/>
      <c r="NT446" s="119"/>
      <c r="NU446" s="119"/>
      <c r="NV446" s="119"/>
      <c r="NW446" s="119"/>
      <c r="NX446" s="119"/>
      <c r="NY446" s="119"/>
      <c r="NZ446" s="119"/>
      <c r="OA446" s="119"/>
      <c r="OB446" s="119"/>
      <c r="OC446" s="119"/>
      <c r="OD446" s="119"/>
      <c r="OE446" s="119"/>
      <c r="OF446" s="119"/>
      <c r="OG446" s="119"/>
      <c r="OH446" s="119"/>
      <c r="OI446" s="119"/>
      <c r="OJ446" s="119"/>
      <c r="OK446" s="119"/>
      <c r="OL446" s="119"/>
      <c r="OM446" s="119"/>
      <c r="ON446" s="119"/>
      <c r="OO446" s="119"/>
      <c r="OP446" s="119"/>
      <c r="OQ446" s="119"/>
      <c r="OR446" s="119"/>
      <c r="OS446" s="119"/>
      <c r="OT446" s="119"/>
      <c r="OU446" s="119"/>
      <c r="OV446" s="119"/>
      <c r="OW446" s="119"/>
      <c r="OX446" s="119"/>
      <c r="OY446" s="119"/>
      <c r="OZ446" s="119"/>
      <c r="PA446" s="119"/>
      <c r="PB446" s="119"/>
      <c r="PC446" s="119"/>
      <c r="PD446" s="119"/>
      <c r="PE446" s="119"/>
      <c r="PF446" s="119"/>
      <c r="PG446" s="119"/>
      <c r="PH446" s="119"/>
      <c r="PI446" s="119"/>
      <c r="PJ446" s="119"/>
      <c r="PK446" s="119"/>
      <c r="PL446" s="119"/>
      <c r="PM446" s="119"/>
      <c r="PN446" s="119"/>
      <c r="PO446" s="119"/>
      <c r="PP446" s="119"/>
      <c r="PQ446" s="119"/>
      <c r="PR446" s="119"/>
      <c r="PS446" s="119"/>
      <c r="PT446" s="119"/>
      <c r="PU446" s="119"/>
      <c r="PV446" s="119"/>
      <c r="PW446" s="119"/>
      <c r="PX446" s="119"/>
      <c r="PY446" s="119"/>
      <c r="PZ446" s="119"/>
      <c r="QA446" s="119"/>
      <c r="QB446" s="119"/>
      <c r="QC446" s="119"/>
      <c r="QD446" s="119"/>
      <c r="QE446" s="119"/>
      <c r="QF446" s="119"/>
      <c r="QG446" s="119"/>
      <c r="QH446" s="119"/>
      <c r="QI446" s="119"/>
      <c r="QJ446" s="119"/>
      <c r="QK446" s="119"/>
      <c r="QL446" s="119"/>
      <c r="QM446" s="119"/>
      <c r="QN446" s="119"/>
      <c r="QO446" s="119"/>
      <c r="QP446" s="119"/>
      <c r="QQ446" s="119"/>
      <c r="QR446" s="119"/>
      <c r="QS446" s="119"/>
      <c r="QT446" s="119"/>
      <c r="QU446" s="119"/>
      <c r="QV446" s="119"/>
      <c r="QW446" s="119"/>
      <c r="QX446" s="119"/>
      <c r="QY446" s="119"/>
      <c r="QZ446" s="119"/>
      <c r="RA446" s="119"/>
      <c r="RB446" s="119"/>
      <c r="RC446" s="119"/>
      <c r="RD446" s="119"/>
      <c r="RE446" s="119"/>
      <c r="RF446" s="119"/>
      <c r="RG446" s="119"/>
      <c r="RH446" s="119"/>
      <c r="RI446" s="119"/>
      <c r="RJ446" s="119"/>
      <c r="RK446" s="119"/>
      <c r="RL446" s="119"/>
      <c r="RM446" s="119"/>
      <c r="RN446" s="119"/>
      <c r="RO446" s="119"/>
      <c r="RP446" s="119"/>
      <c r="RQ446" s="119"/>
      <c r="RR446" s="119"/>
      <c r="RS446" s="119"/>
      <c r="RT446" s="119"/>
      <c r="RU446" s="119"/>
      <c r="RV446" s="119"/>
      <c r="RW446" s="119"/>
      <c r="RX446" s="119"/>
      <c r="RY446" s="119"/>
      <c r="RZ446" s="119"/>
      <c r="SA446" s="119"/>
      <c r="SB446" s="119"/>
      <c r="SC446" s="119"/>
      <c r="SD446" s="119"/>
      <c r="SE446" s="119"/>
      <c r="SF446" s="119"/>
      <c r="SG446" s="119"/>
      <c r="SH446" s="119"/>
      <c r="SI446" s="119"/>
      <c r="SJ446" s="119"/>
      <c r="SK446" s="119"/>
      <c r="SL446" s="119"/>
      <c r="SM446" s="119"/>
      <c r="SN446" s="119"/>
      <c r="SO446" s="119"/>
      <c r="SP446" s="119"/>
      <c r="SQ446" s="119"/>
      <c r="SR446" s="119"/>
      <c r="SS446" s="119"/>
      <c r="ST446" s="119"/>
      <c r="SU446" s="119"/>
      <c r="SV446" s="119"/>
      <c r="SW446" s="119"/>
      <c r="SX446" s="119"/>
      <c r="SY446" s="119"/>
      <c r="SZ446" s="119"/>
      <c r="TA446" s="119"/>
      <c r="TB446" s="119"/>
      <c r="TC446" s="119"/>
      <c r="TD446" s="119"/>
      <c r="TE446" s="119"/>
      <c r="TF446" s="119"/>
      <c r="TG446" s="119"/>
      <c r="TH446" s="119"/>
      <c r="TI446" s="119"/>
      <c r="TJ446" s="119"/>
      <c r="TK446" s="119"/>
      <c r="TL446" s="119"/>
      <c r="TM446" s="119"/>
      <c r="TN446" s="119"/>
      <c r="TO446" s="119"/>
      <c r="TP446" s="119"/>
      <c r="TQ446" s="119"/>
      <c r="TR446" s="119"/>
      <c r="TS446" s="119"/>
      <c r="TT446" s="119"/>
      <c r="TU446" s="119"/>
      <c r="TV446" s="119"/>
      <c r="TW446" s="119"/>
      <c r="TX446" s="119"/>
      <c r="TY446" s="119"/>
      <c r="TZ446" s="119"/>
      <c r="UA446" s="119"/>
      <c r="UB446" s="119"/>
      <c r="UC446" s="119"/>
      <c r="UD446" s="119"/>
      <c r="UE446" s="119"/>
      <c r="UF446" s="119"/>
      <c r="UG446" s="119"/>
      <c r="UH446" s="119"/>
      <c r="UI446" s="119"/>
      <c r="UJ446" s="119"/>
      <c r="UK446" s="119"/>
      <c r="UL446" s="119"/>
      <c r="UM446" s="119"/>
      <c r="UN446" s="119"/>
      <c r="UO446" s="119"/>
      <c r="UP446" s="119"/>
      <c r="UQ446" s="119"/>
      <c r="UR446" s="119"/>
      <c r="US446" s="119"/>
      <c r="UT446" s="119"/>
      <c r="UU446" s="119"/>
      <c r="UV446" s="119"/>
      <c r="UW446" s="119"/>
      <c r="UX446" s="119"/>
      <c r="UY446" s="119"/>
      <c r="UZ446" s="119"/>
      <c r="VA446" s="119"/>
      <c r="VB446" s="119"/>
      <c r="VC446" s="119"/>
      <c r="VD446" s="119"/>
    </row>
    <row r="447" spans="1:576" s="168" customFormat="1" x14ac:dyDescent="0.2">
      <c r="A447" s="167"/>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c r="DK447" s="119"/>
      <c r="DL447" s="119"/>
      <c r="DM447" s="119"/>
      <c r="DN447" s="119"/>
      <c r="DO447" s="119"/>
      <c r="DP447" s="119"/>
      <c r="DQ447" s="119"/>
      <c r="DR447" s="119"/>
      <c r="DS447" s="119"/>
      <c r="DT447" s="119"/>
      <c r="DU447" s="119"/>
      <c r="DV447" s="119"/>
      <c r="DW447" s="119"/>
      <c r="DX447" s="119"/>
      <c r="DY447" s="119"/>
      <c r="DZ447" s="119"/>
      <c r="EA447" s="119"/>
      <c r="EB447" s="119"/>
      <c r="EC447" s="119"/>
      <c r="ED447" s="119"/>
      <c r="EE447" s="119"/>
      <c r="EF447" s="119"/>
      <c r="EG447" s="119"/>
      <c r="EH447" s="119"/>
      <c r="EI447" s="119"/>
      <c r="EJ447" s="119"/>
      <c r="EK447" s="119"/>
      <c r="EL447" s="119"/>
      <c r="EM447" s="119"/>
      <c r="EN447" s="119"/>
      <c r="EO447" s="119"/>
      <c r="EP447" s="119"/>
      <c r="EQ447" s="119"/>
      <c r="ER447" s="119"/>
      <c r="ES447" s="119"/>
      <c r="ET447" s="119"/>
      <c r="EU447" s="119"/>
      <c r="EV447" s="119"/>
      <c r="EW447" s="119"/>
      <c r="EX447" s="119"/>
      <c r="EY447" s="119"/>
      <c r="EZ447" s="119"/>
      <c r="FA447" s="119"/>
      <c r="FB447" s="119"/>
      <c r="FC447" s="119"/>
      <c r="FD447" s="119"/>
      <c r="FE447" s="119"/>
      <c r="FF447" s="119"/>
      <c r="FG447" s="119"/>
      <c r="FH447" s="119"/>
      <c r="FI447" s="119"/>
      <c r="FJ447" s="119"/>
      <c r="FK447" s="119"/>
      <c r="FL447" s="119"/>
      <c r="FM447" s="119"/>
      <c r="FN447" s="119"/>
      <c r="FO447" s="119"/>
      <c r="FP447" s="119"/>
      <c r="FQ447" s="119"/>
      <c r="FR447" s="119"/>
      <c r="FS447" s="119"/>
      <c r="FT447" s="119"/>
      <c r="FU447" s="119"/>
      <c r="FV447" s="119"/>
      <c r="FW447" s="119"/>
      <c r="FX447" s="119"/>
      <c r="FY447" s="119"/>
      <c r="FZ447" s="119"/>
      <c r="GA447" s="119"/>
      <c r="GB447" s="119"/>
      <c r="GC447" s="119"/>
      <c r="GD447" s="119"/>
      <c r="GE447" s="119"/>
      <c r="GF447" s="119"/>
      <c r="GG447" s="119"/>
      <c r="GH447" s="119"/>
      <c r="GI447" s="119"/>
      <c r="GJ447" s="119"/>
      <c r="GK447" s="119"/>
      <c r="GL447" s="119"/>
      <c r="GM447" s="119"/>
      <c r="GN447" s="119"/>
      <c r="GO447" s="119"/>
      <c r="GP447" s="119"/>
      <c r="GQ447" s="119"/>
      <c r="GR447" s="119"/>
      <c r="GS447" s="119"/>
      <c r="GT447" s="119"/>
      <c r="GU447" s="119"/>
      <c r="GV447" s="119"/>
      <c r="GW447" s="119"/>
      <c r="GX447" s="119"/>
      <c r="GY447" s="119"/>
      <c r="GZ447" s="119"/>
      <c r="HA447" s="119"/>
      <c r="HB447" s="119"/>
      <c r="HC447" s="119"/>
      <c r="HD447" s="119"/>
      <c r="HE447" s="119"/>
      <c r="HF447" s="119"/>
      <c r="HG447" s="119"/>
      <c r="HH447" s="119"/>
      <c r="HI447" s="119"/>
      <c r="HJ447" s="119"/>
      <c r="HK447" s="119"/>
      <c r="HL447" s="119"/>
      <c r="HM447" s="119"/>
      <c r="HN447" s="119"/>
      <c r="HO447" s="119"/>
      <c r="HP447" s="119"/>
      <c r="HQ447" s="119"/>
      <c r="HR447" s="119"/>
      <c r="HS447" s="119"/>
      <c r="HT447" s="119"/>
      <c r="HU447" s="119"/>
      <c r="HV447" s="119"/>
      <c r="HW447" s="119"/>
      <c r="HX447" s="119"/>
      <c r="HY447" s="119"/>
      <c r="HZ447" s="119"/>
      <c r="IA447" s="119"/>
      <c r="IB447" s="119"/>
      <c r="IC447" s="119"/>
      <c r="ID447" s="119"/>
      <c r="IE447" s="119"/>
      <c r="IF447" s="119"/>
      <c r="IG447" s="119"/>
      <c r="IH447" s="119"/>
      <c r="II447" s="119"/>
      <c r="IJ447" s="119"/>
      <c r="IK447" s="119"/>
      <c r="IL447" s="119"/>
      <c r="IM447" s="119"/>
      <c r="IN447" s="119"/>
      <c r="IO447" s="119"/>
      <c r="IP447" s="119"/>
      <c r="IQ447" s="119"/>
      <c r="IR447" s="119"/>
      <c r="IS447" s="119"/>
      <c r="IT447" s="119"/>
      <c r="IU447" s="119"/>
      <c r="IV447" s="119"/>
      <c r="IW447" s="119"/>
      <c r="IX447" s="119"/>
      <c r="IY447" s="119"/>
      <c r="IZ447" s="119"/>
      <c r="JA447" s="119"/>
      <c r="JB447" s="119"/>
      <c r="JC447" s="119"/>
      <c r="JD447" s="119"/>
      <c r="JE447" s="119"/>
      <c r="JF447" s="119"/>
      <c r="JG447" s="119"/>
      <c r="JH447" s="119"/>
      <c r="JI447" s="119"/>
      <c r="JJ447" s="119"/>
      <c r="JK447" s="119"/>
      <c r="JL447" s="119"/>
      <c r="JM447" s="119"/>
      <c r="JN447" s="119"/>
      <c r="JO447" s="119"/>
      <c r="JP447" s="119"/>
      <c r="JQ447" s="119"/>
      <c r="JR447" s="119"/>
      <c r="JS447" s="119"/>
      <c r="JT447" s="119"/>
      <c r="JU447" s="119"/>
      <c r="JV447" s="119"/>
      <c r="JW447" s="119"/>
      <c r="JX447" s="119"/>
      <c r="JY447" s="119"/>
      <c r="JZ447" s="119"/>
      <c r="KA447" s="119"/>
      <c r="KB447" s="119"/>
      <c r="KC447" s="119"/>
      <c r="KD447" s="119"/>
      <c r="KE447" s="119"/>
      <c r="KF447" s="119"/>
      <c r="KG447" s="119"/>
      <c r="KH447" s="119"/>
      <c r="KI447" s="119"/>
      <c r="KJ447" s="119"/>
      <c r="KK447" s="119"/>
      <c r="KL447" s="119"/>
      <c r="KM447" s="119"/>
      <c r="KN447" s="119"/>
      <c r="KO447" s="119"/>
      <c r="KP447" s="119"/>
      <c r="KQ447" s="119"/>
      <c r="KR447" s="119"/>
      <c r="KS447" s="119"/>
      <c r="KT447" s="119"/>
      <c r="KU447" s="119"/>
      <c r="KV447" s="119"/>
      <c r="KW447" s="119"/>
      <c r="KX447" s="119"/>
      <c r="KY447" s="119"/>
      <c r="KZ447" s="119"/>
      <c r="LA447" s="119"/>
      <c r="LB447" s="119"/>
      <c r="LC447" s="119"/>
      <c r="LD447" s="119"/>
      <c r="LE447" s="119"/>
      <c r="LF447" s="119"/>
      <c r="LG447" s="119"/>
      <c r="LH447" s="119"/>
      <c r="LI447" s="119"/>
      <c r="LJ447" s="119"/>
      <c r="LK447" s="119"/>
      <c r="LL447" s="119"/>
      <c r="LM447" s="119"/>
      <c r="LN447" s="119"/>
      <c r="LO447" s="119"/>
      <c r="LP447" s="119"/>
      <c r="LQ447" s="119"/>
      <c r="LR447" s="119"/>
      <c r="LS447" s="119"/>
      <c r="LT447" s="119"/>
      <c r="LU447" s="119"/>
      <c r="LV447" s="119"/>
      <c r="LW447" s="119"/>
      <c r="LX447" s="119"/>
      <c r="LY447" s="119"/>
      <c r="LZ447" s="119"/>
      <c r="MA447" s="119"/>
      <c r="MB447" s="119"/>
      <c r="MC447" s="119"/>
      <c r="MD447" s="119"/>
      <c r="ME447" s="119"/>
      <c r="MF447" s="119"/>
      <c r="MG447" s="119"/>
      <c r="MH447" s="119"/>
      <c r="MI447" s="119"/>
      <c r="MJ447" s="119"/>
      <c r="MK447" s="119"/>
      <c r="ML447" s="119"/>
      <c r="MM447" s="119"/>
      <c r="MN447" s="119"/>
      <c r="MO447" s="119"/>
      <c r="MP447" s="119"/>
      <c r="MQ447" s="119"/>
      <c r="MR447" s="119"/>
      <c r="MS447" s="119"/>
      <c r="MT447" s="119"/>
      <c r="MU447" s="119"/>
      <c r="MV447" s="119"/>
      <c r="MW447" s="119"/>
      <c r="MX447" s="119"/>
      <c r="MY447" s="119"/>
      <c r="MZ447" s="119"/>
      <c r="NA447" s="119"/>
      <c r="NB447" s="119"/>
      <c r="NC447" s="119"/>
      <c r="ND447" s="119"/>
      <c r="NE447" s="119"/>
      <c r="NF447" s="119"/>
      <c r="NG447" s="119"/>
      <c r="NH447" s="119"/>
      <c r="NI447" s="119"/>
      <c r="NJ447" s="119"/>
      <c r="NK447" s="119"/>
      <c r="NL447" s="119"/>
      <c r="NM447" s="119"/>
      <c r="NN447" s="119"/>
      <c r="NO447" s="119"/>
      <c r="NP447" s="119"/>
      <c r="NQ447" s="119"/>
      <c r="NR447" s="119"/>
      <c r="NS447" s="119"/>
      <c r="NT447" s="119"/>
      <c r="NU447" s="119"/>
      <c r="NV447" s="119"/>
      <c r="NW447" s="119"/>
      <c r="NX447" s="119"/>
      <c r="NY447" s="119"/>
      <c r="NZ447" s="119"/>
      <c r="OA447" s="119"/>
      <c r="OB447" s="119"/>
      <c r="OC447" s="119"/>
      <c r="OD447" s="119"/>
      <c r="OE447" s="119"/>
      <c r="OF447" s="119"/>
      <c r="OG447" s="119"/>
      <c r="OH447" s="119"/>
      <c r="OI447" s="119"/>
      <c r="OJ447" s="119"/>
      <c r="OK447" s="119"/>
      <c r="OL447" s="119"/>
      <c r="OM447" s="119"/>
      <c r="ON447" s="119"/>
      <c r="OO447" s="119"/>
      <c r="OP447" s="119"/>
      <c r="OQ447" s="119"/>
      <c r="OR447" s="119"/>
      <c r="OS447" s="119"/>
      <c r="OT447" s="119"/>
      <c r="OU447" s="119"/>
      <c r="OV447" s="119"/>
      <c r="OW447" s="119"/>
      <c r="OX447" s="119"/>
      <c r="OY447" s="119"/>
      <c r="OZ447" s="119"/>
      <c r="PA447" s="119"/>
      <c r="PB447" s="119"/>
      <c r="PC447" s="119"/>
      <c r="PD447" s="119"/>
      <c r="PE447" s="119"/>
      <c r="PF447" s="119"/>
      <c r="PG447" s="119"/>
      <c r="PH447" s="119"/>
      <c r="PI447" s="119"/>
      <c r="PJ447" s="119"/>
      <c r="PK447" s="119"/>
      <c r="PL447" s="119"/>
      <c r="PM447" s="119"/>
      <c r="PN447" s="119"/>
      <c r="PO447" s="119"/>
      <c r="PP447" s="119"/>
      <c r="PQ447" s="119"/>
      <c r="PR447" s="119"/>
      <c r="PS447" s="119"/>
      <c r="PT447" s="119"/>
      <c r="PU447" s="119"/>
      <c r="PV447" s="119"/>
      <c r="PW447" s="119"/>
      <c r="PX447" s="119"/>
      <c r="PY447" s="119"/>
      <c r="PZ447" s="119"/>
      <c r="QA447" s="119"/>
      <c r="QB447" s="119"/>
      <c r="QC447" s="119"/>
      <c r="QD447" s="119"/>
      <c r="QE447" s="119"/>
      <c r="QF447" s="119"/>
      <c r="QG447" s="119"/>
      <c r="QH447" s="119"/>
      <c r="QI447" s="119"/>
      <c r="QJ447" s="119"/>
      <c r="QK447" s="119"/>
      <c r="QL447" s="119"/>
      <c r="QM447" s="119"/>
      <c r="QN447" s="119"/>
      <c r="QO447" s="119"/>
      <c r="QP447" s="119"/>
      <c r="QQ447" s="119"/>
      <c r="QR447" s="119"/>
      <c r="QS447" s="119"/>
      <c r="QT447" s="119"/>
      <c r="QU447" s="119"/>
      <c r="QV447" s="119"/>
      <c r="QW447" s="119"/>
      <c r="QX447" s="119"/>
      <c r="QY447" s="119"/>
      <c r="QZ447" s="119"/>
      <c r="RA447" s="119"/>
      <c r="RB447" s="119"/>
      <c r="RC447" s="119"/>
      <c r="RD447" s="119"/>
      <c r="RE447" s="119"/>
      <c r="RF447" s="119"/>
      <c r="RG447" s="119"/>
      <c r="RH447" s="119"/>
      <c r="RI447" s="119"/>
      <c r="RJ447" s="119"/>
      <c r="RK447" s="119"/>
      <c r="RL447" s="119"/>
      <c r="RM447" s="119"/>
      <c r="RN447" s="119"/>
      <c r="RO447" s="119"/>
      <c r="RP447" s="119"/>
      <c r="RQ447" s="119"/>
      <c r="RR447" s="119"/>
      <c r="RS447" s="119"/>
      <c r="RT447" s="119"/>
      <c r="RU447" s="119"/>
      <c r="RV447" s="119"/>
      <c r="RW447" s="119"/>
      <c r="RX447" s="119"/>
      <c r="RY447" s="119"/>
      <c r="RZ447" s="119"/>
      <c r="SA447" s="119"/>
      <c r="SB447" s="119"/>
      <c r="SC447" s="119"/>
      <c r="SD447" s="119"/>
      <c r="SE447" s="119"/>
      <c r="SF447" s="119"/>
      <c r="SG447" s="119"/>
      <c r="SH447" s="119"/>
      <c r="SI447" s="119"/>
      <c r="SJ447" s="119"/>
      <c r="SK447" s="119"/>
      <c r="SL447" s="119"/>
      <c r="SM447" s="119"/>
      <c r="SN447" s="119"/>
      <c r="SO447" s="119"/>
      <c r="SP447" s="119"/>
      <c r="SQ447" s="119"/>
      <c r="SR447" s="119"/>
      <c r="SS447" s="119"/>
      <c r="ST447" s="119"/>
      <c r="SU447" s="119"/>
      <c r="SV447" s="119"/>
      <c r="SW447" s="119"/>
      <c r="SX447" s="119"/>
      <c r="SY447" s="119"/>
      <c r="SZ447" s="119"/>
      <c r="TA447" s="119"/>
      <c r="TB447" s="119"/>
      <c r="TC447" s="119"/>
      <c r="TD447" s="119"/>
      <c r="TE447" s="119"/>
      <c r="TF447" s="119"/>
      <c r="TG447" s="119"/>
      <c r="TH447" s="119"/>
      <c r="TI447" s="119"/>
      <c r="TJ447" s="119"/>
      <c r="TK447" s="119"/>
      <c r="TL447" s="119"/>
      <c r="TM447" s="119"/>
      <c r="TN447" s="119"/>
      <c r="TO447" s="119"/>
      <c r="TP447" s="119"/>
      <c r="TQ447" s="119"/>
      <c r="TR447" s="119"/>
      <c r="TS447" s="119"/>
      <c r="TT447" s="119"/>
      <c r="TU447" s="119"/>
      <c r="TV447" s="119"/>
      <c r="TW447" s="119"/>
      <c r="TX447" s="119"/>
      <c r="TY447" s="119"/>
      <c r="TZ447" s="119"/>
      <c r="UA447" s="119"/>
      <c r="UB447" s="119"/>
      <c r="UC447" s="119"/>
      <c r="UD447" s="119"/>
      <c r="UE447" s="119"/>
      <c r="UF447" s="119"/>
      <c r="UG447" s="119"/>
      <c r="UH447" s="119"/>
      <c r="UI447" s="119"/>
      <c r="UJ447" s="119"/>
      <c r="UK447" s="119"/>
      <c r="UL447" s="119"/>
      <c r="UM447" s="119"/>
      <c r="UN447" s="119"/>
      <c r="UO447" s="119"/>
      <c r="UP447" s="119"/>
      <c r="UQ447" s="119"/>
      <c r="UR447" s="119"/>
      <c r="US447" s="119"/>
      <c r="UT447" s="119"/>
      <c r="UU447" s="119"/>
      <c r="UV447" s="119"/>
      <c r="UW447" s="119"/>
      <c r="UX447" s="119"/>
      <c r="UY447" s="119"/>
      <c r="UZ447" s="119"/>
      <c r="VA447" s="119"/>
      <c r="VB447" s="119"/>
      <c r="VC447" s="119"/>
      <c r="VD447" s="119"/>
    </row>
    <row r="448" spans="1:576" s="168" customFormat="1" x14ac:dyDescent="0.2">
      <c r="A448" s="167"/>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c r="GG448" s="119"/>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19"/>
      <c r="HH448" s="119"/>
      <c r="HI448" s="119"/>
      <c r="HJ448" s="119"/>
      <c r="HK448" s="119"/>
      <c r="HL448" s="119"/>
      <c r="HM448" s="119"/>
      <c r="HN448" s="119"/>
      <c r="HO448" s="119"/>
      <c r="HP448" s="119"/>
      <c r="HQ448" s="119"/>
      <c r="HR448" s="119"/>
      <c r="HS448" s="119"/>
      <c r="HT448" s="119"/>
      <c r="HU448" s="119"/>
      <c r="HV448" s="119"/>
      <c r="HW448" s="119"/>
      <c r="HX448" s="119"/>
      <c r="HY448" s="119"/>
      <c r="HZ448" s="119"/>
      <c r="IA448" s="119"/>
      <c r="IB448" s="119"/>
      <c r="IC448" s="119"/>
      <c r="ID448" s="119"/>
      <c r="IE448" s="119"/>
      <c r="IF448" s="119"/>
      <c r="IG448" s="119"/>
      <c r="IH448" s="119"/>
      <c r="II448" s="119"/>
      <c r="IJ448" s="119"/>
      <c r="IK448" s="119"/>
      <c r="IL448" s="119"/>
      <c r="IM448" s="119"/>
      <c r="IN448" s="119"/>
      <c r="IO448" s="119"/>
      <c r="IP448" s="119"/>
      <c r="IQ448" s="119"/>
      <c r="IR448" s="119"/>
      <c r="IS448" s="119"/>
      <c r="IT448" s="119"/>
      <c r="IU448" s="119"/>
      <c r="IV448" s="119"/>
      <c r="IW448" s="119"/>
      <c r="IX448" s="119"/>
      <c r="IY448" s="119"/>
      <c r="IZ448" s="119"/>
      <c r="JA448" s="119"/>
      <c r="JB448" s="119"/>
      <c r="JC448" s="119"/>
      <c r="JD448" s="119"/>
      <c r="JE448" s="119"/>
      <c r="JF448" s="119"/>
      <c r="JG448" s="119"/>
      <c r="JH448" s="119"/>
      <c r="JI448" s="119"/>
      <c r="JJ448" s="119"/>
      <c r="JK448" s="119"/>
      <c r="JL448" s="119"/>
      <c r="JM448" s="119"/>
      <c r="JN448" s="119"/>
      <c r="JO448" s="119"/>
      <c r="JP448" s="119"/>
      <c r="JQ448" s="119"/>
      <c r="JR448" s="119"/>
      <c r="JS448" s="119"/>
      <c r="JT448" s="119"/>
      <c r="JU448" s="119"/>
      <c r="JV448" s="119"/>
      <c r="JW448" s="119"/>
      <c r="JX448" s="119"/>
      <c r="JY448" s="119"/>
      <c r="JZ448" s="119"/>
      <c r="KA448" s="119"/>
      <c r="KB448" s="119"/>
      <c r="KC448" s="119"/>
      <c r="KD448" s="119"/>
      <c r="KE448" s="119"/>
      <c r="KF448" s="119"/>
      <c r="KG448" s="119"/>
      <c r="KH448" s="119"/>
      <c r="KI448" s="119"/>
      <c r="KJ448" s="119"/>
      <c r="KK448" s="119"/>
      <c r="KL448" s="119"/>
      <c r="KM448" s="119"/>
      <c r="KN448" s="119"/>
      <c r="KO448" s="119"/>
      <c r="KP448" s="119"/>
      <c r="KQ448" s="119"/>
      <c r="KR448" s="119"/>
      <c r="KS448" s="119"/>
      <c r="KT448" s="119"/>
      <c r="KU448" s="119"/>
      <c r="KV448" s="119"/>
      <c r="KW448" s="119"/>
      <c r="KX448" s="119"/>
      <c r="KY448" s="119"/>
      <c r="KZ448" s="119"/>
      <c r="LA448" s="119"/>
      <c r="LB448" s="119"/>
      <c r="LC448" s="119"/>
      <c r="LD448" s="119"/>
      <c r="LE448" s="119"/>
      <c r="LF448" s="119"/>
      <c r="LG448" s="119"/>
      <c r="LH448" s="119"/>
      <c r="LI448" s="119"/>
      <c r="LJ448" s="119"/>
      <c r="LK448" s="119"/>
      <c r="LL448" s="119"/>
      <c r="LM448" s="119"/>
      <c r="LN448" s="119"/>
      <c r="LO448" s="119"/>
      <c r="LP448" s="119"/>
      <c r="LQ448" s="119"/>
      <c r="LR448" s="119"/>
      <c r="LS448" s="119"/>
      <c r="LT448" s="119"/>
      <c r="LU448" s="119"/>
      <c r="LV448" s="119"/>
      <c r="LW448" s="119"/>
      <c r="LX448" s="119"/>
      <c r="LY448" s="119"/>
      <c r="LZ448" s="119"/>
      <c r="MA448" s="119"/>
      <c r="MB448" s="119"/>
      <c r="MC448" s="119"/>
      <c r="MD448" s="119"/>
      <c r="ME448" s="119"/>
      <c r="MF448" s="119"/>
      <c r="MG448" s="119"/>
      <c r="MH448" s="119"/>
      <c r="MI448" s="119"/>
      <c r="MJ448" s="119"/>
      <c r="MK448" s="119"/>
      <c r="ML448" s="119"/>
      <c r="MM448" s="119"/>
      <c r="MN448" s="119"/>
      <c r="MO448" s="119"/>
      <c r="MP448" s="119"/>
      <c r="MQ448" s="119"/>
      <c r="MR448" s="119"/>
      <c r="MS448" s="119"/>
      <c r="MT448" s="119"/>
      <c r="MU448" s="119"/>
      <c r="MV448" s="119"/>
      <c r="MW448" s="119"/>
      <c r="MX448" s="119"/>
      <c r="MY448" s="119"/>
      <c r="MZ448" s="119"/>
      <c r="NA448" s="119"/>
      <c r="NB448" s="119"/>
      <c r="NC448" s="119"/>
      <c r="ND448" s="119"/>
      <c r="NE448" s="119"/>
      <c r="NF448" s="119"/>
      <c r="NG448" s="119"/>
      <c r="NH448" s="119"/>
      <c r="NI448" s="119"/>
      <c r="NJ448" s="119"/>
      <c r="NK448" s="119"/>
      <c r="NL448" s="119"/>
      <c r="NM448" s="119"/>
      <c r="NN448" s="119"/>
      <c r="NO448" s="119"/>
      <c r="NP448" s="119"/>
      <c r="NQ448" s="119"/>
      <c r="NR448" s="119"/>
      <c r="NS448" s="119"/>
      <c r="NT448" s="119"/>
      <c r="NU448" s="119"/>
      <c r="NV448" s="119"/>
      <c r="NW448" s="119"/>
      <c r="NX448" s="119"/>
      <c r="NY448" s="119"/>
      <c r="NZ448" s="119"/>
      <c r="OA448" s="119"/>
      <c r="OB448" s="119"/>
      <c r="OC448" s="119"/>
      <c r="OD448" s="119"/>
      <c r="OE448" s="119"/>
      <c r="OF448" s="119"/>
      <c r="OG448" s="119"/>
      <c r="OH448" s="119"/>
      <c r="OI448" s="119"/>
      <c r="OJ448" s="119"/>
      <c r="OK448" s="119"/>
      <c r="OL448" s="119"/>
      <c r="OM448" s="119"/>
      <c r="ON448" s="119"/>
      <c r="OO448" s="119"/>
      <c r="OP448" s="119"/>
      <c r="OQ448" s="119"/>
      <c r="OR448" s="119"/>
      <c r="OS448" s="119"/>
      <c r="OT448" s="119"/>
      <c r="OU448" s="119"/>
      <c r="OV448" s="119"/>
      <c r="OW448" s="119"/>
      <c r="OX448" s="119"/>
      <c r="OY448" s="119"/>
      <c r="OZ448" s="119"/>
      <c r="PA448" s="119"/>
      <c r="PB448" s="119"/>
      <c r="PC448" s="119"/>
      <c r="PD448" s="119"/>
      <c r="PE448" s="119"/>
      <c r="PF448" s="119"/>
      <c r="PG448" s="119"/>
      <c r="PH448" s="119"/>
      <c r="PI448" s="119"/>
      <c r="PJ448" s="119"/>
      <c r="PK448" s="119"/>
      <c r="PL448" s="119"/>
      <c r="PM448" s="119"/>
      <c r="PN448" s="119"/>
      <c r="PO448" s="119"/>
      <c r="PP448" s="119"/>
      <c r="PQ448" s="119"/>
      <c r="PR448" s="119"/>
      <c r="PS448" s="119"/>
      <c r="PT448" s="119"/>
      <c r="PU448" s="119"/>
      <c r="PV448" s="119"/>
      <c r="PW448" s="119"/>
      <c r="PX448" s="119"/>
      <c r="PY448" s="119"/>
      <c r="PZ448" s="119"/>
      <c r="QA448" s="119"/>
      <c r="QB448" s="119"/>
      <c r="QC448" s="119"/>
      <c r="QD448" s="119"/>
      <c r="QE448" s="119"/>
      <c r="QF448" s="119"/>
      <c r="QG448" s="119"/>
      <c r="QH448" s="119"/>
      <c r="QI448" s="119"/>
      <c r="QJ448" s="119"/>
      <c r="QK448" s="119"/>
      <c r="QL448" s="119"/>
      <c r="QM448" s="119"/>
      <c r="QN448" s="119"/>
      <c r="QO448" s="119"/>
      <c r="QP448" s="119"/>
      <c r="QQ448" s="119"/>
      <c r="QR448" s="119"/>
      <c r="QS448" s="119"/>
      <c r="QT448" s="119"/>
      <c r="QU448" s="119"/>
      <c r="QV448" s="119"/>
      <c r="QW448" s="119"/>
      <c r="QX448" s="119"/>
      <c r="QY448" s="119"/>
      <c r="QZ448" s="119"/>
      <c r="RA448" s="119"/>
      <c r="RB448" s="119"/>
      <c r="RC448" s="119"/>
      <c r="RD448" s="119"/>
      <c r="RE448" s="119"/>
      <c r="RF448" s="119"/>
      <c r="RG448" s="119"/>
      <c r="RH448" s="119"/>
      <c r="RI448" s="119"/>
      <c r="RJ448" s="119"/>
      <c r="RK448" s="119"/>
      <c r="RL448" s="119"/>
      <c r="RM448" s="119"/>
      <c r="RN448" s="119"/>
      <c r="RO448" s="119"/>
      <c r="RP448" s="119"/>
      <c r="RQ448" s="119"/>
      <c r="RR448" s="119"/>
      <c r="RS448" s="119"/>
      <c r="RT448" s="119"/>
      <c r="RU448" s="119"/>
      <c r="RV448" s="119"/>
      <c r="RW448" s="119"/>
      <c r="RX448" s="119"/>
      <c r="RY448" s="119"/>
      <c r="RZ448" s="119"/>
      <c r="SA448" s="119"/>
      <c r="SB448" s="119"/>
      <c r="SC448" s="119"/>
      <c r="SD448" s="119"/>
      <c r="SE448" s="119"/>
      <c r="SF448" s="119"/>
      <c r="SG448" s="119"/>
      <c r="SH448" s="119"/>
      <c r="SI448" s="119"/>
      <c r="SJ448" s="119"/>
      <c r="SK448" s="119"/>
      <c r="SL448" s="119"/>
      <c r="SM448" s="119"/>
      <c r="SN448" s="119"/>
      <c r="SO448" s="119"/>
      <c r="SP448" s="119"/>
      <c r="SQ448" s="119"/>
      <c r="SR448" s="119"/>
      <c r="SS448" s="119"/>
      <c r="ST448" s="119"/>
      <c r="SU448" s="119"/>
      <c r="SV448" s="119"/>
      <c r="SW448" s="119"/>
      <c r="SX448" s="119"/>
      <c r="SY448" s="119"/>
      <c r="SZ448" s="119"/>
      <c r="TA448" s="119"/>
      <c r="TB448" s="119"/>
      <c r="TC448" s="119"/>
      <c r="TD448" s="119"/>
      <c r="TE448" s="119"/>
      <c r="TF448" s="119"/>
      <c r="TG448" s="119"/>
      <c r="TH448" s="119"/>
      <c r="TI448" s="119"/>
      <c r="TJ448" s="119"/>
      <c r="TK448" s="119"/>
      <c r="TL448" s="119"/>
      <c r="TM448" s="119"/>
      <c r="TN448" s="119"/>
      <c r="TO448" s="119"/>
      <c r="TP448" s="119"/>
      <c r="TQ448" s="119"/>
      <c r="TR448" s="119"/>
      <c r="TS448" s="119"/>
      <c r="TT448" s="119"/>
      <c r="TU448" s="119"/>
      <c r="TV448" s="119"/>
      <c r="TW448" s="119"/>
      <c r="TX448" s="119"/>
      <c r="TY448" s="119"/>
      <c r="TZ448" s="119"/>
      <c r="UA448" s="119"/>
      <c r="UB448" s="119"/>
      <c r="UC448" s="119"/>
      <c r="UD448" s="119"/>
      <c r="UE448" s="119"/>
      <c r="UF448" s="119"/>
      <c r="UG448" s="119"/>
      <c r="UH448" s="119"/>
      <c r="UI448" s="119"/>
      <c r="UJ448" s="119"/>
      <c r="UK448" s="119"/>
      <c r="UL448" s="119"/>
      <c r="UM448" s="119"/>
      <c r="UN448" s="119"/>
      <c r="UO448" s="119"/>
      <c r="UP448" s="119"/>
      <c r="UQ448" s="119"/>
      <c r="UR448" s="119"/>
      <c r="US448" s="119"/>
      <c r="UT448" s="119"/>
      <c r="UU448" s="119"/>
      <c r="UV448" s="119"/>
      <c r="UW448" s="119"/>
      <c r="UX448" s="119"/>
      <c r="UY448" s="119"/>
      <c r="UZ448" s="119"/>
      <c r="VA448" s="119"/>
      <c r="VB448" s="119"/>
      <c r="VC448" s="119"/>
      <c r="VD448" s="119"/>
    </row>
    <row r="449" spans="1:576" s="168" customFormat="1" x14ac:dyDescent="0.2">
      <c r="A449" s="167"/>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c r="GG449" s="119"/>
      <c r="GH449" s="119"/>
      <c r="GI449" s="119"/>
      <c r="GJ449" s="119"/>
      <c r="GK449" s="119"/>
      <c r="GL449" s="119"/>
      <c r="GM449" s="119"/>
      <c r="GN449" s="119"/>
      <c r="GO449" s="119"/>
      <c r="GP449" s="119"/>
      <c r="GQ449" s="119"/>
      <c r="GR449" s="119"/>
      <c r="GS449" s="119"/>
      <c r="GT449" s="119"/>
      <c r="GU449" s="119"/>
      <c r="GV449" s="119"/>
      <c r="GW449" s="119"/>
      <c r="GX449" s="119"/>
      <c r="GY449" s="119"/>
      <c r="GZ449" s="119"/>
      <c r="HA449" s="119"/>
      <c r="HB449" s="119"/>
      <c r="HC449" s="119"/>
      <c r="HD449" s="119"/>
      <c r="HE449" s="119"/>
      <c r="HF449" s="119"/>
      <c r="HG449" s="119"/>
      <c r="HH449" s="119"/>
      <c r="HI449" s="119"/>
      <c r="HJ449" s="119"/>
      <c r="HK449" s="119"/>
      <c r="HL449" s="119"/>
      <c r="HM449" s="119"/>
      <c r="HN449" s="119"/>
      <c r="HO449" s="119"/>
      <c r="HP449" s="119"/>
      <c r="HQ449" s="119"/>
      <c r="HR449" s="119"/>
      <c r="HS449" s="119"/>
      <c r="HT449" s="119"/>
      <c r="HU449" s="119"/>
      <c r="HV449" s="119"/>
      <c r="HW449" s="119"/>
      <c r="HX449" s="119"/>
      <c r="HY449" s="119"/>
      <c r="HZ449" s="119"/>
      <c r="IA449" s="119"/>
      <c r="IB449" s="119"/>
      <c r="IC449" s="119"/>
      <c r="ID449" s="119"/>
      <c r="IE449" s="119"/>
      <c r="IF449" s="119"/>
      <c r="IG449" s="119"/>
      <c r="IH449" s="119"/>
      <c r="II449" s="119"/>
      <c r="IJ449" s="119"/>
      <c r="IK449" s="119"/>
      <c r="IL449" s="119"/>
      <c r="IM449" s="119"/>
      <c r="IN449" s="119"/>
      <c r="IO449" s="119"/>
      <c r="IP449" s="119"/>
      <c r="IQ449" s="119"/>
      <c r="IR449" s="119"/>
      <c r="IS449" s="119"/>
      <c r="IT449" s="119"/>
      <c r="IU449" s="119"/>
      <c r="IV449" s="119"/>
      <c r="IW449" s="119"/>
      <c r="IX449" s="119"/>
      <c r="IY449" s="119"/>
      <c r="IZ449" s="119"/>
      <c r="JA449" s="119"/>
      <c r="JB449" s="119"/>
      <c r="JC449" s="119"/>
      <c r="JD449" s="119"/>
      <c r="JE449" s="119"/>
      <c r="JF449" s="119"/>
      <c r="JG449" s="119"/>
      <c r="JH449" s="119"/>
      <c r="JI449" s="119"/>
      <c r="JJ449" s="119"/>
      <c r="JK449" s="119"/>
      <c r="JL449" s="119"/>
      <c r="JM449" s="119"/>
      <c r="JN449" s="119"/>
      <c r="JO449" s="119"/>
      <c r="JP449" s="119"/>
      <c r="JQ449" s="119"/>
      <c r="JR449" s="119"/>
      <c r="JS449" s="119"/>
      <c r="JT449" s="119"/>
      <c r="JU449" s="119"/>
      <c r="JV449" s="119"/>
      <c r="JW449" s="119"/>
      <c r="JX449" s="119"/>
      <c r="JY449" s="119"/>
      <c r="JZ449" s="119"/>
      <c r="KA449" s="119"/>
      <c r="KB449" s="119"/>
      <c r="KC449" s="119"/>
      <c r="KD449" s="119"/>
      <c r="KE449" s="119"/>
      <c r="KF449" s="119"/>
      <c r="KG449" s="119"/>
      <c r="KH449" s="119"/>
      <c r="KI449" s="119"/>
      <c r="KJ449" s="119"/>
      <c r="KK449" s="119"/>
      <c r="KL449" s="119"/>
      <c r="KM449" s="119"/>
      <c r="KN449" s="119"/>
      <c r="KO449" s="119"/>
      <c r="KP449" s="119"/>
      <c r="KQ449" s="119"/>
      <c r="KR449" s="119"/>
      <c r="KS449" s="119"/>
      <c r="KT449" s="119"/>
      <c r="KU449" s="119"/>
      <c r="KV449" s="119"/>
      <c r="KW449" s="119"/>
      <c r="KX449" s="119"/>
      <c r="KY449" s="119"/>
      <c r="KZ449" s="119"/>
      <c r="LA449" s="119"/>
      <c r="LB449" s="119"/>
      <c r="LC449" s="119"/>
      <c r="LD449" s="119"/>
      <c r="LE449" s="119"/>
      <c r="LF449" s="119"/>
      <c r="LG449" s="119"/>
      <c r="LH449" s="119"/>
      <c r="LI449" s="119"/>
      <c r="LJ449" s="119"/>
      <c r="LK449" s="119"/>
      <c r="LL449" s="119"/>
      <c r="LM449" s="119"/>
      <c r="LN449" s="119"/>
      <c r="LO449" s="119"/>
      <c r="LP449" s="119"/>
      <c r="LQ449" s="119"/>
      <c r="LR449" s="119"/>
      <c r="LS449" s="119"/>
      <c r="LT449" s="119"/>
      <c r="LU449" s="119"/>
      <c r="LV449" s="119"/>
      <c r="LW449" s="119"/>
      <c r="LX449" s="119"/>
      <c r="LY449" s="119"/>
      <c r="LZ449" s="119"/>
      <c r="MA449" s="119"/>
      <c r="MB449" s="119"/>
      <c r="MC449" s="119"/>
      <c r="MD449" s="119"/>
      <c r="ME449" s="119"/>
      <c r="MF449" s="119"/>
      <c r="MG449" s="119"/>
      <c r="MH449" s="119"/>
      <c r="MI449" s="119"/>
      <c r="MJ449" s="119"/>
      <c r="MK449" s="119"/>
      <c r="ML449" s="119"/>
      <c r="MM449" s="119"/>
      <c r="MN449" s="119"/>
      <c r="MO449" s="119"/>
      <c r="MP449" s="119"/>
      <c r="MQ449" s="119"/>
      <c r="MR449" s="119"/>
      <c r="MS449" s="119"/>
      <c r="MT449" s="119"/>
      <c r="MU449" s="119"/>
      <c r="MV449" s="119"/>
      <c r="MW449" s="119"/>
      <c r="MX449" s="119"/>
      <c r="MY449" s="119"/>
      <c r="MZ449" s="119"/>
      <c r="NA449" s="119"/>
      <c r="NB449" s="119"/>
      <c r="NC449" s="119"/>
      <c r="ND449" s="119"/>
      <c r="NE449" s="119"/>
      <c r="NF449" s="119"/>
      <c r="NG449" s="119"/>
      <c r="NH449" s="119"/>
      <c r="NI449" s="119"/>
      <c r="NJ449" s="119"/>
      <c r="NK449" s="119"/>
      <c r="NL449" s="119"/>
      <c r="NM449" s="119"/>
      <c r="NN449" s="119"/>
      <c r="NO449" s="119"/>
      <c r="NP449" s="119"/>
      <c r="NQ449" s="119"/>
      <c r="NR449" s="119"/>
      <c r="NS449" s="119"/>
      <c r="NT449" s="119"/>
      <c r="NU449" s="119"/>
      <c r="NV449" s="119"/>
      <c r="NW449" s="119"/>
      <c r="NX449" s="119"/>
      <c r="NY449" s="119"/>
      <c r="NZ449" s="119"/>
      <c r="OA449" s="119"/>
      <c r="OB449" s="119"/>
      <c r="OC449" s="119"/>
      <c r="OD449" s="119"/>
      <c r="OE449" s="119"/>
      <c r="OF449" s="119"/>
      <c r="OG449" s="119"/>
      <c r="OH449" s="119"/>
      <c r="OI449" s="119"/>
      <c r="OJ449" s="119"/>
      <c r="OK449" s="119"/>
      <c r="OL449" s="119"/>
      <c r="OM449" s="119"/>
      <c r="ON449" s="119"/>
      <c r="OO449" s="119"/>
      <c r="OP449" s="119"/>
      <c r="OQ449" s="119"/>
      <c r="OR449" s="119"/>
      <c r="OS449" s="119"/>
      <c r="OT449" s="119"/>
      <c r="OU449" s="119"/>
      <c r="OV449" s="119"/>
      <c r="OW449" s="119"/>
      <c r="OX449" s="119"/>
      <c r="OY449" s="119"/>
      <c r="OZ449" s="119"/>
      <c r="PA449" s="119"/>
      <c r="PB449" s="119"/>
      <c r="PC449" s="119"/>
      <c r="PD449" s="119"/>
      <c r="PE449" s="119"/>
      <c r="PF449" s="119"/>
      <c r="PG449" s="119"/>
      <c r="PH449" s="119"/>
      <c r="PI449" s="119"/>
      <c r="PJ449" s="119"/>
      <c r="PK449" s="119"/>
      <c r="PL449" s="119"/>
      <c r="PM449" s="119"/>
      <c r="PN449" s="119"/>
      <c r="PO449" s="119"/>
      <c r="PP449" s="119"/>
      <c r="PQ449" s="119"/>
      <c r="PR449" s="119"/>
      <c r="PS449" s="119"/>
      <c r="PT449" s="119"/>
      <c r="PU449" s="119"/>
      <c r="PV449" s="119"/>
      <c r="PW449" s="119"/>
      <c r="PX449" s="119"/>
      <c r="PY449" s="119"/>
      <c r="PZ449" s="119"/>
      <c r="QA449" s="119"/>
      <c r="QB449" s="119"/>
      <c r="QC449" s="119"/>
      <c r="QD449" s="119"/>
      <c r="QE449" s="119"/>
      <c r="QF449" s="119"/>
      <c r="QG449" s="119"/>
      <c r="QH449" s="119"/>
      <c r="QI449" s="119"/>
      <c r="QJ449" s="119"/>
      <c r="QK449" s="119"/>
      <c r="QL449" s="119"/>
      <c r="QM449" s="119"/>
      <c r="QN449" s="119"/>
      <c r="QO449" s="119"/>
      <c r="QP449" s="119"/>
      <c r="QQ449" s="119"/>
      <c r="QR449" s="119"/>
      <c r="QS449" s="119"/>
      <c r="QT449" s="119"/>
      <c r="QU449" s="119"/>
      <c r="QV449" s="119"/>
      <c r="QW449" s="119"/>
      <c r="QX449" s="119"/>
      <c r="QY449" s="119"/>
      <c r="QZ449" s="119"/>
      <c r="RA449" s="119"/>
      <c r="RB449" s="119"/>
      <c r="RC449" s="119"/>
      <c r="RD449" s="119"/>
      <c r="RE449" s="119"/>
      <c r="RF449" s="119"/>
      <c r="RG449" s="119"/>
      <c r="RH449" s="119"/>
      <c r="RI449" s="119"/>
      <c r="RJ449" s="119"/>
      <c r="RK449" s="119"/>
      <c r="RL449" s="119"/>
      <c r="RM449" s="119"/>
      <c r="RN449" s="119"/>
      <c r="RO449" s="119"/>
      <c r="RP449" s="119"/>
      <c r="RQ449" s="119"/>
      <c r="RR449" s="119"/>
      <c r="RS449" s="119"/>
      <c r="RT449" s="119"/>
      <c r="RU449" s="119"/>
      <c r="RV449" s="119"/>
      <c r="RW449" s="119"/>
      <c r="RX449" s="119"/>
      <c r="RY449" s="119"/>
      <c r="RZ449" s="119"/>
      <c r="SA449" s="119"/>
      <c r="SB449" s="119"/>
      <c r="SC449" s="119"/>
      <c r="SD449" s="119"/>
      <c r="SE449" s="119"/>
      <c r="SF449" s="119"/>
      <c r="SG449" s="119"/>
      <c r="SH449" s="119"/>
      <c r="SI449" s="119"/>
      <c r="SJ449" s="119"/>
      <c r="SK449" s="119"/>
      <c r="SL449" s="119"/>
      <c r="SM449" s="119"/>
      <c r="SN449" s="119"/>
      <c r="SO449" s="119"/>
      <c r="SP449" s="119"/>
      <c r="SQ449" s="119"/>
      <c r="SR449" s="119"/>
      <c r="SS449" s="119"/>
      <c r="ST449" s="119"/>
      <c r="SU449" s="119"/>
      <c r="SV449" s="119"/>
      <c r="SW449" s="119"/>
      <c r="SX449" s="119"/>
      <c r="SY449" s="119"/>
      <c r="SZ449" s="119"/>
      <c r="TA449" s="119"/>
      <c r="TB449" s="119"/>
      <c r="TC449" s="119"/>
      <c r="TD449" s="119"/>
      <c r="TE449" s="119"/>
      <c r="TF449" s="119"/>
      <c r="TG449" s="119"/>
      <c r="TH449" s="119"/>
      <c r="TI449" s="119"/>
      <c r="TJ449" s="119"/>
      <c r="TK449" s="119"/>
      <c r="TL449" s="119"/>
      <c r="TM449" s="119"/>
      <c r="TN449" s="119"/>
      <c r="TO449" s="119"/>
      <c r="TP449" s="119"/>
      <c r="TQ449" s="119"/>
      <c r="TR449" s="119"/>
      <c r="TS449" s="119"/>
      <c r="TT449" s="119"/>
      <c r="TU449" s="119"/>
      <c r="TV449" s="119"/>
      <c r="TW449" s="119"/>
      <c r="TX449" s="119"/>
      <c r="TY449" s="119"/>
      <c r="TZ449" s="119"/>
      <c r="UA449" s="119"/>
      <c r="UB449" s="119"/>
      <c r="UC449" s="119"/>
      <c r="UD449" s="119"/>
      <c r="UE449" s="119"/>
      <c r="UF449" s="119"/>
      <c r="UG449" s="119"/>
      <c r="UH449" s="119"/>
      <c r="UI449" s="119"/>
      <c r="UJ449" s="119"/>
      <c r="UK449" s="119"/>
      <c r="UL449" s="119"/>
      <c r="UM449" s="119"/>
      <c r="UN449" s="119"/>
      <c r="UO449" s="119"/>
      <c r="UP449" s="119"/>
      <c r="UQ449" s="119"/>
      <c r="UR449" s="119"/>
      <c r="US449" s="119"/>
      <c r="UT449" s="119"/>
      <c r="UU449" s="119"/>
      <c r="UV449" s="119"/>
      <c r="UW449" s="119"/>
      <c r="UX449" s="119"/>
      <c r="UY449" s="119"/>
      <c r="UZ449" s="119"/>
      <c r="VA449" s="119"/>
      <c r="VB449" s="119"/>
      <c r="VC449" s="119"/>
      <c r="VD449" s="119"/>
    </row>
    <row r="450" spans="1:576" s="168" customFormat="1" x14ac:dyDescent="0.2">
      <c r="A450" s="167"/>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c r="GG450" s="119"/>
      <c r="GH450" s="119"/>
      <c r="GI450" s="119"/>
      <c r="GJ450" s="119"/>
      <c r="GK450" s="119"/>
      <c r="GL450" s="119"/>
      <c r="GM450" s="119"/>
      <c r="GN450" s="119"/>
      <c r="GO450" s="119"/>
      <c r="GP450" s="119"/>
      <c r="GQ450" s="119"/>
      <c r="GR450" s="119"/>
      <c r="GS450" s="119"/>
      <c r="GT450" s="119"/>
      <c r="GU450" s="119"/>
      <c r="GV450" s="119"/>
      <c r="GW450" s="119"/>
      <c r="GX450" s="119"/>
      <c r="GY450" s="119"/>
      <c r="GZ450" s="119"/>
      <c r="HA450" s="119"/>
      <c r="HB450" s="119"/>
      <c r="HC450" s="119"/>
      <c r="HD450" s="119"/>
      <c r="HE450" s="119"/>
      <c r="HF450" s="119"/>
      <c r="HG450" s="119"/>
      <c r="HH450" s="119"/>
      <c r="HI450" s="119"/>
      <c r="HJ450" s="119"/>
      <c r="HK450" s="119"/>
      <c r="HL450" s="119"/>
      <c r="HM450" s="119"/>
      <c r="HN450" s="119"/>
      <c r="HO450" s="119"/>
      <c r="HP450" s="119"/>
      <c r="HQ450" s="119"/>
      <c r="HR450" s="119"/>
      <c r="HS450" s="119"/>
      <c r="HT450" s="119"/>
      <c r="HU450" s="119"/>
      <c r="HV450" s="119"/>
      <c r="HW450" s="119"/>
      <c r="HX450" s="119"/>
      <c r="HY450" s="119"/>
      <c r="HZ450" s="119"/>
      <c r="IA450" s="119"/>
      <c r="IB450" s="119"/>
      <c r="IC450" s="119"/>
      <c r="ID450" s="119"/>
      <c r="IE450" s="119"/>
      <c r="IF450" s="119"/>
      <c r="IG450" s="119"/>
      <c r="IH450" s="119"/>
      <c r="II450" s="119"/>
      <c r="IJ450" s="119"/>
      <c r="IK450" s="119"/>
      <c r="IL450" s="119"/>
      <c r="IM450" s="119"/>
      <c r="IN450" s="119"/>
      <c r="IO450" s="119"/>
      <c r="IP450" s="119"/>
      <c r="IQ450" s="119"/>
      <c r="IR450" s="119"/>
      <c r="IS450" s="119"/>
      <c r="IT450" s="119"/>
      <c r="IU450" s="119"/>
      <c r="IV450" s="119"/>
      <c r="IW450" s="119"/>
      <c r="IX450" s="119"/>
      <c r="IY450" s="119"/>
      <c r="IZ450" s="119"/>
      <c r="JA450" s="119"/>
      <c r="JB450" s="119"/>
      <c r="JC450" s="119"/>
      <c r="JD450" s="119"/>
      <c r="JE450" s="119"/>
      <c r="JF450" s="119"/>
      <c r="JG450" s="119"/>
      <c r="JH450" s="119"/>
      <c r="JI450" s="119"/>
      <c r="JJ450" s="119"/>
      <c r="JK450" s="119"/>
      <c r="JL450" s="119"/>
      <c r="JM450" s="119"/>
      <c r="JN450" s="119"/>
      <c r="JO450" s="119"/>
      <c r="JP450" s="119"/>
      <c r="JQ450" s="119"/>
      <c r="JR450" s="119"/>
      <c r="JS450" s="119"/>
      <c r="JT450" s="119"/>
      <c r="JU450" s="119"/>
      <c r="JV450" s="119"/>
      <c r="JW450" s="119"/>
      <c r="JX450" s="119"/>
      <c r="JY450" s="119"/>
      <c r="JZ450" s="119"/>
      <c r="KA450" s="119"/>
      <c r="KB450" s="119"/>
      <c r="KC450" s="119"/>
      <c r="KD450" s="119"/>
      <c r="KE450" s="119"/>
      <c r="KF450" s="119"/>
      <c r="KG450" s="119"/>
      <c r="KH450" s="119"/>
      <c r="KI450" s="119"/>
      <c r="KJ450" s="119"/>
      <c r="KK450" s="119"/>
      <c r="KL450" s="119"/>
      <c r="KM450" s="119"/>
      <c r="KN450" s="119"/>
      <c r="KO450" s="119"/>
      <c r="KP450" s="119"/>
      <c r="KQ450" s="119"/>
      <c r="KR450" s="119"/>
      <c r="KS450" s="119"/>
      <c r="KT450" s="119"/>
      <c r="KU450" s="119"/>
      <c r="KV450" s="119"/>
      <c r="KW450" s="119"/>
      <c r="KX450" s="119"/>
      <c r="KY450" s="119"/>
      <c r="KZ450" s="119"/>
      <c r="LA450" s="119"/>
      <c r="LB450" s="119"/>
      <c r="LC450" s="119"/>
      <c r="LD450" s="119"/>
      <c r="LE450" s="119"/>
      <c r="LF450" s="119"/>
      <c r="LG450" s="119"/>
      <c r="LH450" s="119"/>
      <c r="LI450" s="119"/>
      <c r="LJ450" s="119"/>
      <c r="LK450" s="119"/>
      <c r="LL450" s="119"/>
      <c r="LM450" s="119"/>
      <c r="LN450" s="119"/>
      <c r="LO450" s="119"/>
      <c r="LP450" s="119"/>
      <c r="LQ450" s="119"/>
      <c r="LR450" s="119"/>
      <c r="LS450" s="119"/>
      <c r="LT450" s="119"/>
      <c r="LU450" s="119"/>
      <c r="LV450" s="119"/>
      <c r="LW450" s="119"/>
      <c r="LX450" s="119"/>
      <c r="LY450" s="119"/>
      <c r="LZ450" s="119"/>
      <c r="MA450" s="119"/>
      <c r="MB450" s="119"/>
      <c r="MC450" s="119"/>
      <c r="MD450" s="119"/>
      <c r="ME450" s="119"/>
      <c r="MF450" s="119"/>
      <c r="MG450" s="119"/>
      <c r="MH450" s="119"/>
      <c r="MI450" s="119"/>
      <c r="MJ450" s="119"/>
      <c r="MK450" s="119"/>
      <c r="ML450" s="119"/>
      <c r="MM450" s="119"/>
      <c r="MN450" s="119"/>
      <c r="MO450" s="119"/>
      <c r="MP450" s="119"/>
      <c r="MQ450" s="119"/>
      <c r="MR450" s="119"/>
      <c r="MS450" s="119"/>
      <c r="MT450" s="119"/>
      <c r="MU450" s="119"/>
      <c r="MV450" s="119"/>
      <c r="MW450" s="119"/>
      <c r="MX450" s="119"/>
      <c r="MY450" s="119"/>
      <c r="MZ450" s="119"/>
      <c r="NA450" s="119"/>
      <c r="NB450" s="119"/>
      <c r="NC450" s="119"/>
      <c r="ND450" s="119"/>
      <c r="NE450" s="119"/>
      <c r="NF450" s="119"/>
      <c r="NG450" s="119"/>
      <c r="NH450" s="119"/>
      <c r="NI450" s="119"/>
      <c r="NJ450" s="119"/>
      <c r="NK450" s="119"/>
      <c r="NL450" s="119"/>
      <c r="NM450" s="119"/>
      <c r="NN450" s="119"/>
      <c r="NO450" s="119"/>
      <c r="NP450" s="119"/>
      <c r="NQ450" s="119"/>
      <c r="NR450" s="119"/>
      <c r="NS450" s="119"/>
      <c r="NT450" s="119"/>
      <c r="NU450" s="119"/>
      <c r="NV450" s="119"/>
      <c r="NW450" s="119"/>
      <c r="NX450" s="119"/>
      <c r="NY450" s="119"/>
      <c r="NZ450" s="119"/>
      <c r="OA450" s="119"/>
      <c r="OB450" s="119"/>
      <c r="OC450" s="119"/>
      <c r="OD450" s="119"/>
      <c r="OE450" s="119"/>
      <c r="OF450" s="119"/>
      <c r="OG450" s="119"/>
      <c r="OH450" s="119"/>
      <c r="OI450" s="119"/>
      <c r="OJ450" s="119"/>
      <c r="OK450" s="119"/>
      <c r="OL450" s="119"/>
      <c r="OM450" s="119"/>
      <c r="ON450" s="119"/>
      <c r="OO450" s="119"/>
      <c r="OP450" s="119"/>
      <c r="OQ450" s="119"/>
      <c r="OR450" s="119"/>
      <c r="OS450" s="119"/>
      <c r="OT450" s="119"/>
      <c r="OU450" s="119"/>
      <c r="OV450" s="119"/>
      <c r="OW450" s="119"/>
      <c r="OX450" s="119"/>
      <c r="OY450" s="119"/>
      <c r="OZ450" s="119"/>
      <c r="PA450" s="119"/>
      <c r="PB450" s="119"/>
      <c r="PC450" s="119"/>
      <c r="PD450" s="119"/>
      <c r="PE450" s="119"/>
      <c r="PF450" s="119"/>
      <c r="PG450" s="119"/>
      <c r="PH450" s="119"/>
      <c r="PI450" s="119"/>
      <c r="PJ450" s="119"/>
      <c r="PK450" s="119"/>
      <c r="PL450" s="119"/>
      <c r="PM450" s="119"/>
      <c r="PN450" s="119"/>
      <c r="PO450" s="119"/>
      <c r="PP450" s="119"/>
      <c r="PQ450" s="119"/>
      <c r="PR450" s="119"/>
      <c r="PS450" s="119"/>
      <c r="PT450" s="119"/>
      <c r="PU450" s="119"/>
      <c r="PV450" s="119"/>
      <c r="PW450" s="119"/>
      <c r="PX450" s="119"/>
      <c r="PY450" s="119"/>
      <c r="PZ450" s="119"/>
      <c r="QA450" s="119"/>
      <c r="QB450" s="119"/>
      <c r="QC450" s="119"/>
      <c r="QD450" s="119"/>
      <c r="QE450" s="119"/>
      <c r="QF450" s="119"/>
      <c r="QG450" s="119"/>
      <c r="QH450" s="119"/>
      <c r="QI450" s="119"/>
      <c r="QJ450" s="119"/>
      <c r="QK450" s="119"/>
      <c r="QL450" s="119"/>
      <c r="QM450" s="119"/>
      <c r="QN450" s="119"/>
      <c r="QO450" s="119"/>
      <c r="QP450" s="119"/>
      <c r="QQ450" s="119"/>
      <c r="QR450" s="119"/>
      <c r="QS450" s="119"/>
      <c r="QT450" s="119"/>
      <c r="QU450" s="119"/>
      <c r="QV450" s="119"/>
      <c r="QW450" s="119"/>
      <c r="QX450" s="119"/>
      <c r="QY450" s="119"/>
      <c r="QZ450" s="119"/>
      <c r="RA450" s="119"/>
      <c r="RB450" s="119"/>
      <c r="RC450" s="119"/>
      <c r="RD450" s="119"/>
      <c r="RE450" s="119"/>
      <c r="RF450" s="119"/>
      <c r="RG450" s="119"/>
      <c r="RH450" s="119"/>
      <c r="RI450" s="119"/>
      <c r="RJ450" s="119"/>
      <c r="RK450" s="119"/>
      <c r="RL450" s="119"/>
      <c r="RM450" s="119"/>
      <c r="RN450" s="119"/>
      <c r="RO450" s="119"/>
      <c r="RP450" s="119"/>
      <c r="RQ450" s="119"/>
      <c r="RR450" s="119"/>
      <c r="RS450" s="119"/>
      <c r="RT450" s="119"/>
      <c r="RU450" s="119"/>
      <c r="RV450" s="119"/>
      <c r="RW450" s="119"/>
      <c r="RX450" s="119"/>
      <c r="RY450" s="119"/>
      <c r="RZ450" s="119"/>
      <c r="SA450" s="119"/>
      <c r="SB450" s="119"/>
      <c r="SC450" s="119"/>
      <c r="SD450" s="119"/>
      <c r="SE450" s="119"/>
      <c r="SF450" s="119"/>
      <c r="SG450" s="119"/>
      <c r="SH450" s="119"/>
      <c r="SI450" s="119"/>
      <c r="SJ450" s="119"/>
      <c r="SK450" s="119"/>
      <c r="SL450" s="119"/>
      <c r="SM450" s="119"/>
      <c r="SN450" s="119"/>
      <c r="SO450" s="119"/>
      <c r="SP450" s="119"/>
      <c r="SQ450" s="119"/>
      <c r="SR450" s="119"/>
      <c r="SS450" s="119"/>
      <c r="ST450" s="119"/>
      <c r="SU450" s="119"/>
      <c r="SV450" s="119"/>
      <c r="SW450" s="119"/>
      <c r="SX450" s="119"/>
      <c r="SY450" s="119"/>
      <c r="SZ450" s="119"/>
      <c r="TA450" s="119"/>
      <c r="TB450" s="119"/>
      <c r="TC450" s="119"/>
      <c r="TD450" s="119"/>
      <c r="TE450" s="119"/>
      <c r="TF450" s="119"/>
      <c r="TG450" s="119"/>
      <c r="TH450" s="119"/>
      <c r="TI450" s="119"/>
      <c r="TJ450" s="119"/>
      <c r="TK450" s="119"/>
      <c r="TL450" s="119"/>
      <c r="TM450" s="119"/>
      <c r="TN450" s="119"/>
      <c r="TO450" s="119"/>
      <c r="TP450" s="119"/>
      <c r="TQ450" s="119"/>
      <c r="TR450" s="119"/>
      <c r="TS450" s="119"/>
      <c r="TT450" s="119"/>
      <c r="TU450" s="119"/>
      <c r="TV450" s="119"/>
      <c r="TW450" s="119"/>
      <c r="TX450" s="119"/>
      <c r="TY450" s="119"/>
      <c r="TZ450" s="119"/>
      <c r="UA450" s="119"/>
      <c r="UB450" s="119"/>
      <c r="UC450" s="119"/>
      <c r="UD450" s="119"/>
      <c r="UE450" s="119"/>
      <c r="UF450" s="119"/>
      <c r="UG450" s="119"/>
      <c r="UH450" s="119"/>
      <c r="UI450" s="119"/>
      <c r="UJ450" s="119"/>
      <c r="UK450" s="119"/>
      <c r="UL450" s="119"/>
      <c r="UM450" s="119"/>
      <c r="UN450" s="119"/>
      <c r="UO450" s="119"/>
      <c r="UP450" s="119"/>
      <c r="UQ450" s="119"/>
      <c r="UR450" s="119"/>
      <c r="US450" s="119"/>
      <c r="UT450" s="119"/>
      <c r="UU450" s="119"/>
      <c r="UV450" s="119"/>
      <c r="UW450" s="119"/>
      <c r="UX450" s="119"/>
      <c r="UY450" s="119"/>
      <c r="UZ450" s="119"/>
      <c r="VA450" s="119"/>
      <c r="VB450" s="119"/>
      <c r="VC450" s="119"/>
      <c r="VD450" s="119"/>
    </row>
    <row r="451" spans="1:576" s="168" customFormat="1" x14ac:dyDescent="0.2">
      <c r="A451" s="167"/>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c r="DK451" s="119"/>
      <c r="DL451" s="119"/>
      <c r="DM451" s="119"/>
      <c r="DN451" s="119"/>
      <c r="DO451" s="119"/>
      <c r="DP451" s="119"/>
      <c r="DQ451" s="119"/>
      <c r="DR451" s="119"/>
      <c r="DS451" s="119"/>
      <c r="DT451" s="119"/>
      <c r="DU451" s="119"/>
      <c r="DV451" s="119"/>
      <c r="DW451" s="119"/>
      <c r="DX451" s="119"/>
      <c r="DY451" s="119"/>
      <c r="DZ451" s="119"/>
      <c r="EA451" s="119"/>
      <c r="EB451" s="119"/>
      <c r="EC451" s="119"/>
      <c r="ED451" s="119"/>
      <c r="EE451" s="119"/>
      <c r="EF451" s="119"/>
      <c r="EG451" s="119"/>
      <c r="EH451" s="119"/>
      <c r="EI451" s="119"/>
      <c r="EJ451" s="119"/>
      <c r="EK451" s="119"/>
      <c r="EL451" s="119"/>
      <c r="EM451" s="119"/>
      <c r="EN451" s="119"/>
      <c r="EO451" s="119"/>
      <c r="EP451" s="119"/>
      <c r="EQ451" s="119"/>
      <c r="ER451" s="119"/>
      <c r="ES451" s="119"/>
      <c r="ET451" s="119"/>
      <c r="EU451" s="119"/>
      <c r="EV451" s="119"/>
      <c r="EW451" s="119"/>
      <c r="EX451" s="119"/>
      <c r="EY451" s="119"/>
      <c r="EZ451" s="119"/>
      <c r="FA451" s="119"/>
      <c r="FB451" s="119"/>
      <c r="FC451" s="119"/>
      <c r="FD451" s="119"/>
      <c r="FE451" s="119"/>
      <c r="FF451" s="119"/>
      <c r="FG451" s="119"/>
      <c r="FH451" s="119"/>
      <c r="FI451" s="119"/>
      <c r="FJ451" s="119"/>
      <c r="FK451" s="119"/>
      <c r="FL451" s="119"/>
      <c r="FM451" s="119"/>
      <c r="FN451" s="119"/>
      <c r="FO451" s="119"/>
      <c r="FP451" s="119"/>
      <c r="FQ451" s="119"/>
      <c r="FR451" s="119"/>
      <c r="FS451" s="119"/>
      <c r="FT451" s="119"/>
      <c r="FU451" s="119"/>
      <c r="FV451" s="119"/>
      <c r="FW451" s="119"/>
      <c r="FX451" s="119"/>
      <c r="FY451" s="119"/>
      <c r="FZ451" s="119"/>
      <c r="GA451" s="119"/>
      <c r="GB451" s="119"/>
      <c r="GC451" s="119"/>
      <c r="GD451" s="119"/>
      <c r="GE451" s="119"/>
      <c r="GF451" s="119"/>
      <c r="GG451" s="119"/>
      <c r="GH451" s="119"/>
      <c r="GI451" s="119"/>
      <c r="GJ451" s="119"/>
      <c r="GK451" s="119"/>
      <c r="GL451" s="119"/>
      <c r="GM451" s="119"/>
      <c r="GN451" s="119"/>
      <c r="GO451" s="119"/>
      <c r="GP451" s="119"/>
      <c r="GQ451" s="119"/>
      <c r="GR451" s="119"/>
      <c r="GS451" s="119"/>
      <c r="GT451" s="119"/>
      <c r="GU451" s="119"/>
      <c r="GV451" s="119"/>
      <c r="GW451" s="119"/>
      <c r="GX451" s="119"/>
      <c r="GY451" s="119"/>
      <c r="GZ451" s="119"/>
      <c r="HA451" s="119"/>
      <c r="HB451" s="119"/>
      <c r="HC451" s="119"/>
      <c r="HD451" s="119"/>
      <c r="HE451" s="119"/>
      <c r="HF451" s="119"/>
      <c r="HG451" s="119"/>
      <c r="HH451" s="119"/>
      <c r="HI451" s="119"/>
      <c r="HJ451" s="119"/>
      <c r="HK451" s="119"/>
      <c r="HL451" s="119"/>
      <c r="HM451" s="119"/>
      <c r="HN451" s="119"/>
      <c r="HO451" s="119"/>
      <c r="HP451" s="119"/>
      <c r="HQ451" s="119"/>
      <c r="HR451" s="119"/>
      <c r="HS451" s="119"/>
      <c r="HT451" s="119"/>
      <c r="HU451" s="119"/>
      <c r="HV451" s="119"/>
      <c r="HW451" s="119"/>
      <c r="HX451" s="119"/>
      <c r="HY451" s="119"/>
      <c r="HZ451" s="119"/>
      <c r="IA451" s="119"/>
      <c r="IB451" s="119"/>
      <c r="IC451" s="119"/>
      <c r="ID451" s="119"/>
      <c r="IE451" s="119"/>
      <c r="IF451" s="119"/>
      <c r="IG451" s="119"/>
      <c r="IH451" s="119"/>
      <c r="II451" s="119"/>
      <c r="IJ451" s="119"/>
      <c r="IK451" s="119"/>
      <c r="IL451" s="119"/>
      <c r="IM451" s="119"/>
      <c r="IN451" s="119"/>
      <c r="IO451" s="119"/>
      <c r="IP451" s="119"/>
      <c r="IQ451" s="119"/>
      <c r="IR451" s="119"/>
      <c r="IS451" s="119"/>
      <c r="IT451" s="119"/>
      <c r="IU451" s="119"/>
      <c r="IV451" s="119"/>
      <c r="IW451" s="119"/>
      <c r="IX451" s="119"/>
      <c r="IY451" s="119"/>
      <c r="IZ451" s="119"/>
      <c r="JA451" s="119"/>
      <c r="JB451" s="119"/>
      <c r="JC451" s="119"/>
      <c r="JD451" s="119"/>
      <c r="JE451" s="119"/>
      <c r="JF451" s="119"/>
      <c r="JG451" s="119"/>
      <c r="JH451" s="119"/>
      <c r="JI451" s="119"/>
      <c r="JJ451" s="119"/>
      <c r="JK451" s="119"/>
      <c r="JL451" s="119"/>
      <c r="JM451" s="119"/>
      <c r="JN451" s="119"/>
      <c r="JO451" s="119"/>
      <c r="JP451" s="119"/>
      <c r="JQ451" s="119"/>
      <c r="JR451" s="119"/>
      <c r="JS451" s="119"/>
      <c r="JT451" s="119"/>
      <c r="JU451" s="119"/>
      <c r="JV451" s="119"/>
      <c r="JW451" s="119"/>
      <c r="JX451" s="119"/>
      <c r="JY451" s="119"/>
      <c r="JZ451" s="119"/>
      <c r="KA451" s="119"/>
      <c r="KB451" s="119"/>
      <c r="KC451" s="119"/>
      <c r="KD451" s="119"/>
      <c r="KE451" s="119"/>
      <c r="KF451" s="119"/>
      <c r="KG451" s="119"/>
      <c r="KH451" s="119"/>
      <c r="KI451" s="119"/>
      <c r="KJ451" s="119"/>
      <c r="KK451" s="119"/>
      <c r="KL451" s="119"/>
      <c r="KM451" s="119"/>
      <c r="KN451" s="119"/>
      <c r="KO451" s="119"/>
      <c r="KP451" s="119"/>
      <c r="KQ451" s="119"/>
      <c r="KR451" s="119"/>
      <c r="KS451" s="119"/>
      <c r="KT451" s="119"/>
      <c r="KU451" s="119"/>
      <c r="KV451" s="119"/>
      <c r="KW451" s="119"/>
      <c r="KX451" s="119"/>
      <c r="KY451" s="119"/>
      <c r="KZ451" s="119"/>
      <c r="LA451" s="119"/>
      <c r="LB451" s="119"/>
      <c r="LC451" s="119"/>
      <c r="LD451" s="119"/>
      <c r="LE451" s="119"/>
      <c r="LF451" s="119"/>
      <c r="LG451" s="119"/>
      <c r="LH451" s="119"/>
      <c r="LI451" s="119"/>
      <c r="LJ451" s="119"/>
      <c r="LK451" s="119"/>
      <c r="LL451" s="119"/>
      <c r="LM451" s="119"/>
      <c r="LN451" s="119"/>
      <c r="LO451" s="119"/>
      <c r="LP451" s="119"/>
      <c r="LQ451" s="119"/>
      <c r="LR451" s="119"/>
      <c r="LS451" s="119"/>
      <c r="LT451" s="119"/>
      <c r="LU451" s="119"/>
      <c r="LV451" s="119"/>
      <c r="LW451" s="119"/>
      <c r="LX451" s="119"/>
      <c r="LY451" s="119"/>
      <c r="LZ451" s="119"/>
      <c r="MA451" s="119"/>
      <c r="MB451" s="119"/>
      <c r="MC451" s="119"/>
      <c r="MD451" s="119"/>
      <c r="ME451" s="119"/>
      <c r="MF451" s="119"/>
      <c r="MG451" s="119"/>
      <c r="MH451" s="119"/>
      <c r="MI451" s="119"/>
      <c r="MJ451" s="119"/>
      <c r="MK451" s="119"/>
      <c r="ML451" s="119"/>
      <c r="MM451" s="119"/>
      <c r="MN451" s="119"/>
      <c r="MO451" s="119"/>
      <c r="MP451" s="119"/>
      <c r="MQ451" s="119"/>
      <c r="MR451" s="119"/>
      <c r="MS451" s="119"/>
      <c r="MT451" s="119"/>
      <c r="MU451" s="119"/>
      <c r="MV451" s="119"/>
      <c r="MW451" s="119"/>
      <c r="MX451" s="119"/>
      <c r="MY451" s="119"/>
      <c r="MZ451" s="119"/>
      <c r="NA451" s="119"/>
      <c r="NB451" s="119"/>
      <c r="NC451" s="119"/>
      <c r="ND451" s="119"/>
      <c r="NE451" s="119"/>
      <c r="NF451" s="119"/>
      <c r="NG451" s="119"/>
      <c r="NH451" s="119"/>
      <c r="NI451" s="119"/>
      <c r="NJ451" s="119"/>
      <c r="NK451" s="119"/>
      <c r="NL451" s="119"/>
      <c r="NM451" s="119"/>
      <c r="NN451" s="119"/>
      <c r="NO451" s="119"/>
      <c r="NP451" s="119"/>
      <c r="NQ451" s="119"/>
      <c r="NR451" s="119"/>
      <c r="NS451" s="119"/>
      <c r="NT451" s="119"/>
      <c r="NU451" s="119"/>
      <c r="NV451" s="119"/>
      <c r="NW451" s="119"/>
      <c r="NX451" s="119"/>
      <c r="NY451" s="119"/>
      <c r="NZ451" s="119"/>
      <c r="OA451" s="119"/>
      <c r="OB451" s="119"/>
      <c r="OC451" s="119"/>
      <c r="OD451" s="119"/>
      <c r="OE451" s="119"/>
      <c r="OF451" s="119"/>
      <c r="OG451" s="119"/>
      <c r="OH451" s="119"/>
      <c r="OI451" s="119"/>
      <c r="OJ451" s="119"/>
      <c r="OK451" s="119"/>
      <c r="OL451" s="119"/>
      <c r="OM451" s="119"/>
      <c r="ON451" s="119"/>
      <c r="OO451" s="119"/>
      <c r="OP451" s="119"/>
      <c r="OQ451" s="119"/>
      <c r="OR451" s="119"/>
      <c r="OS451" s="119"/>
      <c r="OT451" s="119"/>
      <c r="OU451" s="119"/>
      <c r="OV451" s="119"/>
      <c r="OW451" s="119"/>
      <c r="OX451" s="119"/>
      <c r="OY451" s="119"/>
      <c r="OZ451" s="119"/>
      <c r="PA451" s="119"/>
      <c r="PB451" s="119"/>
      <c r="PC451" s="119"/>
      <c r="PD451" s="119"/>
      <c r="PE451" s="119"/>
      <c r="PF451" s="119"/>
      <c r="PG451" s="119"/>
      <c r="PH451" s="119"/>
      <c r="PI451" s="119"/>
      <c r="PJ451" s="119"/>
      <c r="PK451" s="119"/>
      <c r="PL451" s="119"/>
      <c r="PM451" s="119"/>
      <c r="PN451" s="119"/>
      <c r="PO451" s="119"/>
      <c r="PP451" s="119"/>
      <c r="PQ451" s="119"/>
      <c r="PR451" s="119"/>
      <c r="PS451" s="119"/>
      <c r="PT451" s="119"/>
      <c r="PU451" s="119"/>
      <c r="PV451" s="119"/>
      <c r="PW451" s="119"/>
      <c r="PX451" s="119"/>
      <c r="PY451" s="119"/>
      <c r="PZ451" s="119"/>
      <c r="QA451" s="119"/>
      <c r="QB451" s="119"/>
      <c r="QC451" s="119"/>
      <c r="QD451" s="119"/>
      <c r="QE451" s="119"/>
      <c r="QF451" s="119"/>
      <c r="QG451" s="119"/>
      <c r="QH451" s="119"/>
      <c r="QI451" s="119"/>
      <c r="QJ451" s="119"/>
      <c r="QK451" s="119"/>
      <c r="QL451" s="119"/>
      <c r="QM451" s="119"/>
      <c r="QN451" s="119"/>
      <c r="QO451" s="119"/>
      <c r="QP451" s="119"/>
      <c r="QQ451" s="119"/>
      <c r="QR451" s="119"/>
      <c r="QS451" s="119"/>
      <c r="QT451" s="119"/>
      <c r="QU451" s="119"/>
      <c r="QV451" s="119"/>
      <c r="QW451" s="119"/>
      <c r="QX451" s="119"/>
      <c r="QY451" s="119"/>
      <c r="QZ451" s="119"/>
      <c r="RA451" s="119"/>
      <c r="RB451" s="119"/>
      <c r="RC451" s="119"/>
      <c r="RD451" s="119"/>
      <c r="RE451" s="119"/>
      <c r="RF451" s="119"/>
      <c r="RG451" s="119"/>
      <c r="RH451" s="119"/>
      <c r="RI451" s="119"/>
      <c r="RJ451" s="119"/>
      <c r="RK451" s="119"/>
      <c r="RL451" s="119"/>
      <c r="RM451" s="119"/>
      <c r="RN451" s="119"/>
      <c r="RO451" s="119"/>
      <c r="RP451" s="119"/>
      <c r="RQ451" s="119"/>
      <c r="RR451" s="119"/>
      <c r="RS451" s="119"/>
      <c r="RT451" s="119"/>
      <c r="RU451" s="119"/>
      <c r="RV451" s="119"/>
      <c r="RW451" s="119"/>
      <c r="RX451" s="119"/>
      <c r="RY451" s="119"/>
      <c r="RZ451" s="119"/>
      <c r="SA451" s="119"/>
      <c r="SB451" s="119"/>
      <c r="SC451" s="119"/>
      <c r="SD451" s="119"/>
      <c r="SE451" s="119"/>
      <c r="SF451" s="119"/>
      <c r="SG451" s="119"/>
      <c r="SH451" s="119"/>
      <c r="SI451" s="119"/>
      <c r="SJ451" s="119"/>
      <c r="SK451" s="119"/>
      <c r="SL451" s="119"/>
      <c r="SM451" s="119"/>
      <c r="SN451" s="119"/>
      <c r="SO451" s="119"/>
      <c r="SP451" s="119"/>
      <c r="SQ451" s="119"/>
      <c r="SR451" s="119"/>
      <c r="SS451" s="119"/>
      <c r="ST451" s="119"/>
      <c r="SU451" s="119"/>
      <c r="SV451" s="119"/>
      <c r="SW451" s="119"/>
      <c r="SX451" s="119"/>
      <c r="SY451" s="119"/>
      <c r="SZ451" s="119"/>
      <c r="TA451" s="119"/>
      <c r="TB451" s="119"/>
      <c r="TC451" s="119"/>
      <c r="TD451" s="119"/>
      <c r="TE451" s="119"/>
      <c r="TF451" s="119"/>
      <c r="TG451" s="119"/>
      <c r="TH451" s="119"/>
      <c r="TI451" s="119"/>
      <c r="TJ451" s="119"/>
      <c r="TK451" s="119"/>
      <c r="TL451" s="119"/>
      <c r="TM451" s="119"/>
      <c r="TN451" s="119"/>
      <c r="TO451" s="119"/>
      <c r="TP451" s="119"/>
      <c r="TQ451" s="119"/>
      <c r="TR451" s="119"/>
      <c r="TS451" s="119"/>
      <c r="TT451" s="119"/>
      <c r="TU451" s="119"/>
      <c r="TV451" s="119"/>
      <c r="TW451" s="119"/>
      <c r="TX451" s="119"/>
      <c r="TY451" s="119"/>
      <c r="TZ451" s="119"/>
      <c r="UA451" s="119"/>
      <c r="UB451" s="119"/>
      <c r="UC451" s="119"/>
      <c r="UD451" s="119"/>
      <c r="UE451" s="119"/>
      <c r="UF451" s="119"/>
      <c r="UG451" s="119"/>
      <c r="UH451" s="119"/>
      <c r="UI451" s="119"/>
      <c r="UJ451" s="119"/>
      <c r="UK451" s="119"/>
      <c r="UL451" s="119"/>
      <c r="UM451" s="119"/>
      <c r="UN451" s="119"/>
      <c r="UO451" s="119"/>
      <c r="UP451" s="119"/>
      <c r="UQ451" s="119"/>
      <c r="UR451" s="119"/>
      <c r="US451" s="119"/>
      <c r="UT451" s="119"/>
      <c r="UU451" s="119"/>
      <c r="UV451" s="119"/>
      <c r="UW451" s="119"/>
      <c r="UX451" s="119"/>
      <c r="UY451" s="119"/>
      <c r="UZ451" s="119"/>
      <c r="VA451" s="119"/>
      <c r="VB451" s="119"/>
      <c r="VC451" s="119"/>
      <c r="VD451" s="119"/>
    </row>
    <row r="452" spans="1:576" s="168" customFormat="1" x14ac:dyDescent="0.2">
      <c r="A452" s="167"/>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c r="DK452" s="119"/>
      <c r="DL452" s="119"/>
      <c r="DM452" s="119"/>
      <c r="DN452" s="119"/>
      <c r="DO452" s="119"/>
      <c r="DP452" s="119"/>
      <c r="DQ452" s="119"/>
      <c r="DR452" s="119"/>
      <c r="DS452" s="119"/>
      <c r="DT452" s="119"/>
      <c r="DU452" s="119"/>
      <c r="DV452" s="119"/>
      <c r="DW452" s="119"/>
      <c r="DX452" s="119"/>
      <c r="DY452" s="119"/>
      <c r="DZ452" s="119"/>
      <c r="EA452" s="119"/>
      <c r="EB452" s="119"/>
      <c r="EC452" s="119"/>
      <c r="ED452" s="119"/>
      <c r="EE452" s="119"/>
      <c r="EF452" s="119"/>
      <c r="EG452" s="119"/>
      <c r="EH452" s="119"/>
      <c r="EI452" s="119"/>
      <c r="EJ452" s="119"/>
      <c r="EK452" s="119"/>
      <c r="EL452" s="119"/>
      <c r="EM452" s="119"/>
      <c r="EN452" s="119"/>
      <c r="EO452" s="119"/>
      <c r="EP452" s="119"/>
      <c r="EQ452" s="119"/>
      <c r="ER452" s="119"/>
      <c r="ES452" s="119"/>
      <c r="ET452" s="119"/>
      <c r="EU452" s="119"/>
      <c r="EV452" s="119"/>
      <c r="EW452" s="119"/>
      <c r="EX452" s="119"/>
      <c r="EY452" s="119"/>
      <c r="EZ452" s="119"/>
      <c r="FA452" s="119"/>
      <c r="FB452" s="119"/>
      <c r="FC452" s="119"/>
      <c r="FD452" s="119"/>
      <c r="FE452" s="119"/>
      <c r="FF452" s="119"/>
      <c r="FG452" s="119"/>
      <c r="FH452" s="119"/>
      <c r="FI452" s="119"/>
      <c r="FJ452" s="119"/>
      <c r="FK452" s="119"/>
      <c r="FL452" s="119"/>
      <c r="FM452" s="119"/>
      <c r="FN452" s="119"/>
      <c r="FO452" s="119"/>
      <c r="FP452" s="119"/>
      <c r="FQ452" s="119"/>
      <c r="FR452" s="119"/>
      <c r="FS452" s="119"/>
      <c r="FT452" s="119"/>
      <c r="FU452" s="119"/>
      <c r="FV452" s="119"/>
      <c r="FW452" s="119"/>
      <c r="FX452" s="119"/>
      <c r="FY452" s="119"/>
      <c r="FZ452" s="119"/>
      <c r="GA452" s="119"/>
      <c r="GB452" s="119"/>
      <c r="GC452" s="119"/>
      <c r="GD452" s="119"/>
      <c r="GE452" s="119"/>
      <c r="GF452" s="119"/>
      <c r="GG452" s="119"/>
      <c r="GH452" s="119"/>
      <c r="GI452" s="119"/>
      <c r="GJ452" s="119"/>
      <c r="GK452" s="119"/>
      <c r="GL452" s="119"/>
      <c r="GM452" s="119"/>
      <c r="GN452" s="119"/>
      <c r="GO452" s="119"/>
      <c r="GP452" s="119"/>
      <c r="GQ452" s="119"/>
      <c r="GR452" s="119"/>
      <c r="GS452" s="119"/>
      <c r="GT452" s="119"/>
      <c r="GU452" s="119"/>
      <c r="GV452" s="119"/>
      <c r="GW452" s="119"/>
      <c r="GX452" s="119"/>
      <c r="GY452" s="119"/>
      <c r="GZ452" s="119"/>
      <c r="HA452" s="119"/>
      <c r="HB452" s="119"/>
      <c r="HC452" s="119"/>
      <c r="HD452" s="119"/>
      <c r="HE452" s="119"/>
      <c r="HF452" s="119"/>
      <c r="HG452" s="119"/>
      <c r="HH452" s="119"/>
      <c r="HI452" s="119"/>
      <c r="HJ452" s="119"/>
      <c r="HK452" s="119"/>
      <c r="HL452" s="119"/>
      <c r="HM452" s="119"/>
      <c r="HN452" s="119"/>
      <c r="HO452" s="119"/>
      <c r="HP452" s="119"/>
      <c r="HQ452" s="119"/>
      <c r="HR452" s="119"/>
      <c r="HS452" s="119"/>
      <c r="HT452" s="119"/>
      <c r="HU452" s="119"/>
      <c r="HV452" s="119"/>
      <c r="HW452" s="119"/>
      <c r="HX452" s="119"/>
      <c r="HY452" s="119"/>
      <c r="HZ452" s="119"/>
      <c r="IA452" s="119"/>
      <c r="IB452" s="119"/>
      <c r="IC452" s="119"/>
      <c r="ID452" s="119"/>
      <c r="IE452" s="119"/>
      <c r="IF452" s="119"/>
      <c r="IG452" s="119"/>
      <c r="IH452" s="119"/>
      <c r="II452" s="119"/>
      <c r="IJ452" s="119"/>
      <c r="IK452" s="119"/>
      <c r="IL452" s="119"/>
      <c r="IM452" s="119"/>
      <c r="IN452" s="119"/>
      <c r="IO452" s="119"/>
      <c r="IP452" s="119"/>
      <c r="IQ452" s="119"/>
      <c r="IR452" s="119"/>
      <c r="IS452" s="119"/>
      <c r="IT452" s="119"/>
      <c r="IU452" s="119"/>
      <c r="IV452" s="119"/>
      <c r="IW452" s="119"/>
      <c r="IX452" s="119"/>
      <c r="IY452" s="119"/>
      <c r="IZ452" s="119"/>
      <c r="JA452" s="119"/>
      <c r="JB452" s="119"/>
      <c r="JC452" s="119"/>
      <c r="JD452" s="119"/>
      <c r="JE452" s="119"/>
      <c r="JF452" s="119"/>
      <c r="JG452" s="119"/>
      <c r="JH452" s="119"/>
      <c r="JI452" s="119"/>
      <c r="JJ452" s="119"/>
      <c r="JK452" s="119"/>
      <c r="JL452" s="119"/>
      <c r="JM452" s="119"/>
      <c r="JN452" s="119"/>
      <c r="JO452" s="119"/>
      <c r="JP452" s="119"/>
      <c r="JQ452" s="119"/>
      <c r="JR452" s="119"/>
      <c r="JS452" s="119"/>
      <c r="JT452" s="119"/>
      <c r="JU452" s="119"/>
      <c r="JV452" s="119"/>
      <c r="JW452" s="119"/>
      <c r="JX452" s="119"/>
      <c r="JY452" s="119"/>
      <c r="JZ452" s="119"/>
      <c r="KA452" s="119"/>
      <c r="KB452" s="119"/>
      <c r="KC452" s="119"/>
      <c r="KD452" s="119"/>
      <c r="KE452" s="119"/>
      <c r="KF452" s="119"/>
      <c r="KG452" s="119"/>
      <c r="KH452" s="119"/>
      <c r="KI452" s="119"/>
      <c r="KJ452" s="119"/>
      <c r="KK452" s="119"/>
      <c r="KL452" s="119"/>
      <c r="KM452" s="119"/>
      <c r="KN452" s="119"/>
      <c r="KO452" s="119"/>
      <c r="KP452" s="119"/>
      <c r="KQ452" s="119"/>
      <c r="KR452" s="119"/>
      <c r="KS452" s="119"/>
      <c r="KT452" s="119"/>
      <c r="KU452" s="119"/>
      <c r="KV452" s="119"/>
      <c r="KW452" s="119"/>
      <c r="KX452" s="119"/>
      <c r="KY452" s="119"/>
      <c r="KZ452" s="119"/>
      <c r="LA452" s="119"/>
      <c r="LB452" s="119"/>
      <c r="LC452" s="119"/>
      <c r="LD452" s="119"/>
      <c r="LE452" s="119"/>
      <c r="LF452" s="119"/>
      <c r="LG452" s="119"/>
      <c r="LH452" s="119"/>
      <c r="LI452" s="119"/>
      <c r="LJ452" s="119"/>
      <c r="LK452" s="119"/>
      <c r="LL452" s="119"/>
      <c r="LM452" s="119"/>
      <c r="LN452" s="119"/>
      <c r="LO452" s="119"/>
      <c r="LP452" s="119"/>
      <c r="LQ452" s="119"/>
      <c r="LR452" s="119"/>
      <c r="LS452" s="119"/>
      <c r="LT452" s="119"/>
      <c r="LU452" s="119"/>
      <c r="LV452" s="119"/>
      <c r="LW452" s="119"/>
      <c r="LX452" s="119"/>
      <c r="LY452" s="119"/>
      <c r="LZ452" s="119"/>
      <c r="MA452" s="119"/>
      <c r="MB452" s="119"/>
      <c r="MC452" s="119"/>
      <c r="MD452" s="119"/>
      <c r="ME452" s="119"/>
      <c r="MF452" s="119"/>
      <c r="MG452" s="119"/>
      <c r="MH452" s="119"/>
      <c r="MI452" s="119"/>
      <c r="MJ452" s="119"/>
      <c r="MK452" s="119"/>
      <c r="ML452" s="119"/>
      <c r="MM452" s="119"/>
      <c r="MN452" s="119"/>
      <c r="MO452" s="119"/>
      <c r="MP452" s="119"/>
      <c r="MQ452" s="119"/>
      <c r="MR452" s="119"/>
      <c r="MS452" s="119"/>
      <c r="MT452" s="119"/>
      <c r="MU452" s="119"/>
      <c r="MV452" s="119"/>
      <c r="MW452" s="119"/>
      <c r="MX452" s="119"/>
      <c r="MY452" s="119"/>
      <c r="MZ452" s="119"/>
      <c r="NA452" s="119"/>
      <c r="NB452" s="119"/>
      <c r="NC452" s="119"/>
      <c r="ND452" s="119"/>
      <c r="NE452" s="119"/>
      <c r="NF452" s="119"/>
      <c r="NG452" s="119"/>
      <c r="NH452" s="119"/>
      <c r="NI452" s="119"/>
      <c r="NJ452" s="119"/>
      <c r="NK452" s="119"/>
      <c r="NL452" s="119"/>
      <c r="NM452" s="119"/>
      <c r="NN452" s="119"/>
      <c r="NO452" s="119"/>
      <c r="NP452" s="119"/>
      <c r="NQ452" s="119"/>
      <c r="NR452" s="119"/>
      <c r="NS452" s="119"/>
      <c r="NT452" s="119"/>
      <c r="NU452" s="119"/>
      <c r="NV452" s="119"/>
      <c r="NW452" s="119"/>
      <c r="NX452" s="119"/>
      <c r="NY452" s="119"/>
      <c r="NZ452" s="119"/>
      <c r="OA452" s="119"/>
      <c r="OB452" s="119"/>
      <c r="OC452" s="119"/>
      <c r="OD452" s="119"/>
      <c r="OE452" s="119"/>
      <c r="OF452" s="119"/>
      <c r="OG452" s="119"/>
      <c r="OH452" s="119"/>
      <c r="OI452" s="119"/>
      <c r="OJ452" s="119"/>
      <c r="OK452" s="119"/>
      <c r="OL452" s="119"/>
      <c r="OM452" s="119"/>
      <c r="ON452" s="119"/>
      <c r="OO452" s="119"/>
      <c r="OP452" s="119"/>
      <c r="OQ452" s="119"/>
      <c r="OR452" s="119"/>
      <c r="OS452" s="119"/>
      <c r="OT452" s="119"/>
      <c r="OU452" s="119"/>
      <c r="OV452" s="119"/>
      <c r="OW452" s="119"/>
      <c r="OX452" s="119"/>
      <c r="OY452" s="119"/>
      <c r="OZ452" s="119"/>
      <c r="PA452" s="119"/>
      <c r="PB452" s="119"/>
      <c r="PC452" s="119"/>
      <c r="PD452" s="119"/>
      <c r="PE452" s="119"/>
      <c r="PF452" s="119"/>
      <c r="PG452" s="119"/>
      <c r="PH452" s="119"/>
      <c r="PI452" s="119"/>
      <c r="PJ452" s="119"/>
      <c r="PK452" s="119"/>
      <c r="PL452" s="119"/>
      <c r="PM452" s="119"/>
      <c r="PN452" s="119"/>
      <c r="PO452" s="119"/>
      <c r="PP452" s="119"/>
      <c r="PQ452" s="119"/>
      <c r="PR452" s="119"/>
      <c r="PS452" s="119"/>
      <c r="PT452" s="119"/>
      <c r="PU452" s="119"/>
      <c r="PV452" s="119"/>
      <c r="PW452" s="119"/>
      <c r="PX452" s="119"/>
      <c r="PY452" s="119"/>
      <c r="PZ452" s="119"/>
      <c r="QA452" s="119"/>
      <c r="QB452" s="119"/>
      <c r="QC452" s="119"/>
      <c r="QD452" s="119"/>
      <c r="QE452" s="119"/>
      <c r="QF452" s="119"/>
      <c r="QG452" s="119"/>
      <c r="QH452" s="119"/>
      <c r="QI452" s="119"/>
      <c r="QJ452" s="119"/>
      <c r="QK452" s="119"/>
      <c r="QL452" s="119"/>
      <c r="QM452" s="119"/>
      <c r="QN452" s="119"/>
      <c r="QO452" s="119"/>
      <c r="QP452" s="119"/>
      <c r="QQ452" s="119"/>
      <c r="QR452" s="119"/>
      <c r="QS452" s="119"/>
      <c r="QT452" s="119"/>
      <c r="QU452" s="119"/>
      <c r="QV452" s="119"/>
      <c r="QW452" s="119"/>
      <c r="QX452" s="119"/>
      <c r="QY452" s="119"/>
      <c r="QZ452" s="119"/>
      <c r="RA452" s="119"/>
      <c r="RB452" s="119"/>
      <c r="RC452" s="119"/>
      <c r="RD452" s="119"/>
      <c r="RE452" s="119"/>
      <c r="RF452" s="119"/>
      <c r="RG452" s="119"/>
      <c r="RH452" s="119"/>
      <c r="RI452" s="119"/>
      <c r="RJ452" s="119"/>
      <c r="RK452" s="119"/>
      <c r="RL452" s="119"/>
      <c r="RM452" s="119"/>
      <c r="RN452" s="119"/>
      <c r="RO452" s="119"/>
      <c r="RP452" s="119"/>
      <c r="RQ452" s="119"/>
      <c r="RR452" s="119"/>
      <c r="RS452" s="119"/>
      <c r="RT452" s="119"/>
      <c r="RU452" s="119"/>
      <c r="RV452" s="119"/>
      <c r="RW452" s="119"/>
      <c r="RX452" s="119"/>
      <c r="RY452" s="119"/>
      <c r="RZ452" s="119"/>
      <c r="SA452" s="119"/>
      <c r="SB452" s="119"/>
      <c r="SC452" s="119"/>
      <c r="SD452" s="119"/>
      <c r="SE452" s="119"/>
      <c r="SF452" s="119"/>
      <c r="SG452" s="119"/>
      <c r="SH452" s="119"/>
      <c r="SI452" s="119"/>
      <c r="SJ452" s="119"/>
      <c r="SK452" s="119"/>
      <c r="SL452" s="119"/>
      <c r="SM452" s="119"/>
      <c r="SN452" s="119"/>
      <c r="SO452" s="119"/>
      <c r="SP452" s="119"/>
      <c r="SQ452" s="119"/>
      <c r="SR452" s="119"/>
      <c r="SS452" s="119"/>
      <c r="ST452" s="119"/>
      <c r="SU452" s="119"/>
      <c r="SV452" s="119"/>
      <c r="SW452" s="119"/>
      <c r="SX452" s="119"/>
      <c r="SY452" s="119"/>
      <c r="SZ452" s="119"/>
      <c r="TA452" s="119"/>
      <c r="TB452" s="119"/>
      <c r="TC452" s="119"/>
      <c r="TD452" s="119"/>
      <c r="TE452" s="119"/>
      <c r="TF452" s="119"/>
      <c r="TG452" s="119"/>
      <c r="TH452" s="119"/>
      <c r="TI452" s="119"/>
      <c r="TJ452" s="119"/>
      <c r="TK452" s="119"/>
      <c r="TL452" s="119"/>
      <c r="TM452" s="119"/>
      <c r="TN452" s="119"/>
      <c r="TO452" s="119"/>
      <c r="TP452" s="119"/>
      <c r="TQ452" s="119"/>
      <c r="TR452" s="119"/>
      <c r="TS452" s="119"/>
      <c r="TT452" s="119"/>
      <c r="TU452" s="119"/>
      <c r="TV452" s="119"/>
      <c r="TW452" s="119"/>
      <c r="TX452" s="119"/>
      <c r="TY452" s="119"/>
      <c r="TZ452" s="119"/>
      <c r="UA452" s="119"/>
      <c r="UB452" s="119"/>
      <c r="UC452" s="119"/>
      <c r="UD452" s="119"/>
      <c r="UE452" s="119"/>
      <c r="UF452" s="119"/>
      <c r="UG452" s="119"/>
      <c r="UH452" s="119"/>
      <c r="UI452" s="119"/>
      <c r="UJ452" s="119"/>
      <c r="UK452" s="119"/>
      <c r="UL452" s="119"/>
      <c r="UM452" s="119"/>
      <c r="UN452" s="119"/>
      <c r="UO452" s="119"/>
      <c r="UP452" s="119"/>
      <c r="UQ452" s="119"/>
      <c r="UR452" s="119"/>
      <c r="US452" s="119"/>
      <c r="UT452" s="119"/>
      <c r="UU452" s="119"/>
      <c r="UV452" s="119"/>
      <c r="UW452" s="119"/>
      <c r="UX452" s="119"/>
      <c r="UY452" s="119"/>
      <c r="UZ452" s="119"/>
      <c r="VA452" s="119"/>
      <c r="VB452" s="119"/>
      <c r="VC452" s="119"/>
      <c r="VD452" s="119"/>
    </row>
    <row r="453" spans="1:576" s="168" customFormat="1" x14ac:dyDescent="0.2">
      <c r="A453" s="167"/>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c r="DK453" s="119"/>
      <c r="DL453" s="119"/>
      <c r="DM453" s="119"/>
      <c r="DN453" s="119"/>
      <c r="DO453" s="119"/>
      <c r="DP453" s="119"/>
      <c r="DQ453" s="119"/>
      <c r="DR453" s="119"/>
      <c r="DS453" s="119"/>
      <c r="DT453" s="119"/>
      <c r="DU453" s="119"/>
      <c r="DV453" s="119"/>
      <c r="DW453" s="119"/>
      <c r="DX453" s="119"/>
      <c r="DY453" s="119"/>
      <c r="DZ453" s="119"/>
      <c r="EA453" s="119"/>
      <c r="EB453" s="119"/>
      <c r="EC453" s="119"/>
      <c r="ED453" s="119"/>
      <c r="EE453" s="119"/>
      <c r="EF453" s="119"/>
      <c r="EG453" s="119"/>
      <c r="EH453" s="119"/>
      <c r="EI453" s="119"/>
      <c r="EJ453" s="119"/>
      <c r="EK453" s="119"/>
      <c r="EL453" s="119"/>
      <c r="EM453" s="119"/>
      <c r="EN453" s="119"/>
      <c r="EO453" s="119"/>
      <c r="EP453" s="119"/>
      <c r="EQ453" s="119"/>
      <c r="ER453" s="119"/>
      <c r="ES453" s="119"/>
      <c r="ET453" s="119"/>
      <c r="EU453" s="119"/>
      <c r="EV453" s="119"/>
      <c r="EW453" s="119"/>
      <c r="EX453" s="119"/>
      <c r="EY453" s="119"/>
      <c r="EZ453" s="119"/>
      <c r="FA453" s="119"/>
      <c r="FB453" s="119"/>
      <c r="FC453" s="119"/>
      <c r="FD453" s="119"/>
      <c r="FE453" s="119"/>
      <c r="FF453" s="119"/>
      <c r="FG453" s="119"/>
      <c r="FH453" s="119"/>
      <c r="FI453" s="119"/>
      <c r="FJ453" s="119"/>
      <c r="FK453" s="119"/>
      <c r="FL453" s="119"/>
      <c r="FM453" s="119"/>
      <c r="FN453" s="119"/>
      <c r="FO453" s="119"/>
      <c r="FP453" s="119"/>
      <c r="FQ453" s="119"/>
      <c r="FR453" s="119"/>
      <c r="FS453" s="119"/>
      <c r="FT453" s="119"/>
      <c r="FU453" s="119"/>
      <c r="FV453" s="119"/>
      <c r="FW453" s="119"/>
      <c r="FX453" s="119"/>
      <c r="FY453" s="119"/>
      <c r="FZ453" s="119"/>
      <c r="GA453" s="119"/>
      <c r="GB453" s="119"/>
      <c r="GC453" s="119"/>
      <c r="GD453" s="119"/>
      <c r="GE453" s="119"/>
      <c r="GF453" s="119"/>
      <c r="GG453" s="119"/>
      <c r="GH453" s="119"/>
      <c r="GI453" s="119"/>
      <c r="GJ453" s="119"/>
      <c r="GK453" s="119"/>
      <c r="GL453" s="119"/>
      <c r="GM453" s="119"/>
      <c r="GN453" s="119"/>
      <c r="GO453" s="119"/>
      <c r="GP453" s="119"/>
      <c r="GQ453" s="119"/>
      <c r="GR453" s="119"/>
      <c r="GS453" s="119"/>
      <c r="GT453" s="119"/>
      <c r="GU453" s="119"/>
      <c r="GV453" s="119"/>
      <c r="GW453" s="119"/>
      <c r="GX453" s="119"/>
      <c r="GY453" s="119"/>
      <c r="GZ453" s="119"/>
      <c r="HA453" s="119"/>
      <c r="HB453" s="119"/>
      <c r="HC453" s="119"/>
      <c r="HD453" s="119"/>
      <c r="HE453" s="119"/>
      <c r="HF453" s="119"/>
      <c r="HG453" s="119"/>
      <c r="HH453" s="119"/>
      <c r="HI453" s="119"/>
      <c r="HJ453" s="119"/>
      <c r="HK453" s="119"/>
      <c r="HL453" s="119"/>
      <c r="HM453" s="119"/>
      <c r="HN453" s="119"/>
      <c r="HO453" s="119"/>
      <c r="HP453" s="119"/>
      <c r="HQ453" s="119"/>
      <c r="HR453" s="119"/>
      <c r="HS453" s="119"/>
      <c r="HT453" s="119"/>
      <c r="HU453" s="119"/>
      <c r="HV453" s="119"/>
      <c r="HW453" s="119"/>
      <c r="HX453" s="119"/>
      <c r="HY453" s="119"/>
      <c r="HZ453" s="119"/>
      <c r="IA453" s="119"/>
      <c r="IB453" s="119"/>
      <c r="IC453" s="119"/>
      <c r="ID453" s="119"/>
      <c r="IE453" s="119"/>
      <c r="IF453" s="119"/>
      <c r="IG453" s="119"/>
      <c r="IH453" s="119"/>
      <c r="II453" s="119"/>
      <c r="IJ453" s="119"/>
      <c r="IK453" s="119"/>
      <c r="IL453" s="119"/>
      <c r="IM453" s="119"/>
      <c r="IN453" s="119"/>
      <c r="IO453" s="119"/>
      <c r="IP453" s="119"/>
      <c r="IQ453" s="119"/>
      <c r="IR453" s="119"/>
      <c r="IS453" s="119"/>
      <c r="IT453" s="119"/>
      <c r="IU453" s="119"/>
      <c r="IV453" s="119"/>
      <c r="IW453" s="119"/>
      <c r="IX453" s="119"/>
      <c r="IY453" s="119"/>
      <c r="IZ453" s="119"/>
      <c r="JA453" s="119"/>
      <c r="JB453" s="119"/>
      <c r="JC453" s="119"/>
      <c r="JD453" s="119"/>
      <c r="JE453" s="119"/>
      <c r="JF453" s="119"/>
      <c r="JG453" s="119"/>
      <c r="JH453" s="119"/>
      <c r="JI453" s="119"/>
      <c r="JJ453" s="119"/>
      <c r="JK453" s="119"/>
      <c r="JL453" s="119"/>
      <c r="JM453" s="119"/>
      <c r="JN453" s="119"/>
      <c r="JO453" s="119"/>
      <c r="JP453" s="119"/>
      <c r="JQ453" s="119"/>
      <c r="JR453" s="119"/>
      <c r="JS453" s="119"/>
      <c r="JT453" s="119"/>
      <c r="JU453" s="119"/>
      <c r="JV453" s="119"/>
      <c r="JW453" s="119"/>
      <c r="JX453" s="119"/>
      <c r="JY453" s="119"/>
      <c r="JZ453" s="119"/>
      <c r="KA453" s="119"/>
      <c r="KB453" s="119"/>
      <c r="KC453" s="119"/>
      <c r="KD453" s="119"/>
      <c r="KE453" s="119"/>
      <c r="KF453" s="119"/>
      <c r="KG453" s="119"/>
      <c r="KH453" s="119"/>
      <c r="KI453" s="119"/>
      <c r="KJ453" s="119"/>
      <c r="KK453" s="119"/>
      <c r="KL453" s="119"/>
      <c r="KM453" s="119"/>
      <c r="KN453" s="119"/>
      <c r="KO453" s="119"/>
      <c r="KP453" s="119"/>
      <c r="KQ453" s="119"/>
      <c r="KR453" s="119"/>
      <c r="KS453" s="119"/>
      <c r="KT453" s="119"/>
      <c r="KU453" s="119"/>
      <c r="KV453" s="119"/>
      <c r="KW453" s="119"/>
      <c r="KX453" s="119"/>
      <c r="KY453" s="119"/>
      <c r="KZ453" s="119"/>
      <c r="LA453" s="119"/>
      <c r="LB453" s="119"/>
      <c r="LC453" s="119"/>
      <c r="LD453" s="119"/>
      <c r="LE453" s="119"/>
      <c r="LF453" s="119"/>
      <c r="LG453" s="119"/>
      <c r="LH453" s="119"/>
      <c r="LI453" s="119"/>
      <c r="LJ453" s="119"/>
      <c r="LK453" s="119"/>
      <c r="LL453" s="119"/>
      <c r="LM453" s="119"/>
      <c r="LN453" s="119"/>
      <c r="LO453" s="119"/>
      <c r="LP453" s="119"/>
      <c r="LQ453" s="119"/>
      <c r="LR453" s="119"/>
      <c r="LS453" s="119"/>
      <c r="LT453" s="119"/>
      <c r="LU453" s="119"/>
      <c r="LV453" s="119"/>
      <c r="LW453" s="119"/>
      <c r="LX453" s="119"/>
      <c r="LY453" s="119"/>
      <c r="LZ453" s="119"/>
      <c r="MA453" s="119"/>
      <c r="MB453" s="119"/>
      <c r="MC453" s="119"/>
      <c r="MD453" s="119"/>
      <c r="ME453" s="119"/>
      <c r="MF453" s="119"/>
      <c r="MG453" s="119"/>
      <c r="MH453" s="119"/>
      <c r="MI453" s="119"/>
      <c r="MJ453" s="119"/>
      <c r="MK453" s="119"/>
      <c r="ML453" s="119"/>
      <c r="MM453" s="119"/>
      <c r="MN453" s="119"/>
      <c r="MO453" s="119"/>
      <c r="MP453" s="119"/>
      <c r="MQ453" s="119"/>
      <c r="MR453" s="119"/>
      <c r="MS453" s="119"/>
      <c r="MT453" s="119"/>
      <c r="MU453" s="119"/>
      <c r="MV453" s="119"/>
      <c r="MW453" s="119"/>
      <c r="MX453" s="119"/>
      <c r="MY453" s="119"/>
      <c r="MZ453" s="119"/>
      <c r="NA453" s="119"/>
      <c r="NB453" s="119"/>
      <c r="NC453" s="119"/>
      <c r="ND453" s="119"/>
      <c r="NE453" s="119"/>
      <c r="NF453" s="119"/>
      <c r="NG453" s="119"/>
      <c r="NH453" s="119"/>
      <c r="NI453" s="119"/>
      <c r="NJ453" s="119"/>
      <c r="NK453" s="119"/>
      <c r="NL453" s="119"/>
      <c r="NM453" s="119"/>
      <c r="NN453" s="119"/>
      <c r="NO453" s="119"/>
      <c r="NP453" s="119"/>
      <c r="NQ453" s="119"/>
      <c r="NR453" s="119"/>
      <c r="NS453" s="119"/>
      <c r="NT453" s="119"/>
      <c r="NU453" s="119"/>
      <c r="NV453" s="119"/>
      <c r="NW453" s="119"/>
      <c r="NX453" s="119"/>
      <c r="NY453" s="119"/>
      <c r="NZ453" s="119"/>
      <c r="OA453" s="119"/>
      <c r="OB453" s="119"/>
      <c r="OC453" s="119"/>
      <c r="OD453" s="119"/>
      <c r="OE453" s="119"/>
      <c r="OF453" s="119"/>
      <c r="OG453" s="119"/>
      <c r="OH453" s="119"/>
      <c r="OI453" s="119"/>
      <c r="OJ453" s="119"/>
      <c r="OK453" s="119"/>
      <c r="OL453" s="119"/>
      <c r="OM453" s="119"/>
      <c r="ON453" s="119"/>
      <c r="OO453" s="119"/>
      <c r="OP453" s="119"/>
      <c r="OQ453" s="119"/>
      <c r="OR453" s="119"/>
      <c r="OS453" s="119"/>
      <c r="OT453" s="119"/>
      <c r="OU453" s="119"/>
      <c r="OV453" s="119"/>
      <c r="OW453" s="119"/>
      <c r="OX453" s="119"/>
      <c r="OY453" s="119"/>
      <c r="OZ453" s="119"/>
      <c r="PA453" s="119"/>
      <c r="PB453" s="119"/>
      <c r="PC453" s="119"/>
      <c r="PD453" s="119"/>
      <c r="PE453" s="119"/>
      <c r="PF453" s="119"/>
      <c r="PG453" s="119"/>
      <c r="PH453" s="119"/>
      <c r="PI453" s="119"/>
      <c r="PJ453" s="119"/>
      <c r="PK453" s="119"/>
      <c r="PL453" s="119"/>
      <c r="PM453" s="119"/>
      <c r="PN453" s="119"/>
      <c r="PO453" s="119"/>
      <c r="PP453" s="119"/>
      <c r="PQ453" s="119"/>
      <c r="PR453" s="119"/>
      <c r="PS453" s="119"/>
      <c r="PT453" s="119"/>
      <c r="PU453" s="119"/>
      <c r="PV453" s="119"/>
      <c r="PW453" s="119"/>
      <c r="PX453" s="119"/>
      <c r="PY453" s="119"/>
      <c r="PZ453" s="119"/>
      <c r="QA453" s="119"/>
      <c r="QB453" s="119"/>
      <c r="QC453" s="119"/>
      <c r="QD453" s="119"/>
      <c r="QE453" s="119"/>
      <c r="QF453" s="119"/>
      <c r="QG453" s="119"/>
      <c r="QH453" s="119"/>
      <c r="QI453" s="119"/>
      <c r="QJ453" s="119"/>
      <c r="QK453" s="119"/>
      <c r="QL453" s="119"/>
      <c r="QM453" s="119"/>
      <c r="QN453" s="119"/>
      <c r="QO453" s="119"/>
      <c r="QP453" s="119"/>
      <c r="QQ453" s="119"/>
      <c r="QR453" s="119"/>
      <c r="QS453" s="119"/>
      <c r="QT453" s="119"/>
      <c r="QU453" s="119"/>
      <c r="QV453" s="119"/>
      <c r="QW453" s="119"/>
      <c r="QX453" s="119"/>
      <c r="QY453" s="119"/>
      <c r="QZ453" s="119"/>
      <c r="RA453" s="119"/>
      <c r="RB453" s="119"/>
      <c r="RC453" s="119"/>
      <c r="RD453" s="119"/>
      <c r="RE453" s="119"/>
      <c r="RF453" s="119"/>
      <c r="RG453" s="119"/>
      <c r="RH453" s="119"/>
      <c r="RI453" s="119"/>
      <c r="RJ453" s="119"/>
      <c r="RK453" s="119"/>
      <c r="RL453" s="119"/>
      <c r="RM453" s="119"/>
      <c r="RN453" s="119"/>
      <c r="RO453" s="119"/>
      <c r="RP453" s="119"/>
      <c r="RQ453" s="119"/>
      <c r="RR453" s="119"/>
      <c r="RS453" s="119"/>
      <c r="RT453" s="119"/>
      <c r="RU453" s="119"/>
      <c r="RV453" s="119"/>
      <c r="RW453" s="119"/>
      <c r="RX453" s="119"/>
      <c r="RY453" s="119"/>
      <c r="RZ453" s="119"/>
      <c r="SA453" s="119"/>
      <c r="SB453" s="119"/>
      <c r="SC453" s="119"/>
      <c r="SD453" s="119"/>
      <c r="SE453" s="119"/>
      <c r="SF453" s="119"/>
      <c r="SG453" s="119"/>
      <c r="SH453" s="119"/>
      <c r="SI453" s="119"/>
      <c r="SJ453" s="119"/>
      <c r="SK453" s="119"/>
      <c r="SL453" s="119"/>
      <c r="SM453" s="119"/>
      <c r="SN453" s="119"/>
      <c r="SO453" s="119"/>
      <c r="SP453" s="119"/>
      <c r="SQ453" s="119"/>
      <c r="SR453" s="119"/>
      <c r="SS453" s="119"/>
      <c r="ST453" s="119"/>
      <c r="SU453" s="119"/>
      <c r="SV453" s="119"/>
      <c r="SW453" s="119"/>
      <c r="SX453" s="119"/>
      <c r="SY453" s="119"/>
      <c r="SZ453" s="119"/>
      <c r="TA453" s="119"/>
      <c r="TB453" s="119"/>
      <c r="TC453" s="119"/>
      <c r="TD453" s="119"/>
      <c r="TE453" s="119"/>
      <c r="TF453" s="119"/>
      <c r="TG453" s="119"/>
      <c r="TH453" s="119"/>
      <c r="TI453" s="119"/>
      <c r="TJ453" s="119"/>
      <c r="TK453" s="119"/>
      <c r="TL453" s="119"/>
      <c r="TM453" s="119"/>
      <c r="TN453" s="119"/>
      <c r="TO453" s="119"/>
      <c r="TP453" s="119"/>
      <c r="TQ453" s="119"/>
      <c r="TR453" s="119"/>
      <c r="TS453" s="119"/>
      <c r="TT453" s="119"/>
      <c r="TU453" s="119"/>
      <c r="TV453" s="119"/>
      <c r="TW453" s="119"/>
      <c r="TX453" s="119"/>
      <c r="TY453" s="119"/>
      <c r="TZ453" s="119"/>
      <c r="UA453" s="119"/>
      <c r="UB453" s="119"/>
      <c r="UC453" s="119"/>
      <c r="UD453" s="119"/>
      <c r="UE453" s="119"/>
      <c r="UF453" s="119"/>
      <c r="UG453" s="119"/>
      <c r="UH453" s="119"/>
      <c r="UI453" s="119"/>
      <c r="UJ453" s="119"/>
      <c r="UK453" s="119"/>
      <c r="UL453" s="119"/>
      <c r="UM453" s="119"/>
      <c r="UN453" s="119"/>
      <c r="UO453" s="119"/>
      <c r="UP453" s="119"/>
      <c r="UQ453" s="119"/>
      <c r="UR453" s="119"/>
      <c r="US453" s="119"/>
      <c r="UT453" s="119"/>
      <c r="UU453" s="119"/>
      <c r="UV453" s="119"/>
      <c r="UW453" s="119"/>
      <c r="UX453" s="119"/>
      <c r="UY453" s="119"/>
      <c r="UZ453" s="119"/>
      <c r="VA453" s="119"/>
      <c r="VB453" s="119"/>
      <c r="VC453" s="119"/>
      <c r="VD453" s="119"/>
    </row>
    <row r="454" spans="1:576" s="168" customFormat="1" x14ac:dyDescent="0.2">
      <c r="A454" s="167"/>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19"/>
      <c r="FS454" s="119"/>
      <c r="FT454" s="119"/>
      <c r="FU454" s="119"/>
      <c r="FV454" s="119"/>
      <c r="FW454" s="119"/>
      <c r="FX454" s="119"/>
      <c r="FY454" s="119"/>
      <c r="FZ454" s="119"/>
      <c r="GA454" s="119"/>
      <c r="GB454" s="119"/>
      <c r="GC454" s="119"/>
      <c r="GD454" s="119"/>
      <c r="GE454" s="119"/>
      <c r="GF454" s="119"/>
      <c r="GG454" s="119"/>
      <c r="GH454" s="119"/>
      <c r="GI454" s="119"/>
      <c r="GJ454" s="119"/>
      <c r="GK454" s="119"/>
      <c r="GL454" s="119"/>
      <c r="GM454" s="119"/>
      <c r="GN454" s="119"/>
      <c r="GO454" s="119"/>
      <c r="GP454" s="119"/>
      <c r="GQ454" s="119"/>
      <c r="GR454" s="119"/>
      <c r="GS454" s="119"/>
      <c r="GT454" s="119"/>
      <c r="GU454" s="119"/>
      <c r="GV454" s="119"/>
      <c r="GW454" s="119"/>
      <c r="GX454" s="119"/>
      <c r="GY454" s="119"/>
      <c r="GZ454" s="119"/>
      <c r="HA454" s="119"/>
      <c r="HB454" s="119"/>
      <c r="HC454" s="119"/>
      <c r="HD454" s="119"/>
      <c r="HE454" s="119"/>
      <c r="HF454" s="119"/>
      <c r="HG454" s="119"/>
      <c r="HH454" s="119"/>
      <c r="HI454" s="119"/>
      <c r="HJ454" s="119"/>
      <c r="HK454" s="119"/>
      <c r="HL454" s="119"/>
      <c r="HM454" s="119"/>
      <c r="HN454" s="119"/>
      <c r="HO454" s="119"/>
      <c r="HP454" s="119"/>
      <c r="HQ454" s="119"/>
      <c r="HR454" s="119"/>
      <c r="HS454" s="119"/>
      <c r="HT454" s="119"/>
      <c r="HU454" s="119"/>
      <c r="HV454" s="119"/>
      <c r="HW454" s="119"/>
      <c r="HX454" s="119"/>
      <c r="HY454" s="119"/>
      <c r="HZ454" s="119"/>
      <c r="IA454" s="119"/>
      <c r="IB454" s="119"/>
      <c r="IC454" s="119"/>
      <c r="ID454" s="119"/>
      <c r="IE454" s="119"/>
      <c r="IF454" s="119"/>
      <c r="IG454" s="119"/>
      <c r="IH454" s="119"/>
      <c r="II454" s="119"/>
      <c r="IJ454" s="119"/>
      <c r="IK454" s="119"/>
      <c r="IL454" s="119"/>
      <c r="IM454" s="119"/>
      <c r="IN454" s="119"/>
      <c r="IO454" s="119"/>
      <c r="IP454" s="119"/>
      <c r="IQ454" s="119"/>
      <c r="IR454" s="119"/>
      <c r="IS454" s="119"/>
      <c r="IT454" s="119"/>
      <c r="IU454" s="119"/>
      <c r="IV454" s="119"/>
      <c r="IW454" s="119"/>
      <c r="IX454" s="119"/>
      <c r="IY454" s="119"/>
      <c r="IZ454" s="119"/>
      <c r="JA454" s="119"/>
      <c r="JB454" s="119"/>
      <c r="JC454" s="119"/>
      <c r="JD454" s="119"/>
      <c r="JE454" s="119"/>
      <c r="JF454" s="119"/>
      <c r="JG454" s="119"/>
      <c r="JH454" s="119"/>
      <c r="JI454" s="119"/>
      <c r="JJ454" s="119"/>
      <c r="JK454" s="119"/>
      <c r="JL454" s="119"/>
      <c r="JM454" s="119"/>
      <c r="JN454" s="119"/>
      <c r="JO454" s="119"/>
      <c r="JP454" s="119"/>
      <c r="JQ454" s="119"/>
      <c r="JR454" s="119"/>
      <c r="JS454" s="119"/>
      <c r="JT454" s="119"/>
      <c r="JU454" s="119"/>
      <c r="JV454" s="119"/>
      <c r="JW454" s="119"/>
      <c r="JX454" s="119"/>
      <c r="JY454" s="119"/>
      <c r="JZ454" s="119"/>
      <c r="KA454" s="119"/>
      <c r="KB454" s="119"/>
      <c r="KC454" s="119"/>
      <c r="KD454" s="119"/>
      <c r="KE454" s="119"/>
      <c r="KF454" s="119"/>
      <c r="KG454" s="119"/>
      <c r="KH454" s="119"/>
      <c r="KI454" s="119"/>
      <c r="KJ454" s="119"/>
      <c r="KK454" s="119"/>
      <c r="KL454" s="119"/>
      <c r="KM454" s="119"/>
      <c r="KN454" s="119"/>
      <c r="KO454" s="119"/>
      <c r="KP454" s="119"/>
      <c r="KQ454" s="119"/>
      <c r="KR454" s="119"/>
      <c r="KS454" s="119"/>
      <c r="KT454" s="119"/>
      <c r="KU454" s="119"/>
      <c r="KV454" s="119"/>
      <c r="KW454" s="119"/>
      <c r="KX454" s="119"/>
      <c r="KY454" s="119"/>
      <c r="KZ454" s="119"/>
      <c r="LA454" s="119"/>
      <c r="LB454" s="119"/>
      <c r="LC454" s="119"/>
      <c r="LD454" s="119"/>
      <c r="LE454" s="119"/>
      <c r="LF454" s="119"/>
      <c r="LG454" s="119"/>
      <c r="LH454" s="119"/>
      <c r="LI454" s="119"/>
      <c r="LJ454" s="119"/>
      <c r="LK454" s="119"/>
      <c r="LL454" s="119"/>
      <c r="LM454" s="119"/>
      <c r="LN454" s="119"/>
      <c r="LO454" s="119"/>
      <c r="LP454" s="119"/>
      <c r="LQ454" s="119"/>
      <c r="LR454" s="119"/>
      <c r="LS454" s="119"/>
      <c r="LT454" s="119"/>
      <c r="LU454" s="119"/>
      <c r="LV454" s="119"/>
      <c r="LW454" s="119"/>
      <c r="LX454" s="119"/>
      <c r="LY454" s="119"/>
      <c r="LZ454" s="119"/>
      <c r="MA454" s="119"/>
      <c r="MB454" s="119"/>
      <c r="MC454" s="119"/>
      <c r="MD454" s="119"/>
      <c r="ME454" s="119"/>
      <c r="MF454" s="119"/>
      <c r="MG454" s="119"/>
      <c r="MH454" s="119"/>
      <c r="MI454" s="119"/>
      <c r="MJ454" s="119"/>
      <c r="MK454" s="119"/>
      <c r="ML454" s="119"/>
      <c r="MM454" s="119"/>
      <c r="MN454" s="119"/>
      <c r="MO454" s="119"/>
      <c r="MP454" s="119"/>
      <c r="MQ454" s="119"/>
      <c r="MR454" s="119"/>
      <c r="MS454" s="119"/>
      <c r="MT454" s="119"/>
      <c r="MU454" s="119"/>
      <c r="MV454" s="119"/>
      <c r="MW454" s="119"/>
      <c r="MX454" s="119"/>
      <c r="MY454" s="119"/>
      <c r="MZ454" s="119"/>
      <c r="NA454" s="119"/>
      <c r="NB454" s="119"/>
      <c r="NC454" s="119"/>
      <c r="ND454" s="119"/>
      <c r="NE454" s="119"/>
      <c r="NF454" s="119"/>
      <c r="NG454" s="119"/>
      <c r="NH454" s="119"/>
      <c r="NI454" s="119"/>
      <c r="NJ454" s="119"/>
      <c r="NK454" s="119"/>
      <c r="NL454" s="119"/>
      <c r="NM454" s="119"/>
      <c r="NN454" s="119"/>
      <c r="NO454" s="119"/>
      <c r="NP454" s="119"/>
      <c r="NQ454" s="119"/>
      <c r="NR454" s="119"/>
      <c r="NS454" s="119"/>
      <c r="NT454" s="119"/>
      <c r="NU454" s="119"/>
      <c r="NV454" s="119"/>
      <c r="NW454" s="119"/>
      <c r="NX454" s="119"/>
      <c r="NY454" s="119"/>
      <c r="NZ454" s="119"/>
      <c r="OA454" s="119"/>
      <c r="OB454" s="119"/>
      <c r="OC454" s="119"/>
      <c r="OD454" s="119"/>
      <c r="OE454" s="119"/>
      <c r="OF454" s="119"/>
      <c r="OG454" s="119"/>
      <c r="OH454" s="119"/>
      <c r="OI454" s="119"/>
      <c r="OJ454" s="119"/>
      <c r="OK454" s="119"/>
      <c r="OL454" s="119"/>
      <c r="OM454" s="119"/>
      <c r="ON454" s="119"/>
      <c r="OO454" s="119"/>
      <c r="OP454" s="119"/>
      <c r="OQ454" s="119"/>
      <c r="OR454" s="119"/>
      <c r="OS454" s="119"/>
      <c r="OT454" s="119"/>
      <c r="OU454" s="119"/>
      <c r="OV454" s="119"/>
      <c r="OW454" s="119"/>
      <c r="OX454" s="119"/>
      <c r="OY454" s="119"/>
      <c r="OZ454" s="119"/>
      <c r="PA454" s="119"/>
      <c r="PB454" s="119"/>
      <c r="PC454" s="119"/>
      <c r="PD454" s="119"/>
      <c r="PE454" s="119"/>
      <c r="PF454" s="119"/>
      <c r="PG454" s="119"/>
      <c r="PH454" s="119"/>
      <c r="PI454" s="119"/>
      <c r="PJ454" s="119"/>
      <c r="PK454" s="119"/>
      <c r="PL454" s="119"/>
      <c r="PM454" s="119"/>
      <c r="PN454" s="119"/>
      <c r="PO454" s="119"/>
      <c r="PP454" s="119"/>
      <c r="PQ454" s="119"/>
      <c r="PR454" s="119"/>
      <c r="PS454" s="119"/>
      <c r="PT454" s="119"/>
      <c r="PU454" s="119"/>
      <c r="PV454" s="119"/>
      <c r="PW454" s="119"/>
      <c r="PX454" s="119"/>
      <c r="PY454" s="119"/>
      <c r="PZ454" s="119"/>
      <c r="QA454" s="119"/>
      <c r="QB454" s="119"/>
      <c r="QC454" s="119"/>
      <c r="QD454" s="119"/>
      <c r="QE454" s="119"/>
      <c r="QF454" s="119"/>
      <c r="QG454" s="119"/>
      <c r="QH454" s="119"/>
      <c r="QI454" s="119"/>
      <c r="QJ454" s="119"/>
      <c r="QK454" s="119"/>
      <c r="QL454" s="119"/>
      <c r="QM454" s="119"/>
      <c r="QN454" s="119"/>
      <c r="QO454" s="119"/>
      <c r="QP454" s="119"/>
      <c r="QQ454" s="119"/>
      <c r="QR454" s="119"/>
      <c r="QS454" s="119"/>
      <c r="QT454" s="119"/>
      <c r="QU454" s="119"/>
      <c r="QV454" s="119"/>
      <c r="QW454" s="119"/>
      <c r="QX454" s="119"/>
      <c r="QY454" s="119"/>
      <c r="QZ454" s="119"/>
      <c r="RA454" s="119"/>
      <c r="RB454" s="119"/>
      <c r="RC454" s="119"/>
      <c r="RD454" s="119"/>
      <c r="RE454" s="119"/>
      <c r="RF454" s="119"/>
      <c r="RG454" s="119"/>
      <c r="RH454" s="119"/>
      <c r="RI454" s="119"/>
      <c r="RJ454" s="119"/>
      <c r="RK454" s="119"/>
      <c r="RL454" s="119"/>
      <c r="RM454" s="119"/>
      <c r="RN454" s="119"/>
      <c r="RO454" s="119"/>
      <c r="RP454" s="119"/>
      <c r="RQ454" s="119"/>
      <c r="RR454" s="119"/>
      <c r="RS454" s="119"/>
      <c r="RT454" s="119"/>
      <c r="RU454" s="119"/>
      <c r="RV454" s="119"/>
      <c r="RW454" s="119"/>
      <c r="RX454" s="119"/>
      <c r="RY454" s="119"/>
      <c r="RZ454" s="119"/>
      <c r="SA454" s="119"/>
      <c r="SB454" s="119"/>
      <c r="SC454" s="119"/>
      <c r="SD454" s="119"/>
      <c r="SE454" s="119"/>
      <c r="SF454" s="119"/>
      <c r="SG454" s="119"/>
      <c r="SH454" s="119"/>
      <c r="SI454" s="119"/>
      <c r="SJ454" s="119"/>
      <c r="SK454" s="119"/>
      <c r="SL454" s="119"/>
      <c r="SM454" s="119"/>
      <c r="SN454" s="119"/>
      <c r="SO454" s="119"/>
      <c r="SP454" s="119"/>
      <c r="SQ454" s="119"/>
      <c r="SR454" s="119"/>
      <c r="SS454" s="119"/>
      <c r="ST454" s="119"/>
      <c r="SU454" s="119"/>
      <c r="SV454" s="119"/>
      <c r="SW454" s="119"/>
      <c r="SX454" s="119"/>
      <c r="SY454" s="119"/>
      <c r="SZ454" s="119"/>
      <c r="TA454" s="119"/>
      <c r="TB454" s="119"/>
      <c r="TC454" s="119"/>
      <c r="TD454" s="119"/>
      <c r="TE454" s="119"/>
      <c r="TF454" s="119"/>
      <c r="TG454" s="119"/>
      <c r="TH454" s="119"/>
      <c r="TI454" s="119"/>
      <c r="TJ454" s="119"/>
      <c r="TK454" s="119"/>
      <c r="TL454" s="119"/>
      <c r="TM454" s="119"/>
      <c r="TN454" s="119"/>
      <c r="TO454" s="119"/>
      <c r="TP454" s="119"/>
      <c r="TQ454" s="119"/>
      <c r="TR454" s="119"/>
      <c r="TS454" s="119"/>
      <c r="TT454" s="119"/>
      <c r="TU454" s="119"/>
      <c r="TV454" s="119"/>
      <c r="TW454" s="119"/>
      <c r="TX454" s="119"/>
      <c r="TY454" s="119"/>
      <c r="TZ454" s="119"/>
      <c r="UA454" s="119"/>
      <c r="UB454" s="119"/>
      <c r="UC454" s="119"/>
      <c r="UD454" s="119"/>
      <c r="UE454" s="119"/>
      <c r="UF454" s="119"/>
      <c r="UG454" s="119"/>
      <c r="UH454" s="119"/>
      <c r="UI454" s="119"/>
      <c r="UJ454" s="119"/>
      <c r="UK454" s="119"/>
      <c r="UL454" s="119"/>
      <c r="UM454" s="119"/>
      <c r="UN454" s="119"/>
      <c r="UO454" s="119"/>
      <c r="UP454" s="119"/>
      <c r="UQ454" s="119"/>
      <c r="UR454" s="119"/>
      <c r="US454" s="119"/>
      <c r="UT454" s="119"/>
      <c r="UU454" s="119"/>
      <c r="UV454" s="119"/>
      <c r="UW454" s="119"/>
      <c r="UX454" s="119"/>
      <c r="UY454" s="119"/>
      <c r="UZ454" s="119"/>
      <c r="VA454" s="119"/>
      <c r="VB454" s="119"/>
      <c r="VC454" s="119"/>
      <c r="VD454" s="119"/>
    </row>
    <row r="455" spans="1:576" s="168" customFormat="1" x14ac:dyDescent="0.2">
      <c r="A455" s="167"/>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c r="DK455" s="119"/>
      <c r="DL455" s="119"/>
      <c r="DM455" s="119"/>
      <c r="DN455" s="119"/>
      <c r="DO455" s="119"/>
      <c r="DP455" s="119"/>
      <c r="DQ455" s="119"/>
      <c r="DR455" s="119"/>
      <c r="DS455" s="119"/>
      <c r="DT455" s="119"/>
      <c r="DU455" s="119"/>
      <c r="DV455" s="119"/>
      <c r="DW455" s="119"/>
      <c r="DX455" s="119"/>
      <c r="DY455" s="119"/>
      <c r="DZ455" s="119"/>
      <c r="EA455" s="119"/>
      <c r="EB455" s="119"/>
      <c r="EC455" s="119"/>
      <c r="ED455" s="119"/>
      <c r="EE455" s="119"/>
      <c r="EF455" s="119"/>
      <c r="EG455" s="119"/>
      <c r="EH455" s="119"/>
      <c r="EI455" s="119"/>
      <c r="EJ455" s="119"/>
      <c r="EK455" s="119"/>
      <c r="EL455" s="119"/>
      <c r="EM455" s="119"/>
      <c r="EN455" s="119"/>
      <c r="EO455" s="119"/>
      <c r="EP455" s="119"/>
      <c r="EQ455" s="119"/>
      <c r="ER455" s="119"/>
      <c r="ES455" s="119"/>
      <c r="ET455" s="119"/>
      <c r="EU455" s="119"/>
      <c r="EV455" s="119"/>
      <c r="EW455" s="119"/>
      <c r="EX455" s="119"/>
      <c r="EY455" s="119"/>
      <c r="EZ455" s="119"/>
      <c r="FA455" s="119"/>
      <c r="FB455" s="119"/>
      <c r="FC455" s="119"/>
      <c r="FD455" s="119"/>
      <c r="FE455" s="119"/>
      <c r="FF455" s="119"/>
      <c r="FG455" s="119"/>
      <c r="FH455" s="119"/>
      <c r="FI455" s="119"/>
      <c r="FJ455" s="119"/>
      <c r="FK455" s="119"/>
      <c r="FL455" s="119"/>
      <c r="FM455" s="119"/>
      <c r="FN455" s="119"/>
      <c r="FO455" s="119"/>
      <c r="FP455" s="119"/>
      <c r="FQ455" s="119"/>
      <c r="FR455" s="119"/>
      <c r="FS455" s="119"/>
      <c r="FT455" s="119"/>
      <c r="FU455" s="119"/>
      <c r="FV455" s="119"/>
      <c r="FW455" s="119"/>
      <c r="FX455" s="119"/>
      <c r="FY455" s="119"/>
      <c r="FZ455" s="119"/>
      <c r="GA455" s="119"/>
      <c r="GB455" s="119"/>
      <c r="GC455" s="119"/>
      <c r="GD455" s="119"/>
      <c r="GE455" s="119"/>
      <c r="GF455" s="119"/>
      <c r="GG455" s="119"/>
      <c r="GH455" s="119"/>
      <c r="GI455" s="119"/>
      <c r="GJ455" s="119"/>
      <c r="GK455" s="119"/>
      <c r="GL455" s="119"/>
      <c r="GM455" s="119"/>
      <c r="GN455" s="119"/>
      <c r="GO455" s="119"/>
      <c r="GP455" s="119"/>
      <c r="GQ455" s="119"/>
      <c r="GR455" s="119"/>
      <c r="GS455" s="119"/>
      <c r="GT455" s="119"/>
      <c r="GU455" s="119"/>
      <c r="GV455" s="119"/>
      <c r="GW455" s="119"/>
      <c r="GX455" s="119"/>
      <c r="GY455" s="119"/>
      <c r="GZ455" s="119"/>
      <c r="HA455" s="119"/>
      <c r="HB455" s="119"/>
      <c r="HC455" s="119"/>
      <c r="HD455" s="119"/>
      <c r="HE455" s="119"/>
      <c r="HF455" s="119"/>
      <c r="HG455" s="119"/>
      <c r="HH455" s="119"/>
      <c r="HI455" s="119"/>
      <c r="HJ455" s="119"/>
      <c r="HK455" s="119"/>
      <c r="HL455" s="119"/>
      <c r="HM455" s="119"/>
      <c r="HN455" s="119"/>
      <c r="HO455" s="119"/>
      <c r="HP455" s="119"/>
      <c r="HQ455" s="119"/>
      <c r="HR455" s="119"/>
      <c r="HS455" s="119"/>
      <c r="HT455" s="119"/>
      <c r="HU455" s="119"/>
      <c r="HV455" s="119"/>
      <c r="HW455" s="119"/>
      <c r="HX455" s="119"/>
      <c r="HY455" s="119"/>
      <c r="HZ455" s="119"/>
      <c r="IA455" s="119"/>
      <c r="IB455" s="119"/>
      <c r="IC455" s="119"/>
      <c r="ID455" s="119"/>
      <c r="IE455" s="119"/>
      <c r="IF455" s="119"/>
      <c r="IG455" s="119"/>
      <c r="IH455" s="119"/>
      <c r="II455" s="119"/>
      <c r="IJ455" s="119"/>
      <c r="IK455" s="119"/>
      <c r="IL455" s="119"/>
      <c r="IM455" s="119"/>
      <c r="IN455" s="119"/>
      <c r="IO455" s="119"/>
      <c r="IP455" s="119"/>
      <c r="IQ455" s="119"/>
      <c r="IR455" s="119"/>
      <c r="IS455" s="119"/>
      <c r="IT455" s="119"/>
      <c r="IU455" s="119"/>
      <c r="IV455" s="119"/>
      <c r="IW455" s="119"/>
      <c r="IX455" s="119"/>
      <c r="IY455" s="119"/>
      <c r="IZ455" s="119"/>
      <c r="JA455" s="119"/>
      <c r="JB455" s="119"/>
      <c r="JC455" s="119"/>
      <c r="JD455" s="119"/>
      <c r="JE455" s="119"/>
      <c r="JF455" s="119"/>
      <c r="JG455" s="119"/>
      <c r="JH455" s="119"/>
      <c r="JI455" s="119"/>
      <c r="JJ455" s="119"/>
      <c r="JK455" s="119"/>
      <c r="JL455" s="119"/>
      <c r="JM455" s="119"/>
      <c r="JN455" s="119"/>
      <c r="JO455" s="119"/>
      <c r="JP455" s="119"/>
      <c r="JQ455" s="119"/>
      <c r="JR455" s="119"/>
      <c r="JS455" s="119"/>
      <c r="JT455" s="119"/>
      <c r="JU455" s="119"/>
      <c r="JV455" s="119"/>
      <c r="JW455" s="119"/>
      <c r="JX455" s="119"/>
      <c r="JY455" s="119"/>
      <c r="JZ455" s="119"/>
      <c r="KA455" s="119"/>
      <c r="KB455" s="119"/>
      <c r="KC455" s="119"/>
      <c r="KD455" s="119"/>
      <c r="KE455" s="119"/>
      <c r="KF455" s="119"/>
      <c r="KG455" s="119"/>
      <c r="KH455" s="119"/>
      <c r="KI455" s="119"/>
      <c r="KJ455" s="119"/>
      <c r="KK455" s="119"/>
      <c r="KL455" s="119"/>
      <c r="KM455" s="119"/>
      <c r="KN455" s="119"/>
      <c r="KO455" s="119"/>
      <c r="KP455" s="119"/>
      <c r="KQ455" s="119"/>
      <c r="KR455" s="119"/>
      <c r="KS455" s="119"/>
      <c r="KT455" s="119"/>
      <c r="KU455" s="119"/>
      <c r="KV455" s="119"/>
      <c r="KW455" s="119"/>
      <c r="KX455" s="119"/>
      <c r="KY455" s="119"/>
      <c r="KZ455" s="119"/>
      <c r="LA455" s="119"/>
      <c r="LB455" s="119"/>
      <c r="LC455" s="119"/>
      <c r="LD455" s="119"/>
      <c r="LE455" s="119"/>
      <c r="LF455" s="119"/>
      <c r="LG455" s="119"/>
      <c r="LH455" s="119"/>
      <c r="LI455" s="119"/>
      <c r="LJ455" s="119"/>
      <c r="LK455" s="119"/>
      <c r="LL455" s="119"/>
      <c r="LM455" s="119"/>
      <c r="LN455" s="119"/>
      <c r="LO455" s="119"/>
      <c r="LP455" s="119"/>
      <c r="LQ455" s="119"/>
      <c r="LR455" s="119"/>
      <c r="LS455" s="119"/>
      <c r="LT455" s="119"/>
      <c r="LU455" s="119"/>
      <c r="LV455" s="119"/>
      <c r="LW455" s="119"/>
      <c r="LX455" s="119"/>
      <c r="LY455" s="119"/>
      <c r="LZ455" s="119"/>
      <c r="MA455" s="119"/>
      <c r="MB455" s="119"/>
      <c r="MC455" s="119"/>
      <c r="MD455" s="119"/>
      <c r="ME455" s="119"/>
      <c r="MF455" s="119"/>
      <c r="MG455" s="119"/>
      <c r="MH455" s="119"/>
      <c r="MI455" s="119"/>
      <c r="MJ455" s="119"/>
      <c r="MK455" s="119"/>
      <c r="ML455" s="119"/>
      <c r="MM455" s="119"/>
      <c r="MN455" s="119"/>
      <c r="MO455" s="119"/>
      <c r="MP455" s="119"/>
      <c r="MQ455" s="119"/>
      <c r="MR455" s="119"/>
      <c r="MS455" s="119"/>
      <c r="MT455" s="119"/>
      <c r="MU455" s="119"/>
      <c r="MV455" s="119"/>
      <c r="MW455" s="119"/>
      <c r="MX455" s="119"/>
      <c r="MY455" s="119"/>
      <c r="MZ455" s="119"/>
      <c r="NA455" s="119"/>
      <c r="NB455" s="119"/>
      <c r="NC455" s="119"/>
      <c r="ND455" s="119"/>
      <c r="NE455" s="119"/>
      <c r="NF455" s="119"/>
      <c r="NG455" s="119"/>
      <c r="NH455" s="119"/>
      <c r="NI455" s="119"/>
      <c r="NJ455" s="119"/>
      <c r="NK455" s="119"/>
      <c r="NL455" s="119"/>
      <c r="NM455" s="119"/>
      <c r="NN455" s="119"/>
      <c r="NO455" s="119"/>
      <c r="NP455" s="119"/>
      <c r="NQ455" s="119"/>
      <c r="NR455" s="119"/>
      <c r="NS455" s="119"/>
      <c r="NT455" s="119"/>
      <c r="NU455" s="119"/>
      <c r="NV455" s="119"/>
      <c r="NW455" s="119"/>
      <c r="NX455" s="119"/>
      <c r="NY455" s="119"/>
      <c r="NZ455" s="119"/>
      <c r="OA455" s="119"/>
      <c r="OB455" s="119"/>
      <c r="OC455" s="119"/>
      <c r="OD455" s="119"/>
      <c r="OE455" s="119"/>
      <c r="OF455" s="119"/>
      <c r="OG455" s="119"/>
      <c r="OH455" s="119"/>
      <c r="OI455" s="119"/>
      <c r="OJ455" s="119"/>
      <c r="OK455" s="119"/>
      <c r="OL455" s="119"/>
      <c r="OM455" s="119"/>
      <c r="ON455" s="119"/>
      <c r="OO455" s="119"/>
      <c r="OP455" s="119"/>
      <c r="OQ455" s="119"/>
      <c r="OR455" s="119"/>
      <c r="OS455" s="119"/>
      <c r="OT455" s="119"/>
      <c r="OU455" s="119"/>
      <c r="OV455" s="119"/>
      <c r="OW455" s="119"/>
      <c r="OX455" s="119"/>
      <c r="OY455" s="119"/>
      <c r="OZ455" s="119"/>
      <c r="PA455" s="119"/>
      <c r="PB455" s="119"/>
      <c r="PC455" s="119"/>
      <c r="PD455" s="119"/>
      <c r="PE455" s="119"/>
      <c r="PF455" s="119"/>
      <c r="PG455" s="119"/>
      <c r="PH455" s="119"/>
      <c r="PI455" s="119"/>
      <c r="PJ455" s="119"/>
      <c r="PK455" s="119"/>
      <c r="PL455" s="119"/>
      <c r="PM455" s="119"/>
      <c r="PN455" s="119"/>
      <c r="PO455" s="119"/>
      <c r="PP455" s="119"/>
      <c r="PQ455" s="119"/>
      <c r="PR455" s="119"/>
      <c r="PS455" s="119"/>
      <c r="PT455" s="119"/>
      <c r="PU455" s="119"/>
      <c r="PV455" s="119"/>
      <c r="PW455" s="119"/>
      <c r="PX455" s="119"/>
      <c r="PY455" s="119"/>
      <c r="PZ455" s="119"/>
      <c r="QA455" s="119"/>
      <c r="QB455" s="119"/>
      <c r="QC455" s="119"/>
      <c r="QD455" s="119"/>
      <c r="QE455" s="119"/>
      <c r="QF455" s="119"/>
      <c r="QG455" s="119"/>
      <c r="QH455" s="119"/>
      <c r="QI455" s="119"/>
      <c r="QJ455" s="119"/>
      <c r="QK455" s="119"/>
      <c r="QL455" s="119"/>
      <c r="QM455" s="119"/>
      <c r="QN455" s="119"/>
      <c r="QO455" s="119"/>
      <c r="QP455" s="119"/>
      <c r="QQ455" s="119"/>
      <c r="QR455" s="119"/>
      <c r="QS455" s="119"/>
      <c r="QT455" s="119"/>
      <c r="QU455" s="119"/>
      <c r="QV455" s="119"/>
      <c r="QW455" s="119"/>
      <c r="QX455" s="119"/>
      <c r="QY455" s="119"/>
      <c r="QZ455" s="119"/>
      <c r="RA455" s="119"/>
      <c r="RB455" s="119"/>
      <c r="RC455" s="119"/>
      <c r="RD455" s="119"/>
      <c r="RE455" s="119"/>
      <c r="RF455" s="119"/>
      <c r="RG455" s="119"/>
      <c r="RH455" s="119"/>
      <c r="RI455" s="119"/>
      <c r="RJ455" s="119"/>
      <c r="RK455" s="119"/>
      <c r="RL455" s="119"/>
      <c r="RM455" s="119"/>
      <c r="RN455" s="119"/>
      <c r="RO455" s="119"/>
      <c r="RP455" s="119"/>
      <c r="RQ455" s="119"/>
      <c r="RR455" s="119"/>
      <c r="RS455" s="119"/>
      <c r="RT455" s="119"/>
      <c r="RU455" s="119"/>
      <c r="RV455" s="119"/>
      <c r="RW455" s="119"/>
      <c r="RX455" s="119"/>
      <c r="RY455" s="119"/>
      <c r="RZ455" s="119"/>
      <c r="SA455" s="119"/>
      <c r="SB455" s="119"/>
      <c r="SC455" s="119"/>
      <c r="SD455" s="119"/>
      <c r="SE455" s="119"/>
      <c r="SF455" s="119"/>
      <c r="SG455" s="119"/>
      <c r="SH455" s="119"/>
      <c r="SI455" s="119"/>
      <c r="SJ455" s="119"/>
      <c r="SK455" s="119"/>
      <c r="SL455" s="119"/>
      <c r="SM455" s="119"/>
      <c r="SN455" s="119"/>
      <c r="SO455" s="119"/>
      <c r="SP455" s="119"/>
      <c r="SQ455" s="119"/>
      <c r="SR455" s="119"/>
      <c r="SS455" s="119"/>
      <c r="ST455" s="119"/>
      <c r="SU455" s="119"/>
      <c r="SV455" s="119"/>
      <c r="SW455" s="119"/>
      <c r="SX455" s="119"/>
      <c r="SY455" s="119"/>
      <c r="SZ455" s="119"/>
      <c r="TA455" s="119"/>
      <c r="TB455" s="119"/>
      <c r="TC455" s="119"/>
      <c r="TD455" s="119"/>
      <c r="TE455" s="119"/>
      <c r="TF455" s="119"/>
      <c r="TG455" s="119"/>
      <c r="TH455" s="119"/>
      <c r="TI455" s="119"/>
      <c r="TJ455" s="119"/>
      <c r="TK455" s="119"/>
      <c r="TL455" s="119"/>
      <c r="TM455" s="119"/>
      <c r="TN455" s="119"/>
      <c r="TO455" s="119"/>
      <c r="TP455" s="119"/>
      <c r="TQ455" s="119"/>
      <c r="TR455" s="119"/>
      <c r="TS455" s="119"/>
      <c r="TT455" s="119"/>
      <c r="TU455" s="119"/>
      <c r="TV455" s="119"/>
      <c r="TW455" s="119"/>
      <c r="TX455" s="119"/>
      <c r="TY455" s="119"/>
      <c r="TZ455" s="119"/>
      <c r="UA455" s="119"/>
      <c r="UB455" s="119"/>
      <c r="UC455" s="119"/>
      <c r="UD455" s="119"/>
      <c r="UE455" s="119"/>
      <c r="UF455" s="119"/>
      <c r="UG455" s="119"/>
      <c r="UH455" s="119"/>
      <c r="UI455" s="119"/>
      <c r="UJ455" s="119"/>
      <c r="UK455" s="119"/>
      <c r="UL455" s="119"/>
      <c r="UM455" s="119"/>
      <c r="UN455" s="119"/>
      <c r="UO455" s="119"/>
      <c r="UP455" s="119"/>
      <c r="UQ455" s="119"/>
      <c r="UR455" s="119"/>
      <c r="US455" s="119"/>
      <c r="UT455" s="119"/>
      <c r="UU455" s="119"/>
      <c r="UV455" s="119"/>
      <c r="UW455" s="119"/>
      <c r="UX455" s="119"/>
      <c r="UY455" s="119"/>
      <c r="UZ455" s="119"/>
      <c r="VA455" s="119"/>
      <c r="VB455" s="119"/>
      <c r="VC455" s="119"/>
      <c r="VD455" s="119"/>
    </row>
    <row r="456" spans="1:576" s="168" customFormat="1" x14ac:dyDescent="0.2">
      <c r="A456" s="167"/>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19"/>
      <c r="FS456" s="119"/>
      <c r="FT456" s="119"/>
      <c r="FU456" s="119"/>
      <c r="FV456" s="119"/>
      <c r="FW456" s="119"/>
      <c r="FX456" s="119"/>
      <c r="FY456" s="119"/>
      <c r="FZ456" s="119"/>
      <c r="GA456" s="119"/>
      <c r="GB456" s="119"/>
      <c r="GC456" s="119"/>
      <c r="GD456" s="119"/>
      <c r="GE456" s="119"/>
      <c r="GF456" s="119"/>
      <c r="GG456" s="119"/>
      <c r="GH456" s="119"/>
      <c r="GI456" s="119"/>
      <c r="GJ456" s="119"/>
      <c r="GK456" s="119"/>
      <c r="GL456" s="119"/>
      <c r="GM456" s="119"/>
      <c r="GN456" s="119"/>
      <c r="GO456" s="119"/>
      <c r="GP456" s="119"/>
      <c r="GQ456" s="119"/>
      <c r="GR456" s="119"/>
      <c r="GS456" s="119"/>
      <c r="GT456" s="119"/>
      <c r="GU456" s="119"/>
      <c r="GV456" s="119"/>
      <c r="GW456" s="119"/>
      <c r="GX456" s="119"/>
      <c r="GY456" s="119"/>
      <c r="GZ456" s="119"/>
      <c r="HA456" s="119"/>
      <c r="HB456" s="119"/>
      <c r="HC456" s="119"/>
      <c r="HD456" s="119"/>
      <c r="HE456" s="119"/>
      <c r="HF456" s="119"/>
      <c r="HG456" s="119"/>
      <c r="HH456" s="119"/>
      <c r="HI456" s="119"/>
      <c r="HJ456" s="119"/>
      <c r="HK456" s="119"/>
      <c r="HL456" s="119"/>
      <c r="HM456" s="119"/>
      <c r="HN456" s="119"/>
      <c r="HO456" s="119"/>
      <c r="HP456" s="119"/>
      <c r="HQ456" s="119"/>
      <c r="HR456" s="119"/>
      <c r="HS456" s="119"/>
      <c r="HT456" s="119"/>
      <c r="HU456" s="119"/>
      <c r="HV456" s="119"/>
      <c r="HW456" s="119"/>
      <c r="HX456" s="119"/>
      <c r="HY456" s="119"/>
      <c r="HZ456" s="119"/>
      <c r="IA456" s="119"/>
      <c r="IB456" s="119"/>
      <c r="IC456" s="119"/>
      <c r="ID456" s="119"/>
      <c r="IE456" s="119"/>
      <c r="IF456" s="119"/>
      <c r="IG456" s="119"/>
      <c r="IH456" s="119"/>
      <c r="II456" s="119"/>
      <c r="IJ456" s="119"/>
      <c r="IK456" s="119"/>
      <c r="IL456" s="119"/>
      <c r="IM456" s="119"/>
      <c r="IN456" s="119"/>
      <c r="IO456" s="119"/>
      <c r="IP456" s="119"/>
      <c r="IQ456" s="119"/>
      <c r="IR456" s="119"/>
      <c r="IS456" s="119"/>
      <c r="IT456" s="119"/>
      <c r="IU456" s="119"/>
      <c r="IV456" s="119"/>
      <c r="IW456" s="119"/>
      <c r="IX456" s="119"/>
      <c r="IY456" s="119"/>
      <c r="IZ456" s="119"/>
      <c r="JA456" s="119"/>
      <c r="JB456" s="119"/>
      <c r="JC456" s="119"/>
      <c r="JD456" s="119"/>
      <c r="JE456" s="119"/>
      <c r="JF456" s="119"/>
      <c r="JG456" s="119"/>
      <c r="JH456" s="119"/>
      <c r="JI456" s="119"/>
      <c r="JJ456" s="119"/>
      <c r="JK456" s="119"/>
      <c r="JL456" s="119"/>
      <c r="JM456" s="119"/>
      <c r="JN456" s="119"/>
      <c r="JO456" s="119"/>
      <c r="JP456" s="119"/>
      <c r="JQ456" s="119"/>
      <c r="JR456" s="119"/>
      <c r="JS456" s="119"/>
      <c r="JT456" s="119"/>
      <c r="JU456" s="119"/>
      <c r="JV456" s="119"/>
      <c r="JW456" s="119"/>
      <c r="JX456" s="119"/>
      <c r="JY456" s="119"/>
      <c r="JZ456" s="119"/>
      <c r="KA456" s="119"/>
      <c r="KB456" s="119"/>
      <c r="KC456" s="119"/>
      <c r="KD456" s="119"/>
      <c r="KE456" s="119"/>
      <c r="KF456" s="119"/>
      <c r="KG456" s="119"/>
      <c r="KH456" s="119"/>
      <c r="KI456" s="119"/>
      <c r="KJ456" s="119"/>
      <c r="KK456" s="119"/>
      <c r="KL456" s="119"/>
      <c r="KM456" s="119"/>
      <c r="KN456" s="119"/>
      <c r="KO456" s="119"/>
      <c r="KP456" s="119"/>
      <c r="KQ456" s="119"/>
      <c r="KR456" s="119"/>
      <c r="KS456" s="119"/>
      <c r="KT456" s="119"/>
      <c r="KU456" s="119"/>
      <c r="KV456" s="119"/>
      <c r="KW456" s="119"/>
      <c r="KX456" s="119"/>
      <c r="KY456" s="119"/>
      <c r="KZ456" s="119"/>
      <c r="LA456" s="119"/>
      <c r="LB456" s="119"/>
      <c r="LC456" s="119"/>
      <c r="LD456" s="119"/>
      <c r="LE456" s="119"/>
      <c r="LF456" s="119"/>
      <c r="LG456" s="119"/>
      <c r="LH456" s="119"/>
      <c r="LI456" s="119"/>
      <c r="LJ456" s="119"/>
      <c r="LK456" s="119"/>
      <c r="LL456" s="119"/>
      <c r="LM456" s="119"/>
      <c r="LN456" s="119"/>
      <c r="LO456" s="119"/>
      <c r="LP456" s="119"/>
      <c r="LQ456" s="119"/>
      <c r="LR456" s="119"/>
      <c r="LS456" s="119"/>
      <c r="LT456" s="119"/>
      <c r="LU456" s="119"/>
      <c r="LV456" s="119"/>
      <c r="LW456" s="119"/>
      <c r="LX456" s="119"/>
      <c r="LY456" s="119"/>
      <c r="LZ456" s="119"/>
      <c r="MA456" s="119"/>
      <c r="MB456" s="119"/>
      <c r="MC456" s="119"/>
      <c r="MD456" s="119"/>
      <c r="ME456" s="119"/>
      <c r="MF456" s="119"/>
      <c r="MG456" s="119"/>
      <c r="MH456" s="119"/>
      <c r="MI456" s="119"/>
      <c r="MJ456" s="119"/>
      <c r="MK456" s="119"/>
      <c r="ML456" s="119"/>
      <c r="MM456" s="119"/>
      <c r="MN456" s="119"/>
      <c r="MO456" s="119"/>
      <c r="MP456" s="119"/>
      <c r="MQ456" s="119"/>
      <c r="MR456" s="119"/>
      <c r="MS456" s="119"/>
      <c r="MT456" s="119"/>
      <c r="MU456" s="119"/>
      <c r="MV456" s="119"/>
      <c r="MW456" s="119"/>
      <c r="MX456" s="119"/>
      <c r="MY456" s="119"/>
      <c r="MZ456" s="119"/>
      <c r="NA456" s="119"/>
      <c r="NB456" s="119"/>
      <c r="NC456" s="119"/>
      <c r="ND456" s="119"/>
      <c r="NE456" s="119"/>
      <c r="NF456" s="119"/>
      <c r="NG456" s="119"/>
      <c r="NH456" s="119"/>
      <c r="NI456" s="119"/>
      <c r="NJ456" s="119"/>
      <c r="NK456" s="119"/>
      <c r="NL456" s="119"/>
      <c r="NM456" s="119"/>
      <c r="NN456" s="119"/>
      <c r="NO456" s="119"/>
      <c r="NP456" s="119"/>
      <c r="NQ456" s="119"/>
      <c r="NR456" s="119"/>
      <c r="NS456" s="119"/>
      <c r="NT456" s="119"/>
      <c r="NU456" s="119"/>
      <c r="NV456" s="119"/>
      <c r="NW456" s="119"/>
      <c r="NX456" s="119"/>
      <c r="NY456" s="119"/>
      <c r="NZ456" s="119"/>
      <c r="OA456" s="119"/>
      <c r="OB456" s="119"/>
      <c r="OC456" s="119"/>
      <c r="OD456" s="119"/>
      <c r="OE456" s="119"/>
      <c r="OF456" s="119"/>
      <c r="OG456" s="119"/>
      <c r="OH456" s="119"/>
      <c r="OI456" s="119"/>
      <c r="OJ456" s="119"/>
      <c r="OK456" s="119"/>
      <c r="OL456" s="119"/>
      <c r="OM456" s="119"/>
      <c r="ON456" s="119"/>
      <c r="OO456" s="119"/>
      <c r="OP456" s="119"/>
      <c r="OQ456" s="119"/>
      <c r="OR456" s="119"/>
      <c r="OS456" s="119"/>
      <c r="OT456" s="119"/>
      <c r="OU456" s="119"/>
      <c r="OV456" s="119"/>
      <c r="OW456" s="119"/>
      <c r="OX456" s="119"/>
      <c r="OY456" s="119"/>
      <c r="OZ456" s="119"/>
      <c r="PA456" s="119"/>
      <c r="PB456" s="119"/>
      <c r="PC456" s="119"/>
      <c r="PD456" s="119"/>
      <c r="PE456" s="119"/>
      <c r="PF456" s="119"/>
      <c r="PG456" s="119"/>
      <c r="PH456" s="119"/>
      <c r="PI456" s="119"/>
      <c r="PJ456" s="119"/>
      <c r="PK456" s="119"/>
      <c r="PL456" s="119"/>
      <c r="PM456" s="119"/>
      <c r="PN456" s="119"/>
      <c r="PO456" s="119"/>
      <c r="PP456" s="119"/>
      <c r="PQ456" s="119"/>
      <c r="PR456" s="119"/>
      <c r="PS456" s="119"/>
      <c r="PT456" s="119"/>
      <c r="PU456" s="119"/>
      <c r="PV456" s="119"/>
      <c r="PW456" s="119"/>
      <c r="PX456" s="119"/>
      <c r="PY456" s="119"/>
      <c r="PZ456" s="119"/>
      <c r="QA456" s="119"/>
      <c r="QB456" s="119"/>
      <c r="QC456" s="119"/>
      <c r="QD456" s="119"/>
      <c r="QE456" s="119"/>
      <c r="QF456" s="119"/>
      <c r="QG456" s="119"/>
      <c r="QH456" s="119"/>
      <c r="QI456" s="119"/>
      <c r="QJ456" s="119"/>
      <c r="QK456" s="119"/>
      <c r="QL456" s="119"/>
      <c r="QM456" s="119"/>
      <c r="QN456" s="119"/>
      <c r="QO456" s="119"/>
      <c r="QP456" s="119"/>
      <c r="QQ456" s="119"/>
      <c r="QR456" s="119"/>
      <c r="QS456" s="119"/>
      <c r="QT456" s="119"/>
      <c r="QU456" s="119"/>
      <c r="QV456" s="119"/>
      <c r="QW456" s="119"/>
      <c r="QX456" s="119"/>
      <c r="QY456" s="119"/>
      <c r="QZ456" s="119"/>
      <c r="RA456" s="119"/>
      <c r="RB456" s="119"/>
      <c r="RC456" s="119"/>
      <c r="RD456" s="119"/>
      <c r="RE456" s="119"/>
      <c r="RF456" s="119"/>
      <c r="RG456" s="119"/>
      <c r="RH456" s="119"/>
      <c r="RI456" s="119"/>
      <c r="RJ456" s="119"/>
      <c r="RK456" s="119"/>
      <c r="RL456" s="119"/>
      <c r="RM456" s="119"/>
      <c r="RN456" s="119"/>
      <c r="RO456" s="119"/>
      <c r="RP456" s="119"/>
      <c r="RQ456" s="119"/>
      <c r="RR456" s="119"/>
      <c r="RS456" s="119"/>
      <c r="RT456" s="119"/>
      <c r="RU456" s="119"/>
      <c r="RV456" s="119"/>
      <c r="RW456" s="119"/>
      <c r="RX456" s="119"/>
      <c r="RY456" s="119"/>
      <c r="RZ456" s="119"/>
      <c r="SA456" s="119"/>
      <c r="SB456" s="119"/>
      <c r="SC456" s="119"/>
      <c r="SD456" s="119"/>
      <c r="SE456" s="119"/>
      <c r="SF456" s="119"/>
      <c r="SG456" s="119"/>
      <c r="SH456" s="119"/>
      <c r="SI456" s="119"/>
      <c r="SJ456" s="119"/>
      <c r="SK456" s="119"/>
      <c r="SL456" s="119"/>
      <c r="SM456" s="119"/>
      <c r="SN456" s="119"/>
      <c r="SO456" s="119"/>
      <c r="SP456" s="119"/>
      <c r="SQ456" s="119"/>
      <c r="SR456" s="119"/>
      <c r="SS456" s="119"/>
      <c r="ST456" s="119"/>
      <c r="SU456" s="119"/>
      <c r="SV456" s="119"/>
      <c r="SW456" s="119"/>
      <c r="SX456" s="119"/>
      <c r="SY456" s="119"/>
      <c r="SZ456" s="119"/>
      <c r="TA456" s="119"/>
      <c r="TB456" s="119"/>
      <c r="TC456" s="119"/>
      <c r="TD456" s="119"/>
      <c r="TE456" s="119"/>
      <c r="TF456" s="119"/>
      <c r="TG456" s="119"/>
      <c r="TH456" s="119"/>
      <c r="TI456" s="119"/>
      <c r="TJ456" s="119"/>
      <c r="TK456" s="119"/>
      <c r="TL456" s="119"/>
      <c r="TM456" s="119"/>
      <c r="TN456" s="119"/>
      <c r="TO456" s="119"/>
      <c r="TP456" s="119"/>
      <c r="TQ456" s="119"/>
      <c r="TR456" s="119"/>
      <c r="TS456" s="119"/>
      <c r="TT456" s="119"/>
      <c r="TU456" s="119"/>
      <c r="TV456" s="119"/>
      <c r="TW456" s="119"/>
      <c r="TX456" s="119"/>
      <c r="TY456" s="119"/>
      <c r="TZ456" s="119"/>
      <c r="UA456" s="119"/>
      <c r="UB456" s="119"/>
      <c r="UC456" s="119"/>
      <c r="UD456" s="119"/>
      <c r="UE456" s="119"/>
      <c r="UF456" s="119"/>
      <c r="UG456" s="119"/>
      <c r="UH456" s="119"/>
      <c r="UI456" s="119"/>
      <c r="UJ456" s="119"/>
      <c r="UK456" s="119"/>
      <c r="UL456" s="119"/>
      <c r="UM456" s="119"/>
      <c r="UN456" s="119"/>
      <c r="UO456" s="119"/>
      <c r="UP456" s="119"/>
      <c r="UQ456" s="119"/>
      <c r="UR456" s="119"/>
      <c r="US456" s="119"/>
      <c r="UT456" s="119"/>
      <c r="UU456" s="119"/>
      <c r="UV456" s="119"/>
      <c r="UW456" s="119"/>
      <c r="UX456" s="119"/>
      <c r="UY456" s="119"/>
      <c r="UZ456" s="119"/>
      <c r="VA456" s="119"/>
      <c r="VB456" s="119"/>
      <c r="VC456" s="119"/>
      <c r="VD456" s="119"/>
    </row>
    <row r="457" spans="1:576" s="168" customFormat="1" x14ac:dyDescent="0.2">
      <c r="A457" s="167"/>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c r="FL457" s="119"/>
      <c r="FM457" s="119"/>
      <c r="FN457" s="119"/>
      <c r="FO457" s="119"/>
      <c r="FP457" s="119"/>
      <c r="FQ457" s="119"/>
      <c r="FR457" s="119"/>
      <c r="FS457" s="119"/>
      <c r="FT457" s="119"/>
      <c r="FU457" s="119"/>
      <c r="FV457" s="119"/>
      <c r="FW457" s="119"/>
      <c r="FX457" s="119"/>
      <c r="FY457" s="119"/>
      <c r="FZ457" s="119"/>
      <c r="GA457" s="119"/>
      <c r="GB457" s="119"/>
      <c r="GC457" s="119"/>
      <c r="GD457" s="119"/>
      <c r="GE457" s="119"/>
      <c r="GF457" s="119"/>
      <c r="GG457" s="119"/>
      <c r="GH457" s="119"/>
      <c r="GI457" s="119"/>
      <c r="GJ457" s="119"/>
      <c r="GK457" s="119"/>
      <c r="GL457" s="119"/>
      <c r="GM457" s="119"/>
      <c r="GN457" s="119"/>
      <c r="GO457" s="119"/>
      <c r="GP457" s="119"/>
      <c r="GQ457" s="119"/>
      <c r="GR457" s="119"/>
      <c r="GS457" s="119"/>
      <c r="GT457" s="119"/>
      <c r="GU457" s="119"/>
      <c r="GV457" s="119"/>
      <c r="GW457" s="119"/>
      <c r="GX457" s="119"/>
      <c r="GY457" s="119"/>
      <c r="GZ457" s="119"/>
      <c r="HA457" s="119"/>
      <c r="HB457" s="119"/>
      <c r="HC457" s="119"/>
      <c r="HD457" s="119"/>
      <c r="HE457" s="119"/>
      <c r="HF457" s="119"/>
      <c r="HG457" s="119"/>
      <c r="HH457" s="119"/>
      <c r="HI457" s="119"/>
      <c r="HJ457" s="119"/>
      <c r="HK457" s="119"/>
      <c r="HL457" s="119"/>
      <c r="HM457" s="119"/>
      <c r="HN457" s="119"/>
      <c r="HO457" s="119"/>
      <c r="HP457" s="119"/>
      <c r="HQ457" s="119"/>
      <c r="HR457" s="119"/>
      <c r="HS457" s="119"/>
      <c r="HT457" s="119"/>
      <c r="HU457" s="119"/>
      <c r="HV457" s="119"/>
      <c r="HW457" s="119"/>
      <c r="HX457" s="119"/>
      <c r="HY457" s="119"/>
      <c r="HZ457" s="119"/>
      <c r="IA457" s="119"/>
      <c r="IB457" s="119"/>
      <c r="IC457" s="119"/>
      <c r="ID457" s="119"/>
      <c r="IE457" s="119"/>
      <c r="IF457" s="119"/>
      <c r="IG457" s="119"/>
      <c r="IH457" s="119"/>
      <c r="II457" s="119"/>
      <c r="IJ457" s="119"/>
      <c r="IK457" s="119"/>
      <c r="IL457" s="119"/>
      <c r="IM457" s="119"/>
      <c r="IN457" s="119"/>
      <c r="IO457" s="119"/>
      <c r="IP457" s="119"/>
      <c r="IQ457" s="119"/>
      <c r="IR457" s="119"/>
      <c r="IS457" s="119"/>
      <c r="IT457" s="119"/>
      <c r="IU457" s="119"/>
      <c r="IV457" s="119"/>
      <c r="IW457" s="119"/>
      <c r="IX457" s="119"/>
      <c r="IY457" s="119"/>
      <c r="IZ457" s="119"/>
      <c r="JA457" s="119"/>
      <c r="JB457" s="119"/>
      <c r="JC457" s="119"/>
      <c r="JD457" s="119"/>
      <c r="JE457" s="119"/>
      <c r="JF457" s="119"/>
      <c r="JG457" s="119"/>
      <c r="JH457" s="119"/>
      <c r="JI457" s="119"/>
      <c r="JJ457" s="119"/>
      <c r="JK457" s="119"/>
      <c r="JL457" s="119"/>
      <c r="JM457" s="119"/>
      <c r="JN457" s="119"/>
      <c r="JO457" s="119"/>
      <c r="JP457" s="119"/>
      <c r="JQ457" s="119"/>
      <c r="JR457" s="119"/>
      <c r="JS457" s="119"/>
      <c r="JT457" s="119"/>
      <c r="JU457" s="119"/>
      <c r="JV457" s="119"/>
      <c r="JW457" s="119"/>
      <c r="JX457" s="119"/>
      <c r="JY457" s="119"/>
      <c r="JZ457" s="119"/>
      <c r="KA457" s="119"/>
      <c r="KB457" s="119"/>
      <c r="KC457" s="119"/>
      <c r="KD457" s="119"/>
      <c r="KE457" s="119"/>
      <c r="KF457" s="119"/>
      <c r="KG457" s="119"/>
      <c r="KH457" s="119"/>
      <c r="KI457" s="119"/>
      <c r="KJ457" s="119"/>
      <c r="KK457" s="119"/>
      <c r="KL457" s="119"/>
      <c r="KM457" s="119"/>
      <c r="KN457" s="119"/>
      <c r="KO457" s="119"/>
      <c r="KP457" s="119"/>
      <c r="KQ457" s="119"/>
      <c r="KR457" s="119"/>
      <c r="KS457" s="119"/>
      <c r="KT457" s="119"/>
      <c r="KU457" s="119"/>
      <c r="KV457" s="119"/>
      <c r="KW457" s="119"/>
      <c r="KX457" s="119"/>
      <c r="KY457" s="119"/>
      <c r="KZ457" s="119"/>
      <c r="LA457" s="119"/>
      <c r="LB457" s="119"/>
      <c r="LC457" s="119"/>
      <c r="LD457" s="119"/>
      <c r="LE457" s="119"/>
      <c r="LF457" s="119"/>
      <c r="LG457" s="119"/>
      <c r="LH457" s="119"/>
      <c r="LI457" s="119"/>
      <c r="LJ457" s="119"/>
      <c r="LK457" s="119"/>
      <c r="LL457" s="119"/>
      <c r="LM457" s="119"/>
      <c r="LN457" s="119"/>
      <c r="LO457" s="119"/>
      <c r="LP457" s="119"/>
      <c r="LQ457" s="119"/>
      <c r="LR457" s="119"/>
      <c r="LS457" s="119"/>
      <c r="LT457" s="119"/>
      <c r="LU457" s="119"/>
      <c r="LV457" s="119"/>
      <c r="LW457" s="119"/>
      <c r="LX457" s="119"/>
      <c r="LY457" s="119"/>
      <c r="LZ457" s="119"/>
      <c r="MA457" s="119"/>
      <c r="MB457" s="119"/>
      <c r="MC457" s="119"/>
      <c r="MD457" s="119"/>
      <c r="ME457" s="119"/>
      <c r="MF457" s="119"/>
      <c r="MG457" s="119"/>
      <c r="MH457" s="119"/>
      <c r="MI457" s="119"/>
      <c r="MJ457" s="119"/>
      <c r="MK457" s="119"/>
      <c r="ML457" s="119"/>
      <c r="MM457" s="119"/>
      <c r="MN457" s="119"/>
      <c r="MO457" s="119"/>
      <c r="MP457" s="119"/>
      <c r="MQ457" s="119"/>
      <c r="MR457" s="119"/>
      <c r="MS457" s="119"/>
      <c r="MT457" s="119"/>
      <c r="MU457" s="119"/>
      <c r="MV457" s="119"/>
      <c r="MW457" s="119"/>
      <c r="MX457" s="119"/>
      <c r="MY457" s="119"/>
      <c r="MZ457" s="119"/>
      <c r="NA457" s="119"/>
      <c r="NB457" s="119"/>
      <c r="NC457" s="119"/>
      <c r="ND457" s="119"/>
      <c r="NE457" s="119"/>
      <c r="NF457" s="119"/>
      <c r="NG457" s="119"/>
      <c r="NH457" s="119"/>
      <c r="NI457" s="119"/>
      <c r="NJ457" s="119"/>
      <c r="NK457" s="119"/>
      <c r="NL457" s="119"/>
      <c r="NM457" s="119"/>
      <c r="NN457" s="119"/>
      <c r="NO457" s="119"/>
      <c r="NP457" s="119"/>
      <c r="NQ457" s="119"/>
      <c r="NR457" s="119"/>
      <c r="NS457" s="119"/>
      <c r="NT457" s="119"/>
      <c r="NU457" s="119"/>
      <c r="NV457" s="119"/>
      <c r="NW457" s="119"/>
      <c r="NX457" s="119"/>
      <c r="NY457" s="119"/>
      <c r="NZ457" s="119"/>
      <c r="OA457" s="119"/>
      <c r="OB457" s="119"/>
      <c r="OC457" s="119"/>
      <c r="OD457" s="119"/>
      <c r="OE457" s="119"/>
      <c r="OF457" s="119"/>
      <c r="OG457" s="119"/>
      <c r="OH457" s="119"/>
      <c r="OI457" s="119"/>
      <c r="OJ457" s="119"/>
      <c r="OK457" s="119"/>
      <c r="OL457" s="119"/>
      <c r="OM457" s="119"/>
      <c r="ON457" s="119"/>
      <c r="OO457" s="119"/>
      <c r="OP457" s="119"/>
      <c r="OQ457" s="119"/>
      <c r="OR457" s="119"/>
      <c r="OS457" s="119"/>
      <c r="OT457" s="119"/>
      <c r="OU457" s="119"/>
      <c r="OV457" s="119"/>
      <c r="OW457" s="119"/>
      <c r="OX457" s="119"/>
      <c r="OY457" s="119"/>
      <c r="OZ457" s="119"/>
      <c r="PA457" s="119"/>
      <c r="PB457" s="119"/>
      <c r="PC457" s="119"/>
      <c r="PD457" s="119"/>
      <c r="PE457" s="119"/>
      <c r="PF457" s="119"/>
      <c r="PG457" s="119"/>
      <c r="PH457" s="119"/>
      <c r="PI457" s="119"/>
      <c r="PJ457" s="119"/>
      <c r="PK457" s="119"/>
      <c r="PL457" s="119"/>
      <c r="PM457" s="119"/>
      <c r="PN457" s="119"/>
      <c r="PO457" s="119"/>
      <c r="PP457" s="119"/>
      <c r="PQ457" s="119"/>
      <c r="PR457" s="119"/>
      <c r="PS457" s="119"/>
      <c r="PT457" s="119"/>
      <c r="PU457" s="119"/>
      <c r="PV457" s="119"/>
      <c r="PW457" s="119"/>
      <c r="PX457" s="119"/>
      <c r="PY457" s="119"/>
      <c r="PZ457" s="119"/>
      <c r="QA457" s="119"/>
      <c r="QB457" s="119"/>
      <c r="QC457" s="119"/>
      <c r="QD457" s="119"/>
      <c r="QE457" s="119"/>
      <c r="QF457" s="119"/>
      <c r="QG457" s="119"/>
      <c r="QH457" s="119"/>
      <c r="QI457" s="119"/>
      <c r="QJ457" s="119"/>
      <c r="QK457" s="119"/>
      <c r="QL457" s="119"/>
      <c r="QM457" s="119"/>
      <c r="QN457" s="119"/>
      <c r="QO457" s="119"/>
      <c r="QP457" s="119"/>
      <c r="QQ457" s="119"/>
      <c r="QR457" s="119"/>
      <c r="QS457" s="119"/>
      <c r="QT457" s="119"/>
      <c r="QU457" s="119"/>
      <c r="QV457" s="119"/>
      <c r="QW457" s="119"/>
      <c r="QX457" s="119"/>
      <c r="QY457" s="119"/>
      <c r="QZ457" s="119"/>
      <c r="RA457" s="119"/>
      <c r="RB457" s="119"/>
      <c r="RC457" s="119"/>
      <c r="RD457" s="119"/>
      <c r="RE457" s="119"/>
      <c r="RF457" s="119"/>
      <c r="RG457" s="119"/>
      <c r="RH457" s="119"/>
      <c r="RI457" s="119"/>
      <c r="RJ457" s="119"/>
      <c r="RK457" s="119"/>
      <c r="RL457" s="119"/>
      <c r="RM457" s="119"/>
      <c r="RN457" s="119"/>
      <c r="RO457" s="119"/>
      <c r="RP457" s="119"/>
      <c r="RQ457" s="119"/>
      <c r="RR457" s="119"/>
      <c r="RS457" s="119"/>
      <c r="RT457" s="119"/>
      <c r="RU457" s="119"/>
      <c r="RV457" s="119"/>
      <c r="RW457" s="119"/>
      <c r="RX457" s="119"/>
      <c r="RY457" s="119"/>
      <c r="RZ457" s="119"/>
      <c r="SA457" s="119"/>
      <c r="SB457" s="119"/>
      <c r="SC457" s="119"/>
      <c r="SD457" s="119"/>
      <c r="SE457" s="119"/>
      <c r="SF457" s="119"/>
      <c r="SG457" s="119"/>
      <c r="SH457" s="119"/>
      <c r="SI457" s="119"/>
      <c r="SJ457" s="119"/>
      <c r="SK457" s="119"/>
      <c r="SL457" s="119"/>
      <c r="SM457" s="119"/>
      <c r="SN457" s="119"/>
      <c r="SO457" s="119"/>
      <c r="SP457" s="119"/>
      <c r="SQ457" s="119"/>
      <c r="SR457" s="119"/>
      <c r="SS457" s="119"/>
      <c r="ST457" s="119"/>
      <c r="SU457" s="119"/>
      <c r="SV457" s="119"/>
      <c r="SW457" s="119"/>
      <c r="SX457" s="119"/>
      <c r="SY457" s="119"/>
      <c r="SZ457" s="119"/>
      <c r="TA457" s="119"/>
      <c r="TB457" s="119"/>
      <c r="TC457" s="119"/>
      <c r="TD457" s="119"/>
      <c r="TE457" s="119"/>
      <c r="TF457" s="119"/>
      <c r="TG457" s="119"/>
      <c r="TH457" s="119"/>
      <c r="TI457" s="119"/>
      <c r="TJ457" s="119"/>
      <c r="TK457" s="119"/>
      <c r="TL457" s="119"/>
      <c r="TM457" s="119"/>
      <c r="TN457" s="119"/>
      <c r="TO457" s="119"/>
      <c r="TP457" s="119"/>
      <c r="TQ457" s="119"/>
      <c r="TR457" s="119"/>
      <c r="TS457" s="119"/>
      <c r="TT457" s="119"/>
      <c r="TU457" s="119"/>
      <c r="TV457" s="119"/>
      <c r="TW457" s="119"/>
      <c r="TX457" s="119"/>
      <c r="TY457" s="119"/>
      <c r="TZ457" s="119"/>
      <c r="UA457" s="119"/>
      <c r="UB457" s="119"/>
      <c r="UC457" s="119"/>
      <c r="UD457" s="119"/>
      <c r="UE457" s="119"/>
      <c r="UF457" s="119"/>
      <c r="UG457" s="119"/>
      <c r="UH457" s="119"/>
      <c r="UI457" s="119"/>
      <c r="UJ457" s="119"/>
      <c r="UK457" s="119"/>
      <c r="UL457" s="119"/>
      <c r="UM457" s="119"/>
      <c r="UN457" s="119"/>
      <c r="UO457" s="119"/>
      <c r="UP457" s="119"/>
      <c r="UQ457" s="119"/>
      <c r="UR457" s="119"/>
      <c r="US457" s="119"/>
      <c r="UT457" s="119"/>
      <c r="UU457" s="119"/>
      <c r="UV457" s="119"/>
      <c r="UW457" s="119"/>
      <c r="UX457" s="119"/>
      <c r="UY457" s="119"/>
      <c r="UZ457" s="119"/>
      <c r="VA457" s="119"/>
      <c r="VB457" s="119"/>
      <c r="VC457" s="119"/>
      <c r="VD457" s="119"/>
    </row>
    <row r="458" spans="1:576" s="168" customFormat="1" x14ac:dyDescent="0.2">
      <c r="A458" s="167"/>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c r="HB458" s="119"/>
      <c r="HC458" s="119"/>
      <c r="HD458" s="119"/>
      <c r="HE458" s="119"/>
      <c r="HF458" s="119"/>
      <c r="HG458" s="119"/>
      <c r="HH458" s="119"/>
      <c r="HI458" s="119"/>
      <c r="HJ458" s="119"/>
      <c r="HK458" s="119"/>
      <c r="HL458" s="119"/>
      <c r="HM458" s="119"/>
      <c r="HN458" s="119"/>
      <c r="HO458" s="119"/>
      <c r="HP458" s="119"/>
      <c r="HQ458" s="119"/>
      <c r="HR458" s="119"/>
      <c r="HS458" s="119"/>
      <c r="HT458" s="119"/>
      <c r="HU458" s="119"/>
      <c r="HV458" s="119"/>
      <c r="HW458" s="119"/>
      <c r="HX458" s="119"/>
      <c r="HY458" s="119"/>
      <c r="HZ458" s="119"/>
      <c r="IA458" s="119"/>
      <c r="IB458" s="119"/>
      <c r="IC458" s="119"/>
      <c r="ID458" s="119"/>
      <c r="IE458" s="119"/>
      <c r="IF458" s="119"/>
      <c r="IG458" s="119"/>
      <c r="IH458" s="119"/>
      <c r="II458" s="119"/>
      <c r="IJ458" s="119"/>
      <c r="IK458" s="119"/>
      <c r="IL458" s="119"/>
      <c r="IM458" s="119"/>
      <c r="IN458" s="119"/>
      <c r="IO458" s="119"/>
      <c r="IP458" s="119"/>
      <c r="IQ458" s="119"/>
      <c r="IR458" s="119"/>
      <c r="IS458" s="119"/>
      <c r="IT458" s="119"/>
      <c r="IU458" s="119"/>
      <c r="IV458" s="119"/>
      <c r="IW458" s="119"/>
      <c r="IX458" s="119"/>
      <c r="IY458" s="119"/>
      <c r="IZ458" s="119"/>
      <c r="JA458" s="119"/>
      <c r="JB458" s="119"/>
      <c r="JC458" s="119"/>
      <c r="JD458" s="119"/>
      <c r="JE458" s="119"/>
      <c r="JF458" s="119"/>
      <c r="JG458" s="119"/>
      <c r="JH458" s="119"/>
      <c r="JI458" s="119"/>
      <c r="JJ458" s="119"/>
      <c r="JK458" s="119"/>
      <c r="JL458" s="119"/>
      <c r="JM458" s="119"/>
      <c r="JN458" s="119"/>
      <c r="JO458" s="119"/>
      <c r="JP458" s="119"/>
      <c r="JQ458" s="119"/>
      <c r="JR458" s="119"/>
      <c r="JS458" s="119"/>
      <c r="JT458" s="119"/>
      <c r="JU458" s="119"/>
      <c r="JV458" s="119"/>
      <c r="JW458" s="119"/>
      <c r="JX458" s="119"/>
      <c r="JY458" s="119"/>
      <c r="JZ458" s="119"/>
      <c r="KA458" s="119"/>
      <c r="KB458" s="119"/>
      <c r="KC458" s="119"/>
      <c r="KD458" s="119"/>
      <c r="KE458" s="119"/>
      <c r="KF458" s="119"/>
      <c r="KG458" s="119"/>
      <c r="KH458" s="119"/>
      <c r="KI458" s="119"/>
      <c r="KJ458" s="119"/>
      <c r="KK458" s="119"/>
      <c r="KL458" s="119"/>
      <c r="KM458" s="119"/>
      <c r="KN458" s="119"/>
      <c r="KO458" s="119"/>
      <c r="KP458" s="119"/>
      <c r="KQ458" s="119"/>
      <c r="KR458" s="119"/>
      <c r="KS458" s="119"/>
      <c r="KT458" s="119"/>
      <c r="KU458" s="119"/>
      <c r="KV458" s="119"/>
      <c r="KW458" s="119"/>
      <c r="KX458" s="119"/>
      <c r="KY458" s="119"/>
      <c r="KZ458" s="119"/>
      <c r="LA458" s="119"/>
      <c r="LB458" s="119"/>
      <c r="LC458" s="119"/>
      <c r="LD458" s="119"/>
      <c r="LE458" s="119"/>
      <c r="LF458" s="119"/>
      <c r="LG458" s="119"/>
      <c r="LH458" s="119"/>
      <c r="LI458" s="119"/>
      <c r="LJ458" s="119"/>
      <c r="LK458" s="119"/>
      <c r="LL458" s="119"/>
      <c r="LM458" s="119"/>
      <c r="LN458" s="119"/>
      <c r="LO458" s="119"/>
      <c r="LP458" s="119"/>
      <c r="LQ458" s="119"/>
      <c r="LR458" s="119"/>
      <c r="LS458" s="119"/>
      <c r="LT458" s="119"/>
      <c r="LU458" s="119"/>
      <c r="LV458" s="119"/>
      <c r="LW458" s="119"/>
      <c r="LX458" s="119"/>
      <c r="LY458" s="119"/>
      <c r="LZ458" s="119"/>
      <c r="MA458" s="119"/>
      <c r="MB458" s="119"/>
      <c r="MC458" s="119"/>
      <c r="MD458" s="119"/>
      <c r="ME458" s="119"/>
      <c r="MF458" s="119"/>
      <c r="MG458" s="119"/>
      <c r="MH458" s="119"/>
      <c r="MI458" s="119"/>
      <c r="MJ458" s="119"/>
      <c r="MK458" s="119"/>
      <c r="ML458" s="119"/>
      <c r="MM458" s="119"/>
      <c r="MN458" s="119"/>
      <c r="MO458" s="119"/>
      <c r="MP458" s="119"/>
      <c r="MQ458" s="119"/>
      <c r="MR458" s="119"/>
      <c r="MS458" s="119"/>
      <c r="MT458" s="119"/>
      <c r="MU458" s="119"/>
      <c r="MV458" s="119"/>
      <c r="MW458" s="119"/>
      <c r="MX458" s="119"/>
      <c r="MY458" s="119"/>
      <c r="MZ458" s="119"/>
      <c r="NA458" s="119"/>
      <c r="NB458" s="119"/>
      <c r="NC458" s="119"/>
      <c r="ND458" s="119"/>
      <c r="NE458" s="119"/>
      <c r="NF458" s="119"/>
      <c r="NG458" s="119"/>
      <c r="NH458" s="119"/>
      <c r="NI458" s="119"/>
      <c r="NJ458" s="119"/>
      <c r="NK458" s="119"/>
      <c r="NL458" s="119"/>
      <c r="NM458" s="119"/>
      <c r="NN458" s="119"/>
      <c r="NO458" s="119"/>
      <c r="NP458" s="119"/>
      <c r="NQ458" s="119"/>
      <c r="NR458" s="119"/>
      <c r="NS458" s="119"/>
      <c r="NT458" s="119"/>
      <c r="NU458" s="119"/>
      <c r="NV458" s="119"/>
      <c r="NW458" s="119"/>
      <c r="NX458" s="119"/>
      <c r="NY458" s="119"/>
      <c r="NZ458" s="119"/>
      <c r="OA458" s="119"/>
      <c r="OB458" s="119"/>
      <c r="OC458" s="119"/>
      <c r="OD458" s="119"/>
      <c r="OE458" s="119"/>
      <c r="OF458" s="119"/>
      <c r="OG458" s="119"/>
      <c r="OH458" s="119"/>
      <c r="OI458" s="119"/>
      <c r="OJ458" s="119"/>
      <c r="OK458" s="119"/>
      <c r="OL458" s="119"/>
      <c r="OM458" s="119"/>
      <c r="ON458" s="119"/>
      <c r="OO458" s="119"/>
      <c r="OP458" s="119"/>
      <c r="OQ458" s="119"/>
      <c r="OR458" s="119"/>
      <c r="OS458" s="119"/>
      <c r="OT458" s="119"/>
      <c r="OU458" s="119"/>
      <c r="OV458" s="119"/>
      <c r="OW458" s="119"/>
      <c r="OX458" s="119"/>
      <c r="OY458" s="119"/>
      <c r="OZ458" s="119"/>
      <c r="PA458" s="119"/>
      <c r="PB458" s="119"/>
      <c r="PC458" s="119"/>
      <c r="PD458" s="119"/>
      <c r="PE458" s="119"/>
      <c r="PF458" s="119"/>
      <c r="PG458" s="119"/>
      <c r="PH458" s="119"/>
      <c r="PI458" s="119"/>
      <c r="PJ458" s="119"/>
      <c r="PK458" s="119"/>
      <c r="PL458" s="119"/>
      <c r="PM458" s="119"/>
      <c r="PN458" s="119"/>
      <c r="PO458" s="119"/>
      <c r="PP458" s="119"/>
      <c r="PQ458" s="119"/>
      <c r="PR458" s="119"/>
      <c r="PS458" s="119"/>
      <c r="PT458" s="119"/>
      <c r="PU458" s="119"/>
      <c r="PV458" s="119"/>
      <c r="PW458" s="119"/>
      <c r="PX458" s="119"/>
      <c r="PY458" s="119"/>
      <c r="PZ458" s="119"/>
      <c r="QA458" s="119"/>
      <c r="QB458" s="119"/>
      <c r="QC458" s="119"/>
      <c r="QD458" s="119"/>
      <c r="QE458" s="119"/>
      <c r="QF458" s="119"/>
      <c r="QG458" s="119"/>
      <c r="QH458" s="119"/>
      <c r="QI458" s="119"/>
      <c r="QJ458" s="119"/>
      <c r="QK458" s="119"/>
      <c r="QL458" s="119"/>
      <c r="QM458" s="119"/>
      <c r="QN458" s="119"/>
      <c r="QO458" s="119"/>
      <c r="QP458" s="119"/>
      <c r="QQ458" s="119"/>
      <c r="QR458" s="119"/>
      <c r="QS458" s="119"/>
      <c r="QT458" s="119"/>
      <c r="QU458" s="119"/>
      <c r="QV458" s="119"/>
      <c r="QW458" s="119"/>
      <c r="QX458" s="119"/>
      <c r="QY458" s="119"/>
      <c r="QZ458" s="119"/>
      <c r="RA458" s="119"/>
      <c r="RB458" s="119"/>
      <c r="RC458" s="119"/>
      <c r="RD458" s="119"/>
      <c r="RE458" s="119"/>
      <c r="RF458" s="119"/>
      <c r="RG458" s="119"/>
      <c r="RH458" s="119"/>
      <c r="RI458" s="119"/>
      <c r="RJ458" s="119"/>
      <c r="RK458" s="119"/>
      <c r="RL458" s="119"/>
      <c r="RM458" s="119"/>
      <c r="RN458" s="119"/>
      <c r="RO458" s="119"/>
      <c r="RP458" s="119"/>
      <c r="RQ458" s="119"/>
      <c r="RR458" s="119"/>
      <c r="RS458" s="119"/>
      <c r="RT458" s="119"/>
      <c r="RU458" s="119"/>
      <c r="RV458" s="119"/>
      <c r="RW458" s="119"/>
      <c r="RX458" s="119"/>
      <c r="RY458" s="119"/>
      <c r="RZ458" s="119"/>
      <c r="SA458" s="119"/>
      <c r="SB458" s="119"/>
      <c r="SC458" s="119"/>
      <c r="SD458" s="119"/>
      <c r="SE458" s="119"/>
      <c r="SF458" s="119"/>
      <c r="SG458" s="119"/>
      <c r="SH458" s="119"/>
      <c r="SI458" s="119"/>
      <c r="SJ458" s="119"/>
      <c r="SK458" s="119"/>
      <c r="SL458" s="119"/>
      <c r="SM458" s="119"/>
      <c r="SN458" s="119"/>
      <c r="SO458" s="119"/>
      <c r="SP458" s="119"/>
      <c r="SQ458" s="119"/>
      <c r="SR458" s="119"/>
      <c r="SS458" s="119"/>
      <c r="ST458" s="119"/>
      <c r="SU458" s="119"/>
      <c r="SV458" s="119"/>
      <c r="SW458" s="119"/>
      <c r="SX458" s="119"/>
      <c r="SY458" s="119"/>
      <c r="SZ458" s="119"/>
      <c r="TA458" s="119"/>
      <c r="TB458" s="119"/>
      <c r="TC458" s="119"/>
      <c r="TD458" s="119"/>
      <c r="TE458" s="119"/>
      <c r="TF458" s="119"/>
      <c r="TG458" s="119"/>
      <c r="TH458" s="119"/>
      <c r="TI458" s="119"/>
      <c r="TJ458" s="119"/>
      <c r="TK458" s="119"/>
      <c r="TL458" s="119"/>
      <c r="TM458" s="119"/>
      <c r="TN458" s="119"/>
      <c r="TO458" s="119"/>
      <c r="TP458" s="119"/>
      <c r="TQ458" s="119"/>
      <c r="TR458" s="119"/>
      <c r="TS458" s="119"/>
      <c r="TT458" s="119"/>
      <c r="TU458" s="119"/>
      <c r="TV458" s="119"/>
      <c r="TW458" s="119"/>
      <c r="TX458" s="119"/>
      <c r="TY458" s="119"/>
      <c r="TZ458" s="119"/>
      <c r="UA458" s="119"/>
      <c r="UB458" s="119"/>
      <c r="UC458" s="119"/>
      <c r="UD458" s="119"/>
      <c r="UE458" s="119"/>
      <c r="UF458" s="119"/>
      <c r="UG458" s="119"/>
      <c r="UH458" s="119"/>
      <c r="UI458" s="119"/>
      <c r="UJ458" s="119"/>
      <c r="UK458" s="119"/>
      <c r="UL458" s="119"/>
      <c r="UM458" s="119"/>
      <c r="UN458" s="119"/>
      <c r="UO458" s="119"/>
      <c r="UP458" s="119"/>
      <c r="UQ458" s="119"/>
      <c r="UR458" s="119"/>
      <c r="US458" s="119"/>
      <c r="UT458" s="119"/>
      <c r="UU458" s="119"/>
      <c r="UV458" s="119"/>
      <c r="UW458" s="119"/>
      <c r="UX458" s="119"/>
      <c r="UY458" s="119"/>
      <c r="UZ458" s="119"/>
      <c r="VA458" s="119"/>
      <c r="VB458" s="119"/>
      <c r="VC458" s="119"/>
      <c r="VD458" s="119"/>
    </row>
    <row r="459" spans="1:576" s="168" customFormat="1" x14ac:dyDescent="0.2">
      <c r="A459" s="167"/>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c r="HB459" s="119"/>
      <c r="HC459" s="119"/>
      <c r="HD459" s="119"/>
      <c r="HE459" s="119"/>
      <c r="HF459" s="119"/>
      <c r="HG459" s="119"/>
      <c r="HH459" s="119"/>
      <c r="HI459" s="119"/>
      <c r="HJ459" s="119"/>
      <c r="HK459" s="119"/>
      <c r="HL459" s="119"/>
      <c r="HM459" s="119"/>
      <c r="HN459" s="119"/>
      <c r="HO459" s="119"/>
      <c r="HP459" s="119"/>
      <c r="HQ459" s="119"/>
      <c r="HR459" s="119"/>
      <c r="HS459" s="119"/>
      <c r="HT459" s="119"/>
      <c r="HU459" s="119"/>
      <c r="HV459" s="119"/>
      <c r="HW459" s="119"/>
      <c r="HX459" s="119"/>
      <c r="HY459" s="119"/>
      <c r="HZ459" s="119"/>
      <c r="IA459" s="119"/>
      <c r="IB459" s="119"/>
      <c r="IC459" s="119"/>
      <c r="ID459" s="119"/>
      <c r="IE459" s="119"/>
      <c r="IF459" s="119"/>
      <c r="IG459" s="119"/>
      <c r="IH459" s="119"/>
      <c r="II459" s="119"/>
      <c r="IJ459" s="119"/>
      <c r="IK459" s="119"/>
      <c r="IL459" s="119"/>
      <c r="IM459" s="119"/>
      <c r="IN459" s="119"/>
      <c r="IO459" s="119"/>
      <c r="IP459" s="119"/>
      <c r="IQ459" s="119"/>
      <c r="IR459" s="119"/>
      <c r="IS459" s="119"/>
      <c r="IT459" s="119"/>
      <c r="IU459" s="119"/>
      <c r="IV459" s="119"/>
      <c r="IW459" s="119"/>
      <c r="IX459" s="119"/>
      <c r="IY459" s="119"/>
      <c r="IZ459" s="119"/>
      <c r="JA459" s="119"/>
      <c r="JB459" s="119"/>
      <c r="JC459" s="119"/>
      <c r="JD459" s="119"/>
      <c r="JE459" s="119"/>
      <c r="JF459" s="119"/>
      <c r="JG459" s="119"/>
      <c r="JH459" s="119"/>
      <c r="JI459" s="119"/>
      <c r="JJ459" s="119"/>
      <c r="JK459" s="119"/>
      <c r="JL459" s="119"/>
      <c r="JM459" s="119"/>
      <c r="JN459" s="119"/>
      <c r="JO459" s="119"/>
      <c r="JP459" s="119"/>
      <c r="JQ459" s="119"/>
      <c r="JR459" s="119"/>
      <c r="JS459" s="119"/>
      <c r="JT459" s="119"/>
      <c r="JU459" s="119"/>
      <c r="JV459" s="119"/>
      <c r="JW459" s="119"/>
      <c r="JX459" s="119"/>
      <c r="JY459" s="119"/>
      <c r="JZ459" s="119"/>
      <c r="KA459" s="119"/>
      <c r="KB459" s="119"/>
      <c r="KC459" s="119"/>
      <c r="KD459" s="119"/>
      <c r="KE459" s="119"/>
      <c r="KF459" s="119"/>
      <c r="KG459" s="119"/>
      <c r="KH459" s="119"/>
      <c r="KI459" s="119"/>
      <c r="KJ459" s="119"/>
      <c r="KK459" s="119"/>
      <c r="KL459" s="119"/>
      <c r="KM459" s="119"/>
      <c r="KN459" s="119"/>
      <c r="KO459" s="119"/>
      <c r="KP459" s="119"/>
      <c r="KQ459" s="119"/>
      <c r="KR459" s="119"/>
      <c r="KS459" s="119"/>
      <c r="KT459" s="119"/>
      <c r="KU459" s="119"/>
      <c r="KV459" s="119"/>
      <c r="KW459" s="119"/>
      <c r="KX459" s="119"/>
      <c r="KY459" s="119"/>
      <c r="KZ459" s="119"/>
      <c r="LA459" s="119"/>
      <c r="LB459" s="119"/>
      <c r="LC459" s="119"/>
      <c r="LD459" s="119"/>
      <c r="LE459" s="119"/>
      <c r="LF459" s="119"/>
      <c r="LG459" s="119"/>
      <c r="LH459" s="119"/>
      <c r="LI459" s="119"/>
      <c r="LJ459" s="119"/>
      <c r="LK459" s="119"/>
      <c r="LL459" s="119"/>
      <c r="LM459" s="119"/>
      <c r="LN459" s="119"/>
      <c r="LO459" s="119"/>
      <c r="LP459" s="119"/>
      <c r="LQ459" s="119"/>
      <c r="LR459" s="119"/>
      <c r="LS459" s="119"/>
      <c r="LT459" s="119"/>
      <c r="LU459" s="119"/>
      <c r="LV459" s="119"/>
      <c r="LW459" s="119"/>
      <c r="LX459" s="119"/>
      <c r="LY459" s="119"/>
      <c r="LZ459" s="119"/>
      <c r="MA459" s="119"/>
      <c r="MB459" s="119"/>
      <c r="MC459" s="119"/>
      <c r="MD459" s="119"/>
      <c r="ME459" s="119"/>
      <c r="MF459" s="119"/>
      <c r="MG459" s="119"/>
      <c r="MH459" s="119"/>
      <c r="MI459" s="119"/>
      <c r="MJ459" s="119"/>
      <c r="MK459" s="119"/>
      <c r="ML459" s="119"/>
      <c r="MM459" s="119"/>
      <c r="MN459" s="119"/>
      <c r="MO459" s="119"/>
      <c r="MP459" s="119"/>
      <c r="MQ459" s="119"/>
      <c r="MR459" s="119"/>
      <c r="MS459" s="119"/>
      <c r="MT459" s="119"/>
      <c r="MU459" s="119"/>
      <c r="MV459" s="119"/>
      <c r="MW459" s="119"/>
      <c r="MX459" s="119"/>
      <c r="MY459" s="119"/>
      <c r="MZ459" s="119"/>
      <c r="NA459" s="119"/>
      <c r="NB459" s="119"/>
      <c r="NC459" s="119"/>
      <c r="ND459" s="119"/>
      <c r="NE459" s="119"/>
      <c r="NF459" s="119"/>
      <c r="NG459" s="119"/>
      <c r="NH459" s="119"/>
      <c r="NI459" s="119"/>
      <c r="NJ459" s="119"/>
      <c r="NK459" s="119"/>
      <c r="NL459" s="119"/>
      <c r="NM459" s="119"/>
      <c r="NN459" s="119"/>
      <c r="NO459" s="119"/>
      <c r="NP459" s="119"/>
      <c r="NQ459" s="119"/>
      <c r="NR459" s="119"/>
      <c r="NS459" s="119"/>
      <c r="NT459" s="119"/>
      <c r="NU459" s="119"/>
      <c r="NV459" s="119"/>
      <c r="NW459" s="119"/>
      <c r="NX459" s="119"/>
      <c r="NY459" s="119"/>
      <c r="NZ459" s="119"/>
      <c r="OA459" s="119"/>
      <c r="OB459" s="119"/>
      <c r="OC459" s="119"/>
      <c r="OD459" s="119"/>
      <c r="OE459" s="119"/>
      <c r="OF459" s="119"/>
      <c r="OG459" s="119"/>
      <c r="OH459" s="119"/>
      <c r="OI459" s="119"/>
      <c r="OJ459" s="119"/>
      <c r="OK459" s="119"/>
      <c r="OL459" s="119"/>
      <c r="OM459" s="119"/>
      <c r="ON459" s="119"/>
      <c r="OO459" s="119"/>
      <c r="OP459" s="119"/>
      <c r="OQ459" s="119"/>
      <c r="OR459" s="119"/>
      <c r="OS459" s="119"/>
      <c r="OT459" s="119"/>
      <c r="OU459" s="119"/>
      <c r="OV459" s="119"/>
      <c r="OW459" s="119"/>
      <c r="OX459" s="119"/>
      <c r="OY459" s="119"/>
      <c r="OZ459" s="119"/>
      <c r="PA459" s="119"/>
      <c r="PB459" s="119"/>
      <c r="PC459" s="119"/>
      <c r="PD459" s="119"/>
      <c r="PE459" s="119"/>
      <c r="PF459" s="119"/>
      <c r="PG459" s="119"/>
      <c r="PH459" s="119"/>
      <c r="PI459" s="119"/>
      <c r="PJ459" s="119"/>
      <c r="PK459" s="119"/>
      <c r="PL459" s="119"/>
      <c r="PM459" s="119"/>
      <c r="PN459" s="119"/>
      <c r="PO459" s="119"/>
      <c r="PP459" s="119"/>
      <c r="PQ459" s="119"/>
      <c r="PR459" s="119"/>
      <c r="PS459" s="119"/>
      <c r="PT459" s="119"/>
      <c r="PU459" s="119"/>
      <c r="PV459" s="119"/>
      <c r="PW459" s="119"/>
      <c r="PX459" s="119"/>
      <c r="PY459" s="119"/>
      <c r="PZ459" s="119"/>
      <c r="QA459" s="119"/>
      <c r="QB459" s="119"/>
      <c r="QC459" s="119"/>
      <c r="QD459" s="119"/>
      <c r="QE459" s="119"/>
      <c r="QF459" s="119"/>
      <c r="QG459" s="119"/>
      <c r="QH459" s="119"/>
      <c r="QI459" s="119"/>
      <c r="QJ459" s="119"/>
      <c r="QK459" s="119"/>
      <c r="QL459" s="119"/>
      <c r="QM459" s="119"/>
      <c r="QN459" s="119"/>
      <c r="QO459" s="119"/>
      <c r="QP459" s="119"/>
      <c r="QQ459" s="119"/>
      <c r="QR459" s="119"/>
      <c r="QS459" s="119"/>
      <c r="QT459" s="119"/>
      <c r="QU459" s="119"/>
      <c r="QV459" s="119"/>
      <c r="QW459" s="119"/>
      <c r="QX459" s="119"/>
      <c r="QY459" s="119"/>
      <c r="QZ459" s="119"/>
      <c r="RA459" s="119"/>
      <c r="RB459" s="119"/>
      <c r="RC459" s="119"/>
      <c r="RD459" s="119"/>
      <c r="RE459" s="119"/>
      <c r="RF459" s="119"/>
      <c r="RG459" s="119"/>
      <c r="RH459" s="119"/>
      <c r="RI459" s="119"/>
      <c r="RJ459" s="119"/>
      <c r="RK459" s="119"/>
      <c r="RL459" s="119"/>
      <c r="RM459" s="119"/>
      <c r="RN459" s="119"/>
      <c r="RO459" s="119"/>
      <c r="RP459" s="119"/>
      <c r="RQ459" s="119"/>
      <c r="RR459" s="119"/>
      <c r="RS459" s="119"/>
      <c r="RT459" s="119"/>
      <c r="RU459" s="119"/>
      <c r="RV459" s="119"/>
      <c r="RW459" s="119"/>
      <c r="RX459" s="119"/>
      <c r="RY459" s="119"/>
      <c r="RZ459" s="119"/>
      <c r="SA459" s="119"/>
      <c r="SB459" s="119"/>
      <c r="SC459" s="119"/>
      <c r="SD459" s="119"/>
      <c r="SE459" s="119"/>
      <c r="SF459" s="119"/>
      <c r="SG459" s="119"/>
      <c r="SH459" s="119"/>
      <c r="SI459" s="119"/>
      <c r="SJ459" s="119"/>
      <c r="SK459" s="119"/>
      <c r="SL459" s="119"/>
      <c r="SM459" s="119"/>
      <c r="SN459" s="119"/>
      <c r="SO459" s="119"/>
      <c r="SP459" s="119"/>
      <c r="SQ459" s="119"/>
      <c r="SR459" s="119"/>
      <c r="SS459" s="119"/>
      <c r="ST459" s="119"/>
      <c r="SU459" s="119"/>
      <c r="SV459" s="119"/>
      <c r="SW459" s="119"/>
      <c r="SX459" s="119"/>
      <c r="SY459" s="119"/>
      <c r="SZ459" s="119"/>
      <c r="TA459" s="119"/>
      <c r="TB459" s="119"/>
      <c r="TC459" s="119"/>
      <c r="TD459" s="119"/>
      <c r="TE459" s="119"/>
      <c r="TF459" s="119"/>
      <c r="TG459" s="119"/>
      <c r="TH459" s="119"/>
      <c r="TI459" s="119"/>
      <c r="TJ459" s="119"/>
      <c r="TK459" s="119"/>
      <c r="TL459" s="119"/>
      <c r="TM459" s="119"/>
      <c r="TN459" s="119"/>
      <c r="TO459" s="119"/>
      <c r="TP459" s="119"/>
      <c r="TQ459" s="119"/>
      <c r="TR459" s="119"/>
      <c r="TS459" s="119"/>
      <c r="TT459" s="119"/>
      <c r="TU459" s="119"/>
      <c r="TV459" s="119"/>
      <c r="TW459" s="119"/>
      <c r="TX459" s="119"/>
      <c r="TY459" s="119"/>
      <c r="TZ459" s="119"/>
      <c r="UA459" s="119"/>
      <c r="UB459" s="119"/>
      <c r="UC459" s="119"/>
      <c r="UD459" s="119"/>
      <c r="UE459" s="119"/>
      <c r="UF459" s="119"/>
      <c r="UG459" s="119"/>
      <c r="UH459" s="119"/>
      <c r="UI459" s="119"/>
      <c r="UJ459" s="119"/>
      <c r="UK459" s="119"/>
      <c r="UL459" s="119"/>
      <c r="UM459" s="119"/>
      <c r="UN459" s="119"/>
      <c r="UO459" s="119"/>
      <c r="UP459" s="119"/>
      <c r="UQ459" s="119"/>
      <c r="UR459" s="119"/>
      <c r="US459" s="119"/>
      <c r="UT459" s="119"/>
      <c r="UU459" s="119"/>
      <c r="UV459" s="119"/>
      <c r="UW459" s="119"/>
      <c r="UX459" s="119"/>
      <c r="UY459" s="119"/>
      <c r="UZ459" s="119"/>
      <c r="VA459" s="119"/>
      <c r="VB459" s="119"/>
      <c r="VC459" s="119"/>
      <c r="VD459" s="119"/>
    </row>
    <row r="460" spans="1:576" s="168" customFormat="1" x14ac:dyDescent="0.2">
      <c r="A460" s="167"/>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c r="DK460" s="119"/>
      <c r="DL460" s="119"/>
      <c r="DM460" s="119"/>
      <c r="DN460" s="119"/>
      <c r="DO460" s="119"/>
      <c r="DP460" s="119"/>
      <c r="DQ460" s="119"/>
      <c r="DR460" s="119"/>
      <c r="DS460" s="119"/>
      <c r="DT460" s="119"/>
      <c r="DU460" s="119"/>
      <c r="DV460" s="119"/>
      <c r="DW460" s="119"/>
      <c r="DX460" s="119"/>
      <c r="DY460" s="119"/>
      <c r="DZ460" s="119"/>
      <c r="EA460" s="119"/>
      <c r="EB460" s="119"/>
      <c r="EC460" s="119"/>
      <c r="ED460" s="119"/>
      <c r="EE460" s="119"/>
      <c r="EF460" s="119"/>
      <c r="EG460" s="119"/>
      <c r="EH460" s="119"/>
      <c r="EI460" s="119"/>
      <c r="EJ460" s="119"/>
      <c r="EK460" s="119"/>
      <c r="EL460" s="119"/>
      <c r="EM460" s="119"/>
      <c r="EN460" s="119"/>
      <c r="EO460" s="119"/>
      <c r="EP460" s="119"/>
      <c r="EQ460" s="119"/>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c r="HB460" s="119"/>
      <c r="HC460" s="119"/>
      <c r="HD460" s="119"/>
      <c r="HE460" s="119"/>
      <c r="HF460" s="119"/>
      <c r="HG460" s="119"/>
      <c r="HH460" s="119"/>
      <c r="HI460" s="119"/>
      <c r="HJ460" s="119"/>
      <c r="HK460" s="119"/>
      <c r="HL460" s="119"/>
      <c r="HM460" s="119"/>
      <c r="HN460" s="119"/>
      <c r="HO460" s="119"/>
      <c r="HP460" s="119"/>
      <c r="HQ460" s="119"/>
      <c r="HR460" s="119"/>
      <c r="HS460" s="119"/>
      <c r="HT460" s="119"/>
      <c r="HU460" s="119"/>
      <c r="HV460" s="119"/>
      <c r="HW460" s="119"/>
      <c r="HX460" s="119"/>
      <c r="HY460" s="119"/>
      <c r="HZ460" s="119"/>
      <c r="IA460" s="119"/>
      <c r="IB460" s="119"/>
      <c r="IC460" s="119"/>
      <c r="ID460" s="119"/>
      <c r="IE460" s="119"/>
      <c r="IF460" s="119"/>
      <c r="IG460" s="119"/>
      <c r="IH460" s="119"/>
      <c r="II460" s="119"/>
      <c r="IJ460" s="119"/>
      <c r="IK460" s="119"/>
      <c r="IL460" s="119"/>
      <c r="IM460" s="119"/>
      <c r="IN460" s="119"/>
      <c r="IO460" s="119"/>
      <c r="IP460" s="119"/>
      <c r="IQ460" s="119"/>
      <c r="IR460" s="119"/>
      <c r="IS460" s="119"/>
      <c r="IT460" s="119"/>
      <c r="IU460" s="119"/>
      <c r="IV460" s="119"/>
      <c r="IW460" s="119"/>
      <c r="IX460" s="119"/>
      <c r="IY460" s="119"/>
      <c r="IZ460" s="119"/>
      <c r="JA460" s="119"/>
      <c r="JB460" s="119"/>
      <c r="JC460" s="119"/>
      <c r="JD460" s="119"/>
      <c r="JE460" s="119"/>
      <c r="JF460" s="119"/>
      <c r="JG460" s="119"/>
      <c r="JH460" s="119"/>
      <c r="JI460" s="119"/>
      <c r="JJ460" s="119"/>
      <c r="JK460" s="119"/>
      <c r="JL460" s="119"/>
      <c r="JM460" s="119"/>
      <c r="JN460" s="119"/>
      <c r="JO460" s="119"/>
      <c r="JP460" s="119"/>
      <c r="JQ460" s="119"/>
      <c r="JR460" s="119"/>
      <c r="JS460" s="119"/>
      <c r="JT460" s="119"/>
      <c r="JU460" s="119"/>
      <c r="JV460" s="119"/>
      <c r="JW460" s="119"/>
      <c r="JX460" s="119"/>
      <c r="JY460" s="119"/>
      <c r="JZ460" s="119"/>
      <c r="KA460" s="119"/>
      <c r="KB460" s="119"/>
      <c r="KC460" s="119"/>
      <c r="KD460" s="119"/>
      <c r="KE460" s="119"/>
      <c r="KF460" s="119"/>
      <c r="KG460" s="119"/>
      <c r="KH460" s="119"/>
      <c r="KI460" s="119"/>
      <c r="KJ460" s="119"/>
      <c r="KK460" s="119"/>
      <c r="KL460" s="119"/>
      <c r="KM460" s="119"/>
      <c r="KN460" s="119"/>
      <c r="KO460" s="119"/>
      <c r="KP460" s="119"/>
      <c r="KQ460" s="119"/>
      <c r="KR460" s="119"/>
      <c r="KS460" s="119"/>
      <c r="KT460" s="119"/>
      <c r="KU460" s="119"/>
      <c r="KV460" s="119"/>
      <c r="KW460" s="119"/>
      <c r="KX460" s="119"/>
      <c r="KY460" s="119"/>
      <c r="KZ460" s="119"/>
      <c r="LA460" s="119"/>
      <c r="LB460" s="119"/>
      <c r="LC460" s="119"/>
      <c r="LD460" s="119"/>
      <c r="LE460" s="119"/>
      <c r="LF460" s="119"/>
      <c r="LG460" s="119"/>
      <c r="LH460" s="119"/>
      <c r="LI460" s="119"/>
      <c r="LJ460" s="119"/>
      <c r="LK460" s="119"/>
      <c r="LL460" s="119"/>
      <c r="LM460" s="119"/>
      <c r="LN460" s="119"/>
      <c r="LO460" s="119"/>
      <c r="LP460" s="119"/>
      <c r="LQ460" s="119"/>
      <c r="LR460" s="119"/>
      <c r="LS460" s="119"/>
      <c r="LT460" s="119"/>
      <c r="LU460" s="119"/>
      <c r="LV460" s="119"/>
      <c r="LW460" s="119"/>
      <c r="LX460" s="119"/>
      <c r="LY460" s="119"/>
      <c r="LZ460" s="119"/>
      <c r="MA460" s="119"/>
      <c r="MB460" s="119"/>
      <c r="MC460" s="119"/>
      <c r="MD460" s="119"/>
      <c r="ME460" s="119"/>
      <c r="MF460" s="119"/>
      <c r="MG460" s="119"/>
      <c r="MH460" s="119"/>
      <c r="MI460" s="119"/>
      <c r="MJ460" s="119"/>
      <c r="MK460" s="119"/>
      <c r="ML460" s="119"/>
      <c r="MM460" s="119"/>
      <c r="MN460" s="119"/>
      <c r="MO460" s="119"/>
      <c r="MP460" s="119"/>
      <c r="MQ460" s="119"/>
      <c r="MR460" s="119"/>
      <c r="MS460" s="119"/>
      <c r="MT460" s="119"/>
      <c r="MU460" s="119"/>
      <c r="MV460" s="119"/>
      <c r="MW460" s="119"/>
      <c r="MX460" s="119"/>
      <c r="MY460" s="119"/>
      <c r="MZ460" s="119"/>
      <c r="NA460" s="119"/>
      <c r="NB460" s="119"/>
      <c r="NC460" s="119"/>
      <c r="ND460" s="119"/>
      <c r="NE460" s="119"/>
      <c r="NF460" s="119"/>
      <c r="NG460" s="119"/>
      <c r="NH460" s="119"/>
      <c r="NI460" s="119"/>
      <c r="NJ460" s="119"/>
      <c r="NK460" s="119"/>
      <c r="NL460" s="119"/>
      <c r="NM460" s="119"/>
      <c r="NN460" s="119"/>
      <c r="NO460" s="119"/>
      <c r="NP460" s="119"/>
      <c r="NQ460" s="119"/>
      <c r="NR460" s="119"/>
      <c r="NS460" s="119"/>
      <c r="NT460" s="119"/>
      <c r="NU460" s="119"/>
      <c r="NV460" s="119"/>
      <c r="NW460" s="119"/>
      <c r="NX460" s="119"/>
      <c r="NY460" s="119"/>
      <c r="NZ460" s="119"/>
      <c r="OA460" s="119"/>
      <c r="OB460" s="119"/>
      <c r="OC460" s="119"/>
      <c r="OD460" s="119"/>
      <c r="OE460" s="119"/>
      <c r="OF460" s="119"/>
      <c r="OG460" s="119"/>
      <c r="OH460" s="119"/>
      <c r="OI460" s="119"/>
      <c r="OJ460" s="119"/>
      <c r="OK460" s="119"/>
      <c r="OL460" s="119"/>
      <c r="OM460" s="119"/>
      <c r="ON460" s="119"/>
      <c r="OO460" s="119"/>
      <c r="OP460" s="119"/>
      <c r="OQ460" s="119"/>
      <c r="OR460" s="119"/>
      <c r="OS460" s="119"/>
      <c r="OT460" s="119"/>
      <c r="OU460" s="119"/>
      <c r="OV460" s="119"/>
      <c r="OW460" s="119"/>
      <c r="OX460" s="119"/>
      <c r="OY460" s="119"/>
      <c r="OZ460" s="119"/>
      <c r="PA460" s="119"/>
      <c r="PB460" s="119"/>
      <c r="PC460" s="119"/>
      <c r="PD460" s="119"/>
      <c r="PE460" s="119"/>
      <c r="PF460" s="119"/>
      <c r="PG460" s="119"/>
      <c r="PH460" s="119"/>
      <c r="PI460" s="119"/>
      <c r="PJ460" s="119"/>
      <c r="PK460" s="119"/>
      <c r="PL460" s="119"/>
      <c r="PM460" s="119"/>
      <c r="PN460" s="119"/>
      <c r="PO460" s="119"/>
      <c r="PP460" s="119"/>
      <c r="PQ460" s="119"/>
      <c r="PR460" s="119"/>
      <c r="PS460" s="119"/>
      <c r="PT460" s="119"/>
      <c r="PU460" s="119"/>
      <c r="PV460" s="119"/>
      <c r="PW460" s="119"/>
      <c r="PX460" s="119"/>
      <c r="PY460" s="119"/>
      <c r="PZ460" s="119"/>
      <c r="QA460" s="119"/>
      <c r="QB460" s="119"/>
      <c r="QC460" s="119"/>
      <c r="QD460" s="119"/>
      <c r="QE460" s="119"/>
      <c r="QF460" s="119"/>
      <c r="QG460" s="119"/>
      <c r="QH460" s="119"/>
      <c r="QI460" s="119"/>
      <c r="QJ460" s="119"/>
      <c r="QK460" s="119"/>
      <c r="QL460" s="119"/>
      <c r="QM460" s="119"/>
      <c r="QN460" s="119"/>
      <c r="QO460" s="119"/>
      <c r="QP460" s="119"/>
      <c r="QQ460" s="119"/>
      <c r="QR460" s="119"/>
      <c r="QS460" s="119"/>
      <c r="QT460" s="119"/>
      <c r="QU460" s="119"/>
      <c r="QV460" s="119"/>
      <c r="QW460" s="119"/>
      <c r="QX460" s="119"/>
      <c r="QY460" s="119"/>
      <c r="QZ460" s="119"/>
      <c r="RA460" s="119"/>
      <c r="RB460" s="119"/>
      <c r="RC460" s="119"/>
      <c r="RD460" s="119"/>
      <c r="RE460" s="119"/>
      <c r="RF460" s="119"/>
      <c r="RG460" s="119"/>
      <c r="RH460" s="119"/>
      <c r="RI460" s="119"/>
      <c r="RJ460" s="119"/>
      <c r="RK460" s="119"/>
      <c r="RL460" s="119"/>
      <c r="RM460" s="119"/>
      <c r="RN460" s="119"/>
      <c r="RO460" s="119"/>
      <c r="RP460" s="119"/>
      <c r="RQ460" s="119"/>
      <c r="RR460" s="119"/>
      <c r="RS460" s="119"/>
      <c r="RT460" s="119"/>
      <c r="RU460" s="119"/>
      <c r="RV460" s="119"/>
      <c r="RW460" s="119"/>
      <c r="RX460" s="119"/>
      <c r="RY460" s="119"/>
      <c r="RZ460" s="119"/>
      <c r="SA460" s="119"/>
      <c r="SB460" s="119"/>
      <c r="SC460" s="119"/>
      <c r="SD460" s="119"/>
      <c r="SE460" s="119"/>
      <c r="SF460" s="119"/>
      <c r="SG460" s="119"/>
      <c r="SH460" s="119"/>
      <c r="SI460" s="119"/>
      <c r="SJ460" s="119"/>
      <c r="SK460" s="119"/>
      <c r="SL460" s="119"/>
      <c r="SM460" s="119"/>
      <c r="SN460" s="119"/>
      <c r="SO460" s="119"/>
      <c r="SP460" s="119"/>
      <c r="SQ460" s="119"/>
      <c r="SR460" s="119"/>
      <c r="SS460" s="119"/>
      <c r="ST460" s="119"/>
      <c r="SU460" s="119"/>
      <c r="SV460" s="119"/>
      <c r="SW460" s="119"/>
      <c r="SX460" s="119"/>
      <c r="SY460" s="119"/>
      <c r="SZ460" s="119"/>
      <c r="TA460" s="119"/>
      <c r="TB460" s="119"/>
      <c r="TC460" s="119"/>
      <c r="TD460" s="119"/>
      <c r="TE460" s="119"/>
      <c r="TF460" s="119"/>
      <c r="TG460" s="119"/>
      <c r="TH460" s="119"/>
      <c r="TI460" s="119"/>
      <c r="TJ460" s="119"/>
      <c r="TK460" s="119"/>
      <c r="TL460" s="119"/>
      <c r="TM460" s="119"/>
      <c r="TN460" s="119"/>
      <c r="TO460" s="119"/>
      <c r="TP460" s="119"/>
      <c r="TQ460" s="119"/>
      <c r="TR460" s="119"/>
      <c r="TS460" s="119"/>
      <c r="TT460" s="119"/>
      <c r="TU460" s="119"/>
      <c r="TV460" s="119"/>
      <c r="TW460" s="119"/>
      <c r="TX460" s="119"/>
      <c r="TY460" s="119"/>
      <c r="TZ460" s="119"/>
      <c r="UA460" s="119"/>
      <c r="UB460" s="119"/>
      <c r="UC460" s="119"/>
      <c r="UD460" s="119"/>
      <c r="UE460" s="119"/>
      <c r="UF460" s="119"/>
      <c r="UG460" s="119"/>
      <c r="UH460" s="119"/>
      <c r="UI460" s="119"/>
      <c r="UJ460" s="119"/>
      <c r="UK460" s="119"/>
      <c r="UL460" s="119"/>
      <c r="UM460" s="119"/>
      <c r="UN460" s="119"/>
      <c r="UO460" s="119"/>
      <c r="UP460" s="119"/>
      <c r="UQ460" s="119"/>
      <c r="UR460" s="119"/>
      <c r="US460" s="119"/>
      <c r="UT460" s="119"/>
      <c r="UU460" s="119"/>
      <c r="UV460" s="119"/>
      <c r="UW460" s="119"/>
      <c r="UX460" s="119"/>
      <c r="UY460" s="119"/>
      <c r="UZ460" s="119"/>
      <c r="VA460" s="119"/>
      <c r="VB460" s="119"/>
      <c r="VC460" s="119"/>
      <c r="VD460" s="119"/>
    </row>
    <row r="461" spans="1:576" s="168" customFormat="1" x14ac:dyDescent="0.2">
      <c r="A461" s="167"/>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c r="DK461" s="119"/>
      <c r="DL461" s="119"/>
      <c r="DM461" s="119"/>
      <c r="DN461" s="119"/>
      <c r="DO461" s="119"/>
      <c r="DP461" s="119"/>
      <c r="DQ461" s="119"/>
      <c r="DR461" s="119"/>
      <c r="DS461" s="119"/>
      <c r="DT461" s="119"/>
      <c r="DU461" s="119"/>
      <c r="DV461" s="119"/>
      <c r="DW461" s="119"/>
      <c r="DX461" s="119"/>
      <c r="DY461" s="119"/>
      <c r="DZ461" s="119"/>
      <c r="EA461" s="119"/>
      <c r="EB461" s="119"/>
      <c r="EC461" s="119"/>
      <c r="ED461" s="119"/>
      <c r="EE461" s="119"/>
      <c r="EF461" s="119"/>
      <c r="EG461" s="119"/>
      <c r="EH461" s="119"/>
      <c r="EI461" s="119"/>
      <c r="EJ461" s="119"/>
      <c r="EK461" s="119"/>
      <c r="EL461" s="119"/>
      <c r="EM461" s="119"/>
      <c r="EN461" s="119"/>
      <c r="EO461" s="119"/>
      <c r="EP461" s="119"/>
      <c r="EQ461" s="119"/>
      <c r="ER461" s="119"/>
      <c r="ES461" s="119"/>
      <c r="ET461" s="119"/>
      <c r="EU461" s="119"/>
      <c r="EV461" s="119"/>
      <c r="EW461" s="119"/>
      <c r="EX461" s="119"/>
      <c r="EY461" s="119"/>
      <c r="EZ461" s="119"/>
      <c r="FA461" s="119"/>
      <c r="FB461" s="119"/>
      <c r="FC461" s="119"/>
      <c r="FD461" s="119"/>
      <c r="FE461" s="119"/>
      <c r="FF461" s="119"/>
      <c r="FG461" s="119"/>
      <c r="FH461" s="119"/>
      <c r="FI461" s="119"/>
      <c r="FJ461" s="119"/>
      <c r="FK461" s="119"/>
      <c r="FL461" s="119"/>
      <c r="FM461" s="119"/>
      <c r="FN461" s="119"/>
      <c r="FO461" s="119"/>
      <c r="FP461" s="119"/>
      <c r="FQ461" s="119"/>
      <c r="FR461" s="119"/>
      <c r="FS461" s="119"/>
      <c r="FT461" s="119"/>
      <c r="FU461" s="119"/>
      <c r="FV461" s="119"/>
      <c r="FW461" s="119"/>
      <c r="FX461" s="119"/>
      <c r="FY461" s="119"/>
      <c r="FZ461" s="119"/>
      <c r="GA461" s="119"/>
      <c r="GB461" s="119"/>
      <c r="GC461" s="119"/>
      <c r="GD461" s="119"/>
      <c r="GE461" s="119"/>
      <c r="GF461" s="119"/>
      <c r="GG461" s="119"/>
      <c r="GH461" s="119"/>
      <c r="GI461" s="119"/>
      <c r="GJ461" s="119"/>
      <c r="GK461" s="119"/>
      <c r="GL461" s="119"/>
      <c r="GM461" s="119"/>
      <c r="GN461" s="119"/>
      <c r="GO461" s="119"/>
      <c r="GP461" s="119"/>
      <c r="GQ461" s="119"/>
      <c r="GR461" s="119"/>
      <c r="GS461" s="119"/>
      <c r="GT461" s="119"/>
      <c r="GU461" s="119"/>
      <c r="GV461" s="119"/>
      <c r="GW461" s="119"/>
      <c r="GX461" s="119"/>
      <c r="GY461" s="119"/>
      <c r="GZ461" s="119"/>
      <c r="HA461" s="119"/>
      <c r="HB461" s="119"/>
      <c r="HC461" s="119"/>
      <c r="HD461" s="119"/>
      <c r="HE461" s="119"/>
      <c r="HF461" s="119"/>
      <c r="HG461" s="119"/>
      <c r="HH461" s="119"/>
      <c r="HI461" s="119"/>
      <c r="HJ461" s="119"/>
      <c r="HK461" s="119"/>
      <c r="HL461" s="119"/>
      <c r="HM461" s="119"/>
      <c r="HN461" s="119"/>
      <c r="HO461" s="119"/>
      <c r="HP461" s="119"/>
      <c r="HQ461" s="119"/>
      <c r="HR461" s="119"/>
      <c r="HS461" s="119"/>
      <c r="HT461" s="119"/>
      <c r="HU461" s="119"/>
      <c r="HV461" s="119"/>
      <c r="HW461" s="119"/>
      <c r="HX461" s="119"/>
      <c r="HY461" s="119"/>
      <c r="HZ461" s="119"/>
      <c r="IA461" s="119"/>
      <c r="IB461" s="119"/>
      <c r="IC461" s="119"/>
      <c r="ID461" s="119"/>
      <c r="IE461" s="119"/>
      <c r="IF461" s="119"/>
      <c r="IG461" s="119"/>
      <c r="IH461" s="119"/>
      <c r="II461" s="119"/>
      <c r="IJ461" s="119"/>
      <c r="IK461" s="119"/>
      <c r="IL461" s="119"/>
      <c r="IM461" s="119"/>
      <c r="IN461" s="119"/>
      <c r="IO461" s="119"/>
      <c r="IP461" s="119"/>
      <c r="IQ461" s="119"/>
      <c r="IR461" s="119"/>
      <c r="IS461" s="119"/>
      <c r="IT461" s="119"/>
      <c r="IU461" s="119"/>
      <c r="IV461" s="119"/>
      <c r="IW461" s="119"/>
      <c r="IX461" s="119"/>
      <c r="IY461" s="119"/>
      <c r="IZ461" s="119"/>
      <c r="JA461" s="119"/>
      <c r="JB461" s="119"/>
      <c r="JC461" s="119"/>
      <c r="JD461" s="119"/>
      <c r="JE461" s="119"/>
      <c r="JF461" s="119"/>
      <c r="JG461" s="119"/>
      <c r="JH461" s="119"/>
      <c r="JI461" s="119"/>
      <c r="JJ461" s="119"/>
      <c r="JK461" s="119"/>
      <c r="JL461" s="119"/>
      <c r="JM461" s="119"/>
      <c r="JN461" s="119"/>
      <c r="JO461" s="119"/>
      <c r="JP461" s="119"/>
      <c r="JQ461" s="119"/>
      <c r="JR461" s="119"/>
      <c r="JS461" s="119"/>
      <c r="JT461" s="119"/>
      <c r="JU461" s="119"/>
      <c r="JV461" s="119"/>
      <c r="JW461" s="119"/>
      <c r="JX461" s="119"/>
      <c r="JY461" s="119"/>
      <c r="JZ461" s="119"/>
      <c r="KA461" s="119"/>
      <c r="KB461" s="119"/>
      <c r="KC461" s="119"/>
      <c r="KD461" s="119"/>
      <c r="KE461" s="119"/>
      <c r="KF461" s="119"/>
      <c r="KG461" s="119"/>
      <c r="KH461" s="119"/>
      <c r="KI461" s="119"/>
      <c r="KJ461" s="119"/>
      <c r="KK461" s="119"/>
      <c r="KL461" s="119"/>
      <c r="KM461" s="119"/>
      <c r="KN461" s="119"/>
      <c r="KO461" s="119"/>
      <c r="KP461" s="119"/>
      <c r="KQ461" s="119"/>
      <c r="KR461" s="119"/>
      <c r="KS461" s="119"/>
      <c r="KT461" s="119"/>
      <c r="KU461" s="119"/>
      <c r="KV461" s="119"/>
      <c r="KW461" s="119"/>
      <c r="KX461" s="119"/>
      <c r="KY461" s="119"/>
      <c r="KZ461" s="119"/>
      <c r="LA461" s="119"/>
      <c r="LB461" s="119"/>
      <c r="LC461" s="119"/>
      <c r="LD461" s="119"/>
      <c r="LE461" s="119"/>
      <c r="LF461" s="119"/>
      <c r="LG461" s="119"/>
      <c r="LH461" s="119"/>
      <c r="LI461" s="119"/>
      <c r="LJ461" s="119"/>
      <c r="LK461" s="119"/>
      <c r="LL461" s="119"/>
      <c r="LM461" s="119"/>
      <c r="LN461" s="119"/>
      <c r="LO461" s="119"/>
      <c r="LP461" s="119"/>
      <c r="LQ461" s="119"/>
      <c r="LR461" s="119"/>
      <c r="LS461" s="119"/>
      <c r="LT461" s="119"/>
      <c r="LU461" s="119"/>
      <c r="LV461" s="119"/>
      <c r="LW461" s="119"/>
      <c r="LX461" s="119"/>
      <c r="LY461" s="119"/>
      <c r="LZ461" s="119"/>
      <c r="MA461" s="119"/>
      <c r="MB461" s="119"/>
      <c r="MC461" s="119"/>
      <c r="MD461" s="119"/>
      <c r="ME461" s="119"/>
      <c r="MF461" s="119"/>
      <c r="MG461" s="119"/>
      <c r="MH461" s="119"/>
      <c r="MI461" s="119"/>
      <c r="MJ461" s="119"/>
      <c r="MK461" s="119"/>
      <c r="ML461" s="119"/>
      <c r="MM461" s="119"/>
      <c r="MN461" s="119"/>
      <c r="MO461" s="119"/>
      <c r="MP461" s="119"/>
      <c r="MQ461" s="119"/>
      <c r="MR461" s="119"/>
      <c r="MS461" s="119"/>
      <c r="MT461" s="119"/>
      <c r="MU461" s="119"/>
      <c r="MV461" s="119"/>
      <c r="MW461" s="119"/>
      <c r="MX461" s="119"/>
      <c r="MY461" s="119"/>
      <c r="MZ461" s="119"/>
      <c r="NA461" s="119"/>
      <c r="NB461" s="119"/>
      <c r="NC461" s="119"/>
      <c r="ND461" s="119"/>
      <c r="NE461" s="119"/>
      <c r="NF461" s="119"/>
      <c r="NG461" s="119"/>
      <c r="NH461" s="119"/>
      <c r="NI461" s="119"/>
      <c r="NJ461" s="119"/>
      <c r="NK461" s="119"/>
      <c r="NL461" s="119"/>
      <c r="NM461" s="119"/>
      <c r="NN461" s="119"/>
      <c r="NO461" s="119"/>
      <c r="NP461" s="119"/>
      <c r="NQ461" s="119"/>
      <c r="NR461" s="119"/>
      <c r="NS461" s="119"/>
      <c r="NT461" s="119"/>
      <c r="NU461" s="119"/>
      <c r="NV461" s="119"/>
      <c r="NW461" s="119"/>
      <c r="NX461" s="119"/>
      <c r="NY461" s="119"/>
      <c r="NZ461" s="119"/>
      <c r="OA461" s="119"/>
      <c r="OB461" s="119"/>
      <c r="OC461" s="119"/>
      <c r="OD461" s="119"/>
      <c r="OE461" s="119"/>
      <c r="OF461" s="119"/>
      <c r="OG461" s="119"/>
      <c r="OH461" s="119"/>
      <c r="OI461" s="119"/>
      <c r="OJ461" s="119"/>
      <c r="OK461" s="119"/>
      <c r="OL461" s="119"/>
      <c r="OM461" s="119"/>
      <c r="ON461" s="119"/>
      <c r="OO461" s="119"/>
      <c r="OP461" s="119"/>
      <c r="OQ461" s="119"/>
      <c r="OR461" s="119"/>
      <c r="OS461" s="119"/>
      <c r="OT461" s="119"/>
      <c r="OU461" s="119"/>
      <c r="OV461" s="119"/>
      <c r="OW461" s="119"/>
      <c r="OX461" s="119"/>
      <c r="OY461" s="119"/>
      <c r="OZ461" s="119"/>
      <c r="PA461" s="119"/>
      <c r="PB461" s="119"/>
      <c r="PC461" s="119"/>
      <c r="PD461" s="119"/>
      <c r="PE461" s="119"/>
      <c r="PF461" s="119"/>
      <c r="PG461" s="119"/>
      <c r="PH461" s="119"/>
      <c r="PI461" s="119"/>
      <c r="PJ461" s="119"/>
      <c r="PK461" s="119"/>
      <c r="PL461" s="119"/>
      <c r="PM461" s="119"/>
      <c r="PN461" s="119"/>
      <c r="PO461" s="119"/>
      <c r="PP461" s="119"/>
      <c r="PQ461" s="119"/>
      <c r="PR461" s="119"/>
      <c r="PS461" s="119"/>
      <c r="PT461" s="119"/>
      <c r="PU461" s="119"/>
      <c r="PV461" s="119"/>
      <c r="PW461" s="119"/>
      <c r="PX461" s="119"/>
      <c r="PY461" s="119"/>
      <c r="PZ461" s="119"/>
      <c r="QA461" s="119"/>
      <c r="QB461" s="119"/>
      <c r="QC461" s="119"/>
      <c r="QD461" s="119"/>
      <c r="QE461" s="119"/>
      <c r="QF461" s="119"/>
      <c r="QG461" s="119"/>
      <c r="QH461" s="119"/>
      <c r="QI461" s="119"/>
      <c r="QJ461" s="119"/>
      <c r="QK461" s="119"/>
      <c r="QL461" s="119"/>
      <c r="QM461" s="119"/>
      <c r="QN461" s="119"/>
      <c r="QO461" s="119"/>
      <c r="QP461" s="119"/>
      <c r="QQ461" s="119"/>
      <c r="QR461" s="119"/>
      <c r="QS461" s="119"/>
      <c r="QT461" s="119"/>
      <c r="QU461" s="119"/>
      <c r="QV461" s="119"/>
      <c r="QW461" s="119"/>
      <c r="QX461" s="119"/>
      <c r="QY461" s="119"/>
      <c r="QZ461" s="119"/>
      <c r="RA461" s="119"/>
      <c r="RB461" s="119"/>
      <c r="RC461" s="119"/>
      <c r="RD461" s="119"/>
      <c r="RE461" s="119"/>
      <c r="RF461" s="119"/>
      <c r="RG461" s="119"/>
      <c r="RH461" s="119"/>
      <c r="RI461" s="119"/>
      <c r="RJ461" s="119"/>
      <c r="RK461" s="119"/>
      <c r="RL461" s="119"/>
      <c r="RM461" s="119"/>
      <c r="RN461" s="119"/>
      <c r="RO461" s="119"/>
      <c r="RP461" s="119"/>
      <c r="RQ461" s="119"/>
      <c r="RR461" s="119"/>
      <c r="RS461" s="119"/>
      <c r="RT461" s="119"/>
      <c r="RU461" s="119"/>
      <c r="RV461" s="119"/>
      <c r="RW461" s="119"/>
      <c r="RX461" s="119"/>
      <c r="RY461" s="119"/>
      <c r="RZ461" s="119"/>
      <c r="SA461" s="119"/>
      <c r="SB461" s="119"/>
      <c r="SC461" s="119"/>
      <c r="SD461" s="119"/>
      <c r="SE461" s="119"/>
      <c r="SF461" s="119"/>
      <c r="SG461" s="119"/>
      <c r="SH461" s="119"/>
      <c r="SI461" s="119"/>
      <c r="SJ461" s="119"/>
      <c r="SK461" s="119"/>
      <c r="SL461" s="119"/>
      <c r="SM461" s="119"/>
      <c r="SN461" s="119"/>
      <c r="SO461" s="119"/>
      <c r="SP461" s="119"/>
      <c r="SQ461" s="119"/>
      <c r="SR461" s="119"/>
      <c r="SS461" s="119"/>
      <c r="ST461" s="119"/>
      <c r="SU461" s="119"/>
      <c r="SV461" s="119"/>
      <c r="SW461" s="119"/>
      <c r="SX461" s="119"/>
      <c r="SY461" s="119"/>
      <c r="SZ461" s="119"/>
      <c r="TA461" s="119"/>
      <c r="TB461" s="119"/>
      <c r="TC461" s="119"/>
      <c r="TD461" s="119"/>
      <c r="TE461" s="119"/>
      <c r="TF461" s="119"/>
      <c r="TG461" s="119"/>
      <c r="TH461" s="119"/>
      <c r="TI461" s="119"/>
      <c r="TJ461" s="119"/>
      <c r="TK461" s="119"/>
      <c r="TL461" s="119"/>
      <c r="TM461" s="119"/>
      <c r="TN461" s="119"/>
      <c r="TO461" s="119"/>
      <c r="TP461" s="119"/>
      <c r="TQ461" s="119"/>
      <c r="TR461" s="119"/>
      <c r="TS461" s="119"/>
      <c r="TT461" s="119"/>
      <c r="TU461" s="119"/>
      <c r="TV461" s="119"/>
      <c r="TW461" s="119"/>
      <c r="TX461" s="119"/>
      <c r="TY461" s="119"/>
      <c r="TZ461" s="119"/>
      <c r="UA461" s="119"/>
      <c r="UB461" s="119"/>
      <c r="UC461" s="119"/>
      <c r="UD461" s="119"/>
      <c r="UE461" s="119"/>
      <c r="UF461" s="119"/>
      <c r="UG461" s="119"/>
      <c r="UH461" s="119"/>
      <c r="UI461" s="119"/>
      <c r="UJ461" s="119"/>
      <c r="UK461" s="119"/>
      <c r="UL461" s="119"/>
      <c r="UM461" s="119"/>
      <c r="UN461" s="119"/>
      <c r="UO461" s="119"/>
      <c r="UP461" s="119"/>
      <c r="UQ461" s="119"/>
      <c r="UR461" s="119"/>
      <c r="US461" s="119"/>
      <c r="UT461" s="119"/>
      <c r="UU461" s="119"/>
      <c r="UV461" s="119"/>
      <c r="UW461" s="119"/>
      <c r="UX461" s="119"/>
      <c r="UY461" s="119"/>
      <c r="UZ461" s="119"/>
      <c r="VA461" s="119"/>
      <c r="VB461" s="119"/>
      <c r="VC461" s="119"/>
      <c r="VD461" s="119"/>
    </row>
    <row r="462" spans="1:576" s="3" customFormat="1" x14ac:dyDescent="0.2">
      <c r="A462" s="5"/>
      <c r="C462" s="119"/>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119"/>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c r="MK462" s="7"/>
      <c r="ML462" s="7"/>
      <c r="MM462" s="7"/>
      <c r="MN462" s="7"/>
      <c r="MO462" s="7"/>
      <c r="MP462" s="7"/>
      <c r="MQ462" s="7"/>
      <c r="MR462" s="7"/>
      <c r="MS462" s="7"/>
      <c r="MT462" s="7"/>
      <c r="MU462" s="7"/>
      <c r="MV462" s="7"/>
      <c r="MW462" s="7"/>
      <c r="MX462" s="7"/>
      <c r="MY462" s="7"/>
      <c r="MZ462" s="7"/>
      <c r="NA462" s="7"/>
      <c r="NB462" s="7"/>
      <c r="NC462" s="7"/>
      <c r="ND462" s="7"/>
      <c r="NE462" s="7"/>
      <c r="NF462" s="7"/>
      <c r="NG462" s="7"/>
      <c r="NH462" s="7"/>
      <c r="NI462" s="7"/>
      <c r="NJ462" s="7"/>
      <c r="NK462" s="7"/>
      <c r="NL462" s="7"/>
      <c r="NM462" s="7"/>
      <c r="NN462" s="7"/>
      <c r="NO462" s="7"/>
      <c r="NP462" s="7"/>
      <c r="NQ462" s="7"/>
      <c r="NR462" s="7"/>
      <c r="NS462" s="7"/>
      <c r="NT462" s="7"/>
      <c r="NU462" s="7"/>
      <c r="NV462" s="7"/>
      <c r="NW462" s="7"/>
      <c r="NX462" s="7"/>
      <c r="NY462" s="7"/>
      <c r="NZ462" s="7"/>
      <c r="OA462" s="7"/>
      <c r="OB462" s="7"/>
      <c r="OC462" s="7"/>
      <c r="OD462" s="7"/>
      <c r="OE462" s="7"/>
      <c r="OF462" s="7"/>
      <c r="OG462" s="7"/>
      <c r="OH462" s="7"/>
      <c r="OI462" s="7"/>
      <c r="OJ462" s="7"/>
      <c r="OK462" s="7"/>
      <c r="OL462" s="7"/>
      <c r="OM462" s="7"/>
      <c r="ON462" s="7"/>
      <c r="OO462" s="7"/>
      <c r="OP462" s="7"/>
      <c r="OQ462" s="7"/>
      <c r="OR462" s="7"/>
      <c r="OS462" s="7"/>
      <c r="OT462" s="7"/>
      <c r="OU462" s="7"/>
      <c r="OV462" s="7"/>
      <c r="OW462" s="7"/>
      <c r="OX462" s="7"/>
      <c r="OY462" s="7"/>
      <c r="OZ462" s="7"/>
      <c r="PA462" s="7"/>
      <c r="PB462" s="7"/>
      <c r="PC462" s="7"/>
      <c r="PD462" s="7"/>
      <c r="PE462" s="7"/>
      <c r="PF462" s="7"/>
      <c r="PG462" s="7"/>
      <c r="PH462" s="7"/>
      <c r="PI462" s="7"/>
      <c r="PJ462" s="7"/>
      <c r="PK462" s="7"/>
      <c r="PL462" s="7"/>
      <c r="PM462" s="7"/>
      <c r="PN462" s="7"/>
      <c r="PO462" s="7"/>
      <c r="PP462" s="7"/>
      <c r="PQ462" s="7"/>
      <c r="PR462" s="7"/>
      <c r="PS462" s="7"/>
      <c r="PT462" s="7"/>
      <c r="PU462" s="7"/>
      <c r="PV462" s="7"/>
      <c r="PW462" s="7"/>
      <c r="PX462" s="7"/>
      <c r="PY462" s="7"/>
      <c r="PZ462" s="7"/>
      <c r="QA462" s="7"/>
      <c r="QB462" s="7"/>
      <c r="QC462" s="7"/>
      <c r="QD462" s="7"/>
      <c r="QE462" s="7"/>
      <c r="QF462" s="7"/>
      <c r="QG462" s="7"/>
      <c r="QH462" s="7"/>
      <c r="QI462" s="7"/>
      <c r="QJ462" s="7"/>
      <c r="QK462" s="7"/>
      <c r="QL462" s="7"/>
      <c r="QM462" s="7"/>
      <c r="QN462" s="7"/>
      <c r="QO462" s="7"/>
      <c r="QP462" s="7"/>
      <c r="QQ462" s="7"/>
      <c r="QR462" s="7"/>
      <c r="QS462" s="7"/>
      <c r="QT462" s="7"/>
      <c r="QU462" s="7"/>
      <c r="QV462" s="7"/>
      <c r="QW462" s="7"/>
      <c r="QX462" s="7"/>
      <c r="QY462" s="7"/>
      <c r="QZ462" s="7"/>
      <c r="RA462" s="7"/>
      <c r="RB462" s="7"/>
      <c r="RC462" s="7"/>
      <c r="RD462" s="7"/>
      <c r="RE462" s="7"/>
      <c r="RF462" s="7"/>
      <c r="RG462" s="7"/>
      <c r="RH462" s="7"/>
      <c r="RI462" s="7"/>
      <c r="RJ462" s="7"/>
      <c r="RK462" s="7"/>
      <c r="RL462" s="7"/>
      <c r="RM462" s="7"/>
      <c r="RN462" s="7"/>
      <c r="RO462" s="7"/>
      <c r="RP462" s="7"/>
      <c r="RQ462" s="7"/>
      <c r="RR462" s="7"/>
      <c r="RS462" s="7"/>
      <c r="RT462" s="7"/>
      <c r="RU462" s="7"/>
      <c r="RV462" s="7"/>
      <c r="RW462" s="7"/>
      <c r="RX462" s="7"/>
      <c r="RY462" s="7"/>
      <c r="RZ462" s="7"/>
      <c r="SA462" s="7"/>
      <c r="SB462" s="7"/>
      <c r="SC462" s="7"/>
      <c r="SD462" s="7"/>
      <c r="SE462" s="7"/>
      <c r="SF462" s="7"/>
      <c r="SG462" s="7"/>
      <c r="SH462" s="7"/>
      <c r="SI462" s="7"/>
      <c r="SJ462" s="7"/>
      <c r="SK462" s="7"/>
      <c r="SL462" s="7"/>
      <c r="SM462" s="7"/>
      <c r="SN462" s="7"/>
      <c r="SO462" s="7"/>
      <c r="SP462" s="7"/>
      <c r="SQ462" s="7"/>
      <c r="SR462" s="7"/>
      <c r="SS462" s="7"/>
      <c r="ST462" s="7"/>
      <c r="SU462" s="7"/>
      <c r="SV462" s="7"/>
      <c r="SW462" s="7"/>
      <c r="SX462" s="7"/>
      <c r="SY462" s="7"/>
      <c r="SZ462" s="7"/>
      <c r="TA462" s="7"/>
      <c r="TB462" s="7"/>
      <c r="TC462" s="7"/>
      <c r="TD462" s="7"/>
      <c r="TE462" s="7"/>
      <c r="TF462" s="7"/>
      <c r="TG462" s="7"/>
      <c r="TH462" s="7"/>
      <c r="TI462" s="7"/>
      <c r="TJ462" s="7"/>
      <c r="TK462" s="7"/>
      <c r="TL462" s="7"/>
      <c r="TM462" s="7"/>
      <c r="TN462" s="7"/>
      <c r="TO462" s="7"/>
      <c r="TP462" s="7"/>
      <c r="TQ462" s="7"/>
      <c r="TR462" s="7"/>
      <c r="TS462" s="7"/>
      <c r="TT462" s="7"/>
      <c r="TU462" s="7"/>
      <c r="TV462" s="7"/>
      <c r="TW462" s="7"/>
      <c r="TX462" s="7"/>
      <c r="TY462" s="7"/>
      <c r="TZ462" s="7"/>
      <c r="UA462" s="7"/>
      <c r="UB462" s="7"/>
      <c r="UC462" s="7"/>
      <c r="UD462" s="7"/>
      <c r="UE462" s="7"/>
      <c r="UF462" s="7"/>
      <c r="UG462" s="7"/>
      <c r="UH462" s="7"/>
      <c r="UI462" s="7"/>
      <c r="UJ462" s="7"/>
      <c r="UK462" s="7"/>
      <c r="UL462" s="7"/>
      <c r="UM462" s="7"/>
      <c r="UN462" s="7"/>
      <c r="UO462" s="7"/>
      <c r="UP462" s="7"/>
      <c r="UQ462" s="7"/>
      <c r="UR462" s="7"/>
      <c r="US462" s="7"/>
      <c r="UT462" s="7"/>
      <c r="UU462" s="7"/>
      <c r="UV462" s="7"/>
      <c r="UW462" s="7"/>
      <c r="UX462" s="7"/>
      <c r="UY462" s="7"/>
      <c r="UZ462" s="7"/>
      <c r="VA462" s="7"/>
      <c r="VB462" s="7"/>
      <c r="VC462" s="7"/>
      <c r="VD462" s="7"/>
    </row>
    <row r="463" spans="1:576" s="3" customFormat="1" x14ac:dyDescent="0.2">
      <c r="A463" s="5"/>
      <c r="C463" s="119"/>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119"/>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c r="MW463" s="7"/>
      <c r="MX463" s="7"/>
      <c r="MY463" s="7"/>
      <c r="MZ463" s="7"/>
      <c r="NA463" s="7"/>
      <c r="NB463" s="7"/>
      <c r="NC463" s="7"/>
      <c r="ND463" s="7"/>
      <c r="NE463" s="7"/>
      <c r="NF463" s="7"/>
      <c r="NG463" s="7"/>
      <c r="NH463" s="7"/>
      <c r="NI463" s="7"/>
      <c r="NJ463" s="7"/>
      <c r="NK463" s="7"/>
      <c r="NL463" s="7"/>
      <c r="NM463" s="7"/>
      <c r="NN463" s="7"/>
      <c r="NO463" s="7"/>
      <c r="NP463" s="7"/>
      <c r="NQ463" s="7"/>
      <c r="NR463" s="7"/>
      <c r="NS463" s="7"/>
      <c r="NT463" s="7"/>
      <c r="NU463" s="7"/>
      <c r="NV463" s="7"/>
      <c r="NW463" s="7"/>
      <c r="NX463" s="7"/>
      <c r="NY463" s="7"/>
      <c r="NZ463" s="7"/>
      <c r="OA463" s="7"/>
      <c r="OB463" s="7"/>
      <c r="OC463" s="7"/>
      <c r="OD463" s="7"/>
      <c r="OE463" s="7"/>
      <c r="OF463" s="7"/>
      <c r="OG463" s="7"/>
      <c r="OH463" s="7"/>
      <c r="OI463" s="7"/>
      <c r="OJ463" s="7"/>
      <c r="OK463" s="7"/>
      <c r="OL463" s="7"/>
      <c r="OM463" s="7"/>
      <c r="ON463" s="7"/>
      <c r="OO463" s="7"/>
      <c r="OP463" s="7"/>
      <c r="OQ463" s="7"/>
      <c r="OR463" s="7"/>
      <c r="OS463" s="7"/>
      <c r="OT463" s="7"/>
      <c r="OU463" s="7"/>
      <c r="OV463" s="7"/>
      <c r="OW463" s="7"/>
      <c r="OX463" s="7"/>
      <c r="OY463" s="7"/>
      <c r="OZ463" s="7"/>
      <c r="PA463" s="7"/>
      <c r="PB463" s="7"/>
      <c r="PC463" s="7"/>
      <c r="PD463" s="7"/>
      <c r="PE463" s="7"/>
      <c r="PF463" s="7"/>
      <c r="PG463" s="7"/>
      <c r="PH463" s="7"/>
      <c r="PI463" s="7"/>
      <c r="PJ463" s="7"/>
      <c r="PK463" s="7"/>
      <c r="PL463" s="7"/>
      <c r="PM463" s="7"/>
      <c r="PN463" s="7"/>
      <c r="PO463" s="7"/>
      <c r="PP463" s="7"/>
      <c r="PQ463" s="7"/>
      <c r="PR463" s="7"/>
      <c r="PS463" s="7"/>
      <c r="PT463" s="7"/>
      <c r="PU463" s="7"/>
      <c r="PV463" s="7"/>
      <c r="PW463" s="7"/>
      <c r="PX463" s="7"/>
      <c r="PY463" s="7"/>
      <c r="PZ463" s="7"/>
      <c r="QA463" s="7"/>
      <c r="QB463" s="7"/>
      <c r="QC463" s="7"/>
      <c r="QD463" s="7"/>
      <c r="QE463" s="7"/>
      <c r="QF463" s="7"/>
      <c r="QG463" s="7"/>
      <c r="QH463" s="7"/>
      <c r="QI463" s="7"/>
      <c r="QJ463" s="7"/>
      <c r="QK463" s="7"/>
      <c r="QL463" s="7"/>
      <c r="QM463" s="7"/>
      <c r="QN463" s="7"/>
      <c r="QO463" s="7"/>
      <c r="QP463" s="7"/>
      <c r="QQ463" s="7"/>
      <c r="QR463" s="7"/>
      <c r="QS463" s="7"/>
      <c r="QT463" s="7"/>
      <c r="QU463" s="7"/>
      <c r="QV463" s="7"/>
      <c r="QW463" s="7"/>
      <c r="QX463" s="7"/>
      <c r="QY463" s="7"/>
      <c r="QZ463" s="7"/>
      <c r="RA463" s="7"/>
      <c r="RB463" s="7"/>
      <c r="RC463" s="7"/>
      <c r="RD463" s="7"/>
      <c r="RE463" s="7"/>
      <c r="RF463" s="7"/>
      <c r="RG463" s="7"/>
      <c r="RH463" s="7"/>
      <c r="RI463" s="7"/>
      <c r="RJ463" s="7"/>
      <c r="RK463" s="7"/>
      <c r="RL463" s="7"/>
      <c r="RM463" s="7"/>
      <c r="RN463" s="7"/>
      <c r="RO463" s="7"/>
      <c r="RP463" s="7"/>
      <c r="RQ463" s="7"/>
      <c r="RR463" s="7"/>
      <c r="RS463" s="7"/>
      <c r="RT463" s="7"/>
      <c r="RU463" s="7"/>
      <c r="RV463" s="7"/>
      <c r="RW463" s="7"/>
      <c r="RX463" s="7"/>
      <c r="RY463" s="7"/>
      <c r="RZ463" s="7"/>
      <c r="SA463" s="7"/>
      <c r="SB463" s="7"/>
      <c r="SC463" s="7"/>
      <c r="SD463" s="7"/>
      <c r="SE463" s="7"/>
      <c r="SF463" s="7"/>
      <c r="SG463" s="7"/>
      <c r="SH463" s="7"/>
      <c r="SI463" s="7"/>
      <c r="SJ463" s="7"/>
      <c r="SK463" s="7"/>
      <c r="SL463" s="7"/>
      <c r="SM463" s="7"/>
      <c r="SN463" s="7"/>
      <c r="SO463" s="7"/>
      <c r="SP463" s="7"/>
      <c r="SQ463" s="7"/>
      <c r="SR463" s="7"/>
      <c r="SS463" s="7"/>
      <c r="ST463" s="7"/>
      <c r="SU463" s="7"/>
      <c r="SV463" s="7"/>
      <c r="SW463" s="7"/>
      <c r="SX463" s="7"/>
      <c r="SY463" s="7"/>
      <c r="SZ463" s="7"/>
      <c r="TA463" s="7"/>
      <c r="TB463" s="7"/>
      <c r="TC463" s="7"/>
      <c r="TD463" s="7"/>
      <c r="TE463" s="7"/>
      <c r="TF463" s="7"/>
      <c r="TG463" s="7"/>
      <c r="TH463" s="7"/>
      <c r="TI463" s="7"/>
      <c r="TJ463" s="7"/>
      <c r="TK463" s="7"/>
      <c r="TL463" s="7"/>
      <c r="TM463" s="7"/>
      <c r="TN463" s="7"/>
      <c r="TO463" s="7"/>
      <c r="TP463" s="7"/>
      <c r="TQ463" s="7"/>
      <c r="TR463" s="7"/>
      <c r="TS463" s="7"/>
      <c r="TT463" s="7"/>
      <c r="TU463" s="7"/>
      <c r="TV463" s="7"/>
      <c r="TW463" s="7"/>
      <c r="TX463" s="7"/>
      <c r="TY463" s="7"/>
      <c r="TZ463" s="7"/>
      <c r="UA463" s="7"/>
      <c r="UB463" s="7"/>
      <c r="UC463" s="7"/>
      <c r="UD463" s="7"/>
      <c r="UE463" s="7"/>
      <c r="UF463" s="7"/>
      <c r="UG463" s="7"/>
      <c r="UH463" s="7"/>
      <c r="UI463" s="7"/>
      <c r="UJ463" s="7"/>
      <c r="UK463" s="7"/>
      <c r="UL463" s="7"/>
      <c r="UM463" s="7"/>
      <c r="UN463" s="7"/>
      <c r="UO463" s="7"/>
      <c r="UP463" s="7"/>
      <c r="UQ463" s="7"/>
      <c r="UR463" s="7"/>
      <c r="US463" s="7"/>
      <c r="UT463" s="7"/>
      <c r="UU463" s="7"/>
      <c r="UV463" s="7"/>
      <c r="UW463" s="7"/>
      <c r="UX463" s="7"/>
      <c r="UY463" s="7"/>
      <c r="UZ463" s="7"/>
      <c r="VA463" s="7"/>
      <c r="VB463" s="7"/>
      <c r="VC463" s="7"/>
      <c r="VD463" s="7"/>
    </row>
    <row r="464" spans="1:576" s="3" customFormat="1" x14ac:dyDescent="0.2">
      <c r="A464" s="5"/>
      <c r="C464" s="119"/>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119"/>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c r="MK464" s="7"/>
      <c r="ML464" s="7"/>
      <c r="MM464" s="7"/>
      <c r="MN464" s="7"/>
      <c r="MO464" s="7"/>
      <c r="MP464" s="7"/>
      <c r="MQ464" s="7"/>
      <c r="MR464" s="7"/>
      <c r="MS464" s="7"/>
      <c r="MT464" s="7"/>
      <c r="MU464" s="7"/>
      <c r="MV464" s="7"/>
      <c r="MW464" s="7"/>
      <c r="MX464" s="7"/>
      <c r="MY464" s="7"/>
      <c r="MZ464" s="7"/>
      <c r="NA464" s="7"/>
      <c r="NB464" s="7"/>
      <c r="NC464" s="7"/>
      <c r="ND464" s="7"/>
      <c r="NE464" s="7"/>
      <c r="NF464" s="7"/>
      <c r="NG464" s="7"/>
      <c r="NH464" s="7"/>
      <c r="NI464" s="7"/>
      <c r="NJ464" s="7"/>
      <c r="NK464" s="7"/>
      <c r="NL464" s="7"/>
      <c r="NM464" s="7"/>
      <c r="NN464" s="7"/>
      <c r="NO464" s="7"/>
      <c r="NP464" s="7"/>
      <c r="NQ464" s="7"/>
      <c r="NR464" s="7"/>
      <c r="NS464" s="7"/>
      <c r="NT464" s="7"/>
      <c r="NU464" s="7"/>
      <c r="NV464" s="7"/>
      <c r="NW464" s="7"/>
      <c r="NX464" s="7"/>
      <c r="NY464" s="7"/>
      <c r="NZ464" s="7"/>
      <c r="OA464" s="7"/>
      <c r="OB464" s="7"/>
      <c r="OC464" s="7"/>
      <c r="OD464" s="7"/>
      <c r="OE464" s="7"/>
      <c r="OF464" s="7"/>
      <c r="OG464" s="7"/>
      <c r="OH464" s="7"/>
      <c r="OI464" s="7"/>
      <c r="OJ464" s="7"/>
      <c r="OK464" s="7"/>
      <c r="OL464" s="7"/>
      <c r="OM464" s="7"/>
      <c r="ON464" s="7"/>
      <c r="OO464" s="7"/>
      <c r="OP464" s="7"/>
      <c r="OQ464" s="7"/>
      <c r="OR464" s="7"/>
      <c r="OS464" s="7"/>
      <c r="OT464" s="7"/>
      <c r="OU464" s="7"/>
      <c r="OV464" s="7"/>
      <c r="OW464" s="7"/>
      <c r="OX464" s="7"/>
      <c r="OY464" s="7"/>
      <c r="OZ464" s="7"/>
      <c r="PA464" s="7"/>
      <c r="PB464" s="7"/>
      <c r="PC464" s="7"/>
      <c r="PD464" s="7"/>
      <c r="PE464" s="7"/>
      <c r="PF464" s="7"/>
      <c r="PG464" s="7"/>
      <c r="PH464" s="7"/>
      <c r="PI464" s="7"/>
      <c r="PJ464" s="7"/>
      <c r="PK464" s="7"/>
      <c r="PL464" s="7"/>
      <c r="PM464" s="7"/>
      <c r="PN464" s="7"/>
      <c r="PO464" s="7"/>
      <c r="PP464" s="7"/>
      <c r="PQ464" s="7"/>
      <c r="PR464" s="7"/>
      <c r="PS464" s="7"/>
      <c r="PT464" s="7"/>
      <c r="PU464" s="7"/>
      <c r="PV464" s="7"/>
      <c r="PW464" s="7"/>
      <c r="PX464" s="7"/>
      <c r="PY464" s="7"/>
      <c r="PZ464" s="7"/>
      <c r="QA464" s="7"/>
      <c r="QB464" s="7"/>
      <c r="QC464" s="7"/>
      <c r="QD464" s="7"/>
      <c r="QE464" s="7"/>
      <c r="QF464" s="7"/>
      <c r="QG464" s="7"/>
      <c r="QH464" s="7"/>
      <c r="QI464" s="7"/>
      <c r="QJ464" s="7"/>
      <c r="QK464" s="7"/>
      <c r="QL464" s="7"/>
      <c r="QM464" s="7"/>
      <c r="QN464" s="7"/>
      <c r="QO464" s="7"/>
      <c r="QP464" s="7"/>
      <c r="QQ464" s="7"/>
      <c r="QR464" s="7"/>
      <c r="QS464" s="7"/>
      <c r="QT464" s="7"/>
      <c r="QU464" s="7"/>
      <c r="QV464" s="7"/>
      <c r="QW464" s="7"/>
      <c r="QX464" s="7"/>
      <c r="QY464" s="7"/>
      <c r="QZ464" s="7"/>
      <c r="RA464" s="7"/>
      <c r="RB464" s="7"/>
      <c r="RC464" s="7"/>
      <c r="RD464" s="7"/>
      <c r="RE464" s="7"/>
      <c r="RF464" s="7"/>
      <c r="RG464" s="7"/>
      <c r="RH464" s="7"/>
      <c r="RI464" s="7"/>
      <c r="RJ464" s="7"/>
      <c r="RK464" s="7"/>
      <c r="RL464" s="7"/>
      <c r="RM464" s="7"/>
      <c r="RN464" s="7"/>
      <c r="RO464" s="7"/>
      <c r="RP464" s="7"/>
      <c r="RQ464" s="7"/>
      <c r="RR464" s="7"/>
      <c r="RS464" s="7"/>
      <c r="RT464" s="7"/>
      <c r="RU464" s="7"/>
      <c r="RV464" s="7"/>
      <c r="RW464" s="7"/>
      <c r="RX464" s="7"/>
      <c r="RY464" s="7"/>
      <c r="RZ464" s="7"/>
      <c r="SA464" s="7"/>
      <c r="SB464" s="7"/>
      <c r="SC464" s="7"/>
      <c r="SD464" s="7"/>
      <c r="SE464" s="7"/>
      <c r="SF464" s="7"/>
      <c r="SG464" s="7"/>
      <c r="SH464" s="7"/>
      <c r="SI464" s="7"/>
      <c r="SJ464" s="7"/>
      <c r="SK464" s="7"/>
      <c r="SL464" s="7"/>
      <c r="SM464" s="7"/>
      <c r="SN464" s="7"/>
      <c r="SO464" s="7"/>
      <c r="SP464" s="7"/>
      <c r="SQ464" s="7"/>
      <c r="SR464" s="7"/>
      <c r="SS464" s="7"/>
      <c r="ST464" s="7"/>
      <c r="SU464" s="7"/>
      <c r="SV464" s="7"/>
      <c r="SW464" s="7"/>
      <c r="SX464" s="7"/>
      <c r="SY464" s="7"/>
      <c r="SZ464" s="7"/>
      <c r="TA464" s="7"/>
      <c r="TB464" s="7"/>
      <c r="TC464" s="7"/>
      <c r="TD464" s="7"/>
      <c r="TE464" s="7"/>
      <c r="TF464" s="7"/>
      <c r="TG464" s="7"/>
      <c r="TH464" s="7"/>
      <c r="TI464" s="7"/>
      <c r="TJ464" s="7"/>
      <c r="TK464" s="7"/>
      <c r="TL464" s="7"/>
      <c r="TM464" s="7"/>
      <c r="TN464" s="7"/>
      <c r="TO464" s="7"/>
      <c r="TP464" s="7"/>
      <c r="TQ464" s="7"/>
      <c r="TR464" s="7"/>
      <c r="TS464" s="7"/>
      <c r="TT464" s="7"/>
      <c r="TU464" s="7"/>
      <c r="TV464" s="7"/>
      <c r="TW464" s="7"/>
      <c r="TX464" s="7"/>
      <c r="TY464" s="7"/>
      <c r="TZ464" s="7"/>
      <c r="UA464" s="7"/>
      <c r="UB464" s="7"/>
      <c r="UC464" s="7"/>
      <c r="UD464" s="7"/>
      <c r="UE464" s="7"/>
      <c r="UF464" s="7"/>
      <c r="UG464" s="7"/>
      <c r="UH464" s="7"/>
      <c r="UI464" s="7"/>
      <c r="UJ464" s="7"/>
      <c r="UK464" s="7"/>
      <c r="UL464" s="7"/>
      <c r="UM464" s="7"/>
      <c r="UN464" s="7"/>
      <c r="UO464" s="7"/>
      <c r="UP464" s="7"/>
      <c r="UQ464" s="7"/>
      <c r="UR464" s="7"/>
      <c r="US464" s="7"/>
      <c r="UT464" s="7"/>
      <c r="UU464" s="7"/>
      <c r="UV464" s="7"/>
      <c r="UW464" s="7"/>
      <c r="UX464" s="7"/>
      <c r="UY464" s="7"/>
      <c r="UZ464" s="7"/>
      <c r="VA464" s="7"/>
      <c r="VB464" s="7"/>
      <c r="VC464" s="7"/>
      <c r="VD464" s="7"/>
    </row>
    <row r="465" spans="1:576" s="3" customFormat="1" x14ac:dyDescent="0.2">
      <c r="A465" s="5"/>
      <c r="C465" s="119"/>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119"/>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c r="MK465" s="7"/>
      <c r="ML465" s="7"/>
      <c r="MM465" s="7"/>
      <c r="MN465" s="7"/>
      <c r="MO465" s="7"/>
      <c r="MP465" s="7"/>
      <c r="MQ465" s="7"/>
      <c r="MR465" s="7"/>
      <c r="MS465" s="7"/>
      <c r="MT465" s="7"/>
      <c r="MU465" s="7"/>
      <c r="MV465" s="7"/>
      <c r="MW465" s="7"/>
      <c r="MX465" s="7"/>
      <c r="MY465" s="7"/>
      <c r="MZ465" s="7"/>
      <c r="NA465" s="7"/>
      <c r="NB465" s="7"/>
      <c r="NC465" s="7"/>
      <c r="ND465" s="7"/>
      <c r="NE465" s="7"/>
      <c r="NF465" s="7"/>
      <c r="NG465" s="7"/>
      <c r="NH465" s="7"/>
      <c r="NI465" s="7"/>
      <c r="NJ465" s="7"/>
      <c r="NK465" s="7"/>
      <c r="NL465" s="7"/>
      <c r="NM465" s="7"/>
      <c r="NN465" s="7"/>
      <c r="NO465" s="7"/>
      <c r="NP465" s="7"/>
      <c r="NQ465" s="7"/>
      <c r="NR465" s="7"/>
      <c r="NS465" s="7"/>
      <c r="NT465" s="7"/>
      <c r="NU465" s="7"/>
      <c r="NV465" s="7"/>
      <c r="NW465" s="7"/>
      <c r="NX465" s="7"/>
      <c r="NY465" s="7"/>
      <c r="NZ465" s="7"/>
      <c r="OA465" s="7"/>
      <c r="OB465" s="7"/>
      <c r="OC465" s="7"/>
      <c r="OD465" s="7"/>
      <c r="OE465" s="7"/>
      <c r="OF465" s="7"/>
      <c r="OG465" s="7"/>
      <c r="OH465" s="7"/>
      <c r="OI465" s="7"/>
      <c r="OJ465" s="7"/>
      <c r="OK465" s="7"/>
      <c r="OL465" s="7"/>
      <c r="OM465" s="7"/>
      <c r="ON465" s="7"/>
      <c r="OO465" s="7"/>
      <c r="OP465" s="7"/>
      <c r="OQ465" s="7"/>
      <c r="OR465" s="7"/>
      <c r="OS465" s="7"/>
      <c r="OT465" s="7"/>
      <c r="OU465" s="7"/>
      <c r="OV465" s="7"/>
      <c r="OW465" s="7"/>
      <c r="OX465" s="7"/>
      <c r="OY465" s="7"/>
      <c r="OZ465" s="7"/>
      <c r="PA465" s="7"/>
      <c r="PB465" s="7"/>
      <c r="PC465" s="7"/>
      <c r="PD465" s="7"/>
      <c r="PE465" s="7"/>
      <c r="PF465" s="7"/>
      <c r="PG465" s="7"/>
      <c r="PH465" s="7"/>
      <c r="PI465" s="7"/>
      <c r="PJ465" s="7"/>
      <c r="PK465" s="7"/>
      <c r="PL465" s="7"/>
      <c r="PM465" s="7"/>
      <c r="PN465" s="7"/>
      <c r="PO465" s="7"/>
      <c r="PP465" s="7"/>
      <c r="PQ465" s="7"/>
      <c r="PR465" s="7"/>
      <c r="PS465" s="7"/>
      <c r="PT465" s="7"/>
      <c r="PU465" s="7"/>
      <c r="PV465" s="7"/>
      <c r="PW465" s="7"/>
      <c r="PX465" s="7"/>
      <c r="PY465" s="7"/>
      <c r="PZ465" s="7"/>
      <c r="QA465" s="7"/>
      <c r="QB465" s="7"/>
      <c r="QC465" s="7"/>
      <c r="QD465" s="7"/>
      <c r="QE465" s="7"/>
      <c r="QF465" s="7"/>
      <c r="QG465" s="7"/>
      <c r="QH465" s="7"/>
      <c r="QI465" s="7"/>
      <c r="QJ465" s="7"/>
      <c r="QK465" s="7"/>
      <c r="QL465" s="7"/>
      <c r="QM465" s="7"/>
      <c r="QN465" s="7"/>
      <c r="QO465" s="7"/>
      <c r="QP465" s="7"/>
      <c r="QQ465" s="7"/>
      <c r="QR465" s="7"/>
      <c r="QS465" s="7"/>
      <c r="QT465" s="7"/>
      <c r="QU465" s="7"/>
      <c r="QV465" s="7"/>
      <c r="QW465" s="7"/>
      <c r="QX465" s="7"/>
      <c r="QY465" s="7"/>
      <c r="QZ465" s="7"/>
      <c r="RA465" s="7"/>
      <c r="RB465" s="7"/>
      <c r="RC465" s="7"/>
      <c r="RD465" s="7"/>
      <c r="RE465" s="7"/>
      <c r="RF465" s="7"/>
      <c r="RG465" s="7"/>
      <c r="RH465" s="7"/>
      <c r="RI465" s="7"/>
      <c r="RJ465" s="7"/>
      <c r="RK465" s="7"/>
      <c r="RL465" s="7"/>
      <c r="RM465" s="7"/>
      <c r="RN465" s="7"/>
      <c r="RO465" s="7"/>
      <c r="RP465" s="7"/>
      <c r="RQ465" s="7"/>
      <c r="RR465" s="7"/>
      <c r="RS465" s="7"/>
      <c r="RT465" s="7"/>
      <c r="RU465" s="7"/>
      <c r="RV465" s="7"/>
      <c r="RW465" s="7"/>
      <c r="RX465" s="7"/>
      <c r="RY465" s="7"/>
      <c r="RZ465" s="7"/>
      <c r="SA465" s="7"/>
      <c r="SB465" s="7"/>
      <c r="SC465" s="7"/>
      <c r="SD465" s="7"/>
      <c r="SE465" s="7"/>
      <c r="SF465" s="7"/>
      <c r="SG465" s="7"/>
      <c r="SH465" s="7"/>
      <c r="SI465" s="7"/>
      <c r="SJ465" s="7"/>
      <c r="SK465" s="7"/>
      <c r="SL465" s="7"/>
      <c r="SM465" s="7"/>
      <c r="SN465" s="7"/>
      <c r="SO465" s="7"/>
      <c r="SP465" s="7"/>
      <c r="SQ465" s="7"/>
      <c r="SR465" s="7"/>
      <c r="SS465" s="7"/>
      <c r="ST465" s="7"/>
      <c r="SU465" s="7"/>
      <c r="SV465" s="7"/>
      <c r="SW465" s="7"/>
      <c r="SX465" s="7"/>
      <c r="SY465" s="7"/>
      <c r="SZ465" s="7"/>
      <c r="TA465" s="7"/>
      <c r="TB465" s="7"/>
      <c r="TC465" s="7"/>
      <c r="TD465" s="7"/>
      <c r="TE465" s="7"/>
      <c r="TF465" s="7"/>
      <c r="TG465" s="7"/>
      <c r="TH465" s="7"/>
      <c r="TI465" s="7"/>
      <c r="TJ465" s="7"/>
      <c r="TK465" s="7"/>
      <c r="TL465" s="7"/>
      <c r="TM465" s="7"/>
      <c r="TN465" s="7"/>
      <c r="TO465" s="7"/>
      <c r="TP465" s="7"/>
      <c r="TQ465" s="7"/>
      <c r="TR465" s="7"/>
      <c r="TS465" s="7"/>
      <c r="TT465" s="7"/>
      <c r="TU465" s="7"/>
      <c r="TV465" s="7"/>
      <c r="TW465" s="7"/>
      <c r="TX465" s="7"/>
      <c r="TY465" s="7"/>
      <c r="TZ465" s="7"/>
      <c r="UA465" s="7"/>
      <c r="UB465" s="7"/>
      <c r="UC465" s="7"/>
      <c r="UD465" s="7"/>
      <c r="UE465" s="7"/>
      <c r="UF465" s="7"/>
      <c r="UG465" s="7"/>
      <c r="UH465" s="7"/>
      <c r="UI465" s="7"/>
      <c r="UJ465" s="7"/>
      <c r="UK465" s="7"/>
      <c r="UL465" s="7"/>
      <c r="UM465" s="7"/>
      <c r="UN465" s="7"/>
      <c r="UO465" s="7"/>
      <c r="UP465" s="7"/>
      <c r="UQ465" s="7"/>
      <c r="UR465" s="7"/>
      <c r="US465" s="7"/>
      <c r="UT465" s="7"/>
      <c r="UU465" s="7"/>
      <c r="UV465" s="7"/>
      <c r="UW465" s="7"/>
      <c r="UX465" s="7"/>
      <c r="UY465" s="7"/>
      <c r="UZ465" s="7"/>
      <c r="VA465" s="7"/>
      <c r="VB465" s="7"/>
      <c r="VC465" s="7"/>
      <c r="VD465" s="7"/>
    </row>
    <row r="466" spans="1:576" s="3" customFormat="1" x14ac:dyDescent="0.2">
      <c r="A466" s="5"/>
      <c r="C466" s="119"/>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119"/>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c r="MW466" s="7"/>
      <c r="MX466" s="7"/>
      <c r="MY466" s="7"/>
      <c r="MZ466" s="7"/>
      <c r="NA466" s="7"/>
      <c r="NB466" s="7"/>
      <c r="NC466" s="7"/>
      <c r="ND466" s="7"/>
      <c r="NE466" s="7"/>
      <c r="NF466" s="7"/>
      <c r="NG466" s="7"/>
      <c r="NH466" s="7"/>
      <c r="NI466" s="7"/>
      <c r="NJ466" s="7"/>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c r="OK466" s="7"/>
      <c r="OL466" s="7"/>
      <c r="OM466" s="7"/>
      <c r="ON466" s="7"/>
      <c r="OO466" s="7"/>
      <c r="OP466" s="7"/>
      <c r="OQ466" s="7"/>
      <c r="OR466" s="7"/>
      <c r="OS466" s="7"/>
      <c r="OT466" s="7"/>
      <c r="OU466" s="7"/>
      <c r="OV466" s="7"/>
      <c r="OW466" s="7"/>
      <c r="OX466" s="7"/>
      <c r="OY466" s="7"/>
      <c r="OZ466" s="7"/>
      <c r="PA466" s="7"/>
      <c r="PB466" s="7"/>
      <c r="PC466" s="7"/>
      <c r="PD466" s="7"/>
      <c r="PE466" s="7"/>
      <c r="PF466" s="7"/>
      <c r="PG466" s="7"/>
      <c r="PH466" s="7"/>
      <c r="PI466" s="7"/>
      <c r="PJ466" s="7"/>
      <c r="PK466" s="7"/>
      <c r="PL466" s="7"/>
      <c r="PM466" s="7"/>
      <c r="PN466" s="7"/>
      <c r="PO466" s="7"/>
      <c r="PP466" s="7"/>
      <c r="PQ466" s="7"/>
      <c r="PR466" s="7"/>
      <c r="PS466" s="7"/>
      <c r="PT466" s="7"/>
      <c r="PU466" s="7"/>
      <c r="PV466" s="7"/>
      <c r="PW466" s="7"/>
      <c r="PX466" s="7"/>
      <c r="PY466" s="7"/>
      <c r="PZ466" s="7"/>
      <c r="QA466" s="7"/>
      <c r="QB466" s="7"/>
      <c r="QC466" s="7"/>
      <c r="QD466" s="7"/>
      <c r="QE466" s="7"/>
      <c r="QF466" s="7"/>
      <c r="QG466" s="7"/>
      <c r="QH466" s="7"/>
      <c r="QI466" s="7"/>
      <c r="QJ466" s="7"/>
      <c r="QK466" s="7"/>
      <c r="QL466" s="7"/>
      <c r="QM466" s="7"/>
      <c r="QN466" s="7"/>
      <c r="QO466" s="7"/>
      <c r="QP466" s="7"/>
      <c r="QQ466" s="7"/>
      <c r="QR466" s="7"/>
      <c r="QS466" s="7"/>
      <c r="QT466" s="7"/>
      <c r="QU466" s="7"/>
      <c r="QV466" s="7"/>
      <c r="QW466" s="7"/>
      <c r="QX466" s="7"/>
      <c r="QY466" s="7"/>
      <c r="QZ466" s="7"/>
      <c r="RA466" s="7"/>
      <c r="RB466" s="7"/>
      <c r="RC466" s="7"/>
      <c r="RD466" s="7"/>
      <c r="RE466" s="7"/>
      <c r="RF466" s="7"/>
      <c r="RG466" s="7"/>
      <c r="RH466" s="7"/>
      <c r="RI466" s="7"/>
      <c r="RJ466" s="7"/>
      <c r="RK466" s="7"/>
      <c r="RL466" s="7"/>
      <c r="RM466" s="7"/>
      <c r="RN466" s="7"/>
      <c r="RO466" s="7"/>
      <c r="RP466" s="7"/>
      <c r="RQ466" s="7"/>
      <c r="RR466" s="7"/>
      <c r="RS466" s="7"/>
      <c r="RT466" s="7"/>
      <c r="RU466" s="7"/>
      <c r="RV466" s="7"/>
      <c r="RW466" s="7"/>
      <c r="RX466" s="7"/>
      <c r="RY466" s="7"/>
      <c r="RZ466" s="7"/>
      <c r="SA466" s="7"/>
      <c r="SB466" s="7"/>
      <c r="SC466" s="7"/>
      <c r="SD466" s="7"/>
      <c r="SE466" s="7"/>
      <c r="SF466" s="7"/>
      <c r="SG466" s="7"/>
      <c r="SH466" s="7"/>
      <c r="SI466" s="7"/>
      <c r="SJ466" s="7"/>
      <c r="SK466" s="7"/>
      <c r="SL466" s="7"/>
      <c r="SM466" s="7"/>
      <c r="SN466" s="7"/>
      <c r="SO466" s="7"/>
      <c r="SP466" s="7"/>
      <c r="SQ466" s="7"/>
      <c r="SR466" s="7"/>
      <c r="SS466" s="7"/>
      <c r="ST466" s="7"/>
      <c r="SU466" s="7"/>
      <c r="SV466" s="7"/>
      <c r="SW466" s="7"/>
      <c r="SX466" s="7"/>
      <c r="SY466" s="7"/>
      <c r="SZ466" s="7"/>
      <c r="TA466" s="7"/>
      <c r="TB466" s="7"/>
      <c r="TC466" s="7"/>
      <c r="TD466" s="7"/>
      <c r="TE466" s="7"/>
      <c r="TF466" s="7"/>
      <c r="TG466" s="7"/>
      <c r="TH466" s="7"/>
      <c r="TI466" s="7"/>
      <c r="TJ466" s="7"/>
      <c r="TK466" s="7"/>
      <c r="TL466" s="7"/>
      <c r="TM466" s="7"/>
      <c r="TN466" s="7"/>
      <c r="TO466" s="7"/>
      <c r="TP466" s="7"/>
      <c r="TQ466" s="7"/>
      <c r="TR466" s="7"/>
      <c r="TS466" s="7"/>
      <c r="TT466" s="7"/>
      <c r="TU466" s="7"/>
      <c r="TV466" s="7"/>
      <c r="TW466" s="7"/>
      <c r="TX466" s="7"/>
      <c r="TY466" s="7"/>
      <c r="TZ466" s="7"/>
      <c r="UA466" s="7"/>
      <c r="UB466" s="7"/>
      <c r="UC466" s="7"/>
      <c r="UD466" s="7"/>
      <c r="UE466" s="7"/>
      <c r="UF466" s="7"/>
      <c r="UG466" s="7"/>
      <c r="UH466" s="7"/>
      <c r="UI466" s="7"/>
      <c r="UJ466" s="7"/>
      <c r="UK466" s="7"/>
      <c r="UL466" s="7"/>
      <c r="UM466" s="7"/>
      <c r="UN466" s="7"/>
      <c r="UO466" s="7"/>
      <c r="UP466" s="7"/>
      <c r="UQ466" s="7"/>
      <c r="UR466" s="7"/>
      <c r="US466" s="7"/>
      <c r="UT466" s="7"/>
      <c r="UU466" s="7"/>
      <c r="UV466" s="7"/>
      <c r="UW466" s="7"/>
      <c r="UX466" s="7"/>
      <c r="UY466" s="7"/>
      <c r="UZ466" s="7"/>
      <c r="VA466" s="7"/>
      <c r="VB466" s="7"/>
      <c r="VC466" s="7"/>
      <c r="VD466" s="7"/>
    </row>
    <row r="467" spans="1:576" s="3" customFormat="1" x14ac:dyDescent="0.2">
      <c r="A467" s="5"/>
      <c r="C467" s="119"/>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119"/>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c r="MK467" s="7"/>
      <c r="ML467" s="7"/>
      <c r="MM467" s="7"/>
      <c r="MN467" s="7"/>
      <c r="MO467" s="7"/>
      <c r="MP467" s="7"/>
      <c r="MQ467" s="7"/>
      <c r="MR467" s="7"/>
      <c r="MS467" s="7"/>
      <c r="MT467" s="7"/>
      <c r="MU467" s="7"/>
      <c r="MV467" s="7"/>
      <c r="MW467" s="7"/>
      <c r="MX467" s="7"/>
      <c r="MY467" s="7"/>
      <c r="MZ467" s="7"/>
      <c r="NA467" s="7"/>
      <c r="NB467" s="7"/>
      <c r="NC467" s="7"/>
      <c r="ND467" s="7"/>
      <c r="NE467" s="7"/>
      <c r="NF467" s="7"/>
      <c r="NG467" s="7"/>
      <c r="NH467" s="7"/>
      <c r="NI467" s="7"/>
      <c r="NJ467" s="7"/>
      <c r="NK467" s="7"/>
      <c r="NL467" s="7"/>
      <c r="NM467" s="7"/>
      <c r="NN467" s="7"/>
      <c r="NO467" s="7"/>
      <c r="NP467" s="7"/>
      <c r="NQ467" s="7"/>
      <c r="NR467" s="7"/>
      <c r="NS467" s="7"/>
      <c r="NT467" s="7"/>
      <c r="NU467" s="7"/>
      <c r="NV467" s="7"/>
      <c r="NW467" s="7"/>
      <c r="NX467" s="7"/>
      <c r="NY467" s="7"/>
      <c r="NZ467" s="7"/>
      <c r="OA467" s="7"/>
      <c r="OB467" s="7"/>
      <c r="OC467" s="7"/>
      <c r="OD467" s="7"/>
      <c r="OE467" s="7"/>
      <c r="OF467" s="7"/>
      <c r="OG467" s="7"/>
      <c r="OH467" s="7"/>
      <c r="OI467" s="7"/>
      <c r="OJ467" s="7"/>
      <c r="OK467" s="7"/>
      <c r="OL467" s="7"/>
      <c r="OM467" s="7"/>
      <c r="ON467" s="7"/>
      <c r="OO467" s="7"/>
      <c r="OP467" s="7"/>
      <c r="OQ467" s="7"/>
      <c r="OR467" s="7"/>
      <c r="OS467" s="7"/>
      <c r="OT467" s="7"/>
      <c r="OU467" s="7"/>
      <c r="OV467" s="7"/>
      <c r="OW467" s="7"/>
      <c r="OX467" s="7"/>
      <c r="OY467" s="7"/>
      <c r="OZ467" s="7"/>
      <c r="PA467" s="7"/>
      <c r="PB467" s="7"/>
      <c r="PC467" s="7"/>
      <c r="PD467" s="7"/>
      <c r="PE467" s="7"/>
      <c r="PF467" s="7"/>
      <c r="PG467" s="7"/>
      <c r="PH467" s="7"/>
      <c r="PI467" s="7"/>
      <c r="PJ467" s="7"/>
      <c r="PK467" s="7"/>
      <c r="PL467" s="7"/>
      <c r="PM467" s="7"/>
      <c r="PN467" s="7"/>
      <c r="PO467" s="7"/>
      <c r="PP467" s="7"/>
      <c r="PQ467" s="7"/>
      <c r="PR467" s="7"/>
      <c r="PS467" s="7"/>
      <c r="PT467" s="7"/>
      <c r="PU467" s="7"/>
      <c r="PV467" s="7"/>
      <c r="PW467" s="7"/>
      <c r="PX467" s="7"/>
      <c r="PY467" s="7"/>
      <c r="PZ467" s="7"/>
      <c r="QA467" s="7"/>
      <c r="QB467" s="7"/>
      <c r="QC467" s="7"/>
      <c r="QD467" s="7"/>
      <c r="QE467" s="7"/>
      <c r="QF467" s="7"/>
      <c r="QG467" s="7"/>
      <c r="QH467" s="7"/>
      <c r="QI467" s="7"/>
      <c r="QJ467" s="7"/>
      <c r="QK467" s="7"/>
      <c r="QL467" s="7"/>
      <c r="QM467" s="7"/>
      <c r="QN467" s="7"/>
      <c r="QO467" s="7"/>
      <c r="QP467" s="7"/>
      <c r="QQ467" s="7"/>
      <c r="QR467" s="7"/>
      <c r="QS467" s="7"/>
      <c r="QT467" s="7"/>
      <c r="QU467" s="7"/>
      <c r="QV467" s="7"/>
      <c r="QW467" s="7"/>
      <c r="QX467" s="7"/>
      <c r="QY467" s="7"/>
      <c r="QZ467" s="7"/>
      <c r="RA467" s="7"/>
      <c r="RB467" s="7"/>
      <c r="RC467" s="7"/>
      <c r="RD467" s="7"/>
      <c r="RE467" s="7"/>
      <c r="RF467" s="7"/>
      <c r="RG467" s="7"/>
      <c r="RH467" s="7"/>
      <c r="RI467" s="7"/>
      <c r="RJ467" s="7"/>
      <c r="RK467" s="7"/>
      <c r="RL467" s="7"/>
      <c r="RM467" s="7"/>
      <c r="RN467" s="7"/>
      <c r="RO467" s="7"/>
      <c r="RP467" s="7"/>
      <c r="RQ467" s="7"/>
      <c r="RR467" s="7"/>
      <c r="RS467" s="7"/>
      <c r="RT467" s="7"/>
      <c r="RU467" s="7"/>
      <c r="RV467" s="7"/>
      <c r="RW467" s="7"/>
      <c r="RX467" s="7"/>
      <c r="RY467" s="7"/>
      <c r="RZ467" s="7"/>
      <c r="SA467" s="7"/>
      <c r="SB467" s="7"/>
      <c r="SC467" s="7"/>
      <c r="SD467" s="7"/>
      <c r="SE467" s="7"/>
      <c r="SF467" s="7"/>
      <c r="SG467" s="7"/>
      <c r="SH467" s="7"/>
      <c r="SI467" s="7"/>
      <c r="SJ467" s="7"/>
      <c r="SK467" s="7"/>
      <c r="SL467" s="7"/>
      <c r="SM467" s="7"/>
      <c r="SN467" s="7"/>
      <c r="SO467" s="7"/>
      <c r="SP467" s="7"/>
      <c r="SQ467" s="7"/>
      <c r="SR467" s="7"/>
      <c r="SS467" s="7"/>
      <c r="ST467" s="7"/>
      <c r="SU467" s="7"/>
      <c r="SV467" s="7"/>
      <c r="SW467" s="7"/>
      <c r="SX467" s="7"/>
      <c r="SY467" s="7"/>
      <c r="SZ467" s="7"/>
      <c r="TA467" s="7"/>
      <c r="TB467" s="7"/>
      <c r="TC467" s="7"/>
      <c r="TD467" s="7"/>
      <c r="TE467" s="7"/>
      <c r="TF467" s="7"/>
      <c r="TG467" s="7"/>
      <c r="TH467" s="7"/>
      <c r="TI467" s="7"/>
      <c r="TJ467" s="7"/>
      <c r="TK467" s="7"/>
      <c r="TL467" s="7"/>
      <c r="TM467" s="7"/>
      <c r="TN467" s="7"/>
      <c r="TO467" s="7"/>
      <c r="TP467" s="7"/>
      <c r="TQ467" s="7"/>
      <c r="TR467" s="7"/>
      <c r="TS467" s="7"/>
      <c r="TT467" s="7"/>
      <c r="TU467" s="7"/>
      <c r="TV467" s="7"/>
      <c r="TW467" s="7"/>
      <c r="TX467" s="7"/>
      <c r="TY467" s="7"/>
      <c r="TZ467" s="7"/>
      <c r="UA467" s="7"/>
      <c r="UB467" s="7"/>
      <c r="UC467" s="7"/>
      <c r="UD467" s="7"/>
      <c r="UE467" s="7"/>
      <c r="UF467" s="7"/>
      <c r="UG467" s="7"/>
      <c r="UH467" s="7"/>
      <c r="UI467" s="7"/>
      <c r="UJ467" s="7"/>
      <c r="UK467" s="7"/>
      <c r="UL467" s="7"/>
      <c r="UM467" s="7"/>
      <c r="UN467" s="7"/>
      <c r="UO467" s="7"/>
      <c r="UP467" s="7"/>
      <c r="UQ467" s="7"/>
      <c r="UR467" s="7"/>
      <c r="US467" s="7"/>
      <c r="UT467" s="7"/>
      <c r="UU467" s="7"/>
      <c r="UV467" s="7"/>
      <c r="UW467" s="7"/>
      <c r="UX467" s="7"/>
      <c r="UY467" s="7"/>
      <c r="UZ467" s="7"/>
      <c r="VA467" s="7"/>
      <c r="VB467" s="7"/>
      <c r="VC467" s="7"/>
      <c r="VD467" s="7"/>
    </row>
    <row r="468" spans="1:576" s="3" customFormat="1" x14ac:dyDescent="0.2">
      <c r="A468" s="5"/>
      <c r="C468" s="119"/>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119"/>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c r="MK468" s="7"/>
      <c r="ML468" s="7"/>
      <c r="MM468" s="7"/>
      <c r="MN468" s="7"/>
      <c r="MO468" s="7"/>
      <c r="MP468" s="7"/>
      <c r="MQ468" s="7"/>
      <c r="MR468" s="7"/>
      <c r="MS468" s="7"/>
      <c r="MT468" s="7"/>
      <c r="MU468" s="7"/>
      <c r="MV468" s="7"/>
      <c r="MW468" s="7"/>
      <c r="MX468" s="7"/>
      <c r="MY468" s="7"/>
      <c r="MZ468" s="7"/>
      <c r="NA468" s="7"/>
      <c r="NB468" s="7"/>
      <c r="NC468" s="7"/>
      <c r="ND468" s="7"/>
      <c r="NE468" s="7"/>
      <c r="NF468" s="7"/>
      <c r="NG468" s="7"/>
      <c r="NH468" s="7"/>
      <c r="NI468" s="7"/>
      <c r="NJ468" s="7"/>
      <c r="NK468" s="7"/>
      <c r="NL468" s="7"/>
      <c r="NM468" s="7"/>
      <c r="NN468" s="7"/>
      <c r="NO468" s="7"/>
      <c r="NP468" s="7"/>
      <c r="NQ468" s="7"/>
      <c r="NR468" s="7"/>
      <c r="NS468" s="7"/>
      <c r="NT468" s="7"/>
      <c r="NU468" s="7"/>
      <c r="NV468" s="7"/>
      <c r="NW468" s="7"/>
      <c r="NX468" s="7"/>
      <c r="NY468" s="7"/>
      <c r="NZ468" s="7"/>
      <c r="OA468" s="7"/>
      <c r="OB468" s="7"/>
      <c r="OC468" s="7"/>
      <c r="OD468" s="7"/>
      <c r="OE468" s="7"/>
      <c r="OF468" s="7"/>
      <c r="OG468" s="7"/>
      <c r="OH468" s="7"/>
      <c r="OI468" s="7"/>
      <c r="OJ468" s="7"/>
      <c r="OK468" s="7"/>
      <c r="OL468" s="7"/>
      <c r="OM468" s="7"/>
      <c r="ON468" s="7"/>
      <c r="OO468" s="7"/>
      <c r="OP468" s="7"/>
      <c r="OQ468" s="7"/>
      <c r="OR468" s="7"/>
      <c r="OS468" s="7"/>
      <c r="OT468" s="7"/>
      <c r="OU468" s="7"/>
      <c r="OV468" s="7"/>
      <c r="OW468" s="7"/>
      <c r="OX468" s="7"/>
      <c r="OY468" s="7"/>
      <c r="OZ468" s="7"/>
      <c r="PA468" s="7"/>
      <c r="PB468" s="7"/>
      <c r="PC468" s="7"/>
      <c r="PD468" s="7"/>
      <c r="PE468" s="7"/>
      <c r="PF468" s="7"/>
      <c r="PG468" s="7"/>
      <c r="PH468" s="7"/>
      <c r="PI468" s="7"/>
      <c r="PJ468" s="7"/>
      <c r="PK468" s="7"/>
      <c r="PL468" s="7"/>
      <c r="PM468" s="7"/>
      <c r="PN468" s="7"/>
      <c r="PO468" s="7"/>
      <c r="PP468" s="7"/>
      <c r="PQ468" s="7"/>
      <c r="PR468" s="7"/>
      <c r="PS468" s="7"/>
      <c r="PT468" s="7"/>
      <c r="PU468" s="7"/>
      <c r="PV468" s="7"/>
      <c r="PW468" s="7"/>
      <c r="PX468" s="7"/>
      <c r="PY468" s="7"/>
      <c r="PZ468" s="7"/>
      <c r="QA468" s="7"/>
      <c r="QB468" s="7"/>
      <c r="QC468" s="7"/>
      <c r="QD468" s="7"/>
      <c r="QE468" s="7"/>
      <c r="QF468" s="7"/>
      <c r="QG468" s="7"/>
      <c r="QH468" s="7"/>
      <c r="QI468" s="7"/>
      <c r="QJ468" s="7"/>
      <c r="QK468" s="7"/>
      <c r="QL468" s="7"/>
      <c r="QM468" s="7"/>
      <c r="QN468" s="7"/>
      <c r="QO468" s="7"/>
      <c r="QP468" s="7"/>
      <c r="QQ468" s="7"/>
      <c r="QR468" s="7"/>
      <c r="QS468" s="7"/>
      <c r="QT468" s="7"/>
      <c r="QU468" s="7"/>
      <c r="QV468" s="7"/>
      <c r="QW468" s="7"/>
      <c r="QX468" s="7"/>
      <c r="QY468" s="7"/>
      <c r="QZ468" s="7"/>
      <c r="RA468" s="7"/>
      <c r="RB468" s="7"/>
      <c r="RC468" s="7"/>
      <c r="RD468" s="7"/>
      <c r="RE468" s="7"/>
      <c r="RF468" s="7"/>
      <c r="RG468" s="7"/>
      <c r="RH468" s="7"/>
      <c r="RI468" s="7"/>
      <c r="RJ468" s="7"/>
      <c r="RK468" s="7"/>
      <c r="RL468" s="7"/>
      <c r="RM468" s="7"/>
      <c r="RN468" s="7"/>
      <c r="RO468" s="7"/>
      <c r="RP468" s="7"/>
      <c r="RQ468" s="7"/>
      <c r="RR468" s="7"/>
      <c r="RS468" s="7"/>
      <c r="RT468" s="7"/>
      <c r="RU468" s="7"/>
      <c r="RV468" s="7"/>
      <c r="RW468" s="7"/>
      <c r="RX468" s="7"/>
      <c r="RY468" s="7"/>
      <c r="RZ468" s="7"/>
      <c r="SA468" s="7"/>
      <c r="SB468" s="7"/>
      <c r="SC468" s="7"/>
      <c r="SD468" s="7"/>
      <c r="SE468" s="7"/>
      <c r="SF468" s="7"/>
      <c r="SG468" s="7"/>
      <c r="SH468" s="7"/>
      <c r="SI468" s="7"/>
      <c r="SJ468" s="7"/>
      <c r="SK468" s="7"/>
      <c r="SL468" s="7"/>
      <c r="SM468" s="7"/>
      <c r="SN468" s="7"/>
      <c r="SO468" s="7"/>
      <c r="SP468" s="7"/>
      <c r="SQ468" s="7"/>
      <c r="SR468" s="7"/>
      <c r="SS468" s="7"/>
      <c r="ST468" s="7"/>
      <c r="SU468" s="7"/>
      <c r="SV468" s="7"/>
      <c r="SW468" s="7"/>
      <c r="SX468" s="7"/>
      <c r="SY468" s="7"/>
      <c r="SZ468" s="7"/>
      <c r="TA468" s="7"/>
      <c r="TB468" s="7"/>
      <c r="TC468" s="7"/>
      <c r="TD468" s="7"/>
      <c r="TE468" s="7"/>
      <c r="TF468" s="7"/>
      <c r="TG468" s="7"/>
      <c r="TH468" s="7"/>
      <c r="TI468" s="7"/>
      <c r="TJ468" s="7"/>
      <c r="TK468" s="7"/>
      <c r="TL468" s="7"/>
      <c r="TM468" s="7"/>
      <c r="TN468" s="7"/>
      <c r="TO468" s="7"/>
      <c r="TP468" s="7"/>
      <c r="TQ468" s="7"/>
      <c r="TR468" s="7"/>
      <c r="TS468" s="7"/>
      <c r="TT468" s="7"/>
      <c r="TU468" s="7"/>
      <c r="TV468" s="7"/>
      <c r="TW468" s="7"/>
      <c r="TX468" s="7"/>
      <c r="TY468" s="7"/>
      <c r="TZ468" s="7"/>
      <c r="UA468" s="7"/>
      <c r="UB468" s="7"/>
      <c r="UC468" s="7"/>
      <c r="UD468" s="7"/>
      <c r="UE468" s="7"/>
      <c r="UF468" s="7"/>
      <c r="UG468" s="7"/>
      <c r="UH468" s="7"/>
      <c r="UI468" s="7"/>
      <c r="UJ468" s="7"/>
      <c r="UK468" s="7"/>
      <c r="UL468" s="7"/>
      <c r="UM468" s="7"/>
      <c r="UN468" s="7"/>
      <c r="UO468" s="7"/>
      <c r="UP468" s="7"/>
      <c r="UQ468" s="7"/>
      <c r="UR468" s="7"/>
      <c r="US468" s="7"/>
      <c r="UT468" s="7"/>
      <c r="UU468" s="7"/>
      <c r="UV468" s="7"/>
      <c r="UW468" s="7"/>
      <c r="UX468" s="7"/>
      <c r="UY468" s="7"/>
      <c r="UZ468" s="7"/>
      <c r="VA468" s="7"/>
      <c r="VB468" s="7"/>
      <c r="VC468" s="7"/>
      <c r="VD468" s="7"/>
    </row>
    <row r="469" spans="1:576" s="3" customFormat="1" x14ac:dyDescent="0.2">
      <c r="A469" s="5"/>
      <c r="C469" s="119"/>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119"/>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c r="MK469" s="7"/>
      <c r="ML469" s="7"/>
      <c r="MM469" s="7"/>
      <c r="MN469" s="7"/>
      <c r="MO469" s="7"/>
      <c r="MP469" s="7"/>
      <c r="MQ469" s="7"/>
      <c r="MR469" s="7"/>
      <c r="MS469" s="7"/>
      <c r="MT469" s="7"/>
      <c r="MU469" s="7"/>
      <c r="MV469" s="7"/>
      <c r="MW469" s="7"/>
      <c r="MX469" s="7"/>
      <c r="MY469" s="7"/>
      <c r="MZ469" s="7"/>
      <c r="NA469" s="7"/>
      <c r="NB469" s="7"/>
      <c r="NC469" s="7"/>
      <c r="ND469" s="7"/>
      <c r="NE469" s="7"/>
      <c r="NF469" s="7"/>
      <c r="NG469" s="7"/>
      <c r="NH469" s="7"/>
      <c r="NI469" s="7"/>
      <c r="NJ469" s="7"/>
      <c r="NK469" s="7"/>
      <c r="NL469" s="7"/>
      <c r="NM469" s="7"/>
      <c r="NN469" s="7"/>
      <c r="NO469" s="7"/>
      <c r="NP469" s="7"/>
      <c r="NQ469" s="7"/>
      <c r="NR469" s="7"/>
      <c r="NS469" s="7"/>
      <c r="NT469" s="7"/>
      <c r="NU469" s="7"/>
      <c r="NV469" s="7"/>
      <c r="NW469" s="7"/>
      <c r="NX469" s="7"/>
      <c r="NY469" s="7"/>
      <c r="NZ469" s="7"/>
      <c r="OA469" s="7"/>
      <c r="OB469" s="7"/>
      <c r="OC469" s="7"/>
      <c r="OD469" s="7"/>
      <c r="OE469" s="7"/>
      <c r="OF469" s="7"/>
      <c r="OG469" s="7"/>
      <c r="OH469" s="7"/>
      <c r="OI469" s="7"/>
      <c r="OJ469" s="7"/>
      <c r="OK469" s="7"/>
      <c r="OL469" s="7"/>
      <c r="OM469" s="7"/>
      <c r="ON469" s="7"/>
      <c r="OO469" s="7"/>
      <c r="OP469" s="7"/>
      <c r="OQ469" s="7"/>
      <c r="OR469" s="7"/>
      <c r="OS469" s="7"/>
      <c r="OT469" s="7"/>
      <c r="OU469" s="7"/>
      <c r="OV469" s="7"/>
      <c r="OW469" s="7"/>
      <c r="OX469" s="7"/>
      <c r="OY469" s="7"/>
      <c r="OZ469" s="7"/>
      <c r="PA469" s="7"/>
      <c r="PB469" s="7"/>
      <c r="PC469" s="7"/>
      <c r="PD469" s="7"/>
      <c r="PE469" s="7"/>
      <c r="PF469" s="7"/>
      <c r="PG469" s="7"/>
      <c r="PH469" s="7"/>
      <c r="PI469" s="7"/>
      <c r="PJ469" s="7"/>
      <c r="PK469" s="7"/>
      <c r="PL469" s="7"/>
      <c r="PM469" s="7"/>
      <c r="PN469" s="7"/>
      <c r="PO469" s="7"/>
      <c r="PP469" s="7"/>
      <c r="PQ469" s="7"/>
      <c r="PR469" s="7"/>
      <c r="PS469" s="7"/>
      <c r="PT469" s="7"/>
      <c r="PU469" s="7"/>
      <c r="PV469" s="7"/>
      <c r="PW469" s="7"/>
      <c r="PX469" s="7"/>
      <c r="PY469" s="7"/>
      <c r="PZ469" s="7"/>
      <c r="QA469" s="7"/>
      <c r="QB469" s="7"/>
      <c r="QC469" s="7"/>
      <c r="QD469" s="7"/>
      <c r="QE469" s="7"/>
      <c r="QF469" s="7"/>
      <c r="QG469" s="7"/>
      <c r="QH469" s="7"/>
      <c r="QI469" s="7"/>
      <c r="QJ469" s="7"/>
      <c r="QK469" s="7"/>
      <c r="QL469" s="7"/>
      <c r="QM469" s="7"/>
      <c r="QN469" s="7"/>
      <c r="QO469" s="7"/>
      <c r="QP469" s="7"/>
      <c r="QQ469" s="7"/>
      <c r="QR469" s="7"/>
      <c r="QS469" s="7"/>
      <c r="QT469" s="7"/>
      <c r="QU469" s="7"/>
      <c r="QV469" s="7"/>
      <c r="QW469" s="7"/>
      <c r="QX469" s="7"/>
      <c r="QY469" s="7"/>
      <c r="QZ469" s="7"/>
      <c r="RA469" s="7"/>
      <c r="RB469" s="7"/>
      <c r="RC469" s="7"/>
      <c r="RD469" s="7"/>
      <c r="RE469" s="7"/>
      <c r="RF469" s="7"/>
      <c r="RG469" s="7"/>
      <c r="RH469" s="7"/>
      <c r="RI469" s="7"/>
      <c r="RJ469" s="7"/>
      <c r="RK469" s="7"/>
      <c r="RL469" s="7"/>
      <c r="RM469" s="7"/>
      <c r="RN469" s="7"/>
      <c r="RO469" s="7"/>
      <c r="RP469" s="7"/>
      <c r="RQ469" s="7"/>
      <c r="RR469" s="7"/>
      <c r="RS469" s="7"/>
      <c r="RT469" s="7"/>
      <c r="RU469" s="7"/>
      <c r="RV469" s="7"/>
      <c r="RW469" s="7"/>
      <c r="RX469" s="7"/>
      <c r="RY469" s="7"/>
      <c r="RZ469" s="7"/>
      <c r="SA469" s="7"/>
      <c r="SB469" s="7"/>
      <c r="SC469" s="7"/>
      <c r="SD469" s="7"/>
      <c r="SE469" s="7"/>
      <c r="SF469" s="7"/>
      <c r="SG469" s="7"/>
      <c r="SH469" s="7"/>
      <c r="SI469" s="7"/>
      <c r="SJ469" s="7"/>
      <c r="SK469" s="7"/>
      <c r="SL469" s="7"/>
      <c r="SM469" s="7"/>
      <c r="SN469" s="7"/>
      <c r="SO469" s="7"/>
      <c r="SP469" s="7"/>
      <c r="SQ469" s="7"/>
      <c r="SR469" s="7"/>
      <c r="SS469" s="7"/>
      <c r="ST469" s="7"/>
      <c r="SU469" s="7"/>
      <c r="SV469" s="7"/>
      <c r="SW469" s="7"/>
      <c r="SX469" s="7"/>
      <c r="SY469" s="7"/>
      <c r="SZ469" s="7"/>
      <c r="TA469" s="7"/>
      <c r="TB469" s="7"/>
      <c r="TC469" s="7"/>
      <c r="TD469" s="7"/>
      <c r="TE469" s="7"/>
      <c r="TF469" s="7"/>
      <c r="TG469" s="7"/>
      <c r="TH469" s="7"/>
      <c r="TI469" s="7"/>
      <c r="TJ469" s="7"/>
      <c r="TK469" s="7"/>
      <c r="TL469" s="7"/>
      <c r="TM469" s="7"/>
      <c r="TN469" s="7"/>
      <c r="TO469" s="7"/>
      <c r="TP469" s="7"/>
      <c r="TQ469" s="7"/>
      <c r="TR469" s="7"/>
      <c r="TS469" s="7"/>
      <c r="TT469" s="7"/>
      <c r="TU469" s="7"/>
      <c r="TV469" s="7"/>
      <c r="TW469" s="7"/>
      <c r="TX469" s="7"/>
      <c r="TY469" s="7"/>
      <c r="TZ469" s="7"/>
      <c r="UA469" s="7"/>
      <c r="UB469" s="7"/>
      <c r="UC469" s="7"/>
      <c r="UD469" s="7"/>
      <c r="UE469" s="7"/>
      <c r="UF469" s="7"/>
      <c r="UG469" s="7"/>
      <c r="UH469" s="7"/>
      <c r="UI469" s="7"/>
      <c r="UJ469" s="7"/>
      <c r="UK469" s="7"/>
      <c r="UL469" s="7"/>
      <c r="UM469" s="7"/>
      <c r="UN469" s="7"/>
      <c r="UO469" s="7"/>
      <c r="UP469" s="7"/>
      <c r="UQ469" s="7"/>
      <c r="UR469" s="7"/>
      <c r="US469" s="7"/>
      <c r="UT469" s="7"/>
      <c r="UU469" s="7"/>
      <c r="UV469" s="7"/>
      <c r="UW469" s="7"/>
      <c r="UX469" s="7"/>
      <c r="UY469" s="7"/>
      <c r="UZ469" s="7"/>
      <c r="VA469" s="7"/>
      <c r="VB469" s="7"/>
      <c r="VC469" s="7"/>
      <c r="VD469" s="7"/>
    </row>
    <row r="470" spans="1:576" s="3" customFormat="1" x14ac:dyDescent="0.2">
      <c r="A470" s="5"/>
      <c r="C470" s="119"/>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119"/>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c r="MK470" s="7"/>
      <c r="ML470" s="7"/>
      <c r="MM470" s="7"/>
      <c r="MN470" s="7"/>
      <c r="MO470" s="7"/>
      <c r="MP470" s="7"/>
      <c r="MQ470" s="7"/>
      <c r="MR470" s="7"/>
      <c r="MS470" s="7"/>
      <c r="MT470" s="7"/>
      <c r="MU470" s="7"/>
      <c r="MV470" s="7"/>
      <c r="MW470" s="7"/>
      <c r="MX470" s="7"/>
      <c r="MY470" s="7"/>
      <c r="MZ470" s="7"/>
      <c r="NA470" s="7"/>
      <c r="NB470" s="7"/>
      <c r="NC470" s="7"/>
      <c r="ND470" s="7"/>
      <c r="NE470" s="7"/>
      <c r="NF470" s="7"/>
      <c r="NG470" s="7"/>
      <c r="NH470" s="7"/>
      <c r="NI470" s="7"/>
      <c r="NJ470" s="7"/>
      <c r="NK470" s="7"/>
      <c r="NL470" s="7"/>
      <c r="NM470" s="7"/>
      <c r="NN470" s="7"/>
      <c r="NO470" s="7"/>
      <c r="NP470" s="7"/>
      <c r="NQ470" s="7"/>
      <c r="NR470" s="7"/>
      <c r="NS470" s="7"/>
      <c r="NT470" s="7"/>
      <c r="NU470" s="7"/>
      <c r="NV470" s="7"/>
      <c r="NW470" s="7"/>
      <c r="NX470" s="7"/>
      <c r="NY470" s="7"/>
      <c r="NZ470" s="7"/>
      <c r="OA470" s="7"/>
      <c r="OB470" s="7"/>
      <c r="OC470" s="7"/>
      <c r="OD470" s="7"/>
      <c r="OE470" s="7"/>
      <c r="OF470" s="7"/>
      <c r="OG470" s="7"/>
      <c r="OH470" s="7"/>
      <c r="OI470" s="7"/>
      <c r="OJ470" s="7"/>
      <c r="OK470" s="7"/>
      <c r="OL470" s="7"/>
      <c r="OM470" s="7"/>
      <c r="ON470" s="7"/>
      <c r="OO470" s="7"/>
      <c r="OP470" s="7"/>
      <c r="OQ470" s="7"/>
      <c r="OR470" s="7"/>
      <c r="OS470" s="7"/>
      <c r="OT470" s="7"/>
      <c r="OU470" s="7"/>
      <c r="OV470" s="7"/>
      <c r="OW470" s="7"/>
      <c r="OX470" s="7"/>
      <c r="OY470" s="7"/>
      <c r="OZ470" s="7"/>
      <c r="PA470" s="7"/>
      <c r="PB470" s="7"/>
      <c r="PC470" s="7"/>
      <c r="PD470" s="7"/>
      <c r="PE470" s="7"/>
      <c r="PF470" s="7"/>
      <c r="PG470" s="7"/>
      <c r="PH470" s="7"/>
      <c r="PI470" s="7"/>
      <c r="PJ470" s="7"/>
      <c r="PK470" s="7"/>
      <c r="PL470" s="7"/>
      <c r="PM470" s="7"/>
      <c r="PN470" s="7"/>
      <c r="PO470" s="7"/>
      <c r="PP470" s="7"/>
      <c r="PQ470" s="7"/>
      <c r="PR470" s="7"/>
      <c r="PS470" s="7"/>
      <c r="PT470" s="7"/>
      <c r="PU470" s="7"/>
      <c r="PV470" s="7"/>
      <c r="PW470" s="7"/>
      <c r="PX470" s="7"/>
      <c r="PY470" s="7"/>
      <c r="PZ470" s="7"/>
      <c r="QA470" s="7"/>
      <c r="QB470" s="7"/>
      <c r="QC470" s="7"/>
      <c r="QD470" s="7"/>
      <c r="QE470" s="7"/>
      <c r="QF470" s="7"/>
      <c r="QG470" s="7"/>
      <c r="QH470" s="7"/>
      <c r="QI470" s="7"/>
      <c r="QJ470" s="7"/>
      <c r="QK470" s="7"/>
      <c r="QL470" s="7"/>
      <c r="QM470" s="7"/>
      <c r="QN470" s="7"/>
      <c r="QO470" s="7"/>
      <c r="QP470" s="7"/>
      <c r="QQ470" s="7"/>
      <c r="QR470" s="7"/>
      <c r="QS470" s="7"/>
      <c r="QT470" s="7"/>
      <c r="QU470" s="7"/>
      <c r="QV470" s="7"/>
      <c r="QW470" s="7"/>
      <c r="QX470" s="7"/>
      <c r="QY470" s="7"/>
      <c r="QZ470" s="7"/>
      <c r="RA470" s="7"/>
      <c r="RB470" s="7"/>
      <c r="RC470" s="7"/>
      <c r="RD470" s="7"/>
      <c r="RE470" s="7"/>
      <c r="RF470" s="7"/>
      <c r="RG470" s="7"/>
      <c r="RH470" s="7"/>
      <c r="RI470" s="7"/>
      <c r="RJ470" s="7"/>
      <c r="RK470" s="7"/>
      <c r="RL470" s="7"/>
      <c r="RM470" s="7"/>
      <c r="RN470" s="7"/>
      <c r="RO470" s="7"/>
      <c r="RP470" s="7"/>
      <c r="RQ470" s="7"/>
      <c r="RR470" s="7"/>
      <c r="RS470" s="7"/>
      <c r="RT470" s="7"/>
      <c r="RU470" s="7"/>
      <c r="RV470" s="7"/>
      <c r="RW470" s="7"/>
      <c r="RX470" s="7"/>
      <c r="RY470" s="7"/>
      <c r="RZ470" s="7"/>
      <c r="SA470" s="7"/>
      <c r="SB470" s="7"/>
      <c r="SC470" s="7"/>
      <c r="SD470" s="7"/>
      <c r="SE470" s="7"/>
      <c r="SF470" s="7"/>
      <c r="SG470" s="7"/>
      <c r="SH470" s="7"/>
      <c r="SI470" s="7"/>
      <c r="SJ470" s="7"/>
      <c r="SK470" s="7"/>
      <c r="SL470" s="7"/>
      <c r="SM470" s="7"/>
      <c r="SN470" s="7"/>
      <c r="SO470" s="7"/>
      <c r="SP470" s="7"/>
      <c r="SQ470" s="7"/>
      <c r="SR470" s="7"/>
      <c r="SS470" s="7"/>
      <c r="ST470" s="7"/>
      <c r="SU470" s="7"/>
      <c r="SV470" s="7"/>
      <c r="SW470" s="7"/>
      <c r="SX470" s="7"/>
      <c r="SY470" s="7"/>
      <c r="SZ470" s="7"/>
      <c r="TA470" s="7"/>
      <c r="TB470" s="7"/>
      <c r="TC470" s="7"/>
      <c r="TD470" s="7"/>
      <c r="TE470" s="7"/>
      <c r="TF470" s="7"/>
      <c r="TG470" s="7"/>
      <c r="TH470" s="7"/>
      <c r="TI470" s="7"/>
      <c r="TJ470" s="7"/>
      <c r="TK470" s="7"/>
      <c r="TL470" s="7"/>
      <c r="TM470" s="7"/>
      <c r="TN470" s="7"/>
      <c r="TO470" s="7"/>
      <c r="TP470" s="7"/>
      <c r="TQ470" s="7"/>
      <c r="TR470" s="7"/>
      <c r="TS470" s="7"/>
      <c r="TT470" s="7"/>
      <c r="TU470" s="7"/>
      <c r="TV470" s="7"/>
      <c r="TW470" s="7"/>
      <c r="TX470" s="7"/>
      <c r="TY470" s="7"/>
      <c r="TZ470" s="7"/>
      <c r="UA470" s="7"/>
      <c r="UB470" s="7"/>
      <c r="UC470" s="7"/>
      <c r="UD470" s="7"/>
      <c r="UE470" s="7"/>
      <c r="UF470" s="7"/>
      <c r="UG470" s="7"/>
      <c r="UH470" s="7"/>
      <c r="UI470" s="7"/>
      <c r="UJ470" s="7"/>
      <c r="UK470" s="7"/>
      <c r="UL470" s="7"/>
      <c r="UM470" s="7"/>
      <c r="UN470" s="7"/>
      <c r="UO470" s="7"/>
      <c r="UP470" s="7"/>
      <c r="UQ470" s="7"/>
      <c r="UR470" s="7"/>
      <c r="US470" s="7"/>
      <c r="UT470" s="7"/>
      <c r="UU470" s="7"/>
      <c r="UV470" s="7"/>
      <c r="UW470" s="7"/>
      <c r="UX470" s="7"/>
      <c r="UY470" s="7"/>
      <c r="UZ470" s="7"/>
      <c r="VA470" s="7"/>
      <c r="VB470" s="7"/>
      <c r="VC470" s="7"/>
      <c r="VD470" s="7"/>
    </row>
    <row r="471" spans="1:576" s="3" customFormat="1" x14ac:dyDescent="0.2">
      <c r="A471" s="5"/>
      <c r="C471" s="119"/>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119"/>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c r="MK471" s="7"/>
      <c r="ML471" s="7"/>
      <c r="MM471" s="7"/>
      <c r="MN471" s="7"/>
      <c r="MO471" s="7"/>
      <c r="MP471" s="7"/>
      <c r="MQ471" s="7"/>
      <c r="MR471" s="7"/>
      <c r="MS471" s="7"/>
      <c r="MT471" s="7"/>
      <c r="MU471" s="7"/>
      <c r="MV471" s="7"/>
      <c r="MW471" s="7"/>
      <c r="MX471" s="7"/>
      <c r="MY471" s="7"/>
      <c r="MZ471" s="7"/>
      <c r="NA471" s="7"/>
      <c r="NB471" s="7"/>
      <c r="NC471" s="7"/>
      <c r="ND471" s="7"/>
      <c r="NE471" s="7"/>
      <c r="NF471" s="7"/>
      <c r="NG471" s="7"/>
      <c r="NH471" s="7"/>
      <c r="NI471" s="7"/>
      <c r="NJ471" s="7"/>
      <c r="NK471" s="7"/>
      <c r="NL471" s="7"/>
      <c r="NM471" s="7"/>
      <c r="NN471" s="7"/>
      <c r="NO471" s="7"/>
      <c r="NP471" s="7"/>
      <c r="NQ471" s="7"/>
      <c r="NR471" s="7"/>
      <c r="NS471" s="7"/>
      <c r="NT471" s="7"/>
      <c r="NU471" s="7"/>
      <c r="NV471" s="7"/>
      <c r="NW471" s="7"/>
      <c r="NX471" s="7"/>
      <c r="NY471" s="7"/>
      <c r="NZ471" s="7"/>
      <c r="OA471" s="7"/>
      <c r="OB471" s="7"/>
      <c r="OC471" s="7"/>
      <c r="OD471" s="7"/>
      <c r="OE471" s="7"/>
      <c r="OF471" s="7"/>
      <c r="OG471" s="7"/>
      <c r="OH471" s="7"/>
      <c r="OI471" s="7"/>
      <c r="OJ471" s="7"/>
      <c r="OK471" s="7"/>
      <c r="OL471" s="7"/>
      <c r="OM471" s="7"/>
      <c r="ON471" s="7"/>
      <c r="OO471" s="7"/>
      <c r="OP471" s="7"/>
      <c r="OQ471" s="7"/>
      <c r="OR471" s="7"/>
      <c r="OS471" s="7"/>
      <c r="OT471" s="7"/>
      <c r="OU471" s="7"/>
      <c r="OV471" s="7"/>
      <c r="OW471" s="7"/>
      <c r="OX471" s="7"/>
      <c r="OY471" s="7"/>
      <c r="OZ471" s="7"/>
      <c r="PA471" s="7"/>
      <c r="PB471" s="7"/>
      <c r="PC471" s="7"/>
      <c r="PD471" s="7"/>
      <c r="PE471" s="7"/>
      <c r="PF471" s="7"/>
      <c r="PG471" s="7"/>
      <c r="PH471" s="7"/>
      <c r="PI471" s="7"/>
      <c r="PJ471" s="7"/>
      <c r="PK471" s="7"/>
      <c r="PL471" s="7"/>
      <c r="PM471" s="7"/>
      <c r="PN471" s="7"/>
      <c r="PO471" s="7"/>
      <c r="PP471" s="7"/>
      <c r="PQ471" s="7"/>
      <c r="PR471" s="7"/>
      <c r="PS471" s="7"/>
      <c r="PT471" s="7"/>
      <c r="PU471" s="7"/>
      <c r="PV471" s="7"/>
      <c r="PW471" s="7"/>
      <c r="PX471" s="7"/>
      <c r="PY471" s="7"/>
      <c r="PZ471" s="7"/>
      <c r="QA471" s="7"/>
      <c r="QB471" s="7"/>
      <c r="QC471" s="7"/>
      <c r="QD471" s="7"/>
      <c r="QE471" s="7"/>
      <c r="QF471" s="7"/>
      <c r="QG471" s="7"/>
      <c r="QH471" s="7"/>
      <c r="QI471" s="7"/>
      <c r="QJ471" s="7"/>
      <c r="QK471" s="7"/>
      <c r="QL471" s="7"/>
      <c r="QM471" s="7"/>
      <c r="QN471" s="7"/>
      <c r="QO471" s="7"/>
      <c r="QP471" s="7"/>
      <c r="QQ471" s="7"/>
      <c r="QR471" s="7"/>
      <c r="QS471" s="7"/>
      <c r="QT471" s="7"/>
      <c r="QU471" s="7"/>
      <c r="QV471" s="7"/>
      <c r="QW471" s="7"/>
      <c r="QX471" s="7"/>
      <c r="QY471" s="7"/>
      <c r="QZ471" s="7"/>
      <c r="RA471" s="7"/>
      <c r="RB471" s="7"/>
      <c r="RC471" s="7"/>
      <c r="RD471" s="7"/>
      <c r="RE471" s="7"/>
      <c r="RF471" s="7"/>
      <c r="RG471" s="7"/>
      <c r="RH471" s="7"/>
      <c r="RI471" s="7"/>
      <c r="RJ471" s="7"/>
      <c r="RK471" s="7"/>
      <c r="RL471" s="7"/>
      <c r="RM471" s="7"/>
      <c r="RN471" s="7"/>
      <c r="RO471" s="7"/>
      <c r="RP471" s="7"/>
      <c r="RQ471" s="7"/>
      <c r="RR471" s="7"/>
      <c r="RS471" s="7"/>
      <c r="RT471" s="7"/>
      <c r="RU471" s="7"/>
      <c r="RV471" s="7"/>
      <c r="RW471" s="7"/>
      <c r="RX471" s="7"/>
      <c r="RY471" s="7"/>
      <c r="RZ471" s="7"/>
      <c r="SA471" s="7"/>
      <c r="SB471" s="7"/>
      <c r="SC471" s="7"/>
      <c r="SD471" s="7"/>
      <c r="SE471" s="7"/>
      <c r="SF471" s="7"/>
      <c r="SG471" s="7"/>
      <c r="SH471" s="7"/>
      <c r="SI471" s="7"/>
      <c r="SJ471" s="7"/>
      <c r="SK471" s="7"/>
      <c r="SL471" s="7"/>
      <c r="SM471" s="7"/>
      <c r="SN471" s="7"/>
      <c r="SO471" s="7"/>
      <c r="SP471" s="7"/>
      <c r="SQ471" s="7"/>
      <c r="SR471" s="7"/>
      <c r="SS471" s="7"/>
      <c r="ST471" s="7"/>
      <c r="SU471" s="7"/>
      <c r="SV471" s="7"/>
      <c r="SW471" s="7"/>
      <c r="SX471" s="7"/>
      <c r="SY471" s="7"/>
      <c r="SZ471" s="7"/>
      <c r="TA471" s="7"/>
      <c r="TB471" s="7"/>
      <c r="TC471" s="7"/>
      <c r="TD471" s="7"/>
      <c r="TE471" s="7"/>
      <c r="TF471" s="7"/>
      <c r="TG471" s="7"/>
      <c r="TH471" s="7"/>
      <c r="TI471" s="7"/>
      <c r="TJ471" s="7"/>
      <c r="TK471" s="7"/>
      <c r="TL471" s="7"/>
      <c r="TM471" s="7"/>
      <c r="TN471" s="7"/>
      <c r="TO471" s="7"/>
      <c r="TP471" s="7"/>
      <c r="TQ471" s="7"/>
      <c r="TR471" s="7"/>
      <c r="TS471" s="7"/>
      <c r="TT471" s="7"/>
      <c r="TU471" s="7"/>
      <c r="TV471" s="7"/>
      <c r="TW471" s="7"/>
      <c r="TX471" s="7"/>
      <c r="TY471" s="7"/>
      <c r="TZ471" s="7"/>
      <c r="UA471" s="7"/>
      <c r="UB471" s="7"/>
      <c r="UC471" s="7"/>
      <c r="UD471" s="7"/>
      <c r="UE471" s="7"/>
      <c r="UF471" s="7"/>
      <c r="UG471" s="7"/>
      <c r="UH471" s="7"/>
      <c r="UI471" s="7"/>
      <c r="UJ471" s="7"/>
      <c r="UK471" s="7"/>
      <c r="UL471" s="7"/>
      <c r="UM471" s="7"/>
      <c r="UN471" s="7"/>
      <c r="UO471" s="7"/>
      <c r="UP471" s="7"/>
      <c r="UQ471" s="7"/>
      <c r="UR471" s="7"/>
      <c r="US471" s="7"/>
      <c r="UT471" s="7"/>
      <c r="UU471" s="7"/>
      <c r="UV471" s="7"/>
      <c r="UW471" s="7"/>
      <c r="UX471" s="7"/>
      <c r="UY471" s="7"/>
      <c r="UZ471" s="7"/>
      <c r="VA471" s="7"/>
      <c r="VB471" s="7"/>
      <c r="VC471" s="7"/>
      <c r="VD471" s="7"/>
    </row>
    <row r="472" spans="1:576" s="3" customFormat="1" x14ac:dyDescent="0.2">
      <c r="A472" s="5"/>
      <c r="C472" s="119"/>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119"/>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c r="MK472" s="7"/>
      <c r="ML472" s="7"/>
      <c r="MM472" s="7"/>
      <c r="MN472" s="7"/>
      <c r="MO472" s="7"/>
      <c r="MP472" s="7"/>
      <c r="MQ472" s="7"/>
      <c r="MR472" s="7"/>
      <c r="MS472" s="7"/>
      <c r="MT472" s="7"/>
      <c r="MU472" s="7"/>
      <c r="MV472" s="7"/>
      <c r="MW472" s="7"/>
      <c r="MX472" s="7"/>
      <c r="MY472" s="7"/>
      <c r="MZ472" s="7"/>
      <c r="NA472" s="7"/>
      <c r="NB472" s="7"/>
      <c r="NC472" s="7"/>
      <c r="ND472" s="7"/>
      <c r="NE472" s="7"/>
      <c r="NF472" s="7"/>
      <c r="NG472" s="7"/>
      <c r="NH472" s="7"/>
      <c r="NI472" s="7"/>
      <c r="NJ472" s="7"/>
      <c r="NK472" s="7"/>
      <c r="NL472" s="7"/>
      <c r="NM472" s="7"/>
      <c r="NN472" s="7"/>
      <c r="NO472" s="7"/>
      <c r="NP472" s="7"/>
      <c r="NQ472" s="7"/>
      <c r="NR472" s="7"/>
      <c r="NS472" s="7"/>
      <c r="NT472" s="7"/>
      <c r="NU472" s="7"/>
      <c r="NV472" s="7"/>
      <c r="NW472" s="7"/>
      <c r="NX472" s="7"/>
      <c r="NY472" s="7"/>
      <c r="NZ472" s="7"/>
      <c r="OA472" s="7"/>
      <c r="OB472" s="7"/>
      <c r="OC472" s="7"/>
      <c r="OD472" s="7"/>
      <c r="OE472" s="7"/>
      <c r="OF472" s="7"/>
      <c r="OG472" s="7"/>
      <c r="OH472" s="7"/>
      <c r="OI472" s="7"/>
      <c r="OJ472" s="7"/>
      <c r="OK472" s="7"/>
      <c r="OL472" s="7"/>
      <c r="OM472" s="7"/>
      <c r="ON472" s="7"/>
      <c r="OO472" s="7"/>
      <c r="OP472" s="7"/>
      <c r="OQ472" s="7"/>
      <c r="OR472" s="7"/>
      <c r="OS472" s="7"/>
      <c r="OT472" s="7"/>
      <c r="OU472" s="7"/>
      <c r="OV472" s="7"/>
      <c r="OW472" s="7"/>
      <c r="OX472" s="7"/>
      <c r="OY472" s="7"/>
      <c r="OZ472" s="7"/>
      <c r="PA472" s="7"/>
      <c r="PB472" s="7"/>
      <c r="PC472" s="7"/>
      <c r="PD472" s="7"/>
      <c r="PE472" s="7"/>
      <c r="PF472" s="7"/>
      <c r="PG472" s="7"/>
      <c r="PH472" s="7"/>
      <c r="PI472" s="7"/>
      <c r="PJ472" s="7"/>
      <c r="PK472" s="7"/>
      <c r="PL472" s="7"/>
      <c r="PM472" s="7"/>
      <c r="PN472" s="7"/>
      <c r="PO472" s="7"/>
      <c r="PP472" s="7"/>
      <c r="PQ472" s="7"/>
      <c r="PR472" s="7"/>
      <c r="PS472" s="7"/>
      <c r="PT472" s="7"/>
      <c r="PU472" s="7"/>
      <c r="PV472" s="7"/>
      <c r="PW472" s="7"/>
      <c r="PX472" s="7"/>
      <c r="PY472" s="7"/>
      <c r="PZ472" s="7"/>
      <c r="QA472" s="7"/>
      <c r="QB472" s="7"/>
      <c r="QC472" s="7"/>
      <c r="QD472" s="7"/>
      <c r="QE472" s="7"/>
      <c r="QF472" s="7"/>
      <c r="QG472" s="7"/>
      <c r="QH472" s="7"/>
      <c r="QI472" s="7"/>
      <c r="QJ472" s="7"/>
      <c r="QK472" s="7"/>
      <c r="QL472" s="7"/>
      <c r="QM472" s="7"/>
      <c r="QN472" s="7"/>
      <c r="QO472" s="7"/>
      <c r="QP472" s="7"/>
      <c r="QQ472" s="7"/>
      <c r="QR472" s="7"/>
      <c r="QS472" s="7"/>
      <c r="QT472" s="7"/>
      <c r="QU472" s="7"/>
      <c r="QV472" s="7"/>
      <c r="QW472" s="7"/>
      <c r="QX472" s="7"/>
      <c r="QY472" s="7"/>
      <c r="QZ472" s="7"/>
      <c r="RA472" s="7"/>
      <c r="RB472" s="7"/>
      <c r="RC472" s="7"/>
      <c r="RD472" s="7"/>
      <c r="RE472" s="7"/>
      <c r="RF472" s="7"/>
      <c r="RG472" s="7"/>
      <c r="RH472" s="7"/>
      <c r="RI472" s="7"/>
      <c r="RJ472" s="7"/>
      <c r="RK472" s="7"/>
      <c r="RL472" s="7"/>
      <c r="RM472" s="7"/>
      <c r="RN472" s="7"/>
      <c r="RO472" s="7"/>
      <c r="RP472" s="7"/>
      <c r="RQ472" s="7"/>
      <c r="RR472" s="7"/>
      <c r="RS472" s="7"/>
      <c r="RT472" s="7"/>
      <c r="RU472" s="7"/>
      <c r="RV472" s="7"/>
      <c r="RW472" s="7"/>
      <c r="RX472" s="7"/>
      <c r="RY472" s="7"/>
      <c r="RZ472" s="7"/>
      <c r="SA472" s="7"/>
      <c r="SB472" s="7"/>
      <c r="SC472" s="7"/>
      <c r="SD472" s="7"/>
      <c r="SE472" s="7"/>
      <c r="SF472" s="7"/>
      <c r="SG472" s="7"/>
      <c r="SH472" s="7"/>
      <c r="SI472" s="7"/>
      <c r="SJ472" s="7"/>
      <c r="SK472" s="7"/>
      <c r="SL472" s="7"/>
      <c r="SM472" s="7"/>
      <c r="SN472" s="7"/>
      <c r="SO472" s="7"/>
      <c r="SP472" s="7"/>
      <c r="SQ472" s="7"/>
      <c r="SR472" s="7"/>
      <c r="SS472" s="7"/>
      <c r="ST472" s="7"/>
      <c r="SU472" s="7"/>
      <c r="SV472" s="7"/>
      <c r="SW472" s="7"/>
      <c r="SX472" s="7"/>
      <c r="SY472" s="7"/>
      <c r="SZ472" s="7"/>
      <c r="TA472" s="7"/>
      <c r="TB472" s="7"/>
      <c r="TC472" s="7"/>
      <c r="TD472" s="7"/>
      <c r="TE472" s="7"/>
      <c r="TF472" s="7"/>
      <c r="TG472" s="7"/>
      <c r="TH472" s="7"/>
      <c r="TI472" s="7"/>
      <c r="TJ472" s="7"/>
      <c r="TK472" s="7"/>
      <c r="TL472" s="7"/>
      <c r="TM472" s="7"/>
      <c r="TN472" s="7"/>
      <c r="TO472" s="7"/>
      <c r="TP472" s="7"/>
      <c r="TQ472" s="7"/>
      <c r="TR472" s="7"/>
      <c r="TS472" s="7"/>
      <c r="TT472" s="7"/>
      <c r="TU472" s="7"/>
      <c r="TV472" s="7"/>
      <c r="TW472" s="7"/>
      <c r="TX472" s="7"/>
      <c r="TY472" s="7"/>
      <c r="TZ472" s="7"/>
      <c r="UA472" s="7"/>
      <c r="UB472" s="7"/>
      <c r="UC472" s="7"/>
      <c r="UD472" s="7"/>
      <c r="UE472" s="7"/>
      <c r="UF472" s="7"/>
      <c r="UG472" s="7"/>
      <c r="UH472" s="7"/>
      <c r="UI472" s="7"/>
      <c r="UJ472" s="7"/>
      <c r="UK472" s="7"/>
      <c r="UL472" s="7"/>
      <c r="UM472" s="7"/>
      <c r="UN472" s="7"/>
      <c r="UO472" s="7"/>
      <c r="UP472" s="7"/>
      <c r="UQ472" s="7"/>
      <c r="UR472" s="7"/>
      <c r="US472" s="7"/>
      <c r="UT472" s="7"/>
      <c r="UU472" s="7"/>
      <c r="UV472" s="7"/>
      <c r="UW472" s="7"/>
      <c r="UX472" s="7"/>
      <c r="UY472" s="7"/>
      <c r="UZ472" s="7"/>
      <c r="VA472" s="7"/>
      <c r="VB472" s="7"/>
      <c r="VC472" s="7"/>
      <c r="VD472" s="7"/>
    </row>
    <row r="473" spans="1:576" s="3" customFormat="1" x14ac:dyDescent="0.2">
      <c r="A473" s="5"/>
      <c r="C473" s="119"/>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119"/>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c r="NK473" s="7"/>
      <c r="NL473" s="7"/>
      <c r="NM473" s="7"/>
      <c r="NN473" s="7"/>
      <c r="NO473" s="7"/>
      <c r="NP473" s="7"/>
      <c r="NQ473" s="7"/>
      <c r="NR473" s="7"/>
      <c r="NS473" s="7"/>
      <c r="NT473" s="7"/>
      <c r="NU473" s="7"/>
      <c r="NV473" s="7"/>
      <c r="NW473" s="7"/>
      <c r="NX473" s="7"/>
      <c r="NY473" s="7"/>
      <c r="NZ473" s="7"/>
      <c r="OA473" s="7"/>
      <c r="OB473" s="7"/>
      <c r="OC473" s="7"/>
      <c r="OD473" s="7"/>
      <c r="OE473" s="7"/>
      <c r="OF473" s="7"/>
      <c r="OG473" s="7"/>
      <c r="OH473" s="7"/>
      <c r="OI473" s="7"/>
      <c r="OJ473" s="7"/>
      <c r="OK473" s="7"/>
      <c r="OL473" s="7"/>
      <c r="OM473" s="7"/>
      <c r="ON473" s="7"/>
      <c r="OO473" s="7"/>
      <c r="OP473" s="7"/>
      <c r="OQ473" s="7"/>
      <c r="OR473" s="7"/>
      <c r="OS473" s="7"/>
      <c r="OT473" s="7"/>
      <c r="OU473" s="7"/>
      <c r="OV473" s="7"/>
      <c r="OW473" s="7"/>
      <c r="OX473" s="7"/>
      <c r="OY473" s="7"/>
      <c r="OZ473" s="7"/>
      <c r="PA473" s="7"/>
      <c r="PB473" s="7"/>
      <c r="PC473" s="7"/>
      <c r="PD473" s="7"/>
      <c r="PE473" s="7"/>
      <c r="PF473" s="7"/>
      <c r="PG473" s="7"/>
      <c r="PH473" s="7"/>
      <c r="PI473" s="7"/>
      <c r="PJ473" s="7"/>
      <c r="PK473" s="7"/>
      <c r="PL473" s="7"/>
      <c r="PM473" s="7"/>
      <c r="PN473" s="7"/>
      <c r="PO473" s="7"/>
      <c r="PP473" s="7"/>
      <c r="PQ473" s="7"/>
      <c r="PR473" s="7"/>
      <c r="PS473" s="7"/>
      <c r="PT473" s="7"/>
      <c r="PU473" s="7"/>
      <c r="PV473" s="7"/>
      <c r="PW473" s="7"/>
      <c r="PX473" s="7"/>
      <c r="PY473" s="7"/>
      <c r="PZ473" s="7"/>
      <c r="QA473" s="7"/>
      <c r="QB473" s="7"/>
      <c r="QC473" s="7"/>
      <c r="QD473" s="7"/>
      <c r="QE473" s="7"/>
      <c r="QF473" s="7"/>
      <c r="QG473" s="7"/>
      <c r="QH473" s="7"/>
      <c r="QI473" s="7"/>
      <c r="QJ473" s="7"/>
      <c r="QK473" s="7"/>
      <c r="QL473" s="7"/>
      <c r="QM473" s="7"/>
      <c r="QN473" s="7"/>
      <c r="QO473" s="7"/>
      <c r="QP473" s="7"/>
      <c r="QQ473" s="7"/>
      <c r="QR473" s="7"/>
      <c r="QS473" s="7"/>
      <c r="QT473" s="7"/>
      <c r="QU473" s="7"/>
      <c r="QV473" s="7"/>
      <c r="QW473" s="7"/>
      <c r="QX473" s="7"/>
      <c r="QY473" s="7"/>
      <c r="QZ473" s="7"/>
      <c r="RA473" s="7"/>
      <c r="RB473" s="7"/>
      <c r="RC473" s="7"/>
      <c r="RD473" s="7"/>
      <c r="RE473" s="7"/>
      <c r="RF473" s="7"/>
      <c r="RG473" s="7"/>
      <c r="RH473" s="7"/>
      <c r="RI473" s="7"/>
      <c r="RJ473" s="7"/>
      <c r="RK473" s="7"/>
      <c r="RL473" s="7"/>
      <c r="RM473" s="7"/>
      <c r="RN473" s="7"/>
      <c r="RO473" s="7"/>
      <c r="RP473" s="7"/>
      <c r="RQ473" s="7"/>
      <c r="RR473" s="7"/>
      <c r="RS473" s="7"/>
      <c r="RT473" s="7"/>
      <c r="RU473" s="7"/>
      <c r="RV473" s="7"/>
      <c r="RW473" s="7"/>
      <c r="RX473" s="7"/>
      <c r="RY473" s="7"/>
      <c r="RZ473" s="7"/>
      <c r="SA473" s="7"/>
      <c r="SB473" s="7"/>
      <c r="SC473" s="7"/>
      <c r="SD473" s="7"/>
      <c r="SE473" s="7"/>
      <c r="SF473" s="7"/>
      <c r="SG473" s="7"/>
      <c r="SH473" s="7"/>
      <c r="SI473" s="7"/>
      <c r="SJ473" s="7"/>
      <c r="SK473" s="7"/>
      <c r="SL473" s="7"/>
      <c r="SM473" s="7"/>
      <c r="SN473" s="7"/>
      <c r="SO473" s="7"/>
      <c r="SP473" s="7"/>
      <c r="SQ473" s="7"/>
      <c r="SR473" s="7"/>
      <c r="SS473" s="7"/>
      <c r="ST473" s="7"/>
      <c r="SU473" s="7"/>
      <c r="SV473" s="7"/>
      <c r="SW473" s="7"/>
      <c r="SX473" s="7"/>
      <c r="SY473" s="7"/>
      <c r="SZ473" s="7"/>
      <c r="TA473" s="7"/>
      <c r="TB473" s="7"/>
      <c r="TC473" s="7"/>
      <c r="TD473" s="7"/>
      <c r="TE473" s="7"/>
      <c r="TF473" s="7"/>
      <c r="TG473" s="7"/>
      <c r="TH473" s="7"/>
      <c r="TI473" s="7"/>
      <c r="TJ473" s="7"/>
      <c r="TK473" s="7"/>
      <c r="TL473" s="7"/>
      <c r="TM473" s="7"/>
      <c r="TN473" s="7"/>
      <c r="TO473" s="7"/>
      <c r="TP473" s="7"/>
      <c r="TQ473" s="7"/>
      <c r="TR473" s="7"/>
      <c r="TS473" s="7"/>
      <c r="TT473" s="7"/>
      <c r="TU473" s="7"/>
      <c r="TV473" s="7"/>
      <c r="TW473" s="7"/>
      <c r="TX473" s="7"/>
      <c r="TY473" s="7"/>
      <c r="TZ473" s="7"/>
      <c r="UA473" s="7"/>
      <c r="UB473" s="7"/>
      <c r="UC473" s="7"/>
      <c r="UD473" s="7"/>
      <c r="UE473" s="7"/>
      <c r="UF473" s="7"/>
      <c r="UG473" s="7"/>
      <c r="UH473" s="7"/>
      <c r="UI473" s="7"/>
      <c r="UJ473" s="7"/>
      <c r="UK473" s="7"/>
      <c r="UL473" s="7"/>
      <c r="UM473" s="7"/>
      <c r="UN473" s="7"/>
      <c r="UO473" s="7"/>
      <c r="UP473" s="7"/>
      <c r="UQ473" s="7"/>
      <c r="UR473" s="7"/>
      <c r="US473" s="7"/>
      <c r="UT473" s="7"/>
      <c r="UU473" s="7"/>
      <c r="UV473" s="7"/>
      <c r="UW473" s="7"/>
      <c r="UX473" s="7"/>
      <c r="UY473" s="7"/>
      <c r="UZ473" s="7"/>
      <c r="VA473" s="7"/>
      <c r="VB473" s="7"/>
      <c r="VC473" s="7"/>
      <c r="VD473" s="7"/>
    </row>
    <row r="474" spans="1:576" s="3" customFormat="1" x14ac:dyDescent="0.2">
      <c r="A474" s="5"/>
      <c r="C474" s="119"/>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119"/>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c r="MK474" s="7"/>
      <c r="ML474" s="7"/>
      <c r="MM474" s="7"/>
      <c r="MN474" s="7"/>
      <c r="MO474" s="7"/>
      <c r="MP474" s="7"/>
      <c r="MQ474" s="7"/>
      <c r="MR474" s="7"/>
      <c r="MS474" s="7"/>
      <c r="MT474" s="7"/>
      <c r="MU474" s="7"/>
      <c r="MV474" s="7"/>
      <c r="MW474" s="7"/>
      <c r="MX474" s="7"/>
      <c r="MY474" s="7"/>
      <c r="MZ474" s="7"/>
      <c r="NA474" s="7"/>
      <c r="NB474" s="7"/>
      <c r="NC474" s="7"/>
      <c r="ND474" s="7"/>
      <c r="NE474" s="7"/>
      <c r="NF474" s="7"/>
      <c r="NG474" s="7"/>
      <c r="NH474" s="7"/>
      <c r="NI474" s="7"/>
      <c r="NJ474" s="7"/>
      <c r="NK474" s="7"/>
      <c r="NL474" s="7"/>
      <c r="NM474" s="7"/>
      <c r="NN474" s="7"/>
      <c r="NO474" s="7"/>
      <c r="NP474" s="7"/>
      <c r="NQ474" s="7"/>
      <c r="NR474" s="7"/>
      <c r="NS474" s="7"/>
      <c r="NT474" s="7"/>
      <c r="NU474" s="7"/>
      <c r="NV474" s="7"/>
      <c r="NW474" s="7"/>
      <c r="NX474" s="7"/>
      <c r="NY474" s="7"/>
      <c r="NZ474" s="7"/>
      <c r="OA474" s="7"/>
      <c r="OB474" s="7"/>
      <c r="OC474" s="7"/>
      <c r="OD474" s="7"/>
      <c r="OE474" s="7"/>
      <c r="OF474" s="7"/>
      <c r="OG474" s="7"/>
      <c r="OH474" s="7"/>
      <c r="OI474" s="7"/>
      <c r="OJ474" s="7"/>
      <c r="OK474" s="7"/>
      <c r="OL474" s="7"/>
      <c r="OM474" s="7"/>
      <c r="ON474" s="7"/>
      <c r="OO474" s="7"/>
      <c r="OP474" s="7"/>
      <c r="OQ474" s="7"/>
      <c r="OR474" s="7"/>
      <c r="OS474" s="7"/>
      <c r="OT474" s="7"/>
      <c r="OU474" s="7"/>
      <c r="OV474" s="7"/>
      <c r="OW474" s="7"/>
      <c r="OX474" s="7"/>
      <c r="OY474" s="7"/>
      <c r="OZ474" s="7"/>
      <c r="PA474" s="7"/>
      <c r="PB474" s="7"/>
      <c r="PC474" s="7"/>
      <c r="PD474" s="7"/>
      <c r="PE474" s="7"/>
      <c r="PF474" s="7"/>
      <c r="PG474" s="7"/>
      <c r="PH474" s="7"/>
      <c r="PI474" s="7"/>
      <c r="PJ474" s="7"/>
      <c r="PK474" s="7"/>
      <c r="PL474" s="7"/>
      <c r="PM474" s="7"/>
      <c r="PN474" s="7"/>
      <c r="PO474" s="7"/>
      <c r="PP474" s="7"/>
      <c r="PQ474" s="7"/>
      <c r="PR474" s="7"/>
      <c r="PS474" s="7"/>
      <c r="PT474" s="7"/>
      <c r="PU474" s="7"/>
      <c r="PV474" s="7"/>
      <c r="PW474" s="7"/>
      <c r="PX474" s="7"/>
      <c r="PY474" s="7"/>
      <c r="PZ474" s="7"/>
      <c r="QA474" s="7"/>
      <c r="QB474" s="7"/>
      <c r="QC474" s="7"/>
      <c r="QD474" s="7"/>
      <c r="QE474" s="7"/>
      <c r="QF474" s="7"/>
      <c r="QG474" s="7"/>
      <c r="QH474" s="7"/>
      <c r="QI474" s="7"/>
      <c r="QJ474" s="7"/>
      <c r="QK474" s="7"/>
      <c r="QL474" s="7"/>
      <c r="QM474" s="7"/>
      <c r="QN474" s="7"/>
      <c r="QO474" s="7"/>
      <c r="QP474" s="7"/>
      <c r="QQ474" s="7"/>
      <c r="QR474" s="7"/>
      <c r="QS474" s="7"/>
      <c r="QT474" s="7"/>
      <c r="QU474" s="7"/>
      <c r="QV474" s="7"/>
      <c r="QW474" s="7"/>
      <c r="QX474" s="7"/>
      <c r="QY474" s="7"/>
      <c r="QZ474" s="7"/>
      <c r="RA474" s="7"/>
      <c r="RB474" s="7"/>
      <c r="RC474" s="7"/>
      <c r="RD474" s="7"/>
      <c r="RE474" s="7"/>
      <c r="RF474" s="7"/>
      <c r="RG474" s="7"/>
      <c r="RH474" s="7"/>
      <c r="RI474" s="7"/>
      <c r="RJ474" s="7"/>
      <c r="RK474" s="7"/>
      <c r="RL474" s="7"/>
      <c r="RM474" s="7"/>
      <c r="RN474" s="7"/>
      <c r="RO474" s="7"/>
      <c r="RP474" s="7"/>
      <c r="RQ474" s="7"/>
      <c r="RR474" s="7"/>
      <c r="RS474" s="7"/>
      <c r="RT474" s="7"/>
      <c r="RU474" s="7"/>
      <c r="RV474" s="7"/>
      <c r="RW474" s="7"/>
      <c r="RX474" s="7"/>
      <c r="RY474" s="7"/>
      <c r="RZ474" s="7"/>
      <c r="SA474" s="7"/>
      <c r="SB474" s="7"/>
      <c r="SC474" s="7"/>
      <c r="SD474" s="7"/>
      <c r="SE474" s="7"/>
      <c r="SF474" s="7"/>
      <c r="SG474" s="7"/>
      <c r="SH474" s="7"/>
      <c r="SI474" s="7"/>
      <c r="SJ474" s="7"/>
      <c r="SK474" s="7"/>
      <c r="SL474" s="7"/>
      <c r="SM474" s="7"/>
      <c r="SN474" s="7"/>
      <c r="SO474" s="7"/>
      <c r="SP474" s="7"/>
      <c r="SQ474" s="7"/>
      <c r="SR474" s="7"/>
      <c r="SS474" s="7"/>
      <c r="ST474" s="7"/>
      <c r="SU474" s="7"/>
      <c r="SV474" s="7"/>
      <c r="SW474" s="7"/>
      <c r="SX474" s="7"/>
      <c r="SY474" s="7"/>
      <c r="SZ474" s="7"/>
      <c r="TA474" s="7"/>
      <c r="TB474" s="7"/>
      <c r="TC474" s="7"/>
      <c r="TD474" s="7"/>
      <c r="TE474" s="7"/>
      <c r="TF474" s="7"/>
      <c r="TG474" s="7"/>
      <c r="TH474" s="7"/>
      <c r="TI474" s="7"/>
      <c r="TJ474" s="7"/>
      <c r="TK474" s="7"/>
      <c r="TL474" s="7"/>
      <c r="TM474" s="7"/>
      <c r="TN474" s="7"/>
      <c r="TO474" s="7"/>
      <c r="TP474" s="7"/>
      <c r="TQ474" s="7"/>
      <c r="TR474" s="7"/>
      <c r="TS474" s="7"/>
      <c r="TT474" s="7"/>
      <c r="TU474" s="7"/>
      <c r="TV474" s="7"/>
      <c r="TW474" s="7"/>
      <c r="TX474" s="7"/>
      <c r="TY474" s="7"/>
      <c r="TZ474" s="7"/>
      <c r="UA474" s="7"/>
      <c r="UB474" s="7"/>
      <c r="UC474" s="7"/>
      <c r="UD474" s="7"/>
      <c r="UE474" s="7"/>
      <c r="UF474" s="7"/>
      <c r="UG474" s="7"/>
      <c r="UH474" s="7"/>
      <c r="UI474" s="7"/>
      <c r="UJ474" s="7"/>
      <c r="UK474" s="7"/>
      <c r="UL474" s="7"/>
      <c r="UM474" s="7"/>
      <c r="UN474" s="7"/>
      <c r="UO474" s="7"/>
      <c r="UP474" s="7"/>
      <c r="UQ474" s="7"/>
      <c r="UR474" s="7"/>
      <c r="US474" s="7"/>
      <c r="UT474" s="7"/>
      <c r="UU474" s="7"/>
      <c r="UV474" s="7"/>
      <c r="UW474" s="7"/>
      <c r="UX474" s="7"/>
      <c r="UY474" s="7"/>
      <c r="UZ474" s="7"/>
      <c r="VA474" s="7"/>
      <c r="VB474" s="7"/>
      <c r="VC474" s="7"/>
      <c r="VD474" s="7"/>
    </row>
    <row r="475" spans="1:576" s="3" customFormat="1" x14ac:dyDescent="0.2">
      <c r="A475" s="5"/>
      <c r="C475" s="119"/>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119"/>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c r="MK475" s="7"/>
      <c r="ML475" s="7"/>
      <c r="MM475" s="7"/>
      <c r="MN475" s="7"/>
      <c r="MO475" s="7"/>
      <c r="MP475" s="7"/>
      <c r="MQ475" s="7"/>
      <c r="MR475" s="7"/>
      <c r="MS475" s="7"/>
      <c r="MT475" s="7"/>
      <c r="MU475" s="7"/>
      <c r="MV475" s="7"/>
      <c r="MW475" s="7"/>
      <c r="MX475" s="7"/>
      <c r="MY475" s="7"/>
      <c r="MZ475" s="7"/>
      <c r="NA475" s="7"/>
      <c r="NB475" s="7"/>
      <c r="NC475" s="7"/>
      <c r="ND475" s="7"/>
      <c r="NE475" s="7"/>
      <c r="NF475" s="7"/>
      <c r="NG475" s="7"/>
      <c r="NH475" s="7"/>
      <c r="NI475" s="7"/>
      <c r="NJ475" s="7"/>
      <c r="NK475" s="7"/>
      <c r="NL475" s="7"/>
      <c r="NM475" s="7"/>
      <c r="NN475" s="7"/>
      <c r="NO475" s="7"/>
      <c r="NP475" s="7"/>
      <c r="NQ475" s="7"/>
      <c r="NR475" s="7"/>
      <c r="NS475" s="7"/>
      <c r="NT475" s="7"/>
      <c r="NU475" s="7"/>
      <c r="NV475" s="7"/>
      <c r="NW475" s="7"/>
      <c r="NX475" s="7"/>
      <c r="NY475" s="7"/>
      <c r="NZ475" s="7"/>
      <c r="OA475" s="7"/>
      <c r="OB475" s="7"/>
      <c r="OC475" s="7"/>
      <c r="OD475" s="7"/>
      <c r="OE475" s="7"/>
      <c r="OF475" s="7"/>
      <c r="OG475" s="7"/>
      <c r="OH475" s="7"/>
      <c r="OI475" s="7"/>
      <c r="OJ475" s="7"/>
      <c r="OK475" s="7"/>
      <c r="OL475" s="7"/>
      <c r="OM475" s="7"/>
      <c r="ON475" s="7"/>
      <c r="OO475" s="7"/>
      <c r="OP475" s="7"/>
      <c r="OQ475" s="7"/>
      <c r="OR475" s="7"/>
      <c r="OS475" s="7"/>
      <c r="OT475" s="7"/>
      <c r="OU475" s="7"/>
      <c r="OV475" s="7"/>
      <c r="OW475" s="7"/>
      <c r="OX475" s="7"/>
      <c r="OY475" s="7"/>
      <c r="OZ475" s="7"/>
      <c r="PA475" s="7"/>
      <c r="PB475" s="7"/>
      <c r="PC475" s="7"/>
      <c r="PD475" s="7"/>
      <c r="PE475" s="7"/>
      <c r="PF475" s="7"/>
      <c r="PG475" s="7"/>
      <c r="PH475" s="7"/>
      <c r="PI475" s="7"/>
      <c r="PJ475" s="7"/>
      <c r="PK475" s="7"/>
      <c r="PL475" s="7"/>
      <c r="PM475" s="7"/>
      <c r="PN475" s="7"/>
      <c r="PO475" s="7"/>
      <c r="PP475" s="7"/>
      <c r="PQ475" s="7"/>
      <c r="PR475" s="7"/>
      <c r="PS475" s="7"/>
      <c r="PT475" s="7"/>
      <c r="PU475" s="7"/>
      <c r="PV475" s="7"/>
      <c r="PW475" s="7"/>
      <c r="PX475" s="7"/>
      <c r="PY475" s="7"/>
      <c r="PZ475" s="7"/>
      <c r="QA475" s="7"/>
      <c r="QB475" s="7"/>
      <c r="QC475" s="7"/>
      <c r="QD475" s="7"/>
      <c r="QE475" s="7"/>
      <c r="QF475" s="7"/>
      <c r="QG475" s="7"/>
      <c r="QH475" s="7"/>
      <c r="QI475" s="7"/>
      <c r="QJ475" s="7"/>
      <c r="QK475" s="7"/>
      <c r="QL475" s="7"/>
      <c r="QM475" s="7"/>
      <c r="QN475" s="7"/>
      <c r="QO475" s="7"/>
      <c r="QP475" s="7"/>
      <c r="QQ475" s="7"/>
      <c r="QR475" s="7"/>
      <c r="QS475" s="7"/>
      <c r="QT475" s="7"/>
      <c r="QU475" s="7"/>
      <c r="QV475" s="7"/>
      <c r="QW475" s="7"/>
      <c r="QX475" s="7"/>
      <c r="QY475" s="7"/>
      <c r="QZ475" s="7"/>
      <c r="RA475" s="7"/>
      <c r="RB475" s="7"/>
      <c r="RC475" s="7"/>
      <c r="RD475" s="7"/>
      <c r="RE475" s="7"/>
      <c r="RF475" s="7"/>
      <c r="RG475" s="7"/>
      <c r="RH475" s="7"/>
      <c r="RI475" s="7"/>
      <c r="RJ475" s="7"/>
      <c r="RK475" s="7"/>
      <c r="RL475" s="7"/>
      <c r="RM475" s="7"/>
      <c r="RN475" s="7"/>
      <c r="RO475" s="7"/>
      <c r="RP475" s="7"/>
      <c r="RQ475" s="7"/>
      <c r="RR475" s="7"/>
      <c r="RS475" s="7"/>
      <c r="RT475" s="7"/>
      <c r="RU475" s="7"/>
      <c r="RV475" s="7"/>
      <c r="RW475" s="7"/>
      <c r="RX475" s="7"/>
      <c r="RY475" s="7"/>
      <c r="RZ475" s="7"/>
      <c r="SA475" s="7"/>
      <c r="SB475" s="7"/>
      <c r="SC475" s="7"/>
      <c r="SD475" s="7"/>
      <c r="SE475" s="7"/>
      <c r="SF475" s="7"/>
      <c r="SG475" s="7"/>
      <c r="SH475" s="7"/>
      <c r="SI475" s="7"/>
      <c r="SJ475" s="7"/>
      <c r="SK475" s="7"/>
      <c r="SL475" s="7"/>
      <c r="SM475" s="7"/>
      <c r="SN475" s="7"/>
      <c r="SO475" s="7"/>
      <c r="SP475" s="7"/>
      <c r="SQ475" s="7"/>
      <c r="SR475" s="7"/>
      <c r="SS475" s="7"/>
      <c r="ST475" s="7"/>
      <c r="SU475" s="7"/>
      <c r="SV475" s="7"/>
      <c r="SW475" s="7"/>
      <c r="SX475" s="7"/>
      <c r="SY475" s="7"/>
      <c r="SZ475" s="7"/>
      <c r="TA475" s="7"/>
      <c r="TB475" s="7"/>
      <c r="TC475" s="7"/>
      <c r="TD475" s="7"/>
      <c r="TE475" s="7"/>
      <c r="TF475" s="7"/>
      <c r="TG475" s="7"/>
      <c r="TH475" s="7"/>
      <c r="TI475" s="7"/>
      <c r="TJ475" s="7"/>
      <c r="TK475" s="7"/>
      <c r="TL475" s="7"/>
      <c r="TM475" s="7"/>
      <c r="TN475" s="7"/>
      <c r="TO475" s="7"/>
      <c r="TP475" s="7"/>
      <c r="TQ475" s="7"/>
      <c r="TR475" s="7"/>
      <c r="TS475" s="7"/>
      <c r="TT475" s="7"/>
      <c r="TU475" s="7"/>
      <c r="TV475" s="7"/>
      <c r="TW475" s="7"/>
      <c r="TX475" s="7"/>
      <c r="TY475" s="7"/>
      <c r="TZ475" s="7"/>
      <c r="UA475" s="7"/>
      <c r="UB475" s="7"/>
      <c r="UC475" s="7"/>
      <c r="UD475" s="7"/>
      <c r="UE475" s="7"/>
      <c r="UF475" s="7"/>
      <c r="UG475" s="7"/>
      <c r="UH475" s="7"/>
      <c r="UI475" s="7"/>
      <c r="UJ475" s="7"/>
      <c r="UK475" s="7"/>
      <c r="UL475" s="7"/>
      <c r="UM475" s="7"/>
      <c r="UN475" s="7"/>
      <c r="UO475" s="7"/>
      <c r="UP475" s="7"/>
      <c r="UQ475" s="7"/>
      <c r="UR475" s="7"/>
      <c r="US475" s="7"/>
      <c r="UT475" s="7"/>
      <c r="UU475" s="7"/>
      <c r="UV475" s="7"/>
      <c r="UW475" s="7"/>
      <c r="UX475" s="7"/>
      <c r="UY475" s="7"/>
      <c r="UZ475" s="7"/>
      <c r="VA475" s="7"/>
      <c r="VB475" s="7"/>
      <c r="VC475" s="7"/>
      <c r="VD475" s="7"/>
    </row>
    <row r="476" spans="1:576" s="3" customFormat="1" x14ac:dyDescent="0.2">
      <c r="A476" s="5"/>
      <c r="C476" s="119"/>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119"/>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c r="MK476" s="7"/>
      <c r="ML476" s="7"/>
      <c r="MM476" s="7"/>
      <c r="MN476" s="7"/>
      <c r="MO476" s="7"/>
      <c r="MP476" s="7"/>
      <c r="MQ476" s="7"/>
      <c r="MR476" s="7"/>
      <c r="MS476" s="7"/>
      <c r="MT476" s="7"/>
      <c r="MU476" s="7"/>
      <c r="MV476" s="7"/>
      <c r="MW476" s="7"/>
      <c r="MX476" s="7"/>
      <c r="MY476" s="7"/>
      <c r="MZ476" s="7"/>
      <c r="NA476" s="7"/>
      <c r="NB476" s="7"/>
      <c r="NC476" s="7"/>
      <c r="ND476" s="7"/>
      <c r="NE476" s="7"/>
      <c r="NF476" s="7"/>
      <c r="NG476" s="7"/>
      <c r="NH476" s="7"/>
      <c r="NI476" s="7"/>
      <c r="NJ476" s="7"/>
      <c r="NK476" s="7"/>
      <c r="NL476" s="7"/>
      <c r="NM476" s="7"/>
      <c r="NN476" s="7"/>
      <c r="NO476" s="7"/>
      <c r="NP476" s="7"/>
      <c r="NQ476" s="7"/>
      <c r="NR476" s="7"/>
      <c r="NS476" s="7"/>
      <c r="NT476" s="7"/>
      <c r="NU476" s="7"/>
      <c r="NV476" s="7"/>
      <c r="NW476" s="7"/>
      <c r="NX476" s="7"/>
      <c r="NY476" s="7"/>
      <c r="NZ476" s="7"/>
      <c r="OA476" s="7"/>
      <c r="OB476" s="7"/>
      <c r="OC476" s="7"/>
      <c r="OD476" s="7"/>
      <c r="OE476" s="7"/>
      <c r="OF476" s="7"/>
      <c r="OG476" s="7"/>
      <c r="OH476" s="7"/>
      <c r="OI476" s="7"/>
      <c r="OJ476" s="7"/>
      <c r="OK476" s="7"/>
      <c r="OL476" s="7"/>
      <c r="OM476" s="7"/>
      <c r="ON476" s="7"/>
      <c r="OO476" s="7"/>
      <c r="OP476" s="7"/>
      <c r="OQ476" s="7"/>
      <c r="OR476" s="7"/>
      <c r="OS476" s="7"/>
      <c r="OT476" s="7"/>
      <c r="OU476" s="7"/>
      <c r="OV476" s="7"/>
      <c r="OW476" s="7"/>
      <c r="OX476" s="7"/>
      <c r="OY476" s="7"/>
      <c r="OZ476" s="7"/>
      <c r="PA476" s="7"/>
      <c r="PB476" s="7"/>
      <c r="PC476" s="7"/>
      <c r="PD476" s="7"/>
      <c r="PE476" s="7"/>
      <c r="PF476" s="7"/>
      <c r="PG476" s="7"/>
      <c r="PH476" s="7"/>
      <c r="PI476" s="7"/>
      <c r="PJ476" s="7"/>
      <c r="PK476" s="7"/>
      <c r="PL476" s="7"/>
      <c r="PM476" s="7"/>
      <c r="PN476" s="7"/>
      <c r="PO476" s="7"/>
      <c r="PP476" s="7"/>
      <c r="PQ476" s="7"/>
      <c r="PR476" s="7"/>
      <c r="PS476" s="7"/>
      <c r="PT476" s="7"/>
      <c r="PU476" s="7"/>
      <c r="PV476" s="7"/>
      <c r="PW476" s="7"/>
      <c r="PX476" s="7"/>
      <c r="PY476" s="7"/>
      <c r="PZ476" s="7"/>
      <c r="QA476" s="7"/>
      <c r="QB476" s="7"/>
      <c r="QC476" s="7"/>
      <c r="QD476" s="7"/>
      <c r="QE476" s="7"/>
      <c r="QF476" s="7"/>
      <c r="QG476" s="7"/>
      <c r="QH476" s="7"/>
      <c r="QI476" s="7"/>
      <c r="QJ476" s="7"/>
      <c r="QK476" s="7"/>
      <c r="QL476" s="7"/>
      <c r="QM476" s="7"/>
      <c r="QN476" s="7"/>
      <c r="QO476" s="7"/>
      <c r="QP476" s="7"/>
      <c r="QQ476" s="7"/>
      <c r="QR476" s="7"/>
      <c r="QS476" s="7"/>
      <c r="QT476" s="7"/>
      <c r="QU476" s="7"/>
      <c r="QV476" s="7"/>
      <c r="QW476" s="7"/>
      <c r="QX476" s="7"/>
      <c r="QY476" s="7"/>
      <c r="QZ476" s="7"/>
      <c r="RA476" s="7"/>
      <c r="RB476" s="7"/>
      <c r="RC476" s="7"/>
      <c r="RD476" s="7"/>
      <c r="RE476" s="7"/>
      <c r="RF476" s="7"/>
      <c r="RG476" s="7"/>
      <c r="RH476" s="7"/>
      <c r="RI476" s="7"/>
      <c r="RJ476" s="7"/>
      <c r="RK476" s="7"/>
      <c r="RL476" s="7"/>
      <c r="RM476" s="7"/>
      <c r="RN476" s="7"/>
      <c r="RO476" s="7"/>
      <c r="RP476" s="7"/>
      <c r="RQ476" s="7"/>
      <c r="RR476" s="7"/>
      <c r="RS476" s="7"/>
      <c r="RT476" s="7"/>
      <c r="RU476" s="7"/>
      <c r="RV476" s="7"/>
      <c r="RW476" s="7"/>
      <c r="RX476" s="7"/>
      <c r="RY476" s="7"/>
      <c r="RZ476" s="7"/>
      <c r="SA476" s="7"/>
      <c r="SB476" s="7"/>
      <c r="SC476" s="7"/>
      <c r="SD476" s="7"/>
      <c r="SE476" s="7"/>
      <c r="SF476" s="7"/>
      <c r="SG476" s="7"/>
      <c r="SH476" s="7"/>
      <c r="SI476" s="7"/>
      <c r="SJ476" s="7"/>
      <c r="SK476" s="7"/>
      <c r="SL476" s="7"/>
      <c r="SM476" s="7"/>
      <c r="SN476" s="7"/>
      <c r="SO476" s="7"/>
      <c r="SP476" s="7"/>
      <c r="SQ476" s="7"/>
      <c r="SR476" s="7"/>
      <c r="SS476" s="7"/>
      <c r="ST476" s="7"/>
      <c r="SU476" s="7"/>
      <c r="SV476" s="7"/>
      <c r="SW476" s="7"/>
      <c r="SX476" s="7"/>
      <c r="SY476" s="7"/>
      <c r="SZ476" s="7"/>
      <c r="TA476" s="7"/>
      <c r="TB476" s="7"/>
      <c r="TC476" s="7"/>
      <c r="TD476" s="7"/>
      <c r="TE476" s="7"/>
      <c r="TF476" s="7"/>
      <c r="TG476" s="7"/>
      <c r="TH476" s="7"/>
      <c r="TI476" s="7"/>
      <c r="TJ476" s="7"/>
      <c r="TK476" s="7"/>
      <c r="TL476" s="7"/>
      <c r="TM476" s="7"/>
      <c r="TN476" s="7"/>
      <c r="TO476" s="7"/>
      <c r="TP476" s="7"/>
      <c r="TQ476" s="7"/>
      <c r="TR476" s="7"/>
      <c r="TS476" s="7"/>
      <c r="TT476" s="7"/>
      <c r="TU476" s="7"/>
      <c r="TV476" s="7"/>
      <c r="TW476" s="7"/>
      <c r="TX476" s="7"/>
      <c r="TY476" s="7"/>
      <c r="TZ476" s="7"/>
      <c r="UA476" s="7"/>
      <c r="UB476" s="7"/>
      <c r="UC476" s="7"/>
      <c r="UD476" s="7"/>
      <c r="UE476" s="7"/>
      <c r="UF476" s="7"/>
      <c r="UG476" s="7"/>
      <c r="UH476" s="7"/>
      <c r="UI476" s="7"/>
      <c r="UJ476" s="7"/>
      <c r="UK476" s="7"/>
      <c r="UL476" s="7"/>
      <c r="UM476" s="7"/>
      <c r="UN476" s="7"/>
      <c r="UO476" s="7"/>
      <c r="UP476" s="7"/>
      <c r="UQ476" s="7"/>
      <c r="UR476" s="7"/>
      <c r="US476" s="7"/>
      <c r="UT476" s="7"/>
      <c r="UU476" s="7"/>
      <c r="UV476" s="7"/>
      <c r="UW476" s="7"/>
      <c r="UX476" s="7"/>
      <c r="UY476" s="7"/>
      <c r="UZ476" s="7"/>
      <c r="VA476" s="7"/>
      <c r="VB476" s="7"/>
      <c r="VC476" s="7"/>
      <c r="VD476" s="7"/>
    </row>
    <row r="477" spans="1:576" s="3" customFormat="1" x14ac:dyDescent="0.2">
      <c r="A477" s="5"/>
      <c r="C477" s="119"/>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119"/>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c r="MK477" s="7"/>
      <c r="ML477" s="7"/>
      <c r="MM477" s="7"/>
      <c r="MN477" s="7"/>
      <c r="MO477" s="7"/>
      <c r="MP477" s="7"/>
      <c r="MQ477" s="7"/>
      <c r="MR477" s="7"/>
      <c r="MS477" s="7"/>
      <c r="MT477" s="7"/>
      <c r="MU477" s="7"/>
      <c r="MV477" s="7"/>
      <c r="MW477" s="7"/>
      <c r="MX477" s="7"/>
      <c r="MY477" s="7"/>
      <c r="MZ477" s="7"/>
      <c r="NA477" s="7"/>
      <c r="NB477" s="7"/>
      <c r="NC477" s="7"/>
      <c r="ND477" s="7"/>
      <c r="NE477" s="7"/>
      <c r="NF477" s="7"/>
      <c r="NG477" s="7"/>
      <c r="NH477" s="7"/>
      <c r="NI477" s="7"/>
      <c r="NJ477" s="7"/>
      <c r="NK477" s="7"/>
      <c r="NL477" s="7"/>
      <c r="NM477" s="7"/>
      <c r="NN477" s="7"/>
      <c r="NO477" s="7"/>
      <c r="NP477" s="7"/>
      <c r="NQ477" s="7"/>
      <c r="NR477" s="7"/>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c r="OU477" s="7"/>
      <c r="OV477" s="7"/>
      <c r="OW477" s="7"/>
      <c r="OX477" s="7"/>
      <c r="OY477" s="7"/>
      <c r="OZ477" s="7"/>
      <c r="PA477" s="7"/>
      <c r="PB477" s="7"/>
      <c r="PC477" s="7"/>
      <c r="PD477" s="7"/>
      <c r="PE477" s="7"/>
      <c r="PF477" s="7"/>
      <c r="PG477" s="7"/>
      <c r="PH477" s="7"/>
      <c r="PI477" s="7"/>
      <c r="PJ477" s="7"/>
      <c r="PK477" s="7"/>
      <c r="PL477" s="7"/>
      <c r="PM477" s="7"/>
      <c r="PN477" s="7"/>
      <c r="PO477" s="7"/>
      <c r="PP477" s="7"/>
      <c r="PQ477" s="7"/>
      <c r="PR477" s="7"/>
      <c r="PS477" s="7"/>
      <c r="PT477" s="7"/>
      <c r="PU477" s="7"/>
      <c r="PV477" s="7"/>
      <c r="PW477" s="7"/>
      <c r="PX477" s="7"/>
      <c r="PY477" s="7"/>
      <c r="PZ477" s="7"/>
      <c r="QA477" s="7"/>
      <c r="QB477" s="7"/>
      <c r="QC477" s="7"/>
      <c r="QD477" s="7"/>
      <c r="QE477" s="7"/>
      <c r="QF477" s="7"/>
      <c r="QG477" s="7"/>
      <c r="QH477" s="7"/>
      <c r="QI477" s="7"/>
      <c r="QJ477" s="7"/>
      <c r="QK477" s="7"/>
      <c r="QL477" s="7"/>
      <c r="QM477" s="7"/>
      <c r="QN477" s="7"/>
      <c r="QO477" s="7"/>
      <c r="QP477" s="7"/>
      <c r="QQ477" s="7"/>
      <c r="QR477" s="7"/>
      <c r="QS477" s="7"/>
      <c r="QT477" s="7"/>
      <c r="QU477" s="7"/>
      <c r="QV477" s="7"/>
      <c r="QW477" s="7"/>
      <c r="QX477" s="7"/>
      <c r="QY477" s="7"/>
      <c r="QZ477" s="7"/>
      <c r="RA477" s="7"/>
      <c r="RB477" s="7"/>
      <c r="RC477" s="7"/>
      <c r="RD477" s="7"/>
      <c r="RE477" s="7"/>
      <c r="RF477" s="7"/>
      <c r="RG477" s="7"/>
      <c r="RH477" s="7"/>
      <c r="RI477" s="7"/>
      <c r="RJ477" s="7"/>
      <c r="RK477" s="7"/>
      <c r="RL477" s="7"/>
      <c r="RM477" s="7"/>
      <c r="RN477" s="7"/>
      <c r="RO477" s="7"/>
      <c r="RP477" s="7"/>
      <c r="RQ477" s="7"/>
      <c r="RR477" s="7"/>
      <c r="RS477" s="7"/>
      <c r="RT477" s="7"/>
      <c r="RU477" s="7"/>
      <c r="RV477" s="7"/>
      <c r="RW477" s="7"/>
      <c r="RX477" s="7"/>
      <c r="RY477" s="7"/>
      <c r="RZ477" s="7"/>
      <c r="SA477" s="7"/>
      <c r="SB477" s="7"/>
      <c r="SC477" s="7"/>
      <c r="SD477" s="7"/>
      <c r="SE477" s="7"/>
      <c r="SF477" s="7"/>
      <c r="SG477" s="7"/>
      <c r="SH477" s="7"/>
      <c r="SI477" s="7"/>
      <c r="SJ477" s="7"/>
      <c r="SK477" s="7"/>
      <c r="SL477" s="7"/>
      <c r="SM477" s="7"/>
      <c r="SN477" s="7"/>
      <c r="SO477" s="7"/>
      <c r="SP477" s="7"/>
      <c r="SQ477" s="7"/>
      <c r="SR477" s="7"/>
      <c r="SS477" s="7"/>
      <c r="ST477" s="7"/>
      <c r="SU477" s="7"/>
      <c r="SV477" s="7"/>
      <c r="SW477" s="7"/>
      <c r="SX477" s="7"/>
      <c r="SY477" s="7"/>
      <c r="SZ477" s="7"/>
      <c r="TA477" s="7"/>
      <c r="TB477" s="7"/>
      <c r="TC477" s="7"/>
      <c r="TD477" s="7"/>
      <c r="TE477" s="7"/>
      <c r="TF477" s="7"/>
      <c r="TG477" s="7"/>
      <c r="TH477" s="7"/>
      <c r="TI477" s="7"/>
      <c r="TJ477" s="7"/>
      <c r="TK477" s="7"/>
      <c r="TL477" s="7"/>
      <c r="TM477" s="7"/>
      <c r="TN477" s="7"/>
      <c r="TO477" s="7"/>
      <c r="TP477" s="7"/>
      <c r="TQ477" s="7"/>
      <c r="TR477" s="7"/>
      <c r="TS477" s="7"/>
      <c r="TT477" s="7"/>
      <c r="TU477" s="7"/>
      <c r="TV477" s="7"/>
      <c r="TW477" s="7"/>
      <c r="TX477" s="7"/>
      <c r="TY477" s="7"/>
      <c r="TZ477" s="7"/>
      <c r="UA477" s="7"/>
      <c r="UB477" s="7"/>
      <c r="UC477" s="7"/>
      <c r="UD477" s="7"/>
      <c r="UE477" s="7"/>
      <c r="UF477" s="7"/>
      <c r="UG477" s="7"/>
      <c r="UH477" s="7"/>
      <c r="UI477" s="7"/>
      <c r="UJ477" s="7"/>
      <c r="UK477" s="7"/>
      <c r="UL477" s="7"/>
      <c r="UM477" s="7"/>
      <c r="UN477" s="7"/>
      <c r="UO477" s="7"/>
      <c r="UP477" s="7"/>
      <c r="UQ477" s="7"/>
      <c r="UR477" s="7"/>
      <c r="US477" s="7"/>
      <c r="UT477" s="7"/>
      <c r="UU477" s="7"/>
      <c r="UV477" s="7"/>
      <c r="UW477" s="7"/>
      <c r="UX477" s="7"/>
      <c r="UY477" s="7"/>
      <c r="UZ477" s="7"/>
      <c r="VA477" s="7"/>
      <c r="VB477" s="7"/>
      <c r="VC477" s="7"/>
      <c r="VD477" s="7"/>
    </row>
    <row r="478" spans="1:576" s="3" customFormat="1" x14ac:dyDescent="0.2">
      <c r="A478" s="5"/>
      <c r="C478" s="119"/>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119"/>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c r="NF478" s="7"/>
      <c r="NG478" s="7"/>
      <c r="NH478" s="7"/>
      <c r="NI478" s="7"/>
      <c r="NJ478" s="7"/>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7"/>
      <c r="OV478" s="7"/>
      <c r="OW478" s="7"/>
      <c r="OX478" s="7"/>
      <c r="OY478" s="7"/>
      <c r="OZ478" s="7"/>
      <c r="PA478" s="7"/>
      <c r="PB478" s="7"/>
      <c r="PC478" s="7"/>
      <c r="PD478" s="7"/>
      <c r="PE478" s="7"/>
      <c r="PF478" s="7"/>
      <c r="PG478" s="7"/>
      <c r="PH478" s="7"/>
      <c r="PI478" s="7"/>
      <c r="PJ478" s="7"/>
      <c r="PK478" s="7"/>
      <c r="PL478" s="7"/>
      <c r="PM478" s="7"/>
      <c r="PN478" s="7"/>
      <c r="PO478" s="7"/>
      <c r="PP478" s="7"/>
      <c r="PQ478" s="7"/>
      <c r="PR478" s="7"/>
      <c r="PS478" s="7"/>
      <c r="PT478" s="7"/>
      <c r="PU478" s="7"/>
      <c r="PV478" s="7"/>
      <c r="PW478" s="7"/>
      <c r="PX478" s="7"/>
      <c r="PY478" s="7"/>
      <c r="PZ478" s="7"/>
      <c r="QA478" s="7"/>
      <c r="QB478" s="7"/>
      <c r="QC478" s="7"/>
      <c r="QD478" s="7"/>
      <c r="QE478" s="7"/>
      <c r="QF478" s="7"/>
      <c r="QG478" s="7"/>
      <c r="QH478" s="7"/>
      <c r="QI478" s="7"/>
      <c r="QJ478" s="7"/>
      <c r="QK478" s="7"/>
      <c r="QL478" s="7"/>
      <c r="QM478" s="7"/>
      <c r="QN478" s="7"/>
      <c r="QO478" s="7"/>
      <c r="QP478" s="7"/>
      <c r="QQ478" s="7"/>
      <c r="QR478" s="7"/>
      <c r="QS478" s="7"/>
      <c r="QT478" s="7"/>
      <c r="QU478" s="7"/>
      <c r="QV478" s="7"/>
      <c r="QW478" s="7"/>
      <c r="QX478" s="7"/>
      <c r="QY478" s="7"/>
      <c r="QZ478" s="7"/>
      <c r="RA478" s="7"/>
      <c r="RB478" s="7"/>
      <c r="RC478" s="7"/>
      <c r="RD478" s="7"/>
      <c r="RE478" s="7"/>
      <c r="RF478" s="7"/>
      <c r="RG478" s="7"/>
      <c r="RH478" s="7"/>
      <c r="RI478" s="7"/>
      <c r="RJ478" s="7"/>
      <c r="RK478" s="7"/>
      <c r="RL478" s="7"/>
      <c r="RM478" s="7"/>
      <c r="RN478" s="7"/>
      <c r="RO478" s="7"/>
      <c r="RP478" s="7"/>
      <c r="RQ478" s="7"/>
      <c r="RR478" s="7"/>
      <c r="RS478" s="7"/>
      <c r="RT478" s="7"/>
      <c r="RU478" s="7"/>
      <c r="RV478" s="7"/>
      <c r="RW478" s="7"/>
      <c r="RX478" s="7"/>
      <c r="RY478" s="7"/>
      <c r="RZ478" s="7"/>
      <c r="SA478" s="7"/>
      <c r="SB478" s="7"/>
      <c r="SC478" s="7"/>
      <c r="SD478" s="7"/>
      <c r="SE478" s="7"/>
      <c r="SF478" s="7"/>
      <c r="SG478" s="7"/>
      <c r="SH478" s="7"/>
      <c r="SI478" s="7"/>
      <c r="SJ478" s="7"/>
      <c r="SK478" s="7"/>
      <c r="SL478" s="7"/>
      <c r="SM478" s="7"/>
      <c r="SN478" s="7"/>
      <c r="SO478" s="7"/>
      <c r="SP478" s="7"/>
      <c r="SQ478" s="7"/>
      <c r="SR478" s="7"/>
      <c r="SS478" s="7"/>
      <c r="ST478" s="7"/>
      <c r="SU478" s="7"/>
      <c r="SV478" s="7"/>
      <c r="SW478" s="7"/>
      <c r="SX478" s="7"/>
      <c r="SY478" s="7"/>
      <c r="SZ478" s="7"/>
      <c r="TA478" s="7"/>
      <c r="TB478" s="7"/>
      <c r="TC478" s="7"/>
      <c r="TD478" s="7"/>
      <c r="TE478" s="7"/>
      <c r="TF478" s="7"/>
      <c r="TG478" s="7"/>
      <c r="TH478" s="7"/>
      <c r="TI478" s="7"/>
      <c r="TJ478" s="7"/>
      <c r="TK478" s="7"/>
      <c r="TL478" s="7"/>
      <c r="TM478" s="7"/>
      <c r="TN478" s="7"/>
      <c r="TO478" s="7"/>
      <c r="TP478" s="7"/>
      <c r="TQ478" s="7"/>
      <c r="TR478" s="7"/>
      <c r="TS478" s="7"/>
      <c r="TT478" s="7"/>
      <c r="TU478" s="7"/>
      <c r="TV478" s="7"/>
      <c r="TW478" s="7"/>
      <c r="TX478" s="7"/>
      <c r="TY478" s="7"/>
      <c r="TZ478" s="7"/>
      <c r="UA478" s="7"/>
      <c r="UB478" s="7"/>
      <c r="UC478" s="7"/>
      <c r="UD478" s="7"/>
      <c r="UE478" s="7"/>
      <c r="UF478" s="7"/>
      <c r="UG478" s="7"/>
      <c r="UH478" s="7"/>
      <c r="UI478" s="7"/>
      <c r="UJ478" s="7"/>
      <c r="UK478" s="7"/>
      <c r="UL478" s="7"/>
      <c r="UM478" s="7"/>
      <c r="UN478" s="7"/>
      <c r="UO478" s="7"/>
      <c r="UP478" s="7"/>
      <c r="UQ478" s="7"/>
      <c r="UR478" s="7"/>
      <c r="US478" s="7"/>
      <c r="UT478" s="7"/>
      <c r="UU478" s="7"/>
      <c r="UV478" s="7"/>
      <c r="UW478" s="7"/>
      <c r="UX478" s="7"/>
      <c r="UY478" s="7"/>
      <c r="UZ478" s="7"/>
      <c r="VA478" s="7"/>
      <c r="VB478" s="7"/>
      <c r="VC478" s="7"/>
      <c r="VD478" s="7"/>
    </row>
    <row r="479" spans="1:576" s="3" customFormat="1" x14ac:dyDescent="0.2">
      <c r="A479" s="5"/>
      <c r="C479" s="119"/>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119"/>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c r="MK479" s="7"/>
      <c r="ML479" s="7"/>
      <c r="MM479" s="7"/>
      <c r="MN479" s="7"/>
      <c r="MO479" s="7"/>
      <c r="MP479" s="7"/>
      <c r="MQ479" s="7"/>
      <c r="MR479" s="7"/>
      <c r="MS479" s="7"/>
      <c r="MT479" s="7"/>
      <c r="MU479" s="7"/>
      <c r="MV479" s="7"/>
      <c r="MW479" s="7"/>
      <c r="MX479" s="7"/>
      <c r="MY479" s="7"/>
      <c r="MZ479" s="7"/>
      <c r="NA479" s="7"/>
      <c r="NB479" s="7"/>
      <c r="NC479" s="7"/>
      <c r="ND479" s="7"/>
      <c r="NE479" s="7"/>
      <c r="NF479" s="7"/>
      <c r="NG479" s="7"/>
      <c r="NH479" s="7"/>
      <c r="NI479" s="7"/>
      <c r="NJ479" s="7"/>
      <c r="NK479" s="7"/>
      <c r="NL479" s="7"/>
      <c r="NM479" s="7"/>
      <c r="NN479" s="7"/>
      <c r="NO479" s="7"/>
      <c r="NP479" s="7"/>
      <c r="NQ479" s="7"/>
      <c r="NR479" s="7"/>
      <c r="NS479" s="7"/>
      <c r="NT479" s="7"/>
      <c r="NU479" s="7"/>
      <c r="NV479" s="7"/>
      <c r="NW479" s="7"/>
      <c r="NX479" s="7"/>
      <c r="NY479" s="7"/>
      <c r="NZ479" s="7"/>
      <c r="OA479" s="7"/>
      <c r="OB479" s="7"/>
      <c r="OC479" s="7"/>
      <c r="OD479" s="7"/>
      <c r="OE479" s="7"/>
      <c r="OF479" s="7"/>
      <c r="OG479" s="7"/>
      <c r="OH479" s="7"/>
      <c r="OI479" s="7"/>
      <c r="OJ479" s="7"/>
      <c r="OK479" s="7"/>
      <c r="OL479" s="7"/>
      <c r="OM479" s="7"/>
      <c r="ON479" s="7"/>
      <c r="OO479" s="7"/>
      <c r="OP479" s="7"/>
      <c r="OQ479" s="7"/>
      <c r="OR479" s="7"/>
      <c r="OS479" s="7"/>
      <c r="OT479" s="7"/>
      <c r="OU479" s="7"/>
      <c r="OV479" s="7"/>
      <c r="OW479" s="7"/>
      <c r="OX479" s="7"/>
      <c r="OY479" s="7"/>
      <c r="OZ479" s="7"/>
      <c r="PA479" s="7"/>
      <c r="PB479" s="7"/>
      <c r="PC479" s="7"/>
      <c r="PD479" s="7"/>
      <c r="PE479" s="7"/>
      <c r="PF479" s="7"/>
      <c r="PG479" s="7"/>
      <c r="PH479" s="7"/>
      <c r="PI479" s="7"/>
      <c r="PJ479" s="7"/>
      <c r="PK479" s="7"/>
      <c r="PL479" s="7"/>
      <c r="PM479" s="7"/>
      <c r="PN479" s="7"/>
      <c r="PO479" s="7"/>
      <c r="PP479" s="7"/>
      <c r="PQ479" s="7"/>
      <c r="PR479" s="7"/>
      <c r="PS479" s="7"/>
      <c r="PT479" s="7"/>
      <c r="PU479" s="7"/>
      <c r="PV479" s="7"/>
      <c r="PW479" s="7"/>
      <c r="PX479" s="7"/>
      <c r="PY479" s="7"/>
      <c r="PZ479" s="7"/>
      <c r="QA479" s="7"/>
      <c r="QB479" s="7"/>
      <c r="QC479" s="7"/>
      <c r="QD479" s="7"/>
      <c r="QE479" s="7"/>
      <c r="QF479" s="7"/>
      <c r="QG479" s="7"/>
      <c r="QH479" s="7"/>
      <c r="QI479" s="7"/>
      <c r="QJ479" s="7"/>
      <c r="QK479" s="7"/>
      <c r="QL479" s="7"/>
      <c r="QM479" s="7"/>
      <c r="QN479" s="7"/>
      <c r="QO479" s="7"/>
      <c r="QP479" s="7"/>
      <c r="QQ479" s="7"/>
      <c r="QR479" s="7"/>
      <c r="QS479" s="7"/>
      <c r="QT479" s="7"/>
      <c r="QU479" s="7"/>
      <c r="QV479" s="7"/>
      <c r="QW479" s="7"/>
      <c r="QX479" s="7"/>
      <c r="QY479" s="7"/>
      <c r="QZ479" s="7"/>
      <c r="RA479" s="7"/>
      <c r="RB479" s="7"/>
      <c r="RC479" s="7"/>
      <c r="RD479" s="7"/>
      <c r="RE479" s="7"/>
      <c r="RF479" s="7"/>
      <c r="RG479" s="7"/>
      <c r="RH479" s="7"/>
      <c r="RI479" s="7"/>
      <c r="RJ479" s="7"/>
      <c r="RK479" s="7"/>
      <c r="RL479" s="7"/>
      <c r="RM479" s="7"/>
      <c r="RN479" s="7"/>
      <c r="RO479" s="7"/>
      <c r="RP479" s="7"/>
      <c r="RQ479" s="7"/>
      <c r="RR479" s="7"/>
      <c r="RS479" s="7"/>
      <c r="RT479" s="7"/>
      <c r="RU479" s="7"/>
      <c r="RV479" s="7"/>
      <c r="RW479" s="7"/>
      <c r="RX479" s="7"/>
      <c r="RY479" s="7"/>
      <c r="RZ479" s="7"/>
      <c r="SA479" s="7"/>
      <c r="SB479" s="7"/>
      <c r="SC479" s="7"/>
      <c r="SD479" s="7"/>
      <c r="SE479" s="7"/>
      <c r="SF479" s="7"/>
      <c r="SG479" s="7"/>
      <c r="SH479" s="7"/>
      <c r="SI479" s="7"/>
      <c r="SJ479" s="7"/>
      <c r="SK479" s="7"/>
      <c r="SL479" s="7"/>
      <c r="SM479" s="7"/>
      <c r="SN479" s="7"/>
      <c r="SO479" s="7"/>
      <c r="SP479" s="7"/>
      <c r="SQ479" s="7"/>
      <c r="SR479" s="7"/>
      <c r="SS479" s="7"/>
      <c r="ST479" s="7"/>
      <c r="SU479" s="7"/>
      <c r="SV479" s="7"/>
      <c r="SW479" s="7"/>
      <c r="SX479" s="7"/>
      <c r="SY479" s="7"/>
      <c r="SZ479" s="7"/>
      <c r="TA479" s="7"/>
      <c r="TB479" s="7"/>
      <c r="TC479" s="7"/>
      <c r="TD479" s="7"/>
      <c r="TE479" s="7"/>
      <c r="TF479" s="7"/>
      <c r="TG479" s="7"/>
      <c r="TH479" s="7"/>
      <c r="TI479" s="7"/>
      <c r="TJ479" s="7"/>
      <c r="TK479" s="7"/>
      <c r="TL479" s="7"/>
      <c r="TM479" s="7"/>
      <c r="TN479" s="7"/>
      <c r="TO479" s="7"/>
      <c r="TP479" s="7"/>
      <c r="TQ479" s="7"/>
      <c r="TR479" s="7"/>
      <c r="TS479" s="7"/>
      <c r="TT479" s="7"/>
      <c r="TU479" s="7"/>
      <c r="TV479" s="7"/>
      <c r="TW479" s="7"/>
      <c r="TX479" s="7"/>
      <c r="TY479" s="7"/>
      <c r="TZ479" s="7"/>
      <c r="UA479" s="7"/>
      <c r="UB479" s="7"/>
      <c r="UC479" s="7"/>
      <c r="UD479" s="7"/>
      <c r="UE479" s="7"/>
      <c r="UF479" s="7"/>
      <c r="UG479" s="7"/>
      <c r="UH479" s="7"/>
      <c r="UI479" s="7"/>
      <c r="UJ479" s="7"/>
      <c r="UK479" s="7"/>
      <c r="UL479" s="7"/>
      <c r="UM479" s="7"/>
      <c r="UN479" s="7"/>
      <c r="UO479" s="7"/>
      <c r="UP479" s="7"/>
      <c r="UQ479" s="7"/>
      <c r="UR479" s="7"/>
      <c r="US479" s="7"/>
      <c r="UT479" s="7"/>
      <c r="UU479" s="7"/>
      <c r="UV479" s="7"/>
      <c r="UW479" s="7"/>
      <c r="UX479" s="7"/>
      <c r="UY479" s="7"/>
      <c r="UZ479" s="7"/>
      <c r="VA479" s="7"/>
      <c r="VB479" s="7"/>
      <c r="VC479" s="7"/>
      <c r="VD479" s="7"/>
    </row>
    <row r="480" spans="1:576" s="3" customFormat="1" x14ac:dyDescent="0.2">
      <c r="A480" s="5"/>
      <c r="C480" s="119"/>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119"/>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7"/>
      <c r="OV480" s="7"/>
      <c r="OW480" s="7"/>
      <c r="OX480" s="7"/>
      <c r="OY480" s="7"/>
      <c r="OZ480" s="7"/>
      <c r="PA480" s="7"/>
      <c r="PB480" s="7"/>
      <c r="PC480" s="7"/>
      <c r="PD480" s="7"/>
      <c r="PE480" s="7"/>
      <c r="PF480" s="7"/>
      <c r="PG480" s="7"/>
      <c r="PH480" s="7"/>
      <c r="PI480" s="7"/>
      <c r="PJ480" s="7"/>
      <c r="PK480" s="7"/>
      <c r="PL480" s="7"/>
      <c r="PM480" s="7"/>
      <c r="PN480" s="7"/>
      <c r="PO480" s="7"/>
      <c r="PP480" s="7"/>
      <c r="PQ480" s="7"/>
      <c r="PR480" s="7"/>
      <c r="PS480" s="7"/>
      <c r="PT480" s="7"/>
      <c r="PU480" s="7"/>
      <c r="PV480" s="7"/>
      <c r="PW480" s="7"/>
      <c r="PX480" s="7"/>
      <c r="PY480" s="7"/>
      <c r="PZ480" s="7"/>
      <c r="QA480" s="7"/>
      <c r="QB480" s="7"/>
      <c r="QC480" s="7"/>
      <c r="QD480" s="7"/>
      <c r="QE480" s="7"/>
      <c r="QF480" s="7"/>
      <c r="QG480" s="7"/>
      <c r="QH480" s="7"/>
      <c r="QI480" s="7"/>
      <c r="QJ480" s="7"/>
      <c r="QK480" s="7"/>
      <c r="QL480" s="7"/>
      <c r="QM480" s="7"/>
      <c r="QN480" s="7"/>
      <c r="QO480" s="7"/>
      <c r="QP480" s="7"/>
      <c r="QQ480" s="7"/>
      <c r="QR480" s="7"/>
      <c r="QS480" s="7"/>
      <c r="QT480" s="7"/>
      <c r="QU480" s="7"/>
      <c r="QV480" s="7"/>
      <c r="QW480" s="7"/>
      <c r="QX480" s="7"/>
      <c r="QY480" s="7"/>
      <c r="QZ480" s="7"/>
      <c r="RA480" s="7"/>
      <c r="RB480" s="7"/>
      <c r="RC480" s="7"/>
      <c r="RD480" s="7"/>
      <c r="RE480" s="7"/>
      <c r="RF480" s="7"/>
      <c r="RG480" s="7"/>
      <c r="RH480" s="7"/>
      <c r="RI480" s="7"/>
      <c r="RJ480" s="7"/>
      <c r="RK480" s="7"/>
      <c r="RL480" s="7"/>
      <c r="RM480" s="7"/>
      <c r="RN480" s="7"/>
      <c r="RO480" s="7"/>
      <c r="RP480" s="7"/>
      <c r="RQ480" s="7"/>
      <c r="RR480" s="7"/>
      <c r="RS480" s="7"/>
      <c r="RT480" s="7"/>
      <c r="RU480" s="7"/>
      <c r="RV480" s="7"/>
      <c r="RW480" s="7"/>
      <c r="RX480" s="7"/>
      <c r="RY480" s="7"/>
      <c r="RZ480" s="7"/>
      <c r="SA480" s="7"/>
      <c r="SB480" s="7"/>
      <c r="SC480" s="7"/>
      <c r="SD480" s="7"/>
      <c r="SE480" s="7"/>
      <c r="SF480" s="7"/>
      <c r="SG480" s="7"/>
      <c r="SH480" s="7"/>
      <c r="SI480" s="7"/>
      <c r="SJ480" s="7"/>
      <c r="SK480" s="7"/>
      <c r="SL480" s="7"/>
      <c r="SM480" s="7"/>
      <c r="SN480" s="7"/>
      <c r="SO480" s="7"/>
      <c r="SP480" s="7"/>
      <c r="SQ480" s="7"/>
      <c r="SR480" s="7"/>
      <c r="SS480" s="7"/>
      <c r="ST480" s="7"/>
      <c r="SU480" s="7"/>
      <c r="SV480" s="7"/>
      <c r="SW480" s="7"/>
      <c r="SX480" s="7"/>
      <c r="SY480" s="7"/>
      <c r="SZ480" s="7"/>
      <c r="TA480" s="7"/>
      <c r="TB480" s="7"/>
      <c r="TC480" s="7"/>
      <c r="TD480" s="7"/>
      <c r="TE480" s="7"/>
      <c r="TF480" s="7"/>
      <c r="TG480" s="7"/>
      <c r="TH480" s="7"/>
      <c r="TI480" s="7"/>
      <c r="TJ480" s="7"/>
      <c r="TK480" s="7"/>
      <c r="TL480" s="7"/>
      <c r="TM480" s="7"/>
      <c r="TN480" s="7"/>
      <c r="TO480" s="7"/>
      <c r="TP480" s="7"/>
      <c r="TQ480" s="7"/>
      <c r="TR480" s="7"/>
      <c r="TS480" s="7"/>
      <c r="TT480" s="7"/>
      <c r="TU480" s="7"/>
      <c r="TV480" s="7"/>
      <c r="TW480" s="7"/>
      <c r="TX480" s="7"/>
      <c r="TY480" s="7"/>
      <c r="TZ480" s="7"/>
      <c r="UA480" s="7"/>
      <c r="UB480" s="7"/>
      <c r="UC480" s="7"/>
      <c r="UD480" s="7"/>
      <c r="UE480" s="7"/>
      <c r="UF480" s="7"/>
      <c r="UG480" s="7"/>
      <c r="UH480" s="7"/>
      <c r="UI480" s="7"/>
      <c r="UJ480" s="7"/>
      <c r="UK480" s="7"/>
      <c r="UL480" s="7"/>
      <c r="UM480" s="7"/>
      <c r="UN480" s="7"/>
      <c r="UO480" s="7"/>
      <c r="UP480" s="7"/>
      <c r="UQ480" s="7"/>
      <c r="UR480" s="7"/>
      <c r="US480" s="7"/>
      <c r="UT480" s="7"/>
      <c r="UU480" s="7"/>
      <c r="UV480" s="7"/>
      <c r="UW480" s="7"/>
      <c r="UX480" s="7"/>
      <c r="UY480" s="7"/>
      <c r="UZ480" s="7"/>
      <c r="VA480" s="7"/>
      <c r="VB480" s="7"/>
      <c r="VC480" s="7"/>
      <c r="VD480" s="7"/>
    </row>
    <row r="481" spans="1:576" s="3" customFormat="1" x14ac:dyDescent="0.2">
      <c r="A481" s="5"/>
      <c r="C481" s="119"/>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119"/>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c r="MK481" s="7"/>
      <c r="ML481" s="7"/>
      <c r="MM481" s="7"/>
      <c r="MN481" s="7"/>
      <c r="MO481" s="7"/>
      <c r="MP481" s="7"/>
      <c r="MQ481" s="7"/>
      <c r="MR481" s="7"/>
      <c r="MS481" s="7"/>
      <c r="MT481" s="7"/>
      <c r="MU481" s="7"/>
      <c r="MV481" s="7"/>
      <c r="MW481" s="7"/>
      <c r="MX481" s="7"/>
      <c r="MY481" s="7"/>
      <c r="MZ481" s="7"/>
      <c r="NA481" s="7"/>
      <c r="NB481" s="7"/>
      <c r="NC481" s="7"/>
      <c r="ND481" s="7"/>
      <c r="NE481" s="7"/>
      <c r="NF481" s="7"/>
      <c r="NG481" s="7"/>
      <c r="NH481" s="7"/>
      <c r="NI481" s="7"/>
      <c r="NJ481" s="7"/>
      <c r="NK481" s="7"/>
      <c r="NL481" s="7"/>
      <c r="NM481" s="7"/>
      <c r="NN481" s="7"/>
      <c r="NO481" s="7"/>
      <c r="NP481" s="7"/>
      <c r="NQ481" s="7"/>
      <c r="NR481" s="7"/>
      <c r="NS481" s="7"/>
      <c r="NT481" s="7"/>
      <c r="NU481" s="7"/>
      <c r="NV481" s="7"/>
      <c r="NW481" s="7"/>
      <c r="NX481" s="7"/>
      <c r="NY481" s="7"/>
      <c r="NZ481" s="7"/>
      <c r="OA481" s="7"/>
      <c r="OB481" s="7"/>
      <c r="OC481" s="7"/>
      <c r="OD481" s="7"/>
      <c r="OE481" s="7"/>
      <c r="OF481" s="7"/>
      <c r="OG481" s="7"/>
      <c r="OH481" s="7"/>
      <c r="OI481" s="7"/>
      <c r="OJ481" s="7"/>
      <c r="OK481" s="7"/>
      <c r="OL481" s="7"/>
      <c r="OM481" s="7"/>
      <c r="ON481" s="7"/>
      <c r="OO481" s="7"/>
      <c r="OP481" s="7"/>
      <c r="OQ481" s="7"/>
      <c r="OR481" s="7"/>
      <c r="OS481" s="7"/>
      <c r="OT481" s="7"/>
      <c r="OU481" s="7"/>
      <c r="OV481" s="7"/>
      <c r="OW481" s="7"/>
      <c r="OX481" s="7"/>
      <c r="OY481" s="7"/>
      <c r="OZ481" s="7"/>
      <c r="PA481" s="7"/>
      <c r="PB481" s="7"/>
      <c r="PC481" s="7"/>
      <c r="PD481" s="7"/>
      <c r="PE481" s="7"/>
      <c r="PF481" s="7"/>
      <c r="PG481" s="7"/>
      <c r="PH481" s="7"/>
      <c r="PI481" s="7"/>
      <c r="PJ481" s="7"/>
      <c r="PK481" s="7"/>
      <c r="PL481" s="7"/>
      <c r="PM481" s="7"/>
      <c r="PN481" s="7"/>
      <c r="PO481" s="7"/>
      <c r="PP481" s="7"/>
      <c r="PQ481" s="7"/>
      <c r="PR481" s="7"/>
      <c r="PS481" s="7"/>
      <c r="PT481" s="7"/>
      <c r="PU481" s="7"/>
      <c r="PV481" s="7"/>
      <c r="PW481" s="7"/>
      <c r="PX481" s="7"/>
      <c r="PY481" s="7"/>
      <c r="PZ481" s="7"/>
      <c r="QA481" s="7"/>
      <c r="QB481" s="7"/>
      <c r="QC481" s="7"/>
      <c r="QD481" s="7"/>
      <c r="QE481" s="7"/>
      <c r="QF481" s="7"/>
      <c r="QG481" s="7"/>
      <c r="QH481" s="7"/>
      <c r="QI481" s="7"/>
      <c r="QJ481" s="7"/>
      <c r="QK481" s="7"/>
      <c r="QL481" s="7"/>
      <c r="QM481" s="7"/>
      <c r="QN481" s="7"/>
      <c r="QO481" s="7"/>
      <c r="QP481" s="7"/>
      <c r="QQ481" s="7"/>
      <c r="QR481" s="7"/>
      <c r="QS481" s="7"/>
      <c r="QT481" s="7"/>
      <c r="QU481" s="7"/>
      <c r="QV481" s="7"/>
      <c r="QW481" s="7"/>
      <c r="QX481" s="7"/>
      <c r="QY481" s="7"/>
      <c r="QZ481" s="7"/>
      <c r="RA481" s="7"/>
      <c r="RB481" s="7"/>
      <c r="RC481" s="7"/>
      <c r="RD481" s="7"/>
      <c r="RE481" s="7"/>
      <c r="RF481" s="7"/>
      <c r="RG481" s="7"/>
      <c r="RH481" s="7"/>
      <c r="RI481" s="7"/>
      <c r="RJ481" s="7"/>
      <c r="RK481" s="7"/>
      <c r="RL481" s="7"/>
      <c r="RM481" s="7"/>
      <c r="RN481" s="7"/>
      <c r="RO481" s="7"/>
      <c r="RP481" s="7"/>
      <c r="RQ481" s="7"/>
      <c r="RR481" s="7"/>
      <c r="RS481" s="7"/>
      <c r="RT481" s="7"/>
      <c r="RU481" s="7"/>
      <c r="RV481" s="7"/>
      <c r="RW481" s="7"/>
      <c r="RX481" s="7"/>
      <c r="RY481" s="7"/>
      <c r="RZ481" s="7"/>
      <c r="SA481" s="7"/>
      <c r="SB481" s="7"/>
      <c r="SC481" s="7"/>
      <c r="SD481" s="7"/>
      <c r="SE481" s="7"/>
      <c r="SF481" s="7"/>
      <c r="SG481" s="7"/>
      <c r="SH481" s="7"/>
      <c r="SI481" s="7"/>
      <c r="SJ481" s="7"/>
      <c r="SK481" s="7"/>
      <c r="SL481" s="7"/>
      <c r="SM481" s="7"/>
      <c r="SN481" s="7"/>
      <c r="SO481" s="7"/>
      <c r="SP481" s="7"/>
      <c r="SQ481" s="7"/>
      <c r="SR481" s="7"/>
      <c r="SS481" s="7"/>
      <c r="ST481" s="7"/>
      <c r="SU481" s="7"/>
      <c r="SV481" s="7"/>
      <c r="SW481" s="7"/>
      <c r="SX481" s="7"/>
      <c r="SY481" s="7"/>
      <c r="SZ481" s="7"/>
      <c r="TA481" s="7"/>
      <c r="TB481" s="7"/>
      <c r="TC481" s="7"/>
      <c r="TD481" s="7"/>
      <c r="TE481" s="7"/>
      <c r="TF481" s="7"/>
      <c r="TG481" s="7"/>
      <c r="TH481" s="7"/>
      <c r="TI481" s="7"/>
      <c r="TJ481" s="7"/>
      <c r="TK481" s="7"/>
      <c r="TL481" s="7"/>
      <c r="TM481" s="7"/>
      <c r="TN481" s="7"/>
      <c r="TO481" s="7"/>
      <c r="TP481" s="7"/>
      <c r="TQ481" s="7"/>
      <c r="TR481" s="7"/>
      <c r="TS481" s="7"/>
      <c r="TT481" s="7"/>
      <c r="TU481" s="7"/>
      <c r="TV481" s="7"/>
      <c r="TW481" s="7"/>
      <c r="TX481" s="7"/>
      <c r="TY481" s="7"/>
      <c r="TZ481" s="7"/>
      <c r="UA481" s="7"/>
      <c r="UB481" s="7"/>
      <c r="UC481" s="7"/>
      <c r="UD481" s="7"/>
      <c r="UE481" s="7"/>
      <c r="UF481" s="7"/>
      <c r="UG481" s="7"/>
      <c r="UH481" s="7"/>
      <c r="UI481" s="7"/>
      <c r="UJ481" s="7"/>
      <c r="UK481" s="7"/>
      <c r="UL481" s="7"/>
      <c r="UM481" s="7"/>
      <c r="UN481" s="7"/>
      <c r="UO481" s="7"/>
      <c r="UP481" s="7"/>
      <c r="UQ481" s="7"/>
      <c r="UR481" s="7"/>
      <c r="US481" s="7"/>
      <c r="UT481" s="7"/>
      <c r="UU481" s="7"/>
      <c r="UV481" s="7"/>
      <c r="UW481" s="7"/>
      <c r="UX481" s="7"/>
      <c r="UY481" s="7"/>
      <c r="UZ481" s="7"/>
      <c r="VA481" s="7"/>
      <c r="VB481" s="7"/>
      <c r="VC481" s="7"/>
      <c r="VD481" s="7"/>
    </row>
    <row r="482" spans="1:576" s="3" customFormat="1" x14ac:dyDescent="0.2">
      <c r="A482" s="5"/>
      <c r="C482" s="119"/>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119"/>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c r="MK482" s="7"/>
      <c r="ML482" s="7"/>
      <c r="MM482" s="7"/>
      <c r="MN482" s="7"/>
      <c r="MO482" s="7"/>
      <c r="MP482" s="7"/>
      <c r="MQ482" s="7"/>
      <c r="MR482" s="7"/>
      <c r="MS482" s="7"/>
      <c r="MT482" s="7"/>
      <c r="MU482" s="7"/>
      <c r="MV482" s="7"/>
      <c r="MW482" s="7"/>
      <c r="MX482" s="7"/>
      <c r="MY482" s="7"/>
      <c r="MZ482" s="7"/>
      <c r="NA482" s="7"/>
      <c r="NB482" s="7"/>
      <c r="NC482" s="7"/>
      <c r="ND482" s="7"/>
      <c r="NE482" s="7"/>
      <c r="NF482" s="7"/>
      <c r="NG482" s="7"/>
      <c r="NH482" s="7"/>
      <c r="NI482" s="7"/>
      <c r="NJ482" s="7"/>
      <c r="NK482" s="7"/>
      <c r="NL482" s="7"/>
      <c r="NM482" s="7"/>
      <c r="NN482" s="7"/>
      <c r="NO482" s="7"/>
      <c r="NP482" s="7"/>
      <c r="NQ482" s="7"/>
      <c r="NR482" s="7"/>
      <c r="NS482" s="7"/>
      <c r="NT482" s="7"/>
      <c r="NU482" s="7"/>
      <c r="NV482" s="7"/>
      <c r="NW482" s="7"/>
      <c r="NX482" s="7"/>
      <c r="NY482" s="7"/>
      <c r="NZ482" s="7"/>
      <c r="OA482" s="7"/>
      <c r="OB482" s="7"/>
      <c r="OC482" s="7"/>
      <c r="OD482" s="7"/>
      <c r="OE482" s="7"/>
      <c r="OF482" s="7"/>
      <c r="OG482" s="7"/>
      <c r="OH482" s="7"/>
      <c r="OI482" s="7"/>
      <c r="OJ482" s="7"/>
      <c r="OK482" s="7"/>
      <c r="OL482" s="7"/>
      <c r="OM482" s="7"/>
      <c r="ON482" s="7"/>
      <c r="OO482" s="7"/>
      <c r="OP482" s="7"/>
      <c r="OQ482" s="7"/>
      <c r="OR482" s="7"/>
      <c r="OS482" s="7"/>
      <c r="OT482" s="7"/>
      <c r="OU482" s="7"/>
      <c r="OV482" s="7"/>
      <c r="OW482" s="7"/>
      <c r="OX482" s="7"/>
      <c r="OY482" s="7"/>
      <c r="OZ482" s="7"/>
      <c r="PA482" s="7"/>
      <c r="PB482" s="7"/>
      <c r="PC482" s="7"/>
      <c r="PD482" s="7"/>
      <c r="PE482" s="7"/>
      <c r="PF482" s="7"/>
      <c r="PG482" s="7"/>
      <c r="PH482" s="7"/>
      <c r="PI482" s="7"/>
      <c r="PJ482" s="7"/>
      <c r="PK482" s="7"/>
      <c r="PL482" s="7"/>
      <c r="PM482" s="7"/>
      <c r="PN482" s="7"/>
      <c r="PO482" s="7"/>
      <c r="PP482" s="7"/>
      <c r="PQ482" s="7"/>
      <c r="PR482" s="7"/>
      <c r="PS482" s="7"/>
      <c r="PT482" s="7"/>
      <c r="PU482" s="7"/>
      <c r="PV482" s="7"/>
      <c r="PW482" s="7"/>
      <c r="PX482" s="7"/>
      <c r="PY482" s="7"/>
      <c r="PZ482" s="7"/>
      <c r="QA482" s="7"/>
      <c r="QB482" s="7"/>
      <c r="QC482" s="7"/>
      <c r="QD482" s="7"/>
      <c r="QE482" s="7"/>
      <c r="QF482" s="7"/>
      <c r="QG482" s="7"/>
      <c r="QH482" s="7"/>
      <c r="QI482" s="7"/>
      <c r="QJ482" s="7"/>
      <c r="QK482" s="7"/>
      <c r="QL482" s="7"/>
      <c r="QM482" s="7"/>
      <c r="QN482" s="7"/>
      <c r="QO482" s="7"/>
      <c r="QP482" s="7"/>
      <c r="QQ482" s="7"/>
      <c r="QR482" s="7"/>
      <c r="QS482" s="7"/>
      <c r="QT482" s="7"/>
      <c r="QU482" s="7"/>
      <c r="QV482" s="7"/>
      <c r="QW482" s="7"/>
      <c r="QX482" s="7"/>
      <c r="QY482" s="7"/>
      <c r="QZ482" s="7"/>
      <c r="RA482" s="7"/>
      <c r="RB482" s="7"/>
      <c r="RC482" s="7"/>
      <c r="RD482" s="7"/>
      <c r="RE482" s="7"/>
      <c r="RF482" s="7"/>
      <c r="RG482" s="7"/>
      <c r="RH482" s="7"/>
      <c r="RI482" s="7"/>
      <c r="RJ482" s="7"/>
      <c r="RK482" s="7"/>
      <c r="RL482" s="7"/>
      <c r="RM482" s="7"/>
      <c r="RN482" s="7"/>
      <c r="RO482" s="7"/>
      <c r="RP482" s="7"/>
      <c r="RQ482" s="7"/>
      <c r="RR482" s="7"/>
      <c r="RS482" s="7"/>
      <c r="RT482" s="7"/>
      <c r="RU482" s="7"/>
      <c r="RV482" s="7"/>
      <c r="RW482" s="7"/>
      <c r="RX482" s="7"/>
      <c r="RY482" s="7"/>
      <c r="RZ482" s="7"/>
      <c r="SA482" s="7"/>
      <c r="SB482" s="7"/>
      <c r="SC482" s="7"/>
      <c r="SD482" s="7"/>
      <c r="SE482" s="7"/>
      <c r="SF482" s="7"/>
      <c r="SG482" s="7"/>
      <c r="SH482" s="7"/>
      <c r="SI482" s="7"/>
      <c r="SJ482" s="7"/>
      <c r="SK482" s="7"/>
      <c r="SL482" s="7"/>
      <c r="SM482" s="7"/>
      <c r="SN482" s="7"/>
      <c r="SO482" s="7"/>
      <c r="SP482" s="7"/>
      <c r="SQ482" s="7"/>
      <c r="SR482" s="7"/>
      <c r="SS482" s="7"/>
      <c r="ST482" s="7"/>
      <c r="SU482" s="7"/>
      <c r="SV482" s="7"/>
      <c r="SW482" s="7"/>
      <c r="SX482" s="7"/>
      <c r="SY482" s="7"/>
      <c r="SZ482" s="7"/>
      <c r="TA482" s="7"/>
      <c r="TB482" s="7"/>
      <c r="TC482" s="7"/>
      <c r="TD482" s="7"/>
      <c r="TE482" s="7"/>
      <c r="TF482" s="7"/>
      <c r="TG482" s="7"/>
      <c r="TH482" s="7"/>
      <c r="TI482" s="7"/>
      <c r="TJ482" s="7"/>
      <c r="TK482" s="7"/>
      <c r="TL482" s="7"/>
      <c r="TM482" s="7"/>
      <c r="TN482" s="7"/>
      <c r="TO482" s="7"/>
      <c r="TP482" s="7"/>
      <c r="TQ482" s="7"/>
      <c r="TR482" s="7"/>
      <c r="TS482" s="7"/>
      <c r="TT482" s="7"/>
      <c r="TU482" s="7"/>
      <c r="TV482" s="7"/>
      <c r="TW482" s="7"/>
      <c r="TX482" s="7"/>
      <c r="TY482" s="7"/>
      <c r="TZ482" s="7"/>
      <c r="UA482" s="7"/>
      <c r="UB482" s="7"/>
      <c r="UC482" s="7"/>
      <c r="UD482" s="7"/>
      <c r="UE482" s="7"/>
      <c r="UF482" s="7"/>
      <c r="UG482" s="7"/>
      <c r="UH482" s="7"/>
      <c r="UI482" s="7"/>
      <c r="UJ482" s="7"/>
      <c r="UK482" s="7"/>
      <c r="UL482" s="7"/>
      <c r="UM482" s="7"/>
      <c r="UN482" s="7"/>
      <c r="UO482" s="7"/>
      <c r="UP482" s="7"/>
      <c r="UQ482" s="7"/>
      <c r="UR482" s="7"/>
      <c r="US482" s="7"/>
      <c r="UT482" s="7"/>
      <c r="UU482" s="7"/>
      <c r="UV482" s="7"/>
      <c r="UW482" s="7"/>
      <c r="UX482" s="7"/>
      <c r="UY482" s="7"/>
      <c r="UZ482" s="7"/>
      <c r="VA482" s="7"/>
      <c r="VB482" s="7"/>
      <c r="VC482" s="7"/>
      <c r="VD482" s="7"/>
    </row>
    <row r="483" spans="1:576" s="3" customFormat="1" x14ac:dyDescent="0.2">
      <c r="A483" s="5"/>
      <c r="C483" s="119"/>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119"/>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c r="MK483" s="7"/>
      <c r="ML483" s="7"/>
      <c r="MM483" s="7"/>
      <c r="MN483" s="7"/>
      <c r="MO483" s="7"/>
      <c r="MP483" s="7"/>
      <c r="MQ483" s="7"/>
      <c r="MR483" s="7"/>
      <c r="MS483" s="7"/>
      <c r="MT483" s="7"/>
      <c r="MU483" s="7"/>
      <c r="MV483" s="7"/>
      <c r="MW483" s="7"/>
      <c r="MX483" s="7"/>
      <c r="MY483" s="7"/>
      <c r="MZ483" s="7"/>
      <c r="NA483" s="7"/>
      <c r="NB483" s="7"/>
      <c r="NC483" s="7"/>
      <c r="ND483" s="7"/>
      <c r="NE483" s="7"/>
      <c r="NF483" s="7"/>
      <c r="NG483" s="7"/>
      <c r="NH483" s="7"/>
      <c r="NI483" s="7"/>
      <c r="NJ483" s="7"/>
      <c r="NK483" s="7"/>
      <c r="NL483" s="7"/>
      <c r="NM483" s="7"/>
      <c r="NN483" s="7"/>
      <c r="NO483" s="7"/>
      <c r="NP483" s="7"/>
      <c r="NQ483" s="7"/>
      <c r="NR483" s="7"/>
      <c r="NS483" s="7"/>
      <c r="NT483" s="7"/>
      <c r="NU483" s="7"/>
      <c r="NV483" s="7"/>
      <c r="NW483" s="7"/>
      <c r="NX483" s="7"/>
      <c r="NY483" s="7"/>
      <c r="NZ483" s="7"/>
      <c r="OA483" s="7"/>
      <c r="OB483" s="7"/>
      <c r="OC483" s="7"/>
      <c r="OD483" s="7"/>
      <c r="OE483" s="7"/>
      <c r="OF483" s="7"/>
      <c r="OG483" s="7"/>
      <c r="OH483" s="7"/>
      <c r="OI483" s="7"/>
      <c r="OJ483" s="7"/>
      <c r="OK483" s="7"/>
      <c r="OL483" s="7"/>
      <c r="OM483" s="7"/>
      <c r="ON483" s="7"/>
      <c r="OO483" s="7"/>
      <c r="OP483" s="7"/>
      <c r="OQ483" s="7"/>
      <c r="OR483" s="7"/>
      <c r="OS483" s="7"/>
      <c r="OT483" s="7"/>
      <c r="OU483" s="7"/>
      <c r="OV483" s="7"/>
      <c r="OW483" s="7"/>
      <c r="OX483" s="7"/>
      <c r="OY483" s="7"/>
      <c r="OZ483" s="7"/>
      <c r="PA483" s="7"/>
      <c r="PB483" s="7"/>
      <c r="PC483" s="7"/>
      <c r="PD483" s="7"/>
      <c r="PE483" s="7"/>
      <c r="PF483" s="7"/>
      <c r="PG483" s="7"/>
      <c r="PH483" s="7"/>
      <c r="PI483" s="7"/>
      <c r="PJ483" s="7"/>
      <c r="PK483" s="7"/>
      <c r="PL483" s="7"/>
      <c r="PM483" s="7"/>
      <c r="PN483" s="7"/>
      <c r="PO483" s="7"/>
      <c r="PP483" s="7"/>
      <c r="PQ483" s="7"/>
      <c r="PR483" s="7"/>
      <c r="PS483" s="7"/>
      <c r="PT483" s="7"/>
      <c r="PU483" s="7"/>
      <c r="PV483" s="7"/>
      <c r="PW483" s="7"/>
      <c r="PX483" s="7"/>
      <c r="PY483" s="7"/>
      <c r="PZ483" s="7"/>
      <c r="QA483" s="7"/>
      <c r="QB483" s="7"/>
      <c r="QC483" s="7"/>
      <c r="QD483" s="7"/>
      <c r="QE483" s="7"/>
      <c r="QF483" s="7"/>
      <c r="QG483" s="7"/>
      <c r="QH483" s="7"/>
      <c r="QI483" s="7"/>
      <c r="QJ483" s="7"/>
      <c r="QK483" s="7"/>
      <c r="QL483" s="7"/>
      <c r="QM483" s="7"/>
      <c r="QN483" s="7"/>
      <c r="QO483" s="7"/>
      <c r="QP483" s="7"/>
      <c r="QQ483" s="7"/>
      <c r="QR483" s="7"/>
      <c r="QS483" s="7"/>
      <c r="QT483" s="7"/>
      <c r="QU483" s="7"/>
      <c r="QV483" s="7"/>
      <c r="QW483" s="7"/>
      <c r="QX483" s="7"/>
      <c r="QY483" s="7"/>
      <c r="QZ483" s="7"/>
      <c r="RA483" s="7"/>
      <c r="RB483" s="7"/>
      <c r="RC483" s="7"/>
      <c r="RD483" s="7"/>
      <c r="RE483" s="7"/>
      <c r="RF483" s="7"/>
      <c r="RG483" s="7"/>
      <c r="RH483" s="7"/>
      <c r="RI483" s="7"/>
      <c r="RJ483" s="7"/>
      <c r="RK483" s="7"/>
      <c r="RL483" s="7"/>
      <c r="RM483" s="7"/>
      <c r="RN483" s="7"/>
      <c r="RO483" s="7"/>
      <c r="RP483" s="7"/>
      <c r="RQ483" s="7"/>
      <c r="RR483" s="7"/>
      <c r="RS483" s="7"/>
      <c r="RT483" s="7"/>
      <c r="RU483" s="7"/>
      <c r="RV483" s="7"/>
      <c r="RW483" s="7"/>
      <c r="RX483" s="7"/>
      <c r="RY483" s="7"/>
      <c r="RZ483" s="7"/>
      <c r="SA483" s="7"/>
      <c r="SB483" s="7"/>
      <c r="SC483" s="7"/>
      <c r="SD483" s="7"/>
      <c r="SE483" s="7"/>
      <c r="SF483" s="7"/>
      <c r="SG483" s="7"/>
      <c r="SH483" s="7"/>
      <c r="SI483" s="7"/>
      <c r="SJ483" s="7"/>
      <c r="SK483" s="7"/>
      <c r="SL483" s="7"/>
      <c r="SM483" s="7"/>
      <c r="SN483" s="7"/>
      <c r="SO483" s="7"/>
      <c r="SP483" s="7"/>
      <c r="SQ483" s="7"/>
      <c r="SR483" s="7"/>
      <c r="SS483" s="7"/>
      <c r="ST483" s="7"/>
      <c r="SU483" s="7"/>
      <c r="SV483" s="7"/>
      <c r="SW483" s="7"/>
      <c r="SX483" s="7"/>
      <c r="SY483" s="7"/>
      <c r="SZ483" s="7"/>
      <c r="TA483" s="7"/>
      <c r="TB483" s="7"/>
      <c r="TC483" s="7"/>
      <c r="TD483" s="7"/>
      <c r="TE483" s="7"/>
      <c r="TF483" s="7"/>
      <c r="TG483" s="7"/>
      <c r="TH483" s="7"/>
      <c r="TI483" s="7"/>
      <c r="TJ483" s="7"/>
      <c r="TK483" s="7"/>
      <c r="TL483" s="7"/>
      <c r="TM483" s="7"/>
      <c r="TN483" s="7"/>
      <c r="TO483" s="7"/>
      <c r="TP483" s="7"/>
      <c r="TQ483" s="7"/>
      <c r="TR483" s="7"/>
      <c r="TS483" s="7"/>
      <c r="TT483" s="7"/>
      <c r="TU483" s="7"/>
      <c r="TV483" s="7"/>
      <c r="TW483" s="7"/>
      <c r="TX483" s="7"/>
      <c r="TY483" s="7"/>
      <c r="TZ483" s="7"/>
      <c r="UA483" s="7"/>
      <c r="UB483" s="7"/>
      <c r="UC483" s="7"/>
      <c r="UD483" s="7"/>
      <c r="UE483" s="7"/>
      <c r="UF483" s="7"/>
      <c r="UG483" s="7"/>
      <c r="UH483" s="7"/>
      <c r="UI483" s="7"/>
      <c r="UJ483" s="7"/>
      <c r="UK483" s="7"/>
      <c r="UL483" s="7"/>
      <c r="UM483" s="7"/>
      <c r="UN483" s="7"/>
      <c r="UO483" s="7"/>
      <c r="UP483" s="7"/>
      <c r="UQ483" s="7"/>
      <c r="UR483" s="7"/>
      <c r="US483" s="7"/>
      <c r="UT483" s="7"/>
      <c r="UU483" s="7"/>
      <c r="UV483" s="7"/>
      <c r="UW483" s="7"/>
      <c r="UX483" s="7"/>
      <c r="UY483" s="7"/>
      <c r="UZ483" s="7"/>
      <c r="VA483" s="7"/>
      <c r="VB483" s="7"/>
      <c r="VC483" s="7"/>
      <c r="VD483" s="7"/>
    </row>
    <row r="484" spans="1:576" s="3" customFormat="1" x14ac:dyDescent="0.2">
      <c r="A484" s="5"/>
      <c r="C484" s="119"/>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119"/>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c r="MK484" s="7"/>
      <c r="ML484" s="7"/>
      <c r="MM484" s="7"/>
      <c r="MN484" s="7"/>
      <c r="MO484" s="7"/>
      <c r="MP484" s="7"/>
      <c r="MQ484" s="7"/>
      <c r="MR484" s="7"/>
      <c r="MS484" s="7"/>
      <c r="MT484" s="7"/>
      <c r="MU484" s="7"/>
      <c r="MV484" s="7"/>
      <c r="MW484" s="7"/>
      <c r="MX484" s="7"/>
      <c r="MY484" s="7"/>
      <c r="MZ484" s="7"/>
      <c r="NA484" s="7"/>
      <c r="NB484" s="7"/>
      <c r="NC484" s="7"/>
      <c r="ND484" s="7"/>
      <c r="NE484" s="7"/>
      <c r="NF484" s="7"/>
      <c r="NG484" s="7"/>
      <c r="NH484" s="7"/>
      <c r="NI484" s="7"/>
      <c r="NJ484" s="7"/>
      <c r="NK484" s="7"/>
      <c r="NL484" s="7"/>
      <c r="NM484" s="7"/>
      <c r="NN484" s="7"/>
      <c r="NO484" s="7"/>
      <c r="NP484" s="7"/>
      <c r="NQ484" s="7"/>
      <c r="NR484" s="7"/>
      <c r="NS484" s="7"/>
      <c r="NT484" s="7"/>
      <c r="NU484" s="7"/>
      <c r="NV484" s="7"/>
      <c r="NW484" s="7"/>
      <c r="NX484" s="7"/>
      <c r="NY484" s="7"/>
      <c r="NZ484" s="7"/>
      <c r="OA484" s="7"/>
      <c r="OB484" s="7"/>
      <c r="OC484" s="7"/>
      <c r="OD484" s="7"/>
      <c r="OE484" s="7"/>
      <c r="OF484" s="7"/>
      <c r="OG484" s="7"/>
      <c r="OH484" s="7"/>
      <c r="OI484" s="7"/>
      <c r="OJ484" s="7"/>
      <c r="OK484" s="7"/>
      <c r="OL484" s="7"/>
      <c r="OM484" s="7"/>
      <c r="ON484" s="7"/>
      <c r="OO484" s="7"/>
      <c r="OP484" s="7"/>
      <c r="OQ484" s="7"/>
      <c r="OR484" s="7"/>
      <c r="OS484" s="7"/>
      <c r="OT484" s="7"/>
      <c r="OU484" s="7"/>
      <c r="OV484" s="7"/>
      <c r="OW484" s="7"/>
      <c r="OX484" s="7"/>
      <c r="OY484" s="7"/>
      <c r="OZ484" s="7"/>
      <c r="PA484" s="7"/>
      <c r="PB484" s="7"/>
      <c r="PC484" s="7"/>
      <c r="PD484" s="7"/>
      <c r="PE484" s="7"/>
      <c r="PF484" s="7"/>
      <c r="PG484" s="7"/>
      <c r="PH484" s="7"/>
      <c r="PI484" s="7"/>
      <c r="PJ484" s="7"/>
      <c r="PK484" s="7"/>
      <c r="PL484" s="7"/>
      <c r="PM484" s="7"/>
      <c r="PN484" s="7"/>
      <c r="PO484" s="7"/>
      <c r="PP484" s="7"/>
      <c r="PQ484" s="7"/>
      <c r="PR484" s="7"/>
      <c r="PS484" s="7"/>
      <c r="PT484" s="7"/>
      <c r="PU484" s="7"/>
      <c r="PV484" s="7"/>
      <c r="PW484" s="7"/>
      <c r="PX484" s="7"/>
      <c r="PY484" s="7"/>
      <c r="PZ484" s="7"/>
      <c r="QA484" s="7"/>
      <c r="QB484" s="7"/>
      <c r="QC484" s="7"/>
      <c r="QD484" s="7"/>
      <c r="QE484" s="7"/>
      <c r="QF484" s="7"/>
      <c r="QG484" s="7"/>
      <c r="QH484" s="7"/>
      <c r="QI484" s="7"/>
      <c r="QJ484" s="7"/>
      <c r="QK484" s="7"/>
      <c r="QL484" s="7"/>
      <c r="QM484" s="7"/>
      <c r="QN484" s="7"/>
      <c r="QO484" s="7"/>
      <c r="QP484" s="7"/>
      <c r="QQ484" s="7"/>
      <c r="QR484" s="7"/>
      <c r="QS484" s="7"/>
      <c r="QT484" s="7"/>
      <c r="QU484" s="7"/>
      <c r="QV484" s="7"/>
      <c r="QW484" s="7"/>
      <c r="QX484" s="7"/>
      <c r="QY484" s="7"/>
      <c r="QZ484" s="7"/>
      <c r="RA484" s="7"/>
      <c r="RB484" s="7"/>
      <c r="RC484" s="7"/>
      <c r="RD484" s="7"/>
      <c r="RE484" s="7"/>
      <c r="RF484" s="7"/>
      <c r="RG484" s="7"/>
      <c r="RH484" s="7"/>
      <c r="RI484" s="7"/>
      <c r="RJ484" s="7"/>
      <c r="RK484" s="7"/>
      <c r="RL484" s="7"/>
      <c r="RM484" s="7"/>
      <c r="RN484" s="7"/>
      <c r="RO484" s="7"/>
      <c r="RP484" s="7"/>
      <c r="RQ484" s="7"/>
      <c r="RR484" s="7"/>
      <c r="RS484" s="7"/>
      <c r="RT484" s="7"/>
      <c r="RU484" s="7"/>
      <c r="RV484" s="7"/>
      <c r="RW484" s="7"/>
      <c r="RX484" s="7"/>
      <c r="RY484" s="7"/>
      <c r="RZ484" s="7"/>
      <c r="SA484" s="7"/>
      <c r="SB484" s="7"/>
      <c r="SC484" s="7"/>
      <c r="SD484" s="7"/>
      <c r="SE484" s="7"/>
      <c r="SF484" s="7"/>
      <c r="SG484" s="7"/>
      <c r="SH484" s="7"/>
      <c r="SI484" s="7"/>
      <c r="SJ484" s="7"/>
      <c r="SK484" s="7"/>
      <c r="SL484" s="7"/>
      <c r="SM484" s="7"/>
      <c r="SN484" s="7"/>
      <c r="SO484" s="7"/>
      <c r="SP484" s="7"/>
      <c r="SQ484" s="7"/>
      <c r="SR484" s="7"/>
      <c r="SS484" s="7"/>
      <c r="ST484" s="7"/>
      <c r="SU484" s="7"/>
      <c r="SV484" s="7"/>
      <c r="SW484" s="7"/>
      <c r="SX484" s="7"/>
      <c r="SY484" s="7"/>
      <c r="SZ484" s="7"/>
      <c r="TA484" s="7"/>
      <c r="TB484" s="7"/>
      <c r="TC484" s="7"/>
      <c r="TD484" s="7"/>
      <c r="TE484" s="7"/>
      <c r="TF484" s="7"/>
      <c r="TG484" s="7"/>
      <c r="TH484" s="7"/>
      <c r="TI484" s="7"/>
      <c r="TJ484" s="7"/>
      <c r="TK484" s="7"/>
      <c r="TL484" s="7"/>
      <c r="TM484" s="7"/>
      <c r="TN484" s="7"/>
      <c r="TO484" s="7"/>
      <c r="TP484" s="7"/>
      <c r="TQ484" s="7"/>
      <c r="TR484" s="7"/>
      <c r="TS484" s="7"/>
      <c r="TT484" s="7"/>
      <c r="TU484" s="7"/>
      <c r="TV484" s="7"/>
      <c r="TW484" s="7"/>
      <c r="TX484" s="7"/>
      <c r="TY484" s="7"/>
      <c r="TZ484" s="7"/>
      <c r="UA484" s="7"/>
      <c r="UB484" s="7"/>
      <c r="UC484" s="7"/>
      <c r="UD484" s="7"/>
      <c r="UE484" s="7"/>
      <c r="UF484" s="7"/>
      <c r="UG484" s="7"/>
      <c r="UH484" s="7"/>
      <c r="UI484" s="7"/>
      <c r="UJ484" s="7"/>
      <c r="UK484" s="7"/>
      <c r="UL484" s="7"/>
      <c r="UM484" s="7"/>
      <c r="UN484" s="7"/>
      <c r="UO484" s="7"/>
      <c r="UP484" s="7"/>
      <c r="UQ484" s="7"/>
      <c r="UR484" s="7"/>
      <c r="US484" s="7"/>
      <c r="UT484" s="7"/>
      <c r="UU484" s="7"/>
      <c r="UV484" s="7"/>
      <c r="UW484" s="7"/>
      <c r="UX484" s="7"/>
      <c r="UY484" s="7"/>
      <c r="UZ484" s="7"/>
      <c r="VA484" s="7"/>
      <c r="VB484" s="7"/>
      <c r="VC484" s="7"/>
      <c r="VD484" s="7"/>
    </row>
    <row r="485" spans="1:576" s="3" customFormat="1" x14ac:dyDescent="0.2">
      <c r="A485" s="5"/>
      <c r="C485" s="119"/>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119"/>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c r="MK485" s="7"/>
      <c r="ML485" s="7"/>
      <c r="MM485" s="7"/>
      <c r="MN485" s="7"/>
      <c r="MO485" s="7"/>
      <c r="MP485" s="7"/>
      <c r="MQ485" s="7"/>
      <c r="MR485" s="7"/>
      <c r="MS485" s="7"/>
      <c r="MT485" s="7"/>
      <c r="MU485" s="7"/>
      <c r="MV485" s="7"/>
      <c r="MW485" s="7"/>
      <c r="MX485" s="7"/>
      <c r="MY485" s="7"/>
      <c r="MZ485" s="7"/>
      <c r="NA485" s="7"/>
      <c r="NB485" s="7"/>
      <c r="NC485" s="7"/>
      <c r="ND485" s="7"/>
      <c r="NE485" s="7"/>
      <c r="NF485" s="7"/>
      <c r="NG485" s="7"/>
      <c r="NH485" s="7"/>
      <c r="NI485" s="7"/>
      <c r="NJ485" s="7"/>
      <c r="NK485" s="7"/>
      <c r="NL485" s="7"/>
      <c r="NM485" s="7"/>
      <c r="NN485" s="7"/>
      <c r="NO485" s="7"/>
      <c r="NP485" s="7"/>
      <c r="NQ485" s="7"/>
      <c r="NR485" s="7"/>
      <c r="NS485" s="7"/>
      <c r="NT485" s="7"/>
      <c r="NU485" s="7"/>
      <c r="NV485" s="7"/>
      <c r="NW485" s="7"/>
      <c r="NX485" s="7"/>
      <c r="NY485" s="7"/>
      <c r="NZ485" s="7"/>
      <c r="OA485" s="7"/>
      <c r="OB485" s="7"/>
      <c r="OC485" s="7"/>
      <c r="OD485" s="7"/>
      <c r="OE485" s="7"/>
      <c r="OF485" s="7"/>
      <c r="OG485" s="7"/>
      <c r="OH485" s="7"/>
      <c r="OI485" s="7"/>
      <c r="OJ485" s="7"/>
      <c r="OK485" s="7"/>
      <c r="OL485" s="7"/>
      <c r="OM485" s="7"/>
      <c r="ON485" s="7"/>
      <c r="OO485" s="7"/>
      <c r="OP485" s="7"/>
      <c r="OQ485" s="7"/>
      <c r="OR485" s="7"/>
      <c r="OS485" s="7"/>
      <c r="OT485" s="7"/>
      <c r="OU485" s="7"/>
      <c r="OV485" s="7"/>
      <c r="OW485" s="7"/>
      <c r="OX485" s="7"/>
      <c r="OY485" s="7"/>
      <c r="OZ485" s="7"/>
      <c r="PA485" s="7"/>
      <c r="PB485" s="7"/>
      <c r="PC485" s="7"/>
      <c r="PD485" s="7"/>
      <c r="PE485" s="7"/>
      <c r="PF485" s="7"/>
      <c r="PG485" s="7"/>
      <c r="PH485" s="7"/>
      <c r="PI485" s="7"/>
      <c r="PJ485" s="7"/>
      <c r="PK485" s="7"/>
      <c r="PL485" s="7"/>
      <c r="PM485" s="7"/>
      <c r="PN485" s="7"/>
      <c r="PO485" s="7"/>
      <c r="PP485" s="7"/>
      <c r="PQ485" s="7"/>
      <c r="PR485" s="7"/>
      <c r="PS485" s="7"/>
      <c r="PT485" s="7"/>
      <c r="PU485" s="7"/>
      <c r="PV485" s="7"/>
      <c r="PW485" s="7"/>
      <c r="PX485" s="7"/>
      <c r="PY485" s="7"/>
      <c r="PZ485" s="7"/>
      <c r="QA485" s="7"/>
      <c r="QB485" s="7"/>
      <c r="QC485" s="7"/>
      <c r="QD485" s="7"/>
      <c r="QE485" s="7"/>
      <c r="QF485" s="7"/>
      <c r="QG485" s="7"/>
      <c r="QH485" s="7"/>
      <c r="QI485" s="7"/>
      <c r="QJ485" s="7"/>
      <c r="QK485" s="7"/>
      <c r="QL485" s="7"/>
      <c r="QM485" s="7"/>
      <c r="QN485" s="7"/>
      <c r="QO485" s="7"/>
      <c r="QP485" s="7"/>
      <c r="QQ485" s="7"/>
      <c r="QR485" s="7"/>
      <c r="QS485" s="7"/>
      <c r="QT485" s="7"/>
      <c r="QU485" s="7"/>
      <c r="QV485" s="7"/>
      <c r="QW485" s="7"/>
      <c r="QX485" s="7"/>
      <c r="QY485" s="7"/>
      <c r="QZ485" s="7"/>
      <c r="RA485" s="7"/>
      <c r="RB485" s="7"/>
      <c r="RC485" s="7"/>
      <c r="RD485" s="7"/>
      <c r="RE485" s="7"/>
      <c r="RF485" s="7"/>
      <c r="RG485" s="7"/>
      <c r="RH485" s="7"/>
      <c r="RI485" s="7"/>
      <c r="RJ485" s="7"/>
      <c r="RK485" s="7"/>
      <c r="RL485" s="7"/>
      <c r="RM485" s="7"/>
      <c r="RN485" s="7"/>
      <c r="RO485" s="7"/>
      <c r="RP485" s="7"/>
      <c r="RQ485" s="7"/>
      <c r="RR485" s="7"/>
      <c r="RS485" s="7"/>
      <c r="RT485" s="7"/>
      <c r="RU485" s="7"/>
      <c r="RV485" s="7"/>
      <c r="RW485" s="7"/>
      <c r="RX485" s="7"/>
      <c r="RY485" s="7"/>
      <c r="RZ485" s="7"/>
      <c r="SA485" s="7"/>
      <c r="SB485" s="7"/>
      <c r="SC485" s="7"/>
      <c r="SD485" s="7"/>
      <c r="SE485" s="7"/>
      <c r="SF485" s="7"/>
      <c r="SG485" s="7"/>
      <c r="SH485" s="7"/>
      <c r="SI485" s="7"/>
      <c r="SJ485" s="7"/>
      <c r="SK485" s="7"/>
      <c r="SL485" s="7"/>
      <c r="SM485" s="7"/>
      <c r="SN485" s="7"/>
      <c r="SO485" s="7"/>
      <c r="SP485" s="7"/>
      <c r="SQ485" s="7"/>
      <c r="SR485" s="7"/>
      <c r="SS485" s="7"/>
      <c r="ST485" s="7"/>
      <c r="SU485" s="7"/>
      <c r="SV485" s="7"/>
      <c r="SW485" s="7"/>
      <c r="SX485" s="7"/>
      <c r="SY485" s="7"/>
      <c r="SZ485" s="7"/>
      <c r="TA485" s="7"/>
      <c r="TB485" s="7"/>
      <c r="TC485" s="7"/>
      <c r="TD485" s="7"/>
      <c r="TE485" s="7"/>
      <c r="TF485" s="7"/>
      <c r="TG485" s="7"/>
      <c r="TH485" s="7"/>
      <c r="TI485" s="7"/>
      <c r="TJ485" s="7"/>
      <c r="TK485" s="7"/>
      <c r="TL485" s="7"/>
      <c r="TM485" s="7"/>
      <c r="TN485" s="7"/>
      <c r="TO485" s="7"/>
      <c r="TP485" s="7"/>
      <c r="TQ485" s="7"/>
      <c r="TR485" s="7"/>
      <c r="TS485" s="7"/>
      <c r="TT485" s="7"/>
      <c r="TU485" s="7"/>
      <c r="TV485" s="7"/>
      <c r="TW485" s="7"/>
      <c r="TX485" s="7"/>
      <c r="TY485" s="7"/>
      <c r="TZ485" s="7"/>
      <c r="UA485" s="7"/>
      <c r="UB485" s="7"/>
      <c r="UC485" s="7"/>
      <c r="UD485" s="7"/>
      <c r="UE485" s="7"/>
      <c r="UF485" s="7"/>
      <c r="UG485" s="7"/>
      <c r="UH485" s="7"/>
      <c r="UI485" s="7"/>
      <c r="UJ485" s="7"/>
      <c r="UK485" s="7"/>
      <c r="UL485" s="7"/>
      <c r="UM485" s="7"/>
      <c r="UN485" s="7"/>
      <c r="UO485" s="7"/>
      <c r="UP485" s="7"/>
      <c r="UQ485" s="7"/>
      <c r="UR485" s="7"/>
      <c r="US485" s="7"/>
      <c r="UT485" s="7"/>
      <c r="UU485" s="7"/>
      <c r="UV485" s="7"/>
      <c r="UW485" s="7"/>
      <c r="UX485" s="7"/>
      <c r="UY485" s="7"/>
      <c r="UZ485" s="7"/>
      <c r="VA485" s="7"/>
      <c r="VB485" s="7"/>
      <c r="VC485" s="7"/>
      <c r="VD485" s="7"/>
    </row>
    <row r="486" spans="1:576" s="3" customFormat="1" x14ac:dyDescent="0.2">
      <c r="A486" s="5"/>
      <c r="C486" s="119"/>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119"/>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c r="MK486" s="7"/>
      <c r="ML486" s="7"/>
      <c r="MM486" s="7"/>
      <c r="MN486" s="7"/>
      <c r="MO486" s="7"/>
      <c r="MP486" s="7"/>
      <c r="MQ486" s="7"/>
      <c r="MR486" s="7"/>
      <c r="MS486" s="7"/>
      <c r="MT486" s="7"/>
      <c r="MU486" s="7"/>
      <c r="MV486" s="7"/>
      <c r="MW486" s="7"/>
      <c r="MX486" s="7"/>
      <c r="MY486" s="7"/>
      <c r="MZ486" s="7"/>
      <c r="NA486" s="7"/>
      <c r="NB486" s="7"/>
      <c r="NC486" s="7"/>
      <c r="ND486" s="7"/>
      <c r="NE486" s="7"/>
      <c r="NF486" s="7"/>
      <c r="NG486" s="7"/>
      <c r="NH486" s="7"/>
      <c r="NI486" s="7"/>
      <c r="NJ486" s="7"/>
      <c r="NK486" s="7"/>
      <c r="NL486" s="7"/>
      <c r="NM486" s="7"/>
      <c r="NN486" s="7"/>
      <c r="NO486" s="7"/>
      <c r="NP486" s="7"/>
      <c r="NQ486" s="7"/>
      <c r="NR486" s="7"/>
      <c r="NS486" s="7"/>
      <c r="NT486" s="7"/>
      <c r="NU486" s="7"/>
      <c r="NV486" s="7"/>
      <c r="NW486" s="7"/>
      <c r="NX486" s="7"/>
      <c r="NY486" s="7"/>
      <c r="NZ486" s="7"/>
      <c r="OA486" s="7"/>
      <c r="OB486" s="7"/>
      <c r="OC486" s="7"/>
      <c r="OD486" s="7"/>
      <c r="OE486" s="7"/>
      <c r="OF486" s="7"/>
      <c r="OG486" s="7"/>
      <c r="OH486" s="7"/>
      <c r="OI486" s="7"/>
      <c r="OJ486" s="7"/>
      <c r="OK486" s="7"/>
      <c r="OL486" s="7"/>
      <c r="OM486" s="7"/>
      <c r="ON486" s="7"/>
      <c r="OO486" s="7"/>
      <c r="OP486" s="7"/>
      <c r="OQ486" s="7"/>
      <c r="OR486" s="7"/>
      <c r="OS486" s="7"/>
      <c r="OT486" s="7"/>
      <c r="OU486" s="7"/>
      <c r="OV486" s="7"/>
      <c r="OW486" s="7"/>
      <c r="OX486" s="7"/>
      <c r="OY486" s="7"/>
      <c r="OZ486" s="7"/>
      <c r="PA486" s="7"/>
      <c r="PB486" s="7"/>
      <c r="PC486" s="7"/>
      <c r="PD486" s="7"/>
      <c r="PE486" s="7"/>
      <c r="PF486" s="7"/>
      <c r="PG486" s="7"/>
      <c r="PH486" s="7"/>
      <c r="PI486" s="7"/>
      <c r="PJ486" s="7"/>
      <c r="PK486" s="7"/>
      <c r="PL486" s="7"/>
      <c r="PM486" s="7"/>
      <c r="PN486" s="7"/>
      <c r="PO486" s="7"/>
      <c r="PP486" s="7"/>
      <c r="PQ486" s="7"/>
      <c r="PR486" s="7"/>
      <c r="PS486" s="7"/>
      <c r="PT486" s="7"/>
      <c r="PU486" s="7"/>
      <c r="PV486" s="7"/>
      <c r="PW486" s="7"/>
      <c r="PX486" s="7"/>
      <c r="PY486" s="7"/>
      <c r="PZ486" s="7"/>
      <c r="QA486" s="7"/>
      <c r="QB486" s="7"/>
      <c r="QC486" s="7"/>
      <c r="QD486" s="7"/>
      <c r="QE486" s="7"/>
      <c r="QF486" s="7"/>
      <c r="QG486" s="7"/>
      <c r="QH486" s="7"/>
      <c r="QI486" s="7"/>
      <c r="QJ486" s="7"/>
      <c r="QK486" s="7"/>
      <c r="QL486" s="7"/>
      <c r="QM486" s="7"/>
      <c r="QN486" s="7"/>
      <c r="QO486" s="7"/>
      <c r="QP486" s="7"/>
      <c r="QQ486" s="7"/>
      <c r="QR486" s="7"/>
      <c r="QS486" s="7"/>
      <c r="QT486" s="7"/>
      <c r="QU486" s="7"/>
      <c r="QV486" s="7"/>
      <c r="QW486" s="7"/>
      <c r="QX486" s="7"/>
      <c r="QY486" s="7"/>
      <c r="QZ486" s="7"/>
      <c r="RA486" s="7"/>
      <c r="RB486" s="7"/>
      <c r="RC486" s="7"/>
      <c r="RD486" s="7"/>
      <c r="RE486" s="7"/>
      <c r="RF486" s="7"/>
      <c r="RG486" s="7"/>
      <c r="RH486" s="7"/>
      <c r="RI486" s="7"/>
      <c r="RJ486" s="7"/>
      <c r="RK486" s="7"/>
      <c r="RL486" s="7"/>
      <c r="RM486" s="7"/>
      <c r="RN486" s="7"/>
      <c r="RO486" s="7"/>
      <c r="RP486" s="7"/>
      <c r="RQ486" s="7"/>
      <c r="RR486" s="7"/>
      <c r="RS486" s="7"/>
      <c r="RT486" s="7"/>
      <c r="RU486" s="7"/>
      <c r="RV486" s="7"/>
      <c r="RW486" s="7"/>
      <c r="RX486" s="7"/>
      <c r="RY486" s="7"/>
      <c r="RZ486" s="7"/>
      <c r="SA486" s="7"/>
      <c r="SB486" s="7"/>
      <c r="SC486" s="7"/>
      <c r="SD486" s="7"/>
      <c r="SE486" s="7"/>
      <c r="SF486" s="7"/>
      <c r="SG486" s="7"/>
      <c r="SH486" s="7"/>
      <c r="SI486" s="7"/>
      <c r="SJ486" s="7"/>
      <c r="SK486" s="7"/>
      <c r="SL486" s="7"/>
      <c r="SM486" s="7"/>
      <c r="SN486" s="7"/>
      <c r="SO486" s="7"/>
      <c r="SP486" s="7"/>
      <c r="SQ486" s="7"/>
      <c r="SR486" s="7"/>
      <c r="SS486" s="7"/>
      <c r="ST486" s="7"/>
      <c r="SU486" s="7"/>
      <c r="SV486" s="7"/>
      <c r="SW486" s="7"/>
      <c r="SX486" s="7"/>
      <c r="SY486" s="7"/>
      <c r="SZ486" s="7"/>
      <c r="TA486" s="7"/>
      <c r="TB486" s="7"/>
      <c r="TC486" s="7"/>
      <c r="TD486" s="7"/>
      <c r="TE486" s="7"/>
      <c r="TF486" s="7"/>
      <c r="TG486" s="7"/>
      <c r="TH486" s="7"/>
      <c r="TI486" s="7"/>
      <c r="TJ486" s="7"/>
      <c r="TK486" s="7"/>
      <c r="TL486" s="7"/>
      <c r="TM486" s="7"/>
      <c r="TN486" s="7"/>
      <c r="TO486" s="7"/>
      <c r="TP486" s="7"/>
      <c r="TQ486" s="7"/>
      <c r="TR486" s="7"/>
      <c r="TS486" s="7"/>
      <c r="TT486" s="7"/>
      <c r="TU486" s="7"/>
      <c r="TV486" s="7"/>
      <c r="TW486" s="7"/>
      <c r="TX486" s="7"/>
      <c r="TY486" s="7"/>
      <c r="TZ486" s="7"/>
      <c r="UA486" s="7"/>
      <c r="UB486" s="7"/>
      <c r="UC486" s="7"/>
      <c r="UD486" s="7"/>
      <c r="UE486" s="7"/>
      <c r="UF486" s="7"/>
      <c r="UG486" s="7"/>
      <c r="UH486" s="7"/>
      <c r="UI486" s="7"/>
      <c r="UJ486" s="7"/>
      <c r="UK486" s="7"/>
      <c r="UL486" s="7"/>
      <c r="UM486" s="7"/>
      <c r="UN486" s="7"/>
      <c r="UO486" s="7"/>
      <c r="UP486" s="7"/>
      <c r="UQ486" s="7"/>
      <c r="UR486" s="7"/>
      <c r="US486" s="7"/>
      <c r="UT486" s="7"/>
      <c r="UU486" s="7"/>
      <c r="UV486" s="7"/>
      <c r="UW486" s="7"/>
      <c r="UX486" s="7"/>
      <c r="UY486" s="7"/>
      <c r="UZ486" s="7"/>
      <c r="VA486" s="7"/>
      <c r="VB486" s="7"/>
      <c r="VC486" s="7"/>
      <c r="VD486" s="7"/>
    </row>
    <row r="487" spans="1:576" s="3" customFormat="1" x14ac:dyDescent="0.2">
      <c r="A487" s="5"/>
      <c r="C487" s="119"/>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119"/>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c r="MK487" s="7"/>
      <c r="ML487" s="7"/>
      <c r="MM487" s="7"/>
      <c r="MN487" s="7"/>
      <c r="MO487" s="7"/>
      <c r="MP487" s="7"/>
      <c r="MQ487" s="7"/>
      <c r="MR487" s="7"/>
      <c r="MS487" s="7"/>
      <c r="MT487" s="7"/>
      <c r="MU487" s="7"/>
      <c r="MV487" s="7"/>
      <c r="MW487" s="7"/>
      <c r="MX487" s="7"/>
      <c r="MY487" s="7"/>
      <c r="MZ487" s="7"/>
      <c r="NA487" s="7"/>
      <c r="NB487" s="7"/>
      <c r="NC487" s="7"/>
      <c r="ND487" s="7"/>
      <c r="NE487" s="7"/>
      <c r="NF487" s="7"/>
      <c r="NG487" s="7"/>
      <c r="NH487" s="7"/>
      <c r="NI487" s="7"/>
      <c r="NJ487" s="7"/>
      <c r="NK487" s="7"/>
      <c r="NL487" s="7"/>
      <c r="NM487" s="7"/>
      <c r="NN487" s="7"/>
      <c r="NO487" s="7"/>
      <c r="NP487" s="7"/>
      <c r="NQ487" s="7"/>
      <c r="NR487" s="7"/>
      <c r="NS487" s="7"/>
      <c r="NT487" s="7"/>
      <c r="NU487" s="7"/>
      <c r="NV487" s="7"/>
      <c r="NW487" s="7"/>
      <c r="NX487" s="7"/>
      <c r="NY487" s="7"/>
      <c r="NZ487" s="7"/>
      <c r="OA487" s="7"/>
      <c r="OB487" s="7"/>
      <c r="OC487" s="7"/>
      <c r="OD487" s="7"/>
      <c r="OE487" s="7"/>
      <c r="OF487" s="7"/>
      <c r="OG487" s="7"/>
      <c r="OH487" s="7"/>
      <c r="OI487" s="7"/>
      <c r="OJ487" s="7"/>
      <c r="OK487" s="7"/>
      <c r="OL487" s="7"/>
      <c r="OM487" s="7"/>
      <c r="ON487" s="7"/>
      <c r="OO487" s="7"/>
      <c r="OP487" s="7"/>
      <c r="OQ487" s="7"/>
      <c r="OR487" s="7"/>
      <c r="OS487" s="7"/>
      <c r="OT487" s="7"/>
      <c r="OU487" s="7"/>
      <c r="OV487" s="7"/>
      <c r="OW487" s="7"/>
      <c r="OX487" s="7"/>
      <c r="OY487" s="7"/>
      <c r="OZ487" s="7"/>
      <c r="PA487" s="7"/>
      <c r="PB487" s="7"/>
      <c r="PC487" s="7"/>
      <c r="PD487" s="7"/>
      <c r="PE487" s="7"/>
      <c r="PF487" s="7"/>
      <c r="PG487" s="7"/>
      <c r="PH487" s="7"/>
      <c r="PI487" s="7"/>
      <c r="PJ487" s="7"/>
      <c r="PK487" s="7"/>
      <c r="PL487" s="7"/>
      <c r="PM487" s="7"/>
      <c r="PN487" s="7"/>
      <c r="PO487" s="7"/>
      <c r="PP487" s="7"/>
      <c r="PQ487" s="7"/>
      <c r="PR487" s="7"/>
      <c r="PS487" s="7"/>
      <c r="PT487" s="7"/>
      <c r="PU487" s="7"/>
      <c r="PV487" s="7"/>
      <c r="PW487" s="7"/>
      <c r="PX487" s="7"/>
      <c r="PY487" s="7"/>
      <c r="PZ487" s="7"/>
      <c r="QA487" s="7"/>
      <c r="QB487" s="7"/>
      <c r="QC487" s="7"/>
      <c r="QD487" s="7"/>
      <c r="QE487" s="7"/>
      <c r="QF487" s="7"/>
      <c r="QG487" s="7"/>
      <c r="QH487" s="7"/>
      <c r="QI487" s="7"/>
      <c r="QJ487" s="7"/>
      <c r="QK487" s="7"/>
      <c r="QL487" s="7"/>
      <c r="QM487" s="7"/>
      <c r="QN487" s="7"/>
      <c r="QO487" s="7"/>
      <c r="QP487" s="7"/>
      <c r="QQ487" s="7"/>
      <c r="QR487" s="7"/>
      <c r="QS487" s="7"/>
      <c r="QT487" s="7"/>
      <c r="QU487" s="7"/>
      <c r="QV487" s="7"/>
      <c r="QW487" s="7"/>
      <c r="QX487" s="7"/>
      <c r="QY487" s="7"/>
      <c r="QZ487" s="7"/>
      <c r="RA487" s="7"/>
      <c r="RB487" s="7"/>
      <c r="RC487" s="7"/>
      <c r="RD487" s="7"/>
      <c r="RE487" s="7"/>
      <c r="RF487" s="7"/>
      <c r="RG487" s="7"/>
      <c r="RH487" s="7"/>
      <c r="RI487" s="7"/>
      <c r="RJ487" s="7"/>
      <c r="RK487" s="7"/>
      <c r="RL487" s="7"/>
      <c r="RM487" s="7"/>
      <c r="RN487" s="7"/>
      <c r="RO487" s="7"/>
      <c r="RP487" s="7"/>
      <c r="RQ487" s="7"/>
      <c r="RR487" s="7"/>
      <c r="RS487" s="7"/>
      <c r="RT487" s="7"/>
      <c r="RU487" s="7"/>
      <c r="RV487" s="7"/>
      <c r="RW487" s="7"/>
      <c r="RX487" s="7"/>
      <c r="RY487" s="7"/>
      <c r="RZ487" s="7"/>
      <c r="SA487" s="7"/>
      <c r="SB487" s="7"/>
      <c r="SC487" s="7"/>
      <c r="SD487" s="7"/>
      <c r="SE487" s="7"/>
      <c r="SF487" s="7"/>
      <c r="SG487" s="7"/>
      <c r="SH487" s="7"/>
      <c r="SI487" s="7"/>
      <c r="SJ487" s="7"/>
      <c r="SK487" s="7"/>
      <c r="SL487" s="7"/>
      <c r="SM487" s="7"/>
      <c r="SN487" s="7"/>
      <c r="SO487" s="7"/>
      <c r="SP487" s="7"/>
      <c r="SQ487" s="7"/>
      <c r="SR487" s="7"/>
      <c r="SS487" s="7"/>
      <c r="ST487" s="7"/>
      <c r="SU487" s="7"/>
      <c r="SV487" s="7"/>
      <c r="SW487" s="7"/>
      <c r="SX487" s="7"/>
      <c r="SY487" s="7"/>
      <c r="SZ487" s="7"/>
      <c r="TA487" s="7"/>
      <c r="TB487" s="7"/>
      <c r="TC487" s="7"/>
      <c r="TD487" s="7"/>
      <c r="TE487" s="7"/>
      <c r="TF487" s="7"/>
      <c r="TG487" s="7"/>
      <c r="TH487" s="7"/>
      <c r="TI487" s="7"/>
      <c r="TJ487" s="7"/>
      <c r="TK487" s="7"/>
      <c r="TL487" s="7"/>
      <c r="TM487" s="7"/>
      <c r="TN487" s="7"/>
      <c r="TO487" s="7"/>
      <c r="TP487" s="7"/>
      <c r="TQ487" s="7"/>
      <c r="TR487" s="7"/>
      <c r="TS487" s="7"/>
      <c r="TT487" s="7"/>
      <c r="TU487" s="7"/>
      <c r="TV487" s="7"/>
      <c r="TW487" s="7"/>
      <c r="TX487" s="7"/>
      <c r="TY487" s="7"/>
      <c r="TZ487" s="7"/>
      <c r="UA487" s="7"/>
      <c r="UB487" s="7"/>
      <c r="UC487" s="7"/>
      <c r="UD487" s="7"/>
      <c r="UE487" s="7"/>
      <c r="UF487" s="7"/>
      <c r="UG487" s="7"/>
      <c r="UH487" s="7"/>
      <c r="UI487" s="7"/>
      <c r="UJ487" s="7"/>
      <c r="UK487" s="7"/>
      <c r="UL487" s="7"/>
      <c r="UM487" s="7"/>
      <c r="UN487" s="7"/>
      <c r="UO487" s="7"/>
      <c r="UP487" s="7"/>
      <c r="UQ487" s="7"/>
      <c r="UR487" s="7"/>
      <c r="US487" s="7"/>
      <c r="UT487" s="7"/>
      <c r="UU487" s="7"/>
      <c r="UV487" s="7"/>
      <c r="UW487" s="7"/>
      <c r="UX487" s="7"/>
      <c r="UY487" s="7"/>
      <c r="UZ487" s="7"/>
      <c r="VA487" s="7"/>
      <c r="VB487" s="7"/>
      <c r="VC487" s="7"/>
      <c r="VD487" s="7"/>
    </row>
    <row r="488" spans="1:576" s="3" customFormat="1" x14ac:dyDescent="0.2">
      <c r="A488" s="5"/>
      <c r="C488" s="119"/>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119"/>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c r="MK488" s="7"/>
      <c r="ML488" s="7"/>
      <c r="MM488" s="7"/>
      <c r="MN488" s="7"/>
      <c r="MO488" s="7"/>
      <c r="MP488" s="7"/>
      <c r="MQ488" s="7"/>
      <c r="MR488" s="7"/>
      <c r="MS488" s="7"/>
      <c r="MT488" s="7"/>
      <c r="MU488" s="7"/>
      <c r="MV488" s="7"/>
      <c r="MW488" s="7"/>
      <c r="MX488" s="7"/>
      <c r="MY488" s="7"/>
      <c r="MZ488" s="7"/>
      <c r="NA488" s="7"/>
      <c r="NB488" s="7"/>
      <c r="NC488" s="7"/>
      <c r="ND488" s="7"/>
      <c r="NE488" s="7"/>
      <c r="NF488" s="7"/>
      <c r="NG488" s="7"/>
      <c r="NH488" s="7"/>
      <c r="NI488" s="7"/>
      <c r="NJ488" s="7"/>
      <c r="NK488" s="7"/>
      <c r="NL488" s="7"/>
      <c r="NM488" s="7"/>
      <c r="NN488" s="7"/>
      <c r="NO488" s="7"/>
      <c r="NP488" s="7"/>
      <c r="NQ488" s="7"/>
      <c r="NR488" s="7"/>
      <c r="NS488" s="7"/>
      <c r="NT488" s="7"/>
      <c r="NU488" s="7"/>
      <c r="NV488" s="7"/>
      <c r="NW488" s="7"/>
      <c r="NX488" s="7"/>
      <c r="NY488" s="7"/>
      <c r="NZ488" s="7"/>
      <c r="OA488" s="7"/>
      <c r="OB488" s="7"/>
      <c r="OC488" s="7"/>
      <c r="OD488" s="7"/>
      <c r="OE488" s="7"/>
      <c r="OF488" s="7"/>
      <c r="OG488" s="7"/>
      <c r="OH488" s="7"/>
      <c r="OI488" s="7"/>
      <c r="OJ488" s="7"/>
      <c r="OK488" s="7"/>
      <c r="OL488" s="7"/>
      <c r="OM488" s="7"/>
      <c r="ON488" s="7"/>
      <c r="OO488" s="7"/>
      <c r="OP488" s="7"/>
      <c r="OQ488" s="7"/>
      <c r="OR488" s="7"/>
      <c r="OS488" s="7"/>
      <c r="OT488" s="7"/>
      <c r="OU488" s="7"/>
      <c r="OV488" s="7"/>
      <c r="OW488" s="7"/>
      <c r="OX488" s="7"/>
      <c r="OY488" s="7"/>
      <c r="OZ488" s="7"/>
      <c r="PA488" s="7"/>
      <c r="PB488" s="7"/>
      <c r="PC488" s="7"/>
      <c r="PD488" s="7"/>
      <c r="PE488" s="7"/>
      <c r="PF488" s="7"/>
      <c r="PG488" s="7"/>
      <c r="PH488" s="7"/>
      <c r="PI488" s="7"/>
      <c r="PJ488" s="7"/>
      <c r="PK488" s="7"/>
      <c r="PL488" s="7"/>
      <c r="PM488" s="7"/>
      <c r="PN488" s="7"/>
      <c r="PO488" s="7"/>
      <c r="PP488" s="7"/>
      <c r="PQ488" s="7"/>
      <c r="PR488" s="7"/>
      <c r="PS488" s="7"/>
      <c r="PT488" s="7"/>
      <c r="PU488" s="7"/>
      <c r="PV488" s="7"/>
      <c r="PW488" s="7"/>
      <c r="PX488" s="7"/>
      <c r="PY488" s="7"/>
      <c r="PZ488" s="7"/>
      <c r="QA488" s="7"/>
      <c r="QB488" s="7"/>
      <c r="QC488" s="7"/>
      <c r="QD488" s="7"/>
      <c r="QE488" s="7"/>
      <c r="QF488" s="7"/>
      <c r="QG488" s="7"/>
      <c r="QH488" s="7"/>
      <c r="QI488" s="7"/>
      <c r="QJ488" s="7"/>
      <c r="QK488" s="7"/>
      <c r="QL488" s="7"/>
      <c r="QM488" s="7"/>
      <c r="QN488" s="7"/>
      <c r="QO488" s="7"/>
      <c r="QP488" s="7"/>
      <c r="QQ488" s="7"/>
      <c r="QR488" s="7"/>
      <c r="QS488" s="7"/>
      <c r="QT488" s="7"/>
      <c r="QU488" s="7"/>
      <c r="QV488" s="7"/>
      <c r="QW488" s="7"/>
      <c r="QX488" s="7"/>
      <c r="QY488" s="7"/>
      <c r="QZ488" s="7"/>
      <c r="RA488" s="7"/>
      <c r="RB488" s="7"/>
      <c r="RC488" s="7"/>
      <c r="RD488" s="7"/>
      <c r="RE488" s="7"/>
      <c r="RF488" s="7"/>
      <c r="RG488" s="7"/>
      <c r="RH488" s="7"/>
      <c r="RI488" s="7"/>
      <c r="RJ488" s="7"/>
      <c r="RK488" s="7"/>
      <c r="RL488" s="7"/>
      <c r="RM488" s="7"/>
      <c r="RN488" s="7"/>
      <c r="RO488" s="7"/>
      <c r="RP488" s="7"/>
      <c r="RQ488" s="7"/>
      <c r="RR488" s="7"/>
      <c r="RS488" s="7"/>
      <c r="RT488" s="7"/>
      <c r="RU488" s="7"/>
      <c r="RV488" s="7"/>
      <c r="RW488" s="7"/>
      <c r="RX488" s="7"/>
      <c r="RY488" s="7"/>
      <c r="RZ488" s="7"/>
      <c r="SA488" s="7"/>
      <c r="SB488" s="7"/>
      <c r="SC488" s="7"/>
      <c r="SD488" s="7"/>
      <c r="SE488" s="7"/>
      <c r="SF488" s="7"/>
      <c r="SG488" s="7"/>
      <c r="SH488" s="7"/>
      <c r="SI488" s="7"/>
      <c r="SJ488" s="7"/>
      <c r="SK488" s="7"/>
      <c r="SL488" s="7"/>
      <c r="SM488" s="7"/>
      <c r="SN488" s="7"/>
      <c r="SO488" s="7"/>
      <c r="SP488" s="7"/>
      <c r="SQ488" s="7"/>
      <c r="SR488" s="7"/>
      <c r="SS488" s="7"/>
      <c r="ST488" s="7"/>
      <c r="SU488" s="7"/>
      <c r="SV488" s="7"/>
      <c r="SW488" s="7"/>
      <c r="SX488" s="7"/>
      <c r="SY488" s="7"/>
      <c r="SZ488" s="7"/>
      <c r="TA488" s="7"/>
      <c r="TB488" s="7"/>
      <c r="TC488" s="7"/>
      <c r="TD488" s="7"/>
      <c r="TE488" s="7"/>
      <c r="TF488" s="7"/>
      <c r="TG488" s="7"/>
      <c r="TH488" s="7"/>
      <c r="TI488" s="7"/>
      <c r="TJ488" s="7"/>
      <c r="TK488" s="7"/>
      <c r="TL488" s="7"/>
      <c r="TM488" s="7"/>
      <c r="TN488" s="7"/>
      <c r="TO488" s="7"/>
      <c r="TP488" s="7"/>
      <c r="TQ488" s="7"/>
      <c r="TR488" s="7"/>
      <c r="TS488" s="7"/>
      <c r="TT488" s="7"/>
      <c r="TU488" s="7"/>
      <c r="TV488" s="7"/>
      <c r="TW488" s="7"/>
      <c r="TX488" s="7"/>
      <c r="TY488" s="7"/>
      <c r="TZ488" s="7"/>
      <c r="UA488" s="7"/>
      <c r="UB488" s="7"/>
      <c r="UC488" s="7"/>
      <c r="UD488" s="7"/>
      <c r="UE488" s="7"/>
      <c r="UF488" s="7"/>
      <c r="UG488" s="7"/>
      <c r="UH488" s="7"/>
      <c r="UI488" s="7"/>
      <c r="UJ488" s="7"/>
      <c r="UK488" s="7"/>
      <c r="UL488" s="7"/>
      <c r="UM488" s="7"/>
      <c r="UN488" s="7"/>
      <c r="UO488" s="7"/>
      <c r="UP488" s="7"/>
      <c r="UQ488" s="7"/>
      <c r="UR488" s="7"/>
      <c r="US488" s="7"/>
      <c r="UT488" s="7"/>
      <c r="UU488" s="7"/>
      <c r="UV488" s="7"/>
      <c r="UW488" s="7"/>
      <c r="UX488" s="7"/>
      <c r="UY488" s="7"/>
      <c r="UZ488" s="7"/>
      <c r="VA488" s="7"/>
      <c r="VB488" s="7"/>
      <c r="VC488" s="7"/>
      <c r="VD488" s="7"/>
    </row>
    <row r="489" spans="1:576" s="3" customFormat="1" x14ac:dyDescent="0.2">
      <c r="A489" s="5"/>
      <c r="C489" s="119"/>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119"/>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c r="MK489" s="7"/>
      <c r="ML489" s="7"/>
      <c r="MM489" s="7"/>
      <c r="MN489" s="7"/>
      <c r="MO489" s="7"/>
      <c r="MP489" s="7"/>
      <c r="MQ489" s="7"/>
      <c r="MR489" s="7"/>
      <c r="MS489" s="7"/>
      <c r="MT489" s="7"/>
      <c r="MU489" s="7"/>
      <c r="MV489" s="7"/>
      <c r="MW489" s="7"/>
      <c r="MX489" s="7"/>
      <c r="MY489" s="7"/>
      <c r="MZ489" s="7"/>
      <c r="NA489" s="7"/>
      <c r="NB489" s="7"/>
      <c r="NC489" s="7"/>
      <c r="ND489" s="7"/>
      <c r="NE489" s="7"/>
      <c r="NF489" s="7"/>
      <c r="NG489" s="7"/>
      <c r="NH489" s="7"/>
      <c r="NI489" s="7"/>
      <c r="NJ489" s="7"/>
      <c r="NK489" s="7"/>
      <c r="NL489" s="7"/>
      <c r="NM489" s="7"/>
      <c r="NN489" s="7"/>
      <c r="NO489" s="7"/>
      <c r="NP489" s="7"/>
      <c r="NQ489" s="7"/>
      <c r="NR489" s="7"/>
      <c r="NS489" s="7"/>
      <c r="NT489" s="7"/>
      <c r="NU489" s="7"/>
      <c r="NV489" s="7"/>
      <c r="NW489" s="7"/>
      <c r="NX489" s="7"/>
      <c r="NY489" s="7"/>
      <c r="NZ489" s="7"/>
      <c r="OA489" s="7"/>
      <c r="OB489" s="7"/>
      <c r="OC489" s="7"/>
      <c r="OD489" s="7"/>
      <c r="OE489" s="7"/>
      <c r="OF489" s="7"/>
      <c r="OG489" s="7"/>
      <c r="OH489" s="7"/>
      <c r="OI489" s="7"/>
      <c r="OJ489" s="7"/>
      <c r="OK489" s="7"/>
      <c r="OL489" s="7"/>
      <c r="OM489" s="7"/>
      <c r="ON489" s="7"/>
      <c r="OO489" s="7"/>
      <c r="OP489" s="7"/>
      <c r="OQ489" s="7"/>
      <c r="OR489" s="7"/>
      <c r="OS489" s="7"/>
      <c r="OT489" s="7"/>
      <c r="OU489" s="7"/>
      <c r="OV489" s="7"/>
      <c r="OW489" s="7"/>
      <c r="OX489" s="7"/>
      <c r="OY489" s="7"/>
      <c r="OZ489" s="7"/>
      <c r="PA489" s="7"/>
      <c r="PB489" s="7"/>
      <c r="PC489" s="7"/>
      <c r="PD489" s="7"/>
      <c r="PE489" s="7"/>
      <c r="PF489" s="7"/>
      <c r="PG489" s="7"/>
      <c r="PH489" s="7"/>
      <c r="PI489" s="7"/>
      <c r="PJ489" s="7"/>
      <c r="PK489" s="7"/>
      <c r="PL489" s="7"/>
      <c r="PM489" s="7"/>
      <c r="PN489" s="7"/>
      <c r="PO489" s="7"/>
      <c r="PP489" s="7"/>
      <c r="PQ489" s="7"/>
      <c r="PR489" s="7"/>
      <c r="PS489" s="7"/>
      <c r="PT489" s="7"/>
      <c r="PU489" s="7"/>
      <c r="PV489" s="7"/>
      <c r="PW489" s="7"/>
      <c r="PX489" s="7"/>
      <c r="PY489" s="7"/>
      <c r="PZ489" s="7"/>
      <c r="QA489" s="7"/>
      <c r="QB489" s="7"/>
      <c r="QC489" s="7"/>
      <c r="QD489" s="7"/>
      <c r="QE489" s="7"/>
      <c r="QF489" s="7"/>
      <c r="QG489" s="7"/>
      <c r="QH489" s="7"/>
      <c r="QI489" s="7"/>
      <c r="QJ489" s="7"/>
      <c r="QK489" s="7"/>
      <c r="QL489" s="7"/>
      <c r="QM489" s="7"/>
      <c r="QN489" s="7"/>
      <c r="QO489" s="7"/>
      <c r="QP489" s="7"/>
      <c r="QQ489" s="7"/>
      <c r="QR489" s="7"/>
      <c r="QS489" s="7"/>
      <c r="QT489" s="7"/>
      <c r="QU489" s="7"/>
      <c r="QV489" s="7"/>
      <c r="QW489" s="7"/>
      <c r="QX489" s="7"/>
      <c r="QY489" s="7"/>
      <c r="QZ489" s="7"/>
      <c r="RA489" s="7"/>
      <c r="RB489" s="7"/>
      <c r="RC489" s="7"/>
      <c r="RD489" s="7"/>
      <c r="RE489" s="7"/>
      <c r="RF489" s="7"/>
      <c r="RG489" s="7"/>
      <c r="RH489" s="7"/>
      <c r="RI489" s="7"/>
      <c r="RJ489" s="7"/>
      <c r="RK489" s="7"/>
      <c r="RL489" s="7"/>
      <c r="RM489" s="7"/>
      <c r="RN489" s="7"/>
      <c r="RO489" s="7"/>
      <c r="RP489" s="7"/>
      <c r="RQ489" s="7"/>
      <c r="RR489" s="7"/>
      <c r="RS489" s="7"/>
      <c r="RT489" s="7"/>
      <c r="RU489" s="7"/>
      <c r="RV489" s="7"/>
      <c r="RW489" s="7"/>
      <c r="RX489" s="7"/>
      <c r="RY489" s="7"/>
      <c r="RZ489" s="7"/>
      <c r="SA489" s="7"/>
      <c r="SB489" s="7"/>
      <c r="SC489" s="7"/>
      <c r="SD489" s="7"/>
      <c r="SE489" s="7"/>
      <c r="SF489" s="7"/>
      <c r="SG489" s="7"/>
      <c r="SH489" s="7"/>
      <c r="SI489" s="7"/>
      <c r="SJ489" s="7"/>
      <c r="SK489" s="7"/>
      <c r="SL489" s="7"/>
      <c r="SM489" s="7"/>
      <c r="SN489" s="7"/>
      <c r="SO489" s="7"/>
      <c r="SP489" s="7"/>
      <c r="SQ489" s="7"/>
      <c r="SR489" s="7"/>
      <c r="SS489" s="7"/>
      <c r="ST489" s="7"/>
      <c r="SU489" s="7"/>
      <c r="SV489" s="7"/>
      <c r="SW489" s="7"/>
      <c r="SX489" s="7"/>
      <c r="SY489" s="7"/>
      <c r="SZ489" s="7"/>
      <c r="TA489" s="7"/>
      <c r="TB489" s="7"/>
      <c r="TC489" s="7"/>
      <c r="TD489" s="7"/>
      <c r="TE489" s="7"/>
      <c r="TF489" s="7"/>
      <c r="TG489" s="7"/>
      <c r="TH489" s="7"/>
      <c r="TI489" s="7"/>
      <c r="TJ489" s="7"/>
      <c r="TK489" s="7"/>
      <c r="TL489" s="7"/>
      <c r="TM489" s="7"/>
      <c r="TN489" s="7"/>
      <c r="TO489" s="7"/>
      <c r="TP489" s="7"/>
      <c r="TQ489" s="7"/>
      <c r="TR489" s="7"/>
      <c r="TS489" s="7"/>
      <c r="TT489" s="7"/>
      <c r="TU489" s="7"/>
      <c r="TV489" s="7"/>
      <c r="TW489" s="7"/>
      <c r="TX489" s="7"/>
      <c r="TY489" s="7"/>
      <c r="TZ489" s="7"/>
      <c r="UA489" s="7"/>
      <c r="UB489" s="7"/>
      <c r="UC489" s="7"/>
      <c r="UD489" s="7"/>
      <c r="UE489" s="7"/>
      <c r="UF489" s="7"/>
      <c r="UG489" s="7"/>
      <c r="UH489" s="7"/>
      <c r="UI489" s="7"/>
      <c r="UJ489" s="7"/>
      <c r="UK489" s="7"/>
      <c r="UL489" s="7"/>
      <c r="UM489" s="7"/>
      <c r="UN489" s="7"/>
      <c r="UO489" s="7"/>
      <c r="UP489" s="7"/>
      <c r="UQ489" s="7"/>
      <c r="UR489" s="7"/>
      <c r="US489" s="7"/>
      <c r="UT489" s="7"/>
      <c r="UU489" s="7"/>
      <c r="UV489" s="7"/>
      <c r="UW489" s="7"/>
      <c r="UX489" s="7"/>
      <c r="UY489" s="7"/>
      <c r="UZ489" s="7"/>
      <c r="VA489" s="7"/>
      <c r="VB489" s="7"/>
      <c r="VC489" s="7"/>
      <c r="VD489" s="7"/>
    </row>
    <row r="490" spans="1:576" s="3" customFormat="1" x14ac:dyDescent="0.2">
      <c r="A490" s="5"/>
      <c r="C490" s="119"/>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119"/>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c r="MK490" s="7"/>
      <c r="ML490" s="7"/>
      <c r="MM490" s="7"/>
      <c r="MN490" s="7"/>
      <c r="MO490" s="7"/>
      <c r="MP490" s="7"/>
      <c r="MQ490" s="7"/>
      <c r="MR490" s="7"/>
      <c r="MS490" s="7"/>
      <c r="MT490" s="7"/>
      <c r="MU490" s="7"/>
      <c r="MV490" s="7"/>
      <c r="MW490" s="7"/>
      <c r="MX490" s="7"/>
      <c r="MY490" s="7"/>
      <c r="MZ490" s="7"/>
      <c r="NA490" s="7"/>
      <c r="NB490" s="7"/>
      <c r="NC490" s="7"/>
      <c r="ND490" s="7"/>
      <c r="NE490" s="7"/>
      <c r="NF490" s="7"/>
      <c r="NG490" s="7"/>
      <c r="NH490" s="7"/>
      <c r="NI490" s="7"/>
      <c r="NJ490" s="7"/>
      <c r="NK490" s="7"/>
      <c r="NL490" s="7"/>
      <c r="NM490" s="7"/>
      <c r="NN490" s="7"/>
      <c r="NO490" s="7"/>
      <c r="NP490" s="7"/>
      <c r="NQ490" s="7"/>
      <c r="NR490" s="7"/>
      <c r="NS490" s="7"/>
      <c r="NT490" s="7"/>
      <c r="NU490" s="7"/>
      <c r="NV490" s="7"/>
      <c r="NW490" s="7"/>
      <c r="NX490" s="7"/>
      <c r="NY490" s="7"/>
      <c r="NZ490" s="7"/>
      <c r="OA490" s="7"/>
      <c r="OB490" s="7"/>
      <c r="OC490" s="7"/>
      <c r="OD490" s="7"/>
      <c r="OE490" s="7"/>
      <c r="OF490" s="7"/>
      <c r="OG490" s="7"/>
      <c r="OH490" s="7"/>
      <c r="OI490" s="7"/>
      <c r="OJ490" s="7"/>
      <c r="OK490" s="7"/>
      <c r="OL490" s="7"/>
      <c r="OM490" s="7"/>
      <c r="ON490" s="7"/>
      <c r="OO490" s="7"/>
      <c r="OP490" s="7"/>
      <c r="OQ490" s="7"/>
      <c r="OR490" s="7"/>
      <c r="OS490" s="7"/>
      <c r="OT490" s="7"/>
      <c r="OU490" s="7"/>
      <c r="OV490" s="7"/>
      <c r="OW490" s="7"/>
      <c r="OX490" s="7"/>
      <c r="OY490" s="7"/>
      <c r="OZ490" s="7"/>
      <c r="PA490" s="7"/>
      <c r="PB490" s="7"/>
      <c r="PC490" s="7"/>
      <c r="PD490" s="7"/>
      <c r="PE490" s="7"/>
      <c r="PF490" s="7"/>
      <c r="PG490" s="7"/>
      <c r="PH490" s="7"/>
      <c r="PI490" s="7"/>
      <c r="PJ490" s="7"/>
      <c r="PK490" s="7"/>
      <c r="PL490" s="7"/>
      <c r="PM490" s="7"/>
      <c r="PN490" s="7"/>
      <c r="PO490" s="7"/>
      <c r="PP490" s="7"/>
      <c r="PQ490" s="7"/>
      <c r="PR490" s="7"/>
      <c r="PS490" s="7"/>
      <c r="PT490" s="7"/>
      <c r="PU490" s="7"/>
      <c r="PV490" s="7"/>
      <c r="PW490" s="7"/>
      <c r="PX490" s="7"/>
      <c r="PY490" s="7"/>
      <c r="PZ490" s="7"/>
      <c r="QA490" s="7"/>
      <c r="QB490" s="7"/>
      <c r="QC490" s="7"/>
      <c r="QD490" s="7"/>
      <c r="QE490" s="7"/>
      <c r="QF490" s="7"/>
      <c r="QG490" s="7"/>
      <c r="QH490" s="7"/>
      <c r="QI490" s="7"/>
      <c r="QJ490" s="7"/>
      <c r="QK490" s="7"/>
      <c r="QL490" s="7"/>
      <c r="QM490" s="7"/>
      <c r="QN490" s="7"/>
      <c r="QO490" s="7"/>
      <c r="QP490" s="7"/>
      <c r="QQ490" s="7"/>
      <c r="QR490" s="7"/>
      <c r="QS490" s="7"/>
      <c r="QT490" s="7"/>
      <c r="QU490" s="7"/>
      <c r="QV490" s="7"/>
      <c r="QW490" s="7"/>
      <c r="QX490" s="7"/>
      <c r="QY490" s="7"/>
      <c r="QZ490" s="7"/>
      <c r="RA490" s="7"/>
      <c r="RB490" s="7"/>
      <c r="RC490" s="7"/>
      <c r="RD490" s="7"/>
      <c r="RE490" s="7"/>
      <c r="RF490" s="7"/>
      <c r="RG490" s="7"/>
      <c r="RH490" s="7"/>
      <c r="RI490" s="7"/>
      <c r="RJ490" s="7"/>
      <c r="RK490" s="7"/>
      <c r="RL490" s="7"/>
      <c r="RM490" s="7"/>
      <c r="RN490" s="7"/>
      <c r="RO490" s="7"/>
      <c r="RP490" s="7"/>
      <c r="RQ490" s="7"/>
      <c r="RR490" s="7"/>
      <c r="RS490" s="7"/>
      <c r="RT490" s="7"/>
      <c r="RU490" s="7"/>
      <c r="RV490" s="7"/>
      <c r="RW490" s="7"/>
      <c r="RX490" s="7"/>
      <c r="RY490" s="7"/>
      <c r="RZ490" s="7"/>
      <c r="SA490" s="7"/>
      <c r="SB490" s="7"/>
      <c r="SC490" s="7"/>
      <c r="SD490" s="7"/>
      <c r="SE490" s="7"/>
      <c r="SF490" s="7"/>
      <c r="SG490" s="7"/>
      <c r="SH490" s="7"/>
      <c r="SI490" s="7"/>
      <c r="SJ490" s="7"/>
      <c r="SK490" s="7"/>
      <c r="SL490" s="7"/>
      <c r="SM490" s="7"/>
      <c r="SN490" s="7"/>
      <c r="SO490" s="7"/>
      <c r="SP490" s="7"/>
      <c r="SQ490" s="7"/>
      <c r="SR490" s="7"/>
      <c r="SS490" s="7"/>
      <c r="ST490" s="7"/>
      <c r="SU490" s="7"/>
      <c r="SV490" s="7"/>
      <c r="SW490" s="7"/>
      <c r="SX490" s="7"/>
      <c r="SY490" s="7"/>
      <c r="SZ490" s="7"/>
      <c r="TA490" s="7"/>
      <c r="TB490" s="7"/>
      <c r="TC490" s="7"/>
      <c r="TD490" s="7"/>
      <c r="TE490" s="7"/>
      <c r="TF490" s="7"/>
      <c r="TG490" s="7"/>
      <c r="TH490" s="7"/>
      <c r="TI490" s="7"/>
      <c r="TJ490" s="7"/>
      <c r="TK490" s="7"/>
      <c r="TL490" s="7"/>
      <c r="TM490" s="7"/>
      <c r="TN490" s="7"/>
      <c r="TO490" s="7"/>
      <c r="TP490" s="7"/>
      <c r="TQ490" s="7"/>
      <c r="TR490" s="7"/>
      <c r="TS490" s="7"/>
      <c r="TT490" s="7"/>
      <c r="TU490" s="7"/>
      <c r="TV490" s="7"/>
      <c r="TW490" s="7"/>
      <c r="TX490" s="7"/>
      <c r="TY490" s="7"/>
      <c r="TZ490" s="7"/>
      <c r="UA490" s="7"/>
      <c r="UB490" s="7"/>
      <c r="UC490" s="7"/>
      <c r="UD490" s="7"/>
      <c r="UE490" s="7"/>
      <c r="UF490" s="7"/>
      <c r="UG490" s="7"/>
      <c r="UH490" s="7"/>
      <c r="UI490" s="7"/>
      <c r="UJ490" s="7"/>
      <c r="UK490" s="7"/>
      <c r="UL490" s="7"/>
      <c r="UM490" s="7"/>
      <c r="UN490" s="7"/>
      <c r="UO490" s="7"/>
      <c r="UP490" s="7"/>
      <c r="UQ490" s="7"/>
      <c r="UR490" s="7"/>
      <c r="US490" s="7"/>
      <c r="UT490" s="7"/>
      <c r="UU490" s="7"/>
      <c r="UV490" s="7"/>
      <c r="UW490" s="7"/>
      <c r="UX490" s="7"/>
      <c r="UY490" s="7"/>
      <c r="UZ490" s="7"/>
      <c r="VA490" s="7"/>
      <c r="VB490" s="7"/>
      <c r="VC490" s="7"/>
      <c r="VD490" s="7"/>
    </row>
    <row r="491" spans="1:576" s="3" customFormat="1" x14ac:dyDescent="0.2">
      <c r="A491" s="5"/>
      <c r="C491" s="119"/>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119"/>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c r="RZ491" s="7"/>
      <c r="SA491" s="7"/>
      <c r="SB491" s="7"/>
      <c r="SC491" s="7"/>
      <c r="SD491" s="7"/>
      <c r="SE491" s="7"/>
      <c r="SF491" s="7"/>
      <c r="SG491" s="7"/>
      <c r="SH491" s="7"/>
      <c r="SI491" s="7"/>
      <c r="SJ491" s="7"/>
      <c r="SK491" s="7"/>
      <c r="SL491" s="7"/>
      <c r="SM491" s="7"/>
      <c r="SN491" s="7"/>
      <c r="SO491" s="7"/>
      <c r="SP491" s="7"/>
      <c r="SQ491" s="7"/>
      <c r="SR491" s="7"/>
      <c r="SS491" s="7"/>
      <c r="ST491" s="7"/>
      <c r="SU491" s="7"/>
      <c r="SV491" s="7"/>
      <c r="SW491" s="7"/>
      <c r="SX491" s="7"/>
      <c r="SY491" s="7"/>
      <c r="SZ491" s="7"/>
      <c r="TA491" s="7"/>
      <c r="TB491" s="7"/>
      <c r="TC491" s="7"/>
      <c r="TD491" s="7"/>
      <c r="TE491" s="7"/>
      <c r="TF491" s="7"/>
      <c r="TG491" s="7"/>
      <c r="TH491" s="7"/>
      <c r="TI491" s="7"/>
      <c r="TJ491" s="7"/>
      <c r="TK491" s="7"/>
      <c r="TL491" s="7"/>
      <c r="TM491" s="7"/>
      <c r="TN491" s="7"/>
      <c r="TO491" s="7"/>
      <c r="TP491" s="7"/>
      <c r="TQ491" s="7"/>
      <c r="TR491" s="7"/>
      <c r="TS491" s="7"/>
      <c r="TT491" s="7"/>
      <c r="TU491" s="7"/>
      <c r="TV491" s="7"/>
      <c r="TW491" s="7"/>
      <c r="TX491" s="7"/>
      <c r="TY491" s="7"/>
      <c r="TZ491" s="7"/>
      <c r="UA491" s="7"/>
      <c r="UB491" s="7"/>
      <c r="UC491" s="7"/>
      <c r="UD491" s="7"/>
      <c r="UE491" s="7"/>
      <c r="UF491" s="7"/>
      <c r="UG491" s="7"/>
      <c r="UH491" s="7"/>
      <c r="UI491" s="7"/>
      <c r="UJ491" s="7"/>
      <c r="UK491" s="7"/>
      <c r="UL491" s="7"/>
      <c r="UM491" s="7"/>
      <c r="UN491" s="7"/>
      <c r="UO491" s="7"/>
      <c r="UP491" s="7"/>
      <c r="UQ491" s="7"/>
      <c r="UR491" s="7"/>
      <c r="US491" s="7"/>
      <c r="UT491" s="7"/>
      <c r="UU491" s="7"/>
      <c r="UV491" s="7"/>
      <c r="UW491" s="7"/>
      <c r="UX491" s="7"/>
      <c r="UY491" s="7"/>
      <c r="UZ491" s="7"/>
      <c r="VA491" s="7"/>
      <c r="VB491" s="7"/>
      <c r="VC491" s="7"/>
      <c r="VD491" s="7"/>
    </row>
    <row r="492" spans="1:576" s="3" customFormat="1" x14ac:dyDescent="0.2">
      <c r="A492" s="5"/>
      <c r="C492" s="119"/>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119"/>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c r="MK492" s="7"/>
      <c r="ML492" s="7"/>
      <c r="MM492" s="7"/>
      <c r="MN492" s="7"/>
      <c r="MO492" s="7"/>
      <c r="MP492" s="7"/>
      <c r="MQ492" s="7"/>
      <c r="MR492" s="7"/>
      <c r="MS492" s="7"/>
      <c r="MT492" s="7"/>
      <c r="MU492" s="7"/>
      <c r="MV492" s="7"/>
      <c r="MW492" s="7"/>
      <c r="MX492" s="7"/>
      <c r="MY492" s="7"/>
      <c r="MZ492" s="7"/>
      <c r="NA492" s="7"/>
      <c r="NB492" s="7"/>
      <c r="NC492" s="7"/>
      <c r="ND492" s="7"/>
      <c r="NE492" s="7"/>
      <c r="NF492" s="7"/>
      <c r="NG492" s="7"/>
      <c r="NH492" s="7"/>
      <c r="NI492" s="7"/>
      <c r="NJ492" s="7"/>
      <c r="NK492" s="7"/>
      <c r="NL492" s="7"/>
      <c r="NM492" s="7"/>
      <c r="NN492" s="7"/>
      <c r="NO492" s="7"/>
      <c r="NP492" s="7"/>
      <c r="NQ492" s="7"/>
      <c r="NR492" s="7"/>
      <c r="NS492" s="7"/>
      <c r="NT492" s="7"/>
      <c r="NU492" s="7"/>
      <c r="NV492" s="7"/>
      <c r="NW492" s="7"/>
      <c r="NX492" s="7"/>
      <c r="NY492" s="7"/>
      <c r="NZ492" s="7"/>
      <c r="OA492" s="7"/>
      <c r="OB492" s="7"/>
      <c r="OC492" s="7"/>
      <c r="OD492" s="7"/>
      <c r="OE492" s="7"/>
      <c r="OF492" s="7"/>
      <c r="OG492" s="7"/>
      <c r="OH492" s="7"/>
      <c r="OI492" s="7"/>
      <c r="OJ492" s="7"/>
      <c r="OK492" s="7"/>
      <c r="OL492" s="7"/>
      <c r="OM492" s="7"/>
      <c r="ON492" s="7"/>
      <c r="OO492" s="7"/>
      <c r="OP492" s="7"/>
      <c r="OQ492" s="7"/>
      <c r="OR492" s="7"/>
      <c r="OS492" s="7"/>
      <c r="OT492" s="7"/>
      <c r="OU492" s="7"/>
      <c r="OV492" s="7"/>
      <c r="OW492" s="7"/>
      <c r="OX492" s="7"/>
      <c r="OY492" s="7"/>
      <c r="OZ492" s="7"/>
      <c r="PA492" s="7"/>
      <c r="PB492" s="7"/>
      <c r="PC492" s="7"/>
      <c r="PD492" s="7"/>
      <c r="PE492" s="7"/>
      <c r="PF492" s="7"/>
      <c r="PG492" s="7"/>
      <c r="PH492" s="7"/>
      <c r="PI492" s="7"/>
      <c r="PJ492" s="7"/>
      <c r="PK492" s="7"/>
      <c r="PL492" s="7"/>
      <c r="PM492" s="7"/>
      <c r="PN492" s="7"/>
      <c r="PO492" s="7"/>
      <c r="PP492" s="7"/>
      <c r="PQ492" s="7"/>
      <c r="PR492" s="7"/>
      <c r="PS492" s="7"/>
      <c r="PT492" s="7"/>
      <c r="PU492" s="7"/>
      <c r="PV492" s="7"/>
      <c r="PW492" s="7"/>
      <c r="PX492" s="7"/>
      <c r="PY492" s="7"/>
      <c r="PZ492" s="7"/>
      <c r="QA492" s="7"/>
      <c r="QB492" s="7"/>
      <c r="QC492" s="7"/>
      <c r="QD492" s="7"/>
      <c r="QE492" s="7"/>
      <c r="QF492" s="7"/>
      <c r="QG492" s="7"/>
      <c r="QH492" s="7"/>
      <c r="QI492" s="7"/>
      <c r="QJ492" s="7"/>
      <c r="QK492" s="7"/>
      <c r="QL492" s="7"/>
      <c r="QM492" s="7"/>
      <c r="QN492" s="7"/>
      <c r="QO492" s="7"/>
      <c r="QP492" s="7"/>
      <c r="QQ492" s="7"/>
      <c r="QR492" s="7"/>
      <c r="QS492" s="7"/>
      <c r="QT492" s="7"/>
      <c r="QU492" s="7"/>
      <c r="QV492" s="7"/>
      <c r="QW492" s="7"/>
      <c r="QX492" s="7"/>
      <c r="QY492" s="7"/>
      <c r="QZ492" s="7"/>
      <c r="RA492" s="7"/>
      <c r="RB492" s="7"/>
      <c r="RC492" s="7"/>
      <c r="RD492" s="7"/>
      <c r="RE492" s="7"/>
      <c r="RF492" s="7"/>
      <c r="RG492" s="7"/>
      <c r="RH492" s="7"/>
      <c r="RI492" s="7"/>
      <c r="RJ492" s="7"/>
      <c r="RK492" s="7"/>
      <c r="RL492" s="7"/>
      <c r="RM492" s="7"/>
      <c r="RN492" s="7"/>
      <c r="RO492" s="7"/>
      <c r="RP492" s="7"/>
      <c r="RQ492" s="7"/>
      <c r="RR492" s="7"/>
      <c r="RS492" s="7"/>
      <c r="RT492" s="7"/>
      <c r="RU492" s="7"/>
      <c r="RV492" s="7"/>
      <c r="RW492" s="7"/>
      <c r="RX492" s="7"/>
      <c r="RY492" s="7"/>
      <c r="RZ492" s="7"/>
      <c r="SA492" s="7"/>
      <c r="SB492" s="7"/>
      <c r="SC492" s="7"/>
      <c r="SD492" s="7"/>
      <c r="SE492" s="7"/>
      <c r="SF492" s="7"/>
      <c r="SG492" s="7"/>
      <c r="SH492" s="7"/>
      <c r="SI492" s="7"/>
      <c r="SJ492" s="7"/>
      <c r="SK492" s="7"/>
      <c r="SL492" s="7"/>
      <c r="SM492" s="7"/>
      <c r="SN492" s="7"/>
      <c r="SO492" s="7"/>
      <c r="SP492" s="7"/>
      <c r="SQ492" s="7"/>
      <c r="SR492" s="7"/>
      <c r="SS492" s="7"/>
      <c r="ST492" s="7"/>
      <c r="SU492" s="7"/>
      <c r="SV492" s="7"/>
      <c r="SW492" s="7"/>
      <c r="SX492" s="7"/>
      <c r="SY492" s="7"/>
      <c r="SZ492" s="7"/>
      <c r="TA492" s="7"/>
      <c r="TB492" s="7"/>
      <c r="TC492" s="7"/>
      <c r="TD492" s="7"/>
      <c r="TE492" s="7"/>
      <c r="TF492" s="7"/>
      <c r="TG492" s="7"/>
      <c r="TH492" s="7"/>
      <c r="TI492" s="7"/>
      <c r="TJ492" s="7"/>
      <c r="TK492" s="7"/>
      <c r="TL492" s="7"/>
      <c r="TM492" s="7"/>
      <c r="TN492" s="7"/>
      <c r="TO492" s="7"/>
      <c r="TP492" s="7"/>
      <c r="TQ492" s="7"/>
      <c r="TR492" s="7"/>
      <c r="TS492" s="7"/>
      <c r="TT492" s="7"/>
      <c r="TU492" s="7"/>
      <c r="TV492" s="7"/>
      <c r="TW492" s="7"/>
      <c r="TX492" s="7"/>
      <c r="TY492" s="7"/>
      <c r="TZ492" s="7"/>
      <c r="UA492" s="7"/>
      <c r="UB492" s="7"/>
      <c r="UC492" s="7"/>
      <c r="UD492" s="7"/>
      <c r="UE492" s="7"/>
      <c r="UF492" s="7"/>
      <c r="UG492" s="7"/>
      <c r="UH492" s="7"/>
      <c r="UI492" s="7"/>
      <c r="UJ492" s="7"/>
      <c r="UK492" s="7"/>
      <c r="UL492" s="7"/>
      <c r="UM492" s="7"/>
      <c r="UN492" s="7"/>
      <c r="UO492" s="7"/>
      <c r="UP492" s="7"/>
      <c r="UQ492" s="7"/>
      <c r="UR492" s="7"/>
      <c r="US492" s="7"/>
      <c r="UT492" s="7"/>
      <c r="UU492" s="7"/>
      <c r="UV492" s="7"/>
      <c r="UW492" s="7"/>
      <c r="UX492" s="7"/>
      <c r="UY492" s="7"/>
      <c r="UZ492" s="7"/>
      <c r="VA492" s="7"/>
      <c r="VB492" s="7"/>
      <c r="VC492" s="7"/>
      <c r="VD492" s="7"/>
    </row>
    <row r="493" spans="1:576" s="3" customFormat="1" x14ac:dyDescent="0.2">
      <c r="A493" s="5"/>
      <c r="C493" s="119"/>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119"/>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c r="MK493" s="7"/>
      <c r="ML493" s="7"/>
      <c r="MM493" s="7"/>
      <c r="MN493" s="7"/>
      <c r="MO493" s="7"/>
      <c r="MP493" s="7"/>
      <c r="MQ493" s="7"/>
      <c r="MR493" s="7"/>
      <c r="MS493" s="7"/>
      <c r="MT493" s="7"/>
      <c r="MU493" s="7"/>
      <c r="MV493" s="7"/>
      <c r="MW493" s="7"/>
      <c r="MX493" s="7"/>
      <c r="MY493" s="7"/>
      <c r="MZ493" s="7"/>
      <c r="NA493" s="7"/>
      <c r="NB493" s="7"/>
      <c r="NC493" s="7"/>
      <c r="ND493" s="7"/>
      <c r="NE493" s="7"/>
      <c r="NF493" s="7"/>
      <c r="NG493" s="7"/>
      <c r="NH493" s="7"/>
      <c r="NI493" s="7"/>
      <c r="NJ493" s="7"/>
      <c r="NK493" s="7"/>
      <c r="NL493" s="7"/>
      <c r="NM493" s="7"/>
      <c r="NN493" s="7"/>
      <c r="NO493" s="7"/>
      <c r="NP493" s="7"/>
      <c r="NQ493" s="7"/>
      <c r="NR493" s="7"/>
      <c r="NS493" s="7"/>
      <c r="NT493" s="7"/>
      <c r="NU493" s="7"/>
      <c r="NV493" s="7"/>
      <c r="NW493" s="7"/>
      <c r="NX493" s="7"/>
      <c r="NY493" s="7"/>
      <c r="NZ493" s="7"/>
      <c r="OA493" s="7"/>
      <c r="OB493" s="7"/>
      <c r="OC493" s="7"/>
      <c r="OD493" s="7"/>
      <c r="OE493" s="7"/>
      <c r="OF493" s="7"/>
      <c r="OG493" s="7"/>
      <c r="OH493" s="7"/>
      <c r="OI493" s="7"/>
      <c r="OJ493" s="7"/>
      <c r="OK493" s="7"/>
      <c r="OL493" s="7"/>
      <c r="OM493" s="7"/>
      <c r="ON493" s="7"/>
      <c r="OO493" s="7"/>
      <c r="OP493" s="7"/>
      <c r="OQ493" s="7"/>
      <c r="OR493" s="7"/>
      <c r="OS493" s="7"/>
      <c r="OT493" s="7"/>
      <c r="OU493" s="7"/>
      <c r="OV493" s="7"/>
      <c r="OW493" s="7"/>
      <c r="OX493" s="7"/>
      <c r="OY493" s="7"/>
      <c r="OZ493" s="7"/>
      <c r="PA493" s="7"/>
      <c r="PB493" s="7"/>
      <c r="PC493" s="7"/>
      <c r="PD493" s="7"/>
      <c r="PE493" s="7"/>
      <c r="PF493" s="7"/>
      <c r="PG493" s="7"/>
      <c r="PH493" s="7"/>
      <c r="PI493" s="7"/>
      <c r="PJ493" s="7"/>
      <c r="PK493" s="7"/>
      <c r="PL493" s="7"/>
      <c r="PM493" s="7"/>
      <c r="PN493" s="7"/>
      <c r="PO493" s="7"/>
      <c r="PP493" s="7"/>
      <c r="PQ493" s="7"/>
      <c r="PR493" s="7"/>
      <c r="PS493" s="7"/>
      <c r="PT493" s="7"/>
      <c r="PU493" s="7"/>
      <c r="PV493" s="7"/>
      <c r="PW493" s="7"/>
      <c r="PX493" s="7"/>
      <c r="PY493" s="7"/>
      <c r="PZ493" s="7"/>
      <c r="QA493" s="7"/>
      <c r="QB493" s="7"/>
      <c r="QC493" s="7"/>
      <c r="QD493" s="7"/>
      <c r="QE493" s="7"/>
      <c r="QF493" s="7"/>
      <c r="QG493" s="7"/>
      <c r="QH493" s="7"/>
      <c r="QI493" s="7"/>
      <c r="QJ493" s="7"/>
      <c r="QK493" s="7"/>
      <c r="QL493" s="7"/>
      <c r="QM493" s="7"/>
      <c r="QN493" s="7"/>
      <c r="QO493" s="7"/>
      <c r="QP493" s="7"/>
      <c r="QQ493" s="7"/>
      <c r="QR493" s="7"/>
      <c r="QS493" s="7"/>
      <c r="QT493" s="7"/>
      <c r="QU493" s="7"/>
      <c r="QV493" s="7"/>
      <c r="QW493" s="7"/>
      <c r="QX493" s="7"/>
      <c r="QY493" s="7"/>
      <c r="QZ493" s="7"/>
      <c r="RA493" s="7"/>
      <c r="RB493" s="7"/>
      <c r="RC493" s="7"/>
      <c r="RD493" s="7"/>
      <c r="RE493" s="7"/>
      <c r="RF493" s="7"/>
      <c r="RG493" s="7"/>
      <c r="RH493" s="7"/>
      <c r="RI493" s="7"/>
      <c r="RJ493" s="7"/>
      <c r="RK493" s="7"/>
      <c r="RL493" s="7"/>
      <c r="RM493" s="7"/>
      <c r="RN493" s="7"/>
      <c r="RO493" s="7"/>
      <c r="RP493" s="7"/>
      <c r="RQ493" s="7"/>
      <c r="RR493" s="7"/>
      <c r="RS493" s="7"/>
      <c r="RT493" s="7"/>
      <c r="RU493" s="7"/>
      <c r="RV493" s="7"/>
      <c r="RW493" s="7"/>
      <c r="RX493" s="7"/>
      <c r="RY493" s="7"/>
      <c r="RZ493" s="7"/>
      <c r="SA493" s="7"/>
      <c r="SB493" s="7"/>
      <c r="SC493" s="7"/>
      <c r="SD493" s="7"/>
      <c r="SE493" s="7"/>
      <c r="SF493" s="7"/>
      <c r="SG493" s="7"/>
      <c r="SH493" s="7"/>
      <c r="SI493" s="7"/>
      <c r="SJ493" s="7"/>
      <c r="SK493" s="7"/>
      <c r="SL493" s="7"/>
      <c r="SM493" s="7"/>
      <c r="SN493" s="7"/>
      <c r="SO493" s="7"/>
      <c r="SP493" s="7"/>
      <c r="SQ493" s="7"/>
      <c r="SR493" s="7"/>
      <c r="SS493" s="7"/>
      <c r="ST493" s="7"/>
      <c r="SU493" s="7"/>
      <c r="SV493" s="7"/>
      <c r="SW493" s="7"/>
      <c r="SX493" s="7"/>
      <c r="SY493" s="7"/>
      <c r="SZ493" s="7"/>
      <c r="TA493" s="7"/>
      <c r="TB493" s="7"/>
      <c r="TC493" s="7"/>
      <c r="TD493" s="7"/>
      <c r="TE493" s="7"/>
      <c r="TF493" s="7"/>
      <c r="TG493" s="7"/>
      <c r="TH493" s="7"/>
      <c r="TI493" s="7"/>
      <c r="TJ493" s="7"/>
      <c r="TK493" s="7"/>
      <c r="TL493" s="7"/>
      <c r="TM493" s="7"/>
      <c r="TN493" s="7"/>
      <c r="TO493" s="7"/>
      <c r="TP493" s="7"/>
      <c r="TQ493" s="7"/>
      <c r="TR493" s="7"/>
      <c r="TS493" s="7"/>
      <c r="TT493" s="7"/>
      <c r="TU493" s="7"/>
      <c r="TV493" s="7"/>
      <c r="TW493" s="7"/>
      <c r="TX493" s="7"/>
      <c r="TY493" s="7"/>
      <c r="TZ493" s="7"/>
      <c r="UA493" s="7"/>
      <c r="UB493" s="7"/>
      <c r="UC493" s="7"/>
      <c r="UD493" s="7"/>
      <c r="UE493" s="7"/>
      <c r="UF493" s="7"/>
      <c r="UG493" s="7"/>
      <c r="UH493" s="7"/>
      <c r="UI493" s="7"/>
      <c r="UJ493" s="7"/>
      <c r="UK493" s="7"/>
      <c r="UL493" s="7"/>
      <c r="UM493" s="7"/>
      <c r="UN493" s="7"/>
      <c r="UO493" s="7"/>
      <c r="UP493" s="7"/>
      <c r="UQ493" s="7"/>
      <c r="UR493" s="7"/>
      <c r="US493" s="7"/>
      <c r="UT493" s="7"/>
      <c r="UU493" s="7"/>
      <c r="UV493" s="7"/>
      <c r="UW493" s="7"/>
      <c r="UX493" s="7"/>
      <c r="UY493" s="7"/>
      <c r="UZ493" s="7"/>
      <c r="VA493" s="7"/>
      <c r="VB493" s="7"/>
      <c r="VC493" s="7"/>
      <c r="VD493" s="7"/>
    </row>
    <row r="494" spans="1:576" s="3" customFormat="1" x14ac:dyDescent="0.2">
      <c r="A494" s="5"/>
      <c r="C494" s="119"/>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119"/>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c r="MK494" s="7"/>
      <c r="ML494" s="7"/>
      <c r="MM494" s="7"/>
      <c r="MN494" s="7"/>
      <c r="MO494" s="7"/>
      <c r="MP494" s="7"/>
      <c r="MQ494" s="7"/>
      <c r="MR494" s="7"/>
      <c r="MS494" s="7"/>
      <c r="MT494" s="7"/>
      <c r="MU494" s="7"/>
      <c r="MV494" s="7"/>
      <c r="MW494" s="7"/>
      <c r="MX494" s="7"/>
      <c r="MY494" s="7"/>
      <c r="MZ494" s="7"/>
      <c r="NA494" s="7"/>
      <c r="NB494" s="7"/>
      <c r="NC494" s="7"/>
      <c r="ND494" s="7"/>
      <c r="NE494" s="7"/>
      <c r="NF494" s="7"/>
      <c r="NG494" s="7"/>
      <c r="NH494" s="7"/>
      <c r="NI494" s="7"/>
      <c r="NJ494" s="7"/>
      <c r="NK494" s="7"/>
      <c r="NL494" s="7"/>
      <c r="NM494" s="7"/>
      <c r="NN494" s="7"/>
      <c r="NO494" s="7"/>
      <c r="NP494" s="7"/>
      <c r="NQ494" s="7"/>
      <c r="NR494" s="7"/>
      <c r="NS494" s="7"/>
      <c r="NT494" s="7"/>
      <c r="NU494" s="7"/>
      <c r="NV494" s="7"/>
      <c r="NW494" s="7"/>
      <c r="NX494" s="7"/>
      <c r="NY494" s="7"/>
      <c r="NZ494" s="7"/>
      <c r="OA494" s="7"/>
      <c r="OB494" s="7"/>
      <c r="OC494" s="7"/>
      <c r="OD494" s="7"/>
      <c r="OE494" s="7"/>
      <c r="OF494" s="7"/>
      <c r="OG494" s="7"/>
      <c r="OH494" s="7"/>
      <c r="OI494" s="7"/>
      <c r="OJ494" s="7"/>
      <c r="OK494" s="7"/>
      <c r="OL494" s="7"/>
      <c r="OM494" s="7"/>
      <c r="ON494" s="7"/>
      <c r="OO494" s="7"/>
      <c r="OP494" s="7"/>
      <c r="OQ494" s="7"/>
      <c r="OR494" s="7"/>
      <c r="OS494" s="7"/>
      <c r="OT494" s="7"/>
      <c r="OU494" s="7"/>
      <c r="OV494" s="7"/>
      <c r="OW494" s="7"/>
      <c r="OX494" s="7"/>
      <c r="OY494" s="7"/>
      <c r="OZ494" s="7"/>
      <c r="PA494" s="7"/>
      <c r="PB494" s="7"/>
      <c r="PC494" s="7"/>
      <c r="PD494" s="7"/>
      <c r="PE494" s="7"/>
      <c r="PF494" s="7"/>
      <c r="PG494" s="7"/>
      <c r="PH494" s="7"/>
      <c r="PI494" s="7"/>
      <c r="PJ494" s="7"/>
      <c r="PK494" s="7"/>
      <c r="PL494" s="7"/>
      <c r="PM494" s="7"/>
      <c r="PN494" s="7"/>
      <c r="PO494" s="7"/>
      <c r="PP494" s="7"/>
      <c r="PQ494" s="7"/>
      <c r="PR494" s="7"/>
      <c r="PS494" s="7"/>
      <c r="PT494" s="7"/>
      <c r="PU494" s="7"/>
      <c r="PV494" s="7"/>
      <c r="PW494" s="7"/>
      <c r="PX494" s="7"/>
      <c r="PY494" s="7"/>
      <c r="PZ494" s="7"/>
      <c r="QA494" s="7"/>
      <c r="QB494" s="7"/>
      <c r="QC494" s="7"/>
      <c r="QD494" s="7"/>
      <c r="QE494" s="7"/>
      <c r="QF494" s="7"/>
      <c r="QG494" s="7"/>
      <c r="QH494" s="7"/>
      <c r="QI494" s="7"/>
      <c r="QJ494" s="7"/>
      <c r="QK494" s="7"/>
      <c r="QL494" s="7"/>
      <c r="QM494" s="7"/>
      <c r="QN494" s="7"/>
      <c r="QO494" s="7"/>
      <c r="QP494" s="7"/>
      <c r="QQ494" s="7"/>
      <c r="QR494" s="7"/>
      <c r="QS494" s="7"/>
      <c r="QT494" s="7"/>
      <c r="QU494" s="7"/>
      <c r="QV494" s="7"/>
      <c r="QW494" s="7"/>
      <c r="QX494" s="7"/>
      <c r="QY494" s="7"/>
      <c r="QZ494" s="7"/>
      <c r="RA494" s="7"/>
      <c r="RB494" s="7"/>
      <c r="RC494" s="7"/>
      <c r="RD494" s="7"/>
      <c r="RE494" s="7"/>
      <c r="RF494" s="7"/>
      <c r="RG494" s="7"/>
      <c r="RH494" s="7"/>
      <c r="RI494" s="7"/>
      <c r="RJ494" s="7"/>
      <c r="RK494" s="7"/>
      <c r="RL494" s="7"/>
      <c r="RM494" s="7"/>
      <c r="RN494" s="7"/>
      <c r="RO494" s="7"/>
      <c r="RP494" s="7"/>
      <c r="RQ494" s="7"/>
      <c r="RR494" s="7"/>
      <c r="RS494" s="7"/>
      <c r="RT494" s="7"/>
      <c r="RU494" s="7"/>
      <c r="RV494" s="7"/>
      <c r="RW494" s="7"/>
      <c r="RX494" s="7"/>
      <c r="RY494" s="7"/>
      <c r="RZ494" s="7"/>
      <c r="SA494" s="7"/>
      <c r="SB494" s="7"/>
      <c r="SC494" s="7"/>
      <c r="SD494" s="7"/>
      <c r="SE494" s="7"/>
      <c r="SF494" s="7"/>
      <c r="SG494" s="7"/>
      <c r="SH494" s="7"/>
      <c r="SI494" s="7"/>
      <c r="SJ494" s="7"/>
      <c r="SK494" s="7"/>
      <c r="SL494" s="7"/>
      <c r="SM494" s="7"/>
      <c r="SN494" s="7"/>
      <c r="SO494" s="7"/>
      <c r="SP494" s="7"/>
      <c r="SQ494" s="7"/>
      <c r="SR494" s="7"/>
      <c r="SS494" s="7"/>
      <c r="ST494" s="7"/>
      <c r="SU494" s="7"/>
      <c r="SV494" s="7"/>
      <c r="SW494" s="7"/>
      <c r="SX494" s="7"/>
      <c r="SY494" s="7"/>
      <c r="SZ494" s="7"/>
      <c r="TA494" s="7"/>
      <c r="TB494" s="7"/>
      <c r="TC494" s="7"/>
      <c r="TD494" s="7"/>
      <c r="TE494" s="7"/>
      <c r="TF494" s="7"/>
      <c r="TG494" s="7"/>
      <c r="TH494" s="7"/>
      <c r="TI494" s="7"/>
      <c r="TJ494" s="7"/>
      <c r="TK494" s="7"/>
      <c r="TL494" s="7"/>
      <c r="TM494" s="7"/>
      <c r="TN494" s="7"/>
      <c r="TO494" s="7"/>
      <c r="TP494" s="7"/>
      <c r="TQ494" s="7"/>
      <c r="TR494" s="7"/>
      <c r="TS494" s="7"/>
      <c r="TT494" s="7"/>
      <c r="TU494" s="7"/>
      <c r="TV494" s="7"/>
      <c r="TW494" s="7"/>
      <c r="TX494" s="7"/>
      <c r="TY494" s="7"/>
      <c r="TZ494" s="7"/>
      <c r="UA494" s="7"/>
      <c r="UB494" s="7"/>
      <c r="UC494" s="7"/>
      <c r="UD494" s="7"/>
      <c r="UE494" s="7"/>
      <c r="UF494" s="7"/>
      <c r="UG494" s="7"/>
      <c r="UH494" s="7"/>
      <c r="UI494" s="7"/>
      <c r="UJ494" s="7"/>
      <c r="UK494" s="7"/>
      <c r="UL494" s="7"/>
      <c r="UM494" s="7"/>
      <c r="UN494" s="7"/>
      <c r="UO494" s="7"/>
      <c r="UP494" s="7"/>
      <c r="UQ494" s="7"/>
      <c r="UR494" s="7"/>
      <c r="US494" s="7"/>
      <c r="UT494" s="7"/>
      <c r="UU494" s="7"/>
      <c r="UV494" s="7"/>
      <c r="UW494" s="7"/>
      <c r="UX494" s="7"/>
      <c r="UY494" s="7"/>
      <c r="UZ494" s="7"/>
      <c r="VA494" s="7"/>
      <c r="VB494" s="7"/>
      <c r="VC494" s="7"/>
      <c r="VD494" s="7"/>
    </row>
    <row r="495" spans="1:576" s="3" customFormat="1" x14ac:dyDescent="0.2">
      <c r="A495" s="5"/>
      <c r="C495" s="119"/>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119"/>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c r="MK495" s="7"/>
      <c r="ML495" s="7"/>
      <c r="MM495" s="7"/>
      <c r="MN495" s="7"/>
      <c r="MO495" s="7"/>
      <c r="MP495" s="7"/>
      <c r="MQ495" s="7"/>
      <c r="MR495" s="7"/>
      <c r="MS495" s="7"/>
      <c r="MT495" s="7"/>
      <c r="MU495" s="7"/>
      <c r="MV495" s="7"/>
      <c r="MW495" s="7"/>
      <c r="MX495" s="7"/>
      <c r="MY495" s="7"/>
      <c r="MZ495" s="7"/>
      <c r="NA495" s="7"/>
      <c r="NB495" s="7"/>
      <c r="NC495" s="7"/>
      <c r="ND495" s="7"/>
      <c r="NE495" s="7"/>
      <c r="NF495" s="7"/>
      <c r="NG495" s="7"/>
      <c r="NH495" s="7"/>
      <c r="NI495" s="7"/>
      <c r="NJ495" s="7"/>
      <c r="NK495" s="7"/>
      <c r="NL495" s="7"/>
      <c r="NM495" s="7"/>
      <c r="NN495" s="7"/>
      <c r="NO495" s="7"/>
      <c r="NP495" s="7"/>
      <c r="NQ495" s="7"/>
      <c r="NR495" s="7"/>
      <c r="NS495" s="7"/>
      <c r="NT495" s="7"/>
      <c r="NU495" s="7"/>
      <c r="NV495" s="7"/>
      <c r="NW495" s="7"/>
      <c r="NX495" s="7"/>
      <c r="NY495" s="7"/>
      <c r="NZ495" s="7"/>
      <c r="OA495" s="7"/>
      <c r="OB495" s="7"/>
      <c r="OC495" s="7"/>
      <c r="OD495" s="7"/>
      <c r="OE495" s="7"/>
      <c r="OF495" s="7"/>
      <c r="OG495" s="7"/>
      <c r="OH495" s="7"/>
      <c r="OI495" s="7"/>
      <c r="OJ495" s="7"/>
      <c r="OK495" s="7"/>
      <c r="OL495" s="7"/>
      <c r="OM495" s="7"/>
      <c r="ON495" s="7"/>
      <c r="OO495" s="7"/>
      <c r="OP495" s="7"/>
      <c r="OQ495" s="7"/>
      <c r="OR495" s="7"/>
      <c r="OS495" s="7"/>
      <c r="OT495" s="7"/>
      <c r="OU495" s="7"/>
      <c r="OV495" s="7"/>
      <c r="OW495" s="7"/>
      <c r="OX495" s="7"/>
      <c r="OY495" s="7"/>
      <c r="OZ495" s="7"/>
      <c r="PA495" s="7"/>
      <c r="PB495" s="7"/>
      <c r="PC495" s="7"/>
      <c r="PD495" s="7"/>
      <c r="PE495" s="7"/>
      <c r="PF495" s="7"/>
      <c r="PG495" s="7"/>
      <c r="PH495" s="7"/>
      <c r="PI495" s="7"/>
      <c r="PJ495" s="7"/>
      <c r="PK495" s="7"/>
      <c r="PL495" s="7"/>
      <c r="PM495" s="7"/>
      <c r="PN495" s="7"/>
      <c r="PO495" s="7"/>
      <c r="PP495" s="7"/>
      <c r="PQ495" s="7"/>
      <c r="PR495" s="7"/>
      <c r="PS495" s="7"/>
      <c r="PT495" s="7"/>
      <c r="PU495" s="7"/>
      <c r="PV495" s="7"/>
      <c r="PW495" s="7"/>
      <c r="PX495" s="7"/>
      <c r="PY495" s="7"/>
      <c r="PZ495" s="7"/>
      <c r="QA495" s="7"/>
      <c r="QB495" s="7"/>
      <c r="QC495" s="7"/>
      <c r="QD495" s="7"/>
      <c r="QE495" s="7"/>
      <c r="QF495" s="7"/>
      <c r="QG495" s="7"/>
      <c r="QH495" s="7"/>
      <c r="QI495" s="7"/>
      <c r="QJ495" s="7"/>
      <c r="QK495" s="7"/>
      <c r="QL495" s="7"/>
      <c r="QM495" s="7"/>
      <c r="QN495" s="7"/>
      <c r="QO495" s="7"/>
      <c r="QP495" s="7"/>
      <c r="QQ495" s="7"/>
      <c r="QR495" s="7"/>
      <c r="QS495" s="7"/>
      <c r="QT495" s="7"/>
      <c r="QU495" s="7"/>
      <c r="QV495" s="7"/>
      <c r="QW495" s="7"/>
      <c r="QX495" s="7"/>
      <c r="QY495" s="7"/>
      <c r="QZ495" s="7"/>
      <c r="RA495" s="7"/>
      <c r="RB495" s="7"/>
      <c r="RC495" s="7"/>
      <c r="RD495" s="7"/>
      <c r="RE495" s="7"/>
      <c r="RF495" s="7"/>
      <c r="RG495" s="7"/>
      <c r="RH495" s="7"/>
      <c r="RI495" s="7"/>
      <c r="RJ495" s="7"/>
      <c r="RK495" s="7"/>
      <c r="RL495" s="7"/>
      <c r="RM495" s="7"/>
      <c r="RN495" s="7"/>
      <c r="RO495" s="7"/>
      <c r="RP495" s="7"/>
      <c r="RQ495" s="7"/>
      <c r="RR495" s="7"/>
      <c r="RS495" s="7"/>
      <c r="RT495" s="7"/>
      <c r="RU495" s="7"/>
      <c r="RV495" s="7"/>
      <c r="RW495" s="7"/>
      <c r="RX495" s="7"/>
      <c r="RY495" s="7"/>
      <c r="RZ495" s="7"/>
      <c r="SA495" s="7"/>
      <c r="SB495" s="7"/>
      <c r="SC495" s="7"/>
      <c r="SD495" s="7"/>
      <c r="SE495" s="7"/>
      <c r="SF495" s="7"/>
      <c r="SG495" s="7"/>
      <c r="SH495" s="7"/>
      <c r="SI495" s="7"/>
      <c r="SJ495" s="7"/>
      <c r="SK495" s="7"/>
      <c r="SL495" s="7"/>
      <c r="SM495" s="7"/>
      <c r="SN495" s="7"/>
      <c r="SO495" s="7"/>
      <c r="SP495" s="7"/>
      <c r="SQ495" s="7"/>
      <c r="SR495" s="7"/>
      <c r="SS495" s="7"/>
      <c r="ST495" s="7"/>
      <c r="SU495" s="7"/>
      <c r="SV495" s="7"/>
      <c r="SW495" s="7"/>
      <c r="SX495" s="7"/>
      <c r="SY495" s="7"/>
      <c r="SZ495" s="7"/>
      <c r="TA495" s="7"/>
      <c r="TB495" s="7"/>
      <c r="TC495" s="7"/>
      <c r="TD495" s="7"/>
      <c r="TE495" s="7"/>
      <c r="TF495" s="7"/>
      <c r="TG495" s="7"/>
      <c r="TH495" s="7"/>
      <c r="TI495" s="7"/>
      <c r="TJ495" s="7"/>
      <c r="TK495" s="7"/>
      <c r="TL495" s="7"/>
      <c r="TM495" s="7"/>
      <c r="TN495" s="7"/>
      <c r="TO495" s="7"/>
      <c r="TP495" s="7"/>
      <c r="TQ495" s="7"/>
      <c r="TR495" s="7"/>
      <c r="TS495" s="7"/>
      <c r="TT495" s="7"/>
      <c r="TU495" s="7"/>
      <c r="TV495" s="7"/>
      <c r="TW495" s="7"/>
      <c r="TX495" s="7"/>
      <c r="TY495" s="7"/>
      <c r="TZ495" s="7"/>
      <c r="UA495" s="7"/>
      <c r="UB495" s="7"/>
      <c r="UC495" s="7"/>
      <c r="UD495" s="7"/>
      <c r="UE495" s="7"/>
      <c r="UF495" s="7"/>
      <c r="UG495" s="7"/>
      <c r="UH495" s="7"/>
      <c r="UI495" s="7"/>
      <c r="UJ495" s="7"/>
      <c r="UK495" s="7"/>
      <c r="UL495" s="7"/>
      <c r="UM495" s="7"/>
      <c r="UN495" s="7"/>
      <c r="UO495" s="7"/>
      <c r="UP495" s="7"/>
      <c r="UQ495" s="7"/>
      <c r="UR495" s="7"/>
      <c r="US495" s="7"/>
      <c r="UT495" s="7"/>
      <c r="UU495" s="7"/>
      <c r="UV495" s="7"/>
      <c r="UW495" s="7"/>
      <c r="UX495" s="7"/>
      <c r="UY495" s="7"/>
      <c r="UZ495" s="7"/>
      <c r="VA495" s="7"/>
      <c r="VB495" s="7"/>
      <c r="VC495" s="7"/>
      <c r="VD495" s="7"/>
    </row>
    <row r="496" spans="1:576" s="3" customFormat="1" x14ac:dyDescent="0.2">
      <c r="A496" s="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119"/>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c r="MK496" s="7"/>
      <c r="ML496" s="7"/>
      <c r="MM496" s="7"/>
      <c r="MN496" s="7"/>
      <c r="MO496" s="7"/>
      <c r="MP496" s="7"/>
      <c r="MQ496" s="7"/>
      <c r="MR496" s="7"/>
      <c r="MS496" s="7"/>
      <c r="MT496" s="7"/>
      <c r="MU496" s="7"/>
      <c r="MV496" s="7"/>
      <c r="MW496" s="7"/>
      <c r="MX496" s="7"/>
      <c r="MY496" s="7"/>
      <c r="MZ496" s="7"/>
      <c r="NA496" s="7"/>
      <c r="NB496" s="7"/>
      <c r="NC496" s="7"/>
      <c r="ND496" s="7"/>
      <c r="NE496" s="7"/>
      <c r="NF496" s="7"/>
      <c r="NG496" s="7"/>
      <c r="NH496" s="7"/>
      <c r="NI496" s="7"/>
      <c r="NJ496" s="7"/>
      <c r="NK496" s="7"/>
      <c r="NL496" s="7"/>
      <c r="NM496" s="7"/>
      <c r="NN496" s="7"/>
      <c r="NO496" s="7"/>
      <c r="NP496" s="7"/>
      <c r="NQ496" s="7"/>
      <c r="NR496" s="7"/>
      <c r="NS496" s="7"/>
      <c r="NT496" s="7"/>
      <c r="NU496" s="7"/>
      <c r="NV496" s="7"/>
      <c r="NW496" s="7"/>
      <c r="NX496" s="7"/>
      <c r="NY496" s="7"/>
      <c r="NZ496" s="7"/>
      <c r="OA496" s="7"/>
      <c r="OB496" s="7"/>
      <c r="OC496" s="7"/>
      <c r="OD496" s="7"/>
      <c r="OE496" s="7"/>
      <c r="OF496" s="7"/>
      <c r="OG496" s="7"/>
      <c r="OH496" s="7"/>
      <c r="OI496" s="7"/>
      <c r="OJ496" s="7"/>
      <c r="OK496" s="7"/>
      <c r="OL496" s="7"/>
      <c r="OM496" s="7"/>
      <c r="ON496" s="7"/>
      <c r="OO496" s="7"/>
      <c r="OP496" s="7"/>
      <c r="OQ496" s="7"/>
      <c r="OR496" s="7"/>
      <c r="OS496" s="7"/>
      <c r="OT496" s="7"/>
      <c r="OU496" s="7"/>
      <c r="OV496" s="7"/>
      <c r="OW496" s="7"/>
      <c r="OX496" s="7"/>
      <c r="OY496" s="7"/>
      <c r="OZ496" s="7"/>
      <c r="PA496" s="7"/>
      <c r="PB496" s="7"/>
      <c r="PC496" s="7"/>
      <c r="PD496" s="7"/>
      <c r="PE496" s="7"/>
      <c r="PF496" s="7"/>
      <c r="PG496" s="7"/>
      <c r="PH496" s="7"/>
      <c r="PI496" s="7"/>
      <c r="PJ496" s="7"/>
      <c r="PK496" s="7"/>
      <c r="PL496" s="7"/>
      <c r="PM496" s="7"/>
      <c r="PN496" s="7"/>
      <c r="PO496" s="7"/>
      <c r="PP496" s="7"/>
      <c r="PQ496" s="7"/>
      <c r="PR496" s="7"/>
      <c r="PS496" s="7"/>
      <c r="PT496" s="7"/>
      <c r="PU496" s="7"/>
      <c r="PV496" s="7"/>
      <c r="PW496" s="7"/>
      <c r="PX496" s="7"/>
      <c r="PY496" s="7"/>
      <c r="PZ496" s="7"/>
      <c r="QA496" s="7"/>
      <c r="QB496" s="7"/>
      <c r="QC496" s="7"/>
      <c r="QD496" s="7"/>
      <c r="QE496" s="7"/>
      <c r="QF496" s="7"/>
      <c r="QG496" s="7"/>
      <c r="QH496" s="7"/>
      <c r="QI496" s="7"/>
      <c r="QJ496" s="7"/>
      <c r="QK496" s="7"/>
      <c r="QL496" s="7"/>
      <c r="QM496" s="7"/>
      <c r="QN496" s="7"/>
      <c r="QO496" s="7"/>
      <c r="QP496" s="7"/>
      <c r="QQ496" s="7"/>
      <c r="QR496" s="7"/>
      <c r="QS496" s="7"/>
      <c r="QT496" s="7"/>
      <c r="QU496" s="7"/>
      <c r="QV496" s="7"/>
      <c r="QW496" s="7"/>
      <c r="QX496" s="7"/>
      <c r="QY496" s="7"/>
      <c r="QZ496" s="7"/>
      <c r="RA496" s="7"/>
      <c r="RB496" s="7"/>
      <c r="RC496" s="7"/>
      <c r="RD496" s="7"/>
      <c r="RE496" s="7"/>
      <c r="RF496" s="7"/>
      <c r="RG496" s="7"/>
      <c r="RH496" s="7"/>
      <c r="RI496" s="7"/>
      <c r="RJ496" s="7"/>
      <c r="RK496" s="7"/>
      <c r="RL496" s="7"/>
      <c r="RM496" s="7"/>
      <c r="RN496" s="7"/>
      <c r="RO496" s="7"/>
      <c r="RP496" s="7"/>
      <c r="RQ496" s="7"/>
      <c r="RR496" s="7"/>
      <c r="RS496" s="7"/>
      <c r="RT496" s="7"/>
      <c r="RU496" s="7"/>
      <c r="RV496" s="7"/>
      <c r="RW496" s="7"/>
      <c r="RX496" s="7"/>
      <c r="RY496" s="7"/>
      <c r="RZ496" s="7"/>
      <c r="SA496" s="7"/>
      <c r="SB496" s="7"/>
      <c r="SC496" s="7"/>
      <c r="SD496" s="7"/>
      <c r="SE496" s="7"/>
      <c r="SF496" s="7"/>
      <c r="SG496" s="7"/>
      <c r="SH496" s="7"/>
      <c r="SI496" s="7"/>
      <c r="SJ496" s="7"/>
      <c r="SK496" s="7"/>
      <c r="SL496" s="7"/>
      <c r="SM496" s="7"/>
      <c r="SN496" s="7"/>
      <c r="SO496" s="7"/>
      <c r="SP496" s="7"/>
      <c r="SQ496" s="7"/>
      <c r="SR496" s="7"/>
      <c r="SS496" s="7"/>
      <c r="ST496" s="7"/>
      <c r="SU496" s="7"/>
      <c r="SV496" s="7"/>
      <c r="SW496" s="7"/>
      <c r="SX496" s="7"/>
      <c r="SY496" s="7"/>
      <c r="SZ496" s="7"/>
      <c r="TA496" s="7"/>
      <c r="TB496" s="7"/>
      <c r="TC496" s="7"/>
      <c r="TD496" s="7"/>
      <c r="TE496" s="7"/>
      <c r="TF496" s="7"/>
      <c r="TG496" s="7"/>
      <c r="TH496" s="7"/>
      <c r="TI496" s="7"/>
      <c r="TJ496" s="7"/>
      <c r="TK496" s="7"/>
      <c r="TL496" s="7"/>
      <c r="TM496" s="7"/>
      <c r="TN496" s="7"/>
      <c r="TO496" s="7"/>
      <c r="TP496" s="7"/>
      <c r="TQ496" s="7"/>
      <c r="TR496" s="7"/>
      <c r="TS496" s="7"/>
      <c r="TT496" s="7"/>
      <c r="TU496" s="7"/>
      <c r="TV496" s="7"/>
      <c r="TW496" s="7"/>
      <c r="TX496" s="7"/>
      <c r="TY496" s="7"/>
      <c r="TZ496" s="7"/>
      <c r="UA496" s="7"/>
      <c r="UB496" s="7"/>
      <c r="UC496" s="7"/>
      <c r="UD496" s="7"/>
      <c r="UE496" s="7"/>
      <c r="UF496" s="7"/>
      <c r="UG496" s="7"/>
      <c r="UH496" s="7"/>
      <c r="UI496" s="7"/>
      <c r="UJ496" s="7"/>
      <c r="UK496" s="7"/>
      <c r="UL496" s="7"/>
      <c r="UM496" s="7"/>
      <c r="UN496" s="7"/>
      <c r="UO496" s="7"/>
      <c r="UP496" s="7"/>
      <c r="UQ496" s="7"/>
      <c r="UR496" s="7"/>
      <c r="US496" s="7"/>
      <c r="UT496" s="7"/>
      <c r="UU496" s="7"/>
      <c r="UV496" s="7"/>
      <c r="UW496" s="7"/>
      <c r="UX496" s="7"/>
      <c r="UY496" s="7"/>
      <c r="UZ496" s="7"/>
      <c r="VA496" s="7"/>
      <c r="VB496" s="7"/>
      <c r="VC496" s="7"/>
      <c r="VD496" s="7"/>
    </row>
    <row r="497" spans="1:576" s="3" customFormat="1" x14ac:dyDescent="0.2">
      <c r="A497" s="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119"/>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c r="MK497" s="7"/>
      <c r="ML497" s="7"/>
      <c r="MM497" s="7"/>
      <c r="MN497" s="7"/>
      <c r="MO497" s="7"/>
      <c r="MP497" s="7"/>
      <c r="MQ497" s="7"/>
      <c r="MR497" s="7"/>
      <c r="MS497" s="7"/>
      <c r="MT497" s="7"/>
      <c r="MU497" s="7"/>
      <c r="MV497" s="7"/>
      <c r="MW497" s="7"/>
      <c r="MX497" s="7"/>
      <c r="MY497" s="7"/>
      <c r="MZ497" s="7"/>
      <c r="NA497" s="7"/>
      <c r="NB497" s="7"/>
      <c r="NC497" s="7"/>
      <c r="ND497" s="7"/>
      <c r="NE497" s="7"/>
      <c r="NF497" s="7"/>
      <c r="NG497" s="7"/>
      <c r="NH497" s="7"/>
      <c r="NI497" s="7"/>
      <c r="NJ497" s="7"/>
      <c r="NK497" s="7"/>
      <c r="NL497" s="7"/>
      <c r="NM497" s="7"/>
      <c r="NN497" s="7"/>
      <c r="NO497" s="7"/>
      <c r="NP497" s="7"/>
      <c r="NQ497" s="7"/>
      <c r="NR497" s="7"/>
      <c r="NS497" s="7"/>
      <c r="NT497" s="7"/>
      <c r="NU497" s="7"/>
      <c r="NV497" s="7"/>
      <c r="NW497" s="7"/>
      <c r="NX497" s="7"/>
      <c r="NY497" s="7"/>
      <c r="NZ497" s="7"/>
      <c r="OA497" s="7"/>
      <c r="OB497" s="7"/>
      <c r="OC497" s="7"/>
      <c r="OD497" s="7"/>
      <c r="OE497" s="7"/>
      <c r="OF497" s="7"/>
      <c r="OG497" s="7"/>
      <c r="OH497" s="7"/>
      <c r="OI497" s="7"/>
      <c r="OJ497" s="7"/>
      <c r="OK497" s="7"/>
      <c r="OL497" s="7"/>
      <c r="OM497" s="7"/>
      <c r="ON497" s="7"/>
      <c r="OO497" s="7"/>
      <c r="OP497" s="7"/>
      <c r="OQ497" s="7"/>
      <c r="OR497" s="7"/>
      <c r="OS497" s="7"/>
      <c r="OT497" s="7"/>
      <c r="OU497" s="7"/>
      <c r="OV497" s="7"/>
      <c r="OW497" s="7"/>
      <c r="OX497" s="7"/>
      <c r="OY497" s="7"/>
      <c r="OZ497" s="7"/>
      <c r="PA497" s="7"/>
      <c r="PB497" s="7"/>
      <c r="PC497" s="7"/>
      <c r="PD497" s="7"/>
      <c r="PE497" s="7"/>
      <c r="PF497" s="7"/>
      <c r="PG497" s="7"/>
      <c r="PH497" s="7"/>
      <c r="PI497" s="7"/>
      <c r="PJ497" s="7"/>
      <c r="PK497" s="7"/>
      <c r="PL497" s="7"/>
      <c r="PM497" s="7"/>
      <c r="PN497" s="7"/>
      <c r="PO497" s="7"/>
      <c r="PP497" s="7"/>
      <c r="PQ497" s="7"/>
      <c r="PR497" s="7"/>
      <c r="PS497" s="7"/>
      <c r="PT497" s="7"/>
      <c r="PU497" s="7"/>
      <c r="PV497" s="7"/>
      <c r="PW497" s="7"/>
      <c r="PX497" s="7"/>
      <c r="PY497" s="7"/>
      <c r="PZ497" s="7"/>
      <c r="QA497" s="7"/>
      <c r="QB497" s="7"/>
      <c r="QC497" s="7"/>
      <c r="QD497" s="7"/>
      <c r="QE497" s="7"/>
      <c r="QF497" s="7"/>
      <c r="QG497" s="7"/>
      <c r="QH497" s="7"/>
      <c r="QI497" s="7"/>
      <c r="QJ497" s="7"/>
      <c r="QK497" s="7"/>
      <c r="QL497" s="7"/>
      <c r="QM497" s="7"/>
      <c r="QN497" s="7"/>
      <c r="QO497" s="7"/>
      <c r="QP497" s="7"/>
      <c r="QQ497" s="7"/>
      <c r="QR497" s="7"/>
      <c r="QS497" s="7"/>
      <c r="QT497" s="7"/>
      <c r="QU497" s="7"/>
      <c r="QV497" s="7"/>
      <c r="QW497" s="7"/>
      <c r="QX497" s="7"/>
      <c r="QY497" s="7"/>
      <c r="QZ497" s="7"/>
      <c r="RA497" s="7"/>
      <c r="RB497" s="7"/>
      <c r="RC497" s="7"/>
      <c r="RD497" s="7"/>
      <c r="RE497" s="7"/>
      <c r="RF497" s="7"/>
      <c r="RG497" s="7"/>
      <c r="RH497" s="7"/>
      <c r="RI497" s="7"/>
      <c r="RJ497" s="7"/>
      <c r="RK497" s="7"/>
      <c r="RL497" s="7"/>
      <c r="RM497" s="7"/>
      <c r="RN497" s="7"/>
      <c r="RO497" s="7"/>
      <c r="RP497" s="7"/>
      <c r="RQ497" s="7"/>
      <c r="RR497" s="7"/>
      <c r="RS497" s="7"/>
      <c r="RT497" s="7"/>
      <c r="RU497" s="7"/>
      <c r="RV497" s="7"/>
      <c r="RW497" s="7"/>
      <c r="RX497" s="7"/>
      <c r="RY497" s="7"/>
      <c r="RZ497" s="7"/>
      <c r="SA497" s="7"/>
      <c r="SB497" s="7"/>
      <c r="SC497" s="7"/>
      <c r="SD497" s="7"/>
      <c r="SE497" s="7"/>
      <c r="SF497" s="7"/>
      <c r="SG497" s="7"/>
      <c r="SH497" s="7"/>
      <c r="SI497" s="7"/>
      <c r="SJ497" s="7"/>
      <c r="SK497" s="7"/>
      <c r="SL497" s="7"/>
      <c r="SM497" s="7"/>
      <c r="SN497" s="7"/>
      <c r="SO497" s="7"/>
      <c r="SP497" s="7"/>
      <c r="SQ497" s="7"/>
      <c r="SR497" s="7"/>
      <c r="SS497" s="7"/>
      <c r="ST497" s="7"/>
      <c r="SU497" s="7"/>
      <c r="SV497" s="7"/>
      <c r="SW497" s="7"/>
      <c r="SX497" s="7"/>
      <c r="SY497" s="7"/>
      <c r="SZ497" s="7"/>
      <c r="TA497" s="7"/>
      <c r="TB497" s="7"/>
      <c r="TC497" s="7"/>
      <c r="TD497" s="7"/>
      <c r="TE497" s="7"/>
      <c r="TF497" s="7"/>
      <c r="TG497" s="7"/>
      <c r="TH497" s="7"/>
      <c r="TI497" s="7"/>
      <c r="TJ497" s="7"/>
      <c r="TK497" s="7"/>
      <c r="TL497" s="7"/>
      <c r="TM497" s="7"/>
      <c r="TN497" s="7"/>
      <c r="TO497" s="7"/>
      <c r="TP497" s="7"/>
      <c r="TQ497" s="7"/>
      <c r="TR497" s="7"/>
      <c r="TS497" s="7"/>
      <c r="TT497" s="7"/>
      <c r="TU497" s="7"/>
      <c r="TV497" s="7"/>
      <c r="TW497" s="7"/>
      <c r="TX497" s="7"/>
      <c r="TY497" s="7"/>
      <c r="TZ497" s="7"/>
      <c r="UA497" s="7"/>
      <c r="UB497" s="7"/>
      <c r="UC497" s="7"/>
      <c r="UD497" s="7"/>
      <c r="UE497" s="7"/>
      <c r="UF497" s="7"/>
      <c r="UG497" s="7"/>
      <c r="UH497" s="7"/>
      <c r="UI497" s="7"/>
      <c r="UJ497" s="7"/>
      <c r="UK497" s="7"/>
      <c r="UL497" s="7"/>
      <c r="UM497" s="7"/>
      <c r="UN497" s="7"/>
      <c r="UO497" s="7"/>
      <c r="UP497" s="7"/>
      <c r="UQ497" s="7"/>
      <c r="UR497" s="7"/>
      <c r="US497" s="7"/>
      <c r="UT497" s="7"/>
      <c r="UU497" s="7"/>
      <c r="UV497" s="7"/>
      <c r="UW497" s="7"/>
      <c r="UX497" s="7"/>
      <c r="UY497" s="7"/>
      <c r="UZ497" s="7"/>
      <c r="VA497" s="7"/>
      <c r="VB497" s="7"/>
      <c r="VC497" s="7"/>
      <c r="VD497" s="7"/>
    </row>
    <row r="498" spans="1:576" s="3" customFormat="1" x14ac:dyDescent="0.2">
      <c r="A498" s="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119"/>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c r="MK498" s="7"/>
      <c r="ML498" s="7"/>
      <c r="MM498" s="7"/>
      <c r="MN498" s="7"/>
      <c r="MO498" s="7"/>
      <c r="MP498" s="7"/>
      <c r="MQ498" s="7"/>
      <c r="MR498" s="7"/>
      <c r="MS498" s="7"/>
      <c r="MT498" s="7"/>
      <c r="MU498" s="7"/>
      <c r="MV498" s="7"/>
      <c r="MW498" s="7"/>
      <c r="MX498" s="7"/>
      <c r="MY498" s="7"/>
      <c r="MZ498" s="7"/>
      <c r="NA498" s="7"/>
      <c r="NB498" s="7"/>
      <c r="NC498" s="7"/>
      <c r="ND498" s="7"/>
      <c r="NE498" s="7"/>
      <c r="NF498" s="7"/>
      <c r="NG498" s="7"/>
      <c r="NH498" s="7"/>
      <c r="NI498" s="7"/>
      <c r="NJ498" s="7"/>
      <c r="NK498" s="7"/>
      <c r="NL498" s="7"/>
      <c r="NM498" s="7"/>
      <c r="NN498" s="7"/>
      <c r="NO498" s="7"/>
      <c r="NP498" s="7"/>
      <c r="NQ498" s="7"/>
      <c r="NR498" s="7"/>
      <c r="NS498" s="7"/>
      <c r="NT498" s="7"/>
      <c r="NU498" s="7"/>
      <c r="NV498" s="7"/>
      <c r="NW498" s="7"/>
      <c r="NX498" s="7"/>
      <c r="NY498" s="7"/>
      <c r="NZ498" s="7"/>
      <c r="OA498" s="7"/>
      <c r="OB498" s="7"/>
      <c r="OC498" s="7"/>
      <c r="OD498" s="7"/>
      <c r="OE498" s="7"/>
      <c r="OF498" s="7"/>
      <c r="OG498" s="7"/>
      <c r="OH498" s="7"/>
      <c r="OI498" s="7"/>
      <c r="OJ498" s="7"/>
      <c r="OK498" s="7"/>
      <c r="OL498" s="7"/>
      <c r="OM498" s="7"/>
      <c r="ON498" s="7"/>
      <c r="OO498" s="7"/>
      <c r="OP498" s="7"/>
      <c r="OQ498" s="7"/>
      <c r="OR498" s="7"/>
      <c r="OS498" s="7"/>
      <c r="OT498" s="7"/>
      <c r="OU498" s="7"/>
      <c r="OV498" s="7"/>
      <c r="OW498" s="7"/>
      <c r="OX498" s="7"/>
      <c r="OY498" s="7"/>
      <c r="OZ498" s="7"/>
      <c r="PA498" s="7"/>
      <c r="PB498" s="7"/>
      <c r="PC498" s="7"/>
      <c r="PD498" s="7"/>
      <c r="PE498" s="7"/>
      <c r="PF498" s="7"/>
      <c r="PG498" s="7"/>
      <c r="PH498" s="7"/>
      <c r="PI498" s="7"/>
      <c r="PJ498" s="7"/>
      <c r="PK498" s="7"/>
      <c r="PL498" s="7"/>
      <c r="PM498" s="7"/>
      <c r="PN498" s="7"/>
      <c r="PO498" s="7"/>
      <c r="PP498" s="7"/>
      <c r="PQ498" s="7"/>
      <c r="PR498" s="7"/>
      <c r="PS498" s="7"/>
      <c r="PT498" s="7"/>
      <c r="PU498" s="7"/>
      <c r="PV498" s="7"/>
      <c r="PW498" s="7"/>
      <c r="PX498" s="7"/>
      <c r="PY498" s="7"/>
      <c r="PZ498" s="7"/>
      <c r="QA498" s="7"/>
      <c r="QB498" s="7"/>
      <c r="QC498" s="7"/>
      <c r="QD498" s="7"/>
      <c r="QE498" s="7"/>
      <c r="QF498" s="7"/>
      <c r="QG498" s="7"/>
      <c r="QH498" s="7"/>
      <c r="QI498" s="7"/>
      <c r="QJ498" s="7"/>
      <c r="QK498" s="7"/>
      <c r="QL498" s="7"/>
      <c r="QM498" s="7"/>
      <c r="QN498" s="7"/>
      <c r="QO498" s="7"/>
      <c r="QP498" s="7"/>
      <c r="QQ498" s="7"/>
      <c r="QR498" s="7"/>
      <c r="QS498" s="7"/>
      <c r="QT498" s="7"/>
      <c r="QU498" s="7"/>
      <c r="QV498" s="7"/>
      <c r="QW498" s="7"/>
      <c r="QX498" s="7"/>
      <c r="QY498" s="7"/>
      <c r="QZ498" s="7"/>
      <c r="RA498" s="7"/>
      <c r="RB498" s="7"/>
      <c r="RC498" s="7"/>
      <c r="RD498" s="7"/>
      <c r="RE498" s="7"/>
      <c r="RF498" s="7"/>
      <c r="RG498" s="7"/>
      <c r="RH498" s="7"/>
      <c r="RI498" s="7"/>
      <c r="RJ498" s="7"/>
      <c r="RK498" s="7"/>
      <c r="RL498" s="7"/>
      <c r="RM498" s="7"/>
      <c r="RN498" s="7"/>
      <c r="RO498" s="7"/>
      <c r="RP498" s="7"/>
      <c r="RQ498" s="7"/>
      <c r="RR498" s="7"/>
      <c r="RS498" s="7"/>
      <c r="RT498" s="7"/>
      <c r="RU498" s="7"/>
      <c r="RV498" s="7"/>
      <c r="RW498" s="7"/>
      <c r="RX498" s="7"/>
      <c r="RY498" s="7"/>
      <c r="RZ498" s="7"/>
      <c r="SA498" s="7"/>
      <c r="SB498" s="7"/>
      <c r="SC498" s="7"/>
      <c r="SD498" s="7"/>
      <c r="SE498" s="7"/>
      <c r="SF498" s="7"/>
      <c r="SG498" s="7"/>
      <c r="SH498" s="7"/>
      <c r="SI498" s="7"/>
      <c r="SJ498" s="7"/>
      <c r="SK498" s="7"/>
      <c r="SL498" s="7"/>
      <c r="SM498" s="7"/>
      <c r="SN498" s="7"/>
      <c r="SO498" s="7"/>
      <c r="SP498" s="7"/>
      <c r="SQ498" s="7"/>
      <c r="SR498" s="7"/>
      <c r="SS498" s="7"/>
      <c r="ST498" s="7"/>
      <c r="SU498" s="7"/>
      <c r="SV498" s="7"/>
      <c r="SW498" s="7"/>
      <c r="SX498" s="7"/>
      <c r="SY498" s="7"/>
      <c r="SZ498" s="7"/>
      <c r="TA498" s="7"/>
      <c r="TB498" s="7"/>
      <c r="TC498" s="7"/>
      <c r="TD498" s="7"/>
      <c r="TE498" s="7"/>
      <c r="TF498" s="7"/>
      <c r="TG498" s="7"/>
      <c r="TH498" s="7"/>
      <c r="TI498" s="7"/>
      <c r="TJ498" s="7"/>
      <c r="TK498" s="7"/>
      <c r="TL498" s="7"/>
      <c r="TM498" s="7"/>
      <c r="TN498" s="7"/>
      <c r="TO498" s="7"/>
      <c r="TP498" s="7"/>
      <c r="TQ498" s="7"/>
      <c r="TR498" s="7"/>
      <c r="TS498" s="7"/>
      <c r="TT498" s="7"/>
      <c r="TU498" s="7"/>
      <c r="TV498" s="7"/>
      <c r="TW498" s="7"/>
      <c r="TX498" s="7"/>
      <c r="TY498" s="7"/>
      <c r="TZ498" s="7"/>
      <c r="UA498" s="7"/>
      <c r="UB498" s="7"/>
      <c r="UC498" s="7"/>
      <c r="UD498" s="7"/>
      <c r="UE498" s="7"/>
      <c r="UF498" s="7"/>
      <c r="UG498" s="7"/>
      <c r="UH498" s="7"/>
      <c r="UI498" s="7"/>
      <c r="UJ498" s="7"/>
      <c r="UK498" s="7"/>
      <c r="UL498" s="7"/>
      <c r="UM498" s="7"/>
      <c r="UN498" s="7"/>
      <c r="UO498" s="7"/>
      <c r="UP498" s="7"/>
      <c r="UQ498" s="7"/>
      <c r="UR498" s="7"/>
      <c r="US498" s="7"/>
      <c r="UT498" s="7"/>
      <c r="UU498" s="7"/>
      <c r="UV498" s="7"/>
      <c r="UW498" s="7"/>
      <c r="UX498" s="7"/>
      <c r="UY498" s="7"/>
      <c r="UZ498" s="7"/>
      <c r="VA498" s="7"/>
      <c r="VB498" s="7"/>
      <c r="VC498" s="7"/>
      <c r="VD498" s="7"/>
    </row>
    <row r="499" spans="1:576" s="3" customFormat="1" x14ac:dyDescent="0.2">
      <c r="A499" s="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119"/>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c r="MK499" s="7"/>
      <c r="ML499" s="7"/>
      <c r="MM499" s="7"/>
      <c r="MN499" s="7"/>
      <c r="MO499" s="7"/>
      <c r="MP499" s="7"/>
      <c r="MQ499" s="7"/>
      <c r="MR499" s="7"/>
      <c r="MS499" s="7"/>
      <c r="MT499" s="7"/>
      <c r="MU499" s="7"/>
      <c r="MV499" s="7"/>
      <c r="MW499" s="7"/>
      <c r="MX499" s="7"/>
      <c r="MY499" s="7"/>
      <c r="MZ499" s="7"/>
      <c r="NA499" s="7"/>
      <c r="NB499" s="7"/>
      <c r="NC499" s="7"/>
      <c r="ND499" s="7"/>
      <c r="NE499" s="7"/>
      <c r="NF499" s="7"/>
      <c r="NG499" s="7"/>
      <c r="NH499" s="7"/>
      <c r="NI499" s="7"/>
      <c r="NJ499" s="7"/>
      <c r="NK499" s="7"/>
      <c r="NL499" s="7"/>
      <c r="NM499" s="7"/>
      <c r="NN499" s="7"/>
      <c r="NO499" s="7"/>
      <c r="NP499" s="7"/>
      <c r="NQ499" s="7"/>
      <c r="NR499" s="7"/>
      <c r="NS499" s="7"/>
      <c r="NT499" s="7"/>
      <c r="NU499" s="7"/>
      <c r="NV499" s="7"/>
      <c r="NW499" s="7"/>
      <c r="NX499" s="7"/>
      <c r="NY499" s="7"/>
      <c r="NZ499" s="7"/>
      <c r="OA499" s="7"/>
      <c r="OB499" s="7"/>
      <c r="OC499" s="7"/>
      <c r="OD499" s="7"/>
      <c r="OE499" s="7"/>
      <c r="OF499" s="7"/>
      <c r="OG499" s="7"/>
      <c r="OH499" s="7"/>
      <c r="OI499" s="7"/>
      <c r="OJ499" s="7"/>
      <c r="OK499" s="7"/>
      <c r="OL499" s="7"/>
      <c r="OM499" s="7"/>
      <c r="ON499" s="7"/>
      <c r="OO499" s="7"/>
      <c r="OP499" s="7"/>
      <c r="OQ499" s="7"/>
      <c r="OR499" s="7"/>
      <c r="OS499" s="7"/>
      <c r="OT499" s="7"/>
      <c r="OU499" s="7"/>
      <c r="OV499" s="7"/>
      <c r="OW499" s="7"/>
      <c r="OX499" s="7"/>
      <c r="OY499" s="7"/>
      <c r="OZ499" s="7"/>
      <c r="PA499" s="7"/>
      <c r="PB499" s="7"/>
      <c r="PC499" s="7"/>
      <c r="PD499" s="7"/>
      <c r="PE499" s="7"/>
      <c r="PF499" s="7"/>
      <c r="PG499" s="7"/>
      <c r="PH499" s="7"/>
      <c r="PI499" s="7"/>
      <c r="PJ499" s="7"/>
      <c r="PK499" s="7"/>
      <c r="PL499" s="7"/>
      <c r="PM499" s="7"/>
      <c r="PN499" s="7"/>
      <c r="PO499" s="7"/>
      <c r="PP499" s="7"/>
      <c r="PQ499" s="7"/>
      <c r="PR499" s="7"/>
      <c r="PS499" s="7"/>
      <c r="PT499" s="7"/>
      <c r="PU499" s="7"/>
      <c r="PV499" s="7"/>
      <c r="PW499" s="7"/>
      <c r="PX499" s="7"/>
      <c r="PY499" s="7"/>
      <c r="PZ499" s="7"/>
      <c r="QA499" s="7"/>
      <c r="QB499" s="7"/>
      <c r="QC499" s="7"/>
      <c r="QD499" s="7"/>
      <c r="QE499" s="7"/>
      <c r="QF499" s="7"/>
      <c r="QG499" s="7"/>
      <c r="QH499" s="7"/>
      <c r="QI499" s="7"/>
      <c r="QJ499" s="7"/>
      <c r="QK499" s="7"/>
      <c r="QL499" s="7"/>
      <c r="QM499" s="7"/>
      <c r="QN499" s="7"/>
      <c r="QO499" s="7"/>
      <c r="QP499" s="7"/>
      <c r="QQ499" s="7"/>
      <c r="QR499" s="7"/>
      <c r="QS499" s="7"/>
      <c r="QT499" s="7"/>
      <c r="QU499" s="7"/>
      <c r="QV499" s="7"/>
      <c r="QW499" s="7"/>
      <c r="QX499" s="7"/>
      <c r="QY499" s="7"/>
      <c r="QZ499" s="7"/>
      <c r="RA499" s="7"/>
      <c r="RB499" s="7"/>
      <c r="RC499" s="7"/>
      <c r="RD499" s="7"/>
      <c r="RE499" s="7"/>
      <c r="RF499" s="7"/>
      <c r="RG499" s="7"/>
      <c r="RH499" s="7"/>
      <c r="RI499" s="7"/>
      <c r="RJ499" s="7"/>
      <c r="RK499" s="7"/>
      <c r="RL499" s="7"/>
      <c r="RM499" s="7"/>
      <c r="RN499" s="7"/>
      <c r="RO499" s="7"/>
      <c r="RP499" s="7"/>
      <c r="RQ499" s="7"/>
      <c r="RR499" s="7"/>
      <c r="RS499" s="7"/>
      <c r="RT499" s="7"/>
      <c r="RU499" s="7"/>
      <c r="RV499" s="7"/>
      <c r="RW499" s="7"/>
      <c r="RX499" s="7"/>
      <c r="RY499" s="7"/>
      <c r="RZ499" s="7"/>
      <c r="SA499" s="7"/>
      <c r="SB499" s="7"/>
      <c r="SC499" s="7"/>
      <c r="SD499" s="7"/>
      <c r="SE499" s="7"/>
      <c r="SF499" s="7"/>
      <c r="SG499" s="7"/>
      <c r="SH499" s="7"/>
      <c r="SI499" s="7"/>
      <c r="SJ499" s="7"/>
      <c r="SK499" s="7"/>
      <c r="SL499" s="7"/>
      <c r="SM499" s="7"/>
      <c r="SN499" s="7"/>
      <c r="SO499" s="7"/>
      <c r="SP499" s="7"/>
      <c r="SQ499" s="7"/>
      <c r="SR499" s="7"/>
      <c r="SS499" s="7"/>
      <c r="ST499" s="7"/>
      <c r="SU499" s="7"/>
      <c r="SV499" s="7"/>
      <c r="SW499" s="7"/>
      <c r="SX499" s="7"/>
      <c r="SY499" s="7"/>
      <c r="SZ499" s="7"/>
      <c r="TA499" s="7"/>
      <c r="TB499" s="7"/>
      <c r="TC499" s="7"/>
      <c r="TD499" s="7"/>
      <c r="TE499" s="7"/>
      <c r="TF499" s="7"/>
      <c r="TG499" s="7"/>
      <c r="TH499" s="7"/>
      <c r="TI499" s="7"/>
      <c r="TJ499" s="7"/>
      <c r="TK499" s="7"/>
      <c r="TL499" s="7"/>
      <c r="TM499" s="7"/>
      <c r="TN499" s="7"/>
      <c r="TO499" s="7"/>
      <c r="TP499" s="7"/>
      <c r="TQ499" s="7"/>
      <c r="TR499" s="7"/>
      <c r="TS499" s="7"/>
      <c r="TT499" s="7"/>
      <c r="TU499" s="7"/>
      <c r="TV499" s="7"/>
      <c r="TW499" s="7"/>
      <c r="TX499" s="7"/>
      <c r="TY499" s="7"/>
      <c r="TZ499" s="7"/>
      <c r="UA499" s="7"/>
      <c r="UB499" s="7"/>
      <c r="UC499" s="7"/>
      <c r="UD499" s="7"/>
      <c r="UE499" s="7"/>
      <c r="UF499" s="7"/>
      <c r="UG499" s="7"/>
      <c r="UH499" s="7"/>
      <c r="UI499" s="7"/>
      <c r="UJ499" s="7"/>
      <c r="UK499" s="7"/>
      <c r="UL499" s="7"/>
      <c r="UM499" s="7"/>
      <c r="UN499" s="7"/>
      <c r="UO499" s="7"/>
      <c r="UP499" s="7"/>
      <c r="UQ499" s="7"/>
      <c r="UR499" s="7"/>
      <c r="US499" s="7"/>
      <c r="UT499" s="7"/>
      <c r="UU499" s="7"/>
      <c r="UV499" s="7"/>
      <c r="UW499" s="7"/>
      <c r="UX499" s="7"/>
      <c r="UY499" s="7"/>
      <c r="UZ499" s="7"/>
      <c r="VA499" s="7"/>
      <c r="VB499" s="7"/>
      <c r="VC499" s="7"/>
      <c r="VD499" s="7"/>
    </row>
    <row r="500" spans="1:576" s="3" customFormat="1" x14ac:dyDescent="0.2">
      <c r="A500" s="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119"/>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c r="MK500" s="7"/>
      <c r="ML500" s="7"/>
      <c r="MM500" s="7"/>
      <c r="MN500" s="7"/>
      <c r="MO500" s="7"/>
      <c r="MP500" s="7"/>
      <c r="MQ500" s="7"/>
      <c r="MR500" s="7"/>
      <c r="MS500" s="7"/>
      <c r="MT500" s="7"/>
      <c r="MU500" s="7"/>
      <c r="MV500" s="7"/>
      <c r="MW500" s="7"/>
      <c r="MX500" s="7"/>
      <c r="MY500" s="7"/>
      <c r="MZ500" s="7"/>
      <c r="NA500" s="7"/>
      <c r="NB500" s="7"/>
      <c r="NC500" s="7"/>
      <c r="ND500" s="7"/>
      <c r="NE500" s="7"/>
      <c r="NF500" s="7"/>
      <c r="NG500" s="7"/>
      <c r="NH500" s="7"/>
      <c r="NI500" s="7"/>
      <c r="NJ500" s="7"/>
      <c r="NK500" s="7"/>
      <c r="NL500" s="7"/>
      <c r="NM500" s="7"/>
      <c r="NN500" s="7"/>
      <c r="NO500" s="7"/>
      <c r="NP500" s="7"/>
      <c r="NQ500" s="7"/>
      <c r="NR500" s="7"/>
      <c r="NS500" s="7"/>
      <c r="NT500" s="7"/>
      <c r="NU500" s="7"/>
      <c r="NV500" s="7"/>
      <c r="NW500" s="7"/>
      <c r="NX500" s="7"/>
      <c r="NY500" s="7"/>
      <c r="NZ500" s="7"/>
      <c r="OA500" s="7"/>
      <c r="OB500" s="7"/>
      <c r="OC500" s="7"/>
      <c r="OD500" s="7"/>
      <c r="OE500" s="7"/>
      <c r="OF500" s="7"/>
      <c r="OG500" s="7"/>
      <c r="OH500" s="7"/>
      <c r="OI500" s="7"/>
      <c r="OJ500" s="7"/>
      <c r="OK500" s="7"/>
      <c r="OL500" s="7"/>
      <c r="OM500" s="7"/>
      <c r="ON500" s="7"/>
      <c r="OO500" s="7"/>
      <c r="OP500" s="7"/>
      <c r="OQ500" s="7"/>
      <c r="OR500" s="7"/>
      <c r="OS500" s="7"/>
      <c r="OT500" s="7"/>
      <c r="OU500" s="7"/>
      <c r="OV500" s="7"/>
      <c r="OW500" s="7"/>
      <c r="OX500" s="7"/>
      <c r="OY500" s="7"/>
      <c r="OZ500" s="7"/>
      <c r="PA500" s="7"/>
      <c r="PB500" s="7"/>
      <c r="PC500" s="7"/>
      <c r="PD500" s="7"/>
      <c r="PE500" s="7"/>
      <c r="PF500" s="7"/>
      <c r="PG500" s="7"/>
      <c r="PH500" s="7"/>
      <c r="PI500" s="7"/>
      <c r="PJ500" s="7"/>
      <c r="PK500" s="7"/>
      <c r="PL500" s="7"/>
      <c r="PM500" s="7"/>
      <c r="PN500" s="7"/>
      <c r="PO500" s="7"/>
      <c r="PP500" s="7"/>
      <c r="PQ500" s="7"/>
      <c r="PR500" s="7"/>
      <c r="PS500" s="7"/>
      <c r="PT500" s="7"/>
      <c r="PU500" s="7"/>
      <c r="PV500" s="7"/>
      <c r="PW500" s="7"/>
      <c r="PX500" s="7"/>
      <c r="PY500" s="7"/>
      <c r="PZ500" s="7"/>
      <c r="QA500" s="7"/>
      <c r="QB500" s="7"/>
      <c r="QC500" s="7"/>
      <c r="QD500" s="7"/>
      <c r="QE500" s="7"/>
      <c r="QF500" s="7"/>
      <c r="QG500" s="7"/>
      <c r="QH500" s="7"/>
      <c r="QI500" s="7"/>
      <c r="QJ500" s="7"/>
      <c r="QK500" s="7"/>
      <c r="QL500" s="7"/>
      <c r="QM500" s="7"/>
      <c r="QN500" s="7"/>
      <c r="QO500" s="7"/>
      <c r="QP500" s="7"/>
      <c r="QQ500" s="7"/>
      <c r="QR500" s="7"/>
      <c r="QS500" s="7"/>
      <c r="QT500" s="7"/>
      <c r="QU500" s="7"/>
      <c r="QV500" s="7"/>
      <c r="QW500" s="7"/>
      <c r="QX500" s="7"/>
      <c r="QY500" s="7"/>
      <c r="QZ500" s="7"/>
      <c r="RA500" s="7"/>
      <c r="RB500" s="7"/>
      <c r="RC500" s="7"/>
      <c r="RD500" s="7"/>
      <c r="RE500" s="7"/>
      <c r="RF500" s="7"/>
      <c r="RG500" s="7"/>
      <c r="RH500" s="7"/>
      <c r="RI500" s="7"/>
      <c r="RJ500" s="7"/>
      <c r="RK500" s="7"/>
      <c r="RL500" s="7"/>
      <c r="RM500" s="7"/>
      <c r="RN500" s="7"/>
      <c r="RO500" s="7"/>
      <c r="RP500" s="7"/>
      <c r="RQ500" s="7"/>
      <c r="RR500" s="7"/>
      <c r="RS500" s="7"/>
      <c r="RT500" s="7"/>
      <c r="RU500" s="7"/>
      <c r="RV500" s="7"/>
      <c r="RW500" s="7"/>
      <c r="RX500" s="7"/>
      <c r="RY500" s="7"/>
      <c r="RZ500" s="7"/>
      <c r="SA500" s="7"/>
      <c r="SB500" s="7"/>
      <c r="SC500" s="7"/>
      <c r="SD500" s="7"/>
      <c r="SE500" s="7"/>
      <c r="SF500" s="7"/>
      <c r="SG500" s="7"/>
      <c r="SH500" s="7"/>
      <c r="SI500" s="7"/>
      <c r="SJ500" s="7"/>
      <c r="SK500" s="7"/>
      <c r="SL500" s="7"/>
      <c r="SM500" s="7"/>
      <c r="SN500" s="7"/>
      <c r="SO500" s="7"/>
      <c r="SP500" s="7"/>
      <c r="SQ500" s="7"/>
      <c r="SR500" s="7"/>
      <c r="SS500" s="7"/>
      <c r="ST500" s="7"/>
      <c r="SU500" s="7"/>
      <c r="SV500" s="7"/>
      <c r="SW500" s="7"/>
      <c r="SX500" s="7"/>
      <c r="SY500" s="7"/>
      <c r="SZ500" s="7"/>
      <c r="TA500" s="7"/>
      <c r="TB500" s="7"/>
      <c r="TC500" s="7"/>
      <c r="TD500" s="7"/>
      <c r="TE500" s="7"/>
      <c r="TF500" s="7"/>
      <c r="TG500" s="7"/>
      <c r="TH500" s="7"/>
      <c r="TI500" s="7"/>
      <c r="TJ500" s="7"/>
      <c r="TK500" s="7"/>
      <c r="TL500" s="7"/>
      <c r="TM500" s="7"/>
      <c r="TN500" s="7"/>
      <c r="TO500" s="7"/>
      <c r="TP500" s="7"/>
      <c r="TQ500" s="7"/>
      <c r="TR500" s="7"/>
      <c r="TS500" s="7"/>
      <c r="TT500" s="7"/>
      <c r="TU500" s="7"/>
      <c r="TV500" s="7"/>
      <c r="TW500" s="7"/>
      <c r="TX500" s="7"/>
      <c r="TY500" s="7"/>
      <c r="TZ500" s="7"/>
      <c r="UA500" s="7"/>
      <c r="UB500" s="7"/>
      <c r="UC500" s="7"/>
      <c r="UD500" s="7"/>
      <c r="UE500" s="7"/>
      <c r="UF500" s="7"/>
      <c r="UG500" s="7"/>
      <c r="UH500" s="7"/>
      <c r="UI500" s="7"/>
      <c r="UJ500" s="7"/>
      <c r="UK500" s="7"/>
      <c r="UL500" s="7"/>
      <c r="UM500" s="7"/>
      <c r="UN500" s="7"/>
      <c r="UO500" s="7"/>
      <c r="UP500" s="7"/>
      <c r="UQ500" s="7"/>
      <c r="UR500" s="7"/>
      <c r="US500" s="7"/>
      <c r="UT500" s="7"/>
      <c r="UU500" s="7"/>
      <c r="UV500" s="7"/>
      <c r="UW500" s="7"/>
      <c r="UX500" s="7"/>
      <c r="UY500" s="7"/>
      <c r="UZ500" s="7"/>
      <c r="VA500" s="7"/>
      <c r="VB500" s="7"/>
      <c r="VC500" s="7"/>
      <c r="VD500" s="7"/>
    </row>
    <row r="501" spans="1:576" s="3" customFormat="1" x14ac:dyDescent="0.2">
      <c r="A501" s="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119"/>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c r="MK501" s="7"/>
      <c r="ML501" s="7"/>
      <c r="MM501" s="7"/>
      <c r="MN501" s="7"/>
      <c r="MO501" s="7"/>
      <c r="MP501" s="7"/>
      <c r="MQ501" s="7"/>
      <c r="MR501" s="7"/>
      <c r="MS501" s="7"/>
      <c r="MT501" s="7"/>
      <c r="MU501" s="7"/>
      <c r="MV501" s="7"/>
      <c r="MW501" s="7"/>
      <c r="MX501" s="7"/>
      <c r="MY501" s="7"/>
      <c r="MZ501" s="7"/>
      <c r="NA501" s="7"/>
      <c r="NB501" s="7"/>
      <c r="NC501" s="7"/>
      <c r="ND501" s="7"/>
      <c r="NE501" s="7"/>
      <c r="NF501" s="7"/>
      <c r="NG501" s="7"/>
      <c r="NH501" s="7"/>
      <c r="NI501" s="7"/>
      <c r="NJ501" s="7"/>
      <c r="NK501" s="7"/>
      <c r="NL501" s="7"/>
      <c r="NM501" s="7"/>
      <c r="NN501" s="7"/>
      <c r="NO501" s="7"/>
      <c r="NP501" s="7"/>
      <c r="NQ501" s="7"/>
      <c r="NR501" s="7"/>
      <c r="NS501" s="7"/>
      <c r="NT501" s="7"/>
      <c r="NU501" s="7"/>
      <c r="NV501" s="7"/>
      <c r="NW501" s="7"/>
      <c r="NX501" s="7"/>
      <c r="NY501" s="7"/>
      <c r="NZ501" s="7"/>
      <c r="OA501" s="7"/>
      <c r="OB501" s="7"/>
      <c r="OC501" s="7"/>
      <c r="OD501" s="7"/>
      <c r="OE501" s="7"/>
      <c r="OF501" s="7"/>
      <c r="OG501" s="7"/>
      <c r="OH501" s="7"/>
      <c r="OI501" s="7"/>
      <c r="OJ501" s="7"/>
      <c r="OK501" s="7"/>
      <c r="OL501" s="7"/>
      <c r="OM501" s="7"/>
      <c r="ON501" s="7"/>
      <c r="OO501" s="7"/>
      <c r="OP501" s="7"/>
      <c r="OQ501" s="7"/>
      <c r="OR501" s="7"/>
      <c r="OS501" s="7"/>
      <c r="OT501" s="7"/>
      <c r="OU501" s="7"/>
      <c r="OV501" s="7"/>
      <c r="OW501" s="7"/>
      <c r="OX501" s="7"/>
      <c r="OY501" s="7"/>
      <c r="OZ501" s="7"/>
      <c r="PA501" s="7"/>
      <c r="PB501" s="7"/>
      <c r="PC501" s="7"/>
      <c r="PD501" s="7"/>
      <c r="PE501" s="7"/>
      <c r="PF501" s="7"/>
      <c r="PG501" s="7"/>
      <c r="PH501" s="7"/>
      <c r="PI501" s="7"/>
      <c r="PJ501" s="7"/>
      <c r="PK501" s="7"/>
      <c r="PL501" s="7"/>
      <c r="PM501" s="7"/>
      <c r="PN501" s="7"/>
      <c r="PO501" s="7"/>
      <c r="PP501" s="7"/>
      <c r="PQ501" s="7"/>
      <c r="PR501" s="7"/>
      <c r="PS501" s="7"/>
      <c r="PT501" s="7"/>
      <c r="PU501" s="7"/>
      <c r="PV501" s="7"/>
      <c r="PW501" s="7"/>
      <c r="PX501" s="7"/>
      <c r="PY501" s="7"/>
      <c r="PZ501" s="7"/>
      <c r="QA501" s="7"/>
      <c r="QB501" s="7"/>
      <c r="QC501" s="7"/>
      <c r="QD501" s="7"/>
      <c r="QE501" s="7"/>
      <c r="QF501" s="7"/>
      <c r="QG501" s="7"/>
      <c r="QH501" s="7"/>
      <c r="QI501" s="7"/>
      <c r="QJ501" s="7"/>
      <c r="QK501" s="7"/>
      <c r="QL501" s="7"/>
      <c r="QM501" s="7"/>
      <c r="QN501" s="7"/>
      <c r="QO501" s="7"/>
      <c r="QP501" s="7"/>
      <c r="QQ501" s="7"/>
      <c r="QR501" s="7"/>
      <c r="QS501" s="7"/>
      <c r="QT501" s="7"/>
      <c r="QU501" s="7"/>
      <c r="QV501" s="7"/>
      <c r="QW501" s="7"/>
      <c r="QX501" s="7"/>
      <c r="QY501" s="7"/>
      <c r="QZ501" s="7"/>
      <c r="RA501" s="7"/>
      <c r="RB501" s="7"/>
      <c r="RC501" s="7"/>
      <c r="RD501" s="7"/>
      <c r="RE501" s="7"/>
      <c r="RF501" s="7"/>
      <c r="RG501" s="7"/>
      <c r="RH501" s="7"/>
      <c r="RI501" s="7"/>
      <c r="RJ501" s="7"/>
      <c r="RK501" s="7"/>
      <c r="RL501" s="7"/>
      <c r="RM501" s="7"/>
      <c r="RN501" s="7"/>
      <c r="RO501" s="7"/>
      <c r="RP501" s="7"/>
      <c r="RQ501" s="7"/>
      <c r="RR501" s="7"/>
      <c r="RS501" s="7"/>
      <c r="RT501" s="7"/>
      <c r="RU501" s="7"/>
      <c r="RV501" s="7"/>
      <c r="RW501" s="7"/>
      <c r="RX501" s="7"/>
      <c r="RY501" s="7"/>
      <c r="RZ501" s="7"/>
      <c r="SA501" s="7"/>
      <c r="SB501" s="7"/>
      <c r="SC501" s="7"/>
      <c r="SD501" s="7"/>
      <c r="SE501" s="7"/>
      <c r="SF501" s="7"/>
      <c r="SG501" s="7"/>
      <c r="SH501" s="7"/>
      <c r="SI501" s="7"/>
      <c r="SJ501" s="7"/>
      <c r="SK501" s="7"/>
      <c r="SL501" s="7"/>
      <c r="SM501" s="7"/>
      <c r="SN501" s="7"/>
      <c r="SO501" s="7"/>
      <c r="SP501" s="7"/>
      <c r="SQ501" s="7"/>
      <c r="SR501" s="7"/>
      <c r="SS501" s="7"/>
      <c r="ST501" s="7"/>
      <c r="SU501" s="7"/>
      <c r="SV501" s="7"/>
      <c r="SW501" s="7"/>
      <c r="SX501" s="7"/>
      <c r="SY501" s="7"/>
      <c r="SZ501" s="7"/>
      <c r="TA501" s="7"/>
      <c r="TB501" s="7"/>
      <c r="TC501" s="7"/>
      <c r="TD501" s="7"/>
      <c r="TE501" s="7"/>
      <c r="TF501" s="7"/>
      <c r="TG501" s="7"/>
      <c r="TH501" s="7"/>
      <c r="TI501" s="7"/>
      <c r="TJ501" s="7"/>
      <c r="TK501" s="7"/>
      <c r="TL501" s="7"/>
      <c r="TM501" s="7"/>
      <c r="TN501" s="7"/>
      <c r="TO501" s="7"/>
      <c r="TP501" s="7"/>
      <c r="TQ501" s="7"/>
      <c r="TR501" s="7"/>
      <c r="TS501" s="7"/>
      <c r="TT501" s="7"/>
      <c r="TU501" s="7"/>
      <c r="TV501" s="7"/>
      <c r="TW501" s="7"/>
      <c r="TX501" s="7"/>
      <c r="TY501" s="7"/>
      <c r="TZ501" s="7"/>
      <c r="UA501" s="7"/>
      <c r="UB501" s="7"/>
      <c r="UC501" s="7"/>
      <c r="UD501" s="7"/>
      <c r="UE501" s="7"/>
      <c r="UF501" s="7"/>
      <c r="UG501" s="7"/>
      <c r="UH501" s="7"/>
      <c r="UI501" s="7"/>
      <c r="UJ501" s="7"/>
      <c r="UK501" s="7"/>
      <c r="UL501" s="7"/>
      <c r="UM501" s="7"/>
      <c r="UN501" s="7"/>
      <c r="UO501" s="7"/>
      <c r="UP501" s="7"/>
      <c r="UQ501" s="7"/>
      <c r="UR501" s="7"/>
      <c r="US501" s="7"/>
      <c r="UT501" s="7"/>
      <c r="UU501" s="7"/>
      <c r="UV501" s="7"/>
      <c r="UW501" s="7"/>
      <c r="UX501" s="7"/>
      <c r="UY501" s="7"/>
      <c r="UZ501" s="7"/>
      <c r="VA501" s="7"/>
      <c r="VB501" s="7"/>
      <c r="VC501" s="7"/>
      <c r="VD501" s="7"/>
    </row>
    <row r="502" spans="1:576" s="3" customFormat="1" x14ac:dyDescent="0.2">
      <c r="A502" s="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119"/>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c r="MK502" s="7"/>
      <c r="ML502" s="7"/>
      <c r="MM502" s="7"/>
      <c r="MN502" s="7"/>
      <c r="MO502" s="7"/>
      <c r="MP502" s="7"/>
      <c r="MQ502" s="7"/>
      <c r="MR502" s="7"/>
      <c r="MS502" s="7"/>
      <c r="MT502" s="7"/>
      <c r="MU502" s="7"/>
      <c r="MV502" s="7"/>
      <c r="MW502" s="7"/>
      <c r="MX502" s="7"/>
      <c r="MY502" s="7"/>
      <c r="MZ502" s="7"/>
      <c r="NA502" s="7"/>
      <c r="NB502" s="7"/>
      <c r="NC502" s="7"/>
      <c r="ND502" s="7"/>
      <c r="NE502" s="7"/>
      <c r="NF502" s="7"/>
      <c r="NG502" s="7"/>
      <c r="NH502" s="7"/>
      <c r="NI502" s="7"/>
      <c r="NJ502" s="7"/>
      <c r="NK502" s="7"/>
      <c r="NL502" s="7"/>
      <c r="NM502" s="7"/>
      <c r="NN502" s="7"/>
      <c r="NO502" s="7"/>
      <c r="NP502" s="7"/>
      <c r="NQ502" s="7"/>
      <c r="NR502" s="7"/>
      <c r="NS502" s="7"/>
      <c r="NT502" s="7"/>
      <c r="NU502" s="7"/>
      <c r="NV502" s="7"/>
      <c r="NW502" s="7"/>
      <c r="NX502" s="7"/>
      <c r="NY502" s="7"/>
      <c r="NZ502" s="7"/>
      <c r="OA502" s="7"/>
      <c r="OB502" s="7"/>
      <c r="OC502" s="7"/>
      <c r="OD502" s="7"/>
      <c r="OE502" s="7"/>
      <c r="OF502" s="7"/>
      <c r="OG502" s="7"/>
      <c r="OH502" s="7"/>
      <c r="OI502" s="7"/>
      <c r="OJ502" s="7"/>
      <c r="OK502" s="7"/>
      <c r="OL502" s="7"/>
      <c r="OM502" s="7"/>
      <c r="ON502" s="7"/>
      <c r="OO502" s="7"/>
      <c r="OP502" s="7"/>
      <c r="OQ502" s="7"/>
      <c r="OR502" s="7"/>
      <c r="OS502" s="7"/>
      <c r="OT502" s="7"/>
      <c r="OU502" s="7"/>
      <c r="OV502" s="7"/>
      <c r="OW502" s="7"/>
      <c r="OX502" s="7"/>
      <c r="OY502" s="7"/>
      <c r="OZ502" s="7"/>
      <c r="PA502" s="7"/>
      <c r="PB502" s="7"/>
      <c r="PC502" s="7"/>
      <c r="PD502" s="7"/>
      <c r="PE502" s="7"/>
      <c r="PF502" s="7"/>
      <c r="PG502" s="7"/>
      <c r="PH502" s="7"/>
      <c r="PI502" s="7"/>
      <c r="PJ502" s="7"/>
      <c r="PK502" s="7"/>
      <c r="PL502" s="7"/>
      <c r="PM502" s="7"/>
      <c r="PN502" s="7"/>
      <c r="PO502" s="7"/>
      <c r="PP502" s="7"/>
      <c r="PQ502" s="7"/>
      <c r="PR502" s="7"/>
      <c r="PS502" s="7"/>
      <c r="PT502" s="7"/>
      <c r="PU502" s="7"/>
      <c r="PV502" s="7"/>
      <c r="PW502" s="7"/>
      <c r="PX502" s="7"/>
      <c r="PY502" s="7"/>
      <c r="PZ502" s="7"/>
      <c r="QA502" s="7"/>
      <c r="QB502" s="7"/>
      <c r="QC502" s="7"/>
      <c r="QD502" s="7"/>
      <c r="QE502" s="7"/>
      <c r="QF502" s="7"/>
      <c r="QG502" s="7"/>
      <c r="QH502" s="7"/>
      <c r="QI502" s="7"/>
      <c r="QJ502" s="7"/>
      <c r="QK502" s="7"/>
      <c r="QL502" s="7"/>
      <c r="QM502" s="7"/>
      <c r="QN502" s="7"/>
      <c r="QO502" s="7"/>
      <c r="QP502" s="7"/>
      <c r="QQ502" s="7"/>
      <c r="QR502" s="7"/>
      <c r="QS502" s="7"/>
      <c r="QT502" s="7"/>
      <c r="QU502" s="7"/>
      <c r="QV502" s="7"/>
      <c r="QW502" s="7"/>
      <c r="QX502" s="7"/>
      <c r="QY502" s="7"/>
      <c r="QZ502" s="7"/>
      <c r="RA502" s="7"/>
      <c r="RB502" s="7"/>
      <c r="RC502" s="7"/>
      <c r="RD502" s="7"/>
      <c r="RE502" s="7"/>
      <c r="RF502" s="7"/>
      <c r="RG502" s="7"/>
      <c r="RH502" s="7"/>
      <c r="RI502" s="7"/>
      <c r="RJ502" s="7"/>
      <c r="RK502" s="7"/>
      <c r="RL502" s="7"/>
      <c r="RM502" s="7"/>
      <c r="RN502" s="7"/>
      <c r="RO502" s="7"/>
      <c r="RP502" s="7"/>
      <c r="RQ502" s="7"/>
      <c r="RR502" s="7"/>
      <c r="RS502" s="7"/>
      <c r="RT502" s="7"/>
      <c r="RU502" s="7"/>
      <c r="RV502" s="7"/>
      <c r="RW502" s="7"/>
      <c r="RX502" s="7"/>
      <c r="RY502" s="7"/>
      <c r="RZ502" s="7"/>
      <c r="SA502" s="7"/>
      <c r="SB502" s="7"/>
      <c r="SC502" s="7"/>
      <c r="SD502" s="7"/>
      <c r="SE502" s="7"/>
      <c r="SF502" s="7"/>
      <c r="SG502" s="7"/>
      <c r="SH502" s="7"/>
      <c r="SI502" s="7"/>
      <c r="SJ502" s="7"/>
      <c r="SK502" s="7"/>
      <c r="SL502" s="7"/>
      <c r="SM502" s="7"/>
      <c r="SN502" s="7"/>
      <c r="SO502" s="7"/>
      <c r="SP502" s="7"/>
      <c r="SQ502" s="7"/>
      <c r="SR502" s="7"/>
      <c r="SS502" s="7"/>
      <c r="ST502" s="7"/>
      <c r="SU502" s="7"/>
      <c r="SV502" s="7"/>
      <c r="SW502" s="7"/>
      <c r="SX502" s="7"/>
      <c r="SY502" s="7"/>
      <c r="SZ502" s="7"/>
      <c r="TA502" s="7"/>
      <c r="TB502" s="7"/>
      <c r="TC502" s="7"/>
      <c r="TD502" s="7"/>
      <c r="TE502" s="7"/>
      <c r="TF502" s="7"/>
      <c r="TG502" s="7"/>
      <c r="TH502" s="7"/>
      <c r="TI502" s="7"/>
      <c r="TJ502" s="7"/>
      <c r="TK502" s="7"/>
      <c r="TL502" s="7"/>
      <c r="TM502" s="7"/>
      <c r="TN502" s="7"/>
      <c r="TO502" s="7"/>
      <c r="TP502" s="7"/>
      <c r="TQ502" s="7"/>
      <c r="TR502" s="7"/>
      <c r="TS502" s="7"/>
      <c r="TT502" s="7"/>
      <c r="TU502" s="7"/>
      <c r="TV502" s="7"/>
      <c r="TW502" s="7"/>
      <c r="TX502" s="7"/>
      <c r="TY502" s="7"/>
      <c r="TZ502" s="7"/>
      <c r="UA502" s="7"/>
      <c r="UB502" s="7"/>
      <c r="UC502" s="7"/>
      <c r="UD502" s="7"/>
      <c r="UE502" s="7"/>
      <c r="UF502" s="7"/>
      <c r="UG502" s="7"/>
      <c r="UH502" s="7"/>
      <c r="UI502" s="7"/>
      <c r="UJ502" s="7"/>
      <c r="UK502" s="7"/>
      <c r="UL502" s="7"/>
      <c r="UM502" s="7"/>
      <c r="UN502" s="7"/>
      <c r="UO502" s="7"/>
      <c r="UP502" s="7"/>
      <c r="UQ502" s="7"/>
      <c r="UR502" s="7"/>
      <c r="US502" s="7"/>
      <c r="UT502" s="7"/>
      <c r="UU502" s="7"/>
      <c r="UV502" s="7"/>
      <c r="UW502" s="7"/>
      <c r="UX502" s="7"/>
      <c r="UY502" s="7"/>
      <c r="UZ502" s="7"/>
      <c r="VA502" s="7"/>
      <c r="VB502" s="7"/>
      <c r="VC502" s="7"/>
      <c r="VD502" s="7"/>
    </row>
    <row r="503" spans="1:576" s="3" customFormat="1" x14ac:dyDescent="0.2">
      <c r="A503" s="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119"/>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c r="MK503" s="7"/>
      <c r="ML503" s="7"/>
      <c r="MM503" s="7"/>
      <c r="MN503" s="7"/>
      <c r="MO503" s="7"/>
      <c r="MP503" s="7"/>
      <c r="MQ503" s="7"/>
      <c r="MR503" s="7"/>
      <c r="MS503" s="7"/>
      <c r="MT503" s="7"/>
      <c r="MU503" s="7"/>
      <c r="MV503" s="7"/>
      <c r="MW503" s="7"/>
      <c r="MX503" s="7"/>
      <c r="MY503" s="7"/>
      <c r="MZ503" s="7"/>
      <c r="NA503" s="7"/>
      <c r="NB503" s="7"/>
      <c r="NC503" s="7"/>
      <c r="ND503" s="7"/>
      <c r="NE503" s="7"/>
      <c r="NF503" s="7"/>
      <c r="NG503" s="7"/>
      <c r="NH503" s="7"/>
      <c r="NI503" s="7"/>
      <c r="NJ503" s="7"/>
      <c r="NK503" s="7"/>
      <c r="NL503" s="7"/>
      <c r="NM503" s="7"/>
      <c r="NN503" s="7"/>
      <c r="NO503" s="7"/>
      <c r="NP503" s="7"/>
      <c r="NQ503" s="7"/>
      <c r="NR503" s="7"/>
      <c r="NS503" s="7"/>
      <c r="NT503" s="7"/>
      <c r="NU503" s="7"/>
      <c r="NV503" s="7"/>
      <c r="NW503" s="7"/>
      <c r="NX503" s="7"/>
      <c r="NY503" s="7"/>
      <c r="NZ503" s="7"/>
      <c r="OA503" s="7"/>
      <c r="OB503" s="7"/>
      <c r="OC503" s="7"/>
      <c r="OD503" s="7"/>
      <c r="OE503" s="7"/>
      <c r="OF503" s="7"/>
      <c r="OG503" s="7"/>
      <c r="OH503" s="7"/>
      <c r="OI503" s="7"/>
      <c r="OJ503" s="7"/>
      <c r="OK503" s="7"/>
      <c r="OL503" s="7"/>
      <c r="OM503" s="7"/>
      <c r="ON503" s="7"/>
      <c r="OO503" s="7"/>
      <c r="OP503" s="7"/>
      <c r="OQ503" s="7"/>
      <c r="OR503" s="7"/>
      <c r="OS503" s="7"/>
      <c r="OT503" s="7"/>
      <c r="OU503" s="7"/>
      <c r="OV503" s="7"/>
      <c r="OW503" s="7"/>
      <c r="OX503" s="7"/>
      <c r="OY503" s="7"/>
      <c r="OZ503" s="7"/>
      <c r="PA503" s="7"/>
      <c r="PB503" s="7"/>
      <c r="PC503" s="7"/>
      <c r="PD503" s="7"/>
      <c r="PE503" s="7"/>
      <c r="PF503" s="7"/>
      <c r="PG503" s="7"/>
      <c r="PH503" s="7"/>
      <c r="PI503" s="7"/>
      <c r="PJ503" s="7"/>
      <c r="PK503" s="7"/>
      <c r="PL503" s="7"/>
      <c r="PM503" s="7"/>
      <c r="PN503" s="7"/>
      <c r="PO503" s="7"/>
      <c r="PP503" s="7"/>
      <c r="PQ503" s="7"/>
      <c r="PR503" s="7"/>
      <c r="PS503" s="7"/>
      <c r="PT503" s="7"/>
      <c r="PU503" s="7"/>
      <c r="PV503" s="7"/>
      <c r="PW503" s="7"/>
      <c r="PX503" s="7"/>
      <c r="PY503" s="7"/>
      <c r="PZ503" s="7"/>
      <c r="QA503" s="7"/>
      <c r="QB503" s="7"/>
      <c r="QC503" s="7"/>
      <c r="QD503" s="7"/>
      <c r="QE503" s="7"/>
      <c r="QF503" s="7"/>
      <c r="QG503" s="7"/>
      <c r="QH503" s="7"/>
      <c r="QI503" s="7"/>
      <c r="QJ503" s="7"/>
      <c r="QK503" s="7"/>
      <c r="QL503" s="7"/>
      <c r="QM503" s="7"/>
      <c r="QN503" s="7"/>
      <c r="QO503" s="7"/>
      <c r="QP503" s="7"/>
      <c r="QQ503" s="7"/>
      <c r="QR503" s="7"/>
      <c r="QS503" s="7"/>
      <c r="QT503" s="7"/>
      <c r="QU503" s="7"/>
      <c r="QV503" s="7"/>
      <c r="QW503" s="7"/>
      <c r="QX503" s="7"/>
      <c r="QY503" s="7"/>
      <c r="QZ503" s="7"/>
      <c r="RA503" s="7"/>
      <c r="RB503" s="7"/>
      <c r="RC503" s="7"/>
      <c r="RD503" s="7"/>
      <c r="RE503" s="7"/>
      <c r="RF503" s="7"/>
      <c r="RG503" s="7"/>
      <c r="RH503" s="7"/>
      <c r="RI503" s="7"/>
      <c r="RJ503" s="7"/>
      <c r="RK503" s="7"/>
      <c r="RL503" s="7"/>
      <c r="RM503" s="7"/>
      <c r="RN503" s="7"/>
      <c r="RO503" s="7"/>
      <c r="RP503" s="7"/>
      <c r="RQ503" s="7"/>
      <c r="RR503" s="7"/>
      <c r="RS503" s="7"/>
      <c r="RT503" s="7"/>
      <c r="RU503" s="7"/>
      <c r="RV503" s="7"/>
      <c r="RW503" s="7"/>
      <c r="RX503" s="7"/>
      <c r="RY503" s="7"/>
      <c r="RZ503" s="7"/>
      <c r="SA503" s="7"/>
      <c r="SB503" s="7"/>
      <c r="SC503" s="7"/>
      <c r="SD503" s="7"/>
      <c r="SE503" s="7"/>
      <c r="SF503" s="7"/>
      <c r="SG503" s="7"/>
      <c r="SH503" s="7"/>
      <c r="SI503" s="7"/>
      <c r="SJ503" s="7"/>
      <c r="SK503" s="7"/>
      <c r="SL503" s="7"/>
      <c r="SM503" s="7"/>
      <c r="SN503" s="7"/>
      <c r="SO503" s="7"/>
      <c r="SP503" s="7"/>
      <c r="SQ503" s="7"/>
      <c r="SR503" s="7"/>
      <c r="SS503" s="7"/>
      <c r="ST503" s="7"/>
      <c r="SU503" s="7"/>
      <c r="SV503" s="7"/>
      <c r="SW503" s="7"/>
      <c r="SX503" s="7"/>
      <c r="SY503" s="7"/>
      <c r="SZ503" s="7"/>
      <c r="TA503" s="7"/>
      <c r="TB503" s="7"/>
      <c r="TC503" s="7"/>
      <c r="TD503" s="7"/>
      <c r="TE503" s="7"/>
      <c r="TF503" s="7"/>
      <c r="TG503" s="7"/>
      <c r="TH503" s="7"/>
      <c r="TI503" s="7"/>
      <c r="TJ503" s="7"/>
      <c r="TK503" s="7"/>
      <c r="TL503" s="7"/>
      <c r="TM503" s="7"/>
      <c r="TN503" s="7"/>
      <c r="TO503" s="7"/>
      <c r="TP503" s="7"/>
      <c r="TQ503" s="7"/>
      <c r="TR503" s="7"/>
      <c r="TS503" s="7"/>
      <c r="TT503" s="7"/>
      <c r="TU503" s="7"/>
      <c r="TV503" s="7"/>
      <c r="TW503" s="7"/>
      <c r="TX503" s="7"/>
      <c r="TY503" s="7"/>
      <c r="TZ503" s="7"/>
      <c r="UA503" s="7"/>
      <c r="UB503" s="7"/>
      <c r="UC503" s="7"/>
      <c r="UD503" s="7"/>
      <c r="UE503" s="7"/>
      <c r="UF503" s="7"/>
      <c r="UG503" s="7"/>
      <c r="UH503" s="7"/>
      <c r="UI503" s="7"/>
      <c r="UJ503" s="7"/>
      <c r="UK503" s="7"/>
      <c r="UL503" s="7"/>
      <c r="UM503" s="7"/>
      <c r="UN503" s="7"/>
      <c r="UO503" s="7"/>
      <c r="UP503" s="7"/>
      <c r="UQ503" s="7"/>
      <c r="UR503" s="7"/>
      <c r="US503" s="7"/>
      <c r="UT503" s="7"/>
      <c r="UU503" s="7"/>
      <c r="UV503" s="7"/>
      <c r="UW503" s="7"/>
      <c r="UX503" s="7"/>
      <c r="UY503" s="7"/>
      <c r="UZ503" s="7"/>
      <c r="VA503" s="7"/>
      <c r="VB503" s="7"/>
      <c r="VC503" s="7"/>
      <c r="VD503" s="7"/>
    </row>
    <row r="504" spans="1:576" s="3" customFormat="1" x14ac:dyDescent="0.2">
      <c r="A504" s="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119"/>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c r="MK504" s="7"/>
      <c r="ML504" s="7"/>
      <c r="MM504" s="7"/>
      <c r="MN504" s="7"/>
      <c r="MO504" s="7"/>
      <c r="MP504" s="7"/>
      <c r="MQ504" s="7"/>
      <c r="MR504" s="7"/>
      <c r="MS504" s="7"/>
      <c r="MT504" s="7"/>
      <c r="MU504" s="7"/>
      <c r="MV504" s="7"/>
      <c r="MW504" s="7"/>
      <c r="MX504" s="7"/>
      <c r="MY504" s="7"/>
      <c r="MZ504" s="7"/>
      <c r="NA504" s="7"/>
      <c r="NB504" s="7"/>
      <c r="NC504" s="7"/>
      <c r="ND504" s="7"/>
      <c r="NE504" s="7"/>
      <c r="NF504" s="7"/>
      <c r="NG504" s="7"/>
      <c r="NH504" s="7"/>
      <c r="NI504" s="7"/>
      <c r="NJ504" s="7"/>
      <c r="NK504" s="7"/>
      <c r="NL504" s="7"/>
      <c r="NM504" s="7"/>
      <c r="NN504" s="7"/>
      <c r="NO504" s="7"/>
      <c r="NP504" s="7"/>
      <c r="NQ504" s="7"/>
      <c r="NR504" s="7"/>
      <c r="NS504" s="7"/>
      <c r="NT504" s="7"/>
      <c r="NU504" s="7"/>
      <c r="NV504" s="7"/>
      <c r="NW504" s="7"/>
      <c r="NX504" s="7"/>
      <c r="NY504" s="7"/>
      <c r="NZ504" s="7"/>
      <c r="OA504" s="7"/>
      <c r="OB504" s="7"/>
      <c r="OC504" s="7"/>
      <c r="OD504" s="7"/>
      <c r="OE504" s="7"/>
      <c r="OF504" s="7"/>
      <c r="OG504" s="7"/>
      <c r="OH504" s="7"/>
      <c r="OI504" s="7"/>
      <c r="OJ504" s="7"/>
      <c r="OK504" s="7"/>
      <c r="OL504" s="7"/>
      <c r="OM504" s="7"/>
      <c r="ON504" s="7"/>
      <c r="OO504" s="7"/>
      <c r="OP504" s="7"/>
      <c r="OQ504" s="7"/>
      <c r="OR504" s="7"/>
      <c r="OS504" s="7"/>
      <c r="OT504" s="7"/>
      <c r="OU504" s="7"/>
      <c r="OV504" s="7"/>
      <c r="OW504" s="7"/>
      <c r="OX504" s="7"/>
      <c r="OY504" s="7"/>
      <c r="OZ504" s="7"/>
      <c r="PA504" s="7"/>
      <c r="PB504" s="7"/>
      <c r="PC504" s="7"/>
      <c r="PD504" s="7"/>
      <c r="PE504" s="7"/>
      <c r="PF504" s="7"/>
      <c r="PG504" s="7"/>
      <c r="PH504" s="7"/>
      <c r="PI504" s="7"/>
      <c r="PJ504" s="7"/>
      <c r="PK504" s="7"/>
      <c r="PL504" s="7"/>
      <c r="PM504" s="7"/>
      <c r="PN504" s="7"/>
      <c r="PO504" s="7"/>
      <c r="PP504" s="7"/>
      <c r="PQ504" s="7"/>
      <c r="PR504" s="7"/>
      <c r="PS504" s="7"/>
      <c r="PT504" s="7"/>
      <c r="PU504" s="7"/>
      <c r="PV504" s="7"/>
      <c r="PW504" s="7"/>
      <c r="PX504" s="7"/>
      <c r="PY504" s="7"/>
      <c r="PZ504" s="7"/>
      <c r="QA504" s="7"/>
      <c r="QB504" s="7"/>
      <c r="QC504" s="7"/>
      <c r="QD504" s="7"/>
      <c r="QE504" s="7"/>
      <c r="QF504" s="7"/>
      <c r="QG504" s="7"/>
      <c r="QH504" s="7"/>
      <c r="QI504" s="7"/>
      <c r="QJ504" s="7"/>
      <c r="QK504" s="7"/>
      <c r="QL504" s="7"/>
      <c r="QM504" s="7"/>
      <c r="QN504" s="7"/>
      <c r="QO504" s="7"/>
      <c r="QP504" s="7"/>
      <c r="QQ504" s="7"/>
      <c r="QR504" s="7"/>
      <c r="QS504" s="7"/>
      <c r="QT504" s="7"/>
      <c r="QU504" s="7"/>
      <c r="QV504" s="7"/>
      <c r="QW504" s="7"/>
      <c r="QX504" s="7"/>
      <c r="QY504" s="7"/>
      <c r="QZ504" s="7"/>
      <c r="RA504" s="7"/>
      <c r="RB504" s="7"/>
      <c r="RC504" s="7"/>
      <c r="RD504" s="7"/>
      <c r="RE504" s="7"/>
      <c r="RF504" s="7"/>
      <c r="RG504" s="7"/>
      <c r="RH504" s="7"/>
      <c r="RI504" s="7"/>
      <c r="RJ504" s="7"/>
      <c r="RK504" s="7"/>
      <c r="RL504" s="7"/>
      <c r="RM504" s="7"/>
      <c r="RN504" s="7"/>
      <c r="RO504" s="7"/>
      <c r="RP504" s="7"/>
      <c r="RQ504" s="7"/>
      <c r="RR504" s="7"/>
      <c r="RS504" s="7"/>
      <c r="RT504" s="7"/>
      <c r="RU504" s="7"/>
      <c r="RV504" s="7"/>
      <c r="RW504" s="7"/>
      <c r="RX504" s="7"/>
      <c r="RY504" s="7"/>
      <c r="RZ504" s="7"/>
      <c r="SA504" s="7"/>
      <c r="SB504" s="7"/>
      <c r="SC504" s="7"/>
      <c r="SD504" s="7"/>
      <c r="SE504" s="7"/>
      <c r="SF504" s="7"/>
      <c r="SG504" s="7"/>
      <c r="SH504" s="7"/>
      <c r="SI504" s="7"/>
      <c r="SJ504" s="7"/>
      <c r="SK504" s="7"/>
      <c r="SL504" s="7"/>
      <c r="SM504" s="7"/>
      <c r="SN504" s="7"/>
      <c r="SO504" s="7"/>
      <c r="SP504" s="7"/>
      <c r="SQ504" s="7"/>
      <c r="SR504" s="7"/>
      <c r="SS504" s="7"/>
      <c r="ST504" s="7"/>
      <c r="SU504" s="7"/>
      <c r="SV504" s="7"/>
      <c r="SW504" s="7"/>
      <c r="SX504" s="7"/>
      <c r="SY504" s="7"/>
      <c r="SZ504" s="7"/>
      <c r="TA504" s="7"/>
      <c r="TB504" s="7"/>
      <c r="TC504" s="7"/>
      <c r="TD504" s="7"/>
      <c r="TE504" s="7"/>
      <c r="TF504" s="7"/>
      <c r="TG504" s="7"/>
      <c r="TH504" s="7"/>
      <c r="TI504" s="7"/>
      <c r="TJ504" s="7"/>
      <c r="TK504" s="7"/>
      <c r="TL504" s="7"/>
      <c r="TM504" s="7"/>
      <c r="TN504" s="7"/>
      <c r="TO504" s="7"/>
      <c r="TP504" s="7"/>
      <c r="TQ504" s="7"/>
      <c r="TR504" s="7"/>
      <c r="TS504" s="7"/>
      <c r="TT504" s="7"/>
      <c r="TU504" s="7"/>
      <c r="TV504" s="7"/>
      <c r="TW504" s="7"/>
      <c r="TX504" s="7"/>
      <c r="TY504" s="7"/>
      <c r="TZ504" s="7"/>
      <c r="UA504" s="7"/>
      <c r="UB504" s="7"/>
      <c r="UC504" s="7"/>
      <c r="UD504" s="7"/>
      <c r="UE504" s="7"/>
      <c r="UF504" s="7"/>
      <c r="UG504" s="7"/>
      <c r="UH504" s="7"/>
      <c r="UI504" s="7"/>
      <c r="UJ504" s="7"/>
      <c r="UK504" s="7"/>
      <c r="UL504" s="7"/>
      <c r="UM504" s="7"/>
      <c r="UN504" s="7"/>
      <c r="UO504" s="7"/>
      <c r="UP504" s="7"/>
      <c r="UQ504" s="7"/>
      <c r="UR504" s="7"/>
      <c r="US504" s="7"/>
      <c r="UT504" s="7"/>
      <c r="UU504" s="7"/>
      <c r="UV504" s="7"/>
      <c r="UW504" s="7"/>
      <c r="UX504" s="7"/>
      <c r="UY504" s="7"/>
      <c r="UZ504" s="7"/>
      <c r="VA504" s="7"/>
      <c r="VB504" s="7"/>
      <c r="VC504" s="7"/>
      <c r="VD504" s="7"/>
    </row>
    <row r="505" spans="1:576" s="3" customFormat="1" x14ac:dyDescent="0.2">
      <c r="A505" s="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119"/>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c r="MK505" s="7"/>
      <c r="ML505" s="7"/>
      <c r="MM505" s="7"/>
      <c r="MN505" s="7"/>
      <c r="MO505" s="7"/>
      <c r="MP505" s="7"/>
      <c r="MQ505" s="7"/>
      <c r="MR505" s="7"/>
      <c r="MS505" s="7"/>
      <c r="MT505" s="7"/>
      <c r="MU505" s="7"/>
      <c r="MV505" s="7"/>
      <c r="MW505" s="7"/>
      <c r="MX505" s="7"/>
      <c r="MY505" s="7"/>
      <c r="MZ505" s="7"/>
      <c r="NA505" s="7"/>
      <c r="NB505" s="7"/>
      <c r="NC505" s="7"/>
      <c r="ND505" s="7"/>
      <c r="NE505" s="7"/>
      <c r="NF505" s="7"/>
      <c r="NG505" s="7"/>
      <c r="NH505" s="7"/>
      <c r="NI505" s="7"/>
      <c r="NJ505" s="7"/>
      <c r="NK505" s="7"/>
      <c r="NL505" s="7"/>
      <c r="NM505" s="7"/>
      <c r="NN505" s="7"/>
      <c r="NO505" s="7"/>
      <c r="NP505" s="7"/>
      <c r="NQ505" s="7"/>
      <c r="NR505" s="7"/>
      <c r="NS505" s="7"/>
      <c r="NT505" s="7"/>
      <c r="NU505" s="7"/>
      <c r="NV505" s="7"/>
      <c r="NW505" s="7"/>
      <c r="NX505" s="7"/>
      <c r="NY505" s="7"/>
      <c r="NZ505" s="7"/>
      <c r="OA505" s="7"/>
      <c r="OB505" s="7"/>
      <c r="OC505" s="7"/>
      <c r="OD505" s="7"/>
      <c r="OE505" s="7"/>
      <c r="OF505" s="7"/>
      <c r="OG505" s="7"/>
      <c r="OH505" s="7"/>
      <c r="OI505" s="7"/>
      <c r="OJ505" s="7"/>
      <c r="OK505" s="7"/>
      <c r="OL505" s="7"/>
      <c r="OM505" s="7"/>
      <c r="ON505" s="7"/>
      <c r="OO505" s="7"/>
      <c r="OP505" s="7"/>
      <c r="OQ505" s="7"/>
      <c r="OR505" s="7"/>
      <c r="OS505" s="7"/>
      <c r="OT505" s="7"/>
      <c r="OU505" s="7"/>
      <c r="OV505" s="7"/>
      <c r="OW505" s="7"/>
      <c r="OX505" s="7"/>
      <c r="OY505" s="7"/>
      <c r="OZ505" s="7"/>
      <c r="PA505" s="7"/>
      <c r="PB505" s="7"/>
      <c r="PC505" s="7"/>
      <c r="PD505" s="7"/>
      <c r="PE505" s="7"/>
      <c r="PF505" s="7"/>
      <c r="PG505" s="7"/>
      <c r="PH505" s="7"/>
      <c r="PI505" s="7"/>
      <c r="PJ505" s="7"/>
      <c r="PK505" s="7"/>
      <c r="PL505" s="7"/>
      <c r="PM505" s="7"/>
      <c r="PN505" s="7"/>
      <c r="PO505" s="7"/>
      <c r="PP505" s="7"/>
      <c r="PQ505" s="7"/>
      <c r="PR505" s="7"/>
      <c r="PS505" s="7"/>
      <c r="PT505" s="7"/>
      <c r="PU505" s="7"/>
      <c r="PV505" s="7"/>
      <c r="PW505" s="7"/>
      <c r="PX505" s="7"/>
      <c r="PY505" s="7"/>
      <c r="PZ505" s="7"/>
      <c r="QA505" s="7"/>
      <c r="QB505" s="7"/>
      <c r="QC505" s="7"/>
      <c r="QD505" s="7"/>
      <c r="QE505" s="7"/>
      <c r="QF505" s="7"/>
      <c r="QG505" s="7"/>
      <c r="QH505" s="7"/>
      <c r="QI505" s="7"/>
      <c r="QJ505" s="7"/>
      <c r="QK505" s="7"/>
      <c r="QL505" s="7"/>
      <c r="QM505" s="7"/>
      <c r="QN505" s="7"/>
      <c r="QO505" s="7"/>
      <c r="QP505" s="7"/>
      <c r="QQ505" s="7"/>
      <c r="QR505" s="7"/>
      <c r="QS505" s="7"/>
      <c r="QT505" s="7"/>
      <c r="QU505" s="7"/>
      <c r="QV505" s="7"/>
      <c r="QW505" s="7"/>
      <c r="QX505" s="7"/>
      <c r="QY505" s="7"/>
      <c r="QZ505" s="7"/>
      <c r="RA505" s="7"/>
      <c r="RB505" s="7"/>
      <c r="RC505" s="7"/>
      <c r="RD505" s="7"/>
      <c r="RE505" s="7"/>
      <c r="RF505" s="7"/>
      <c r="RG505" s="7"/>
      <c r="RH505" s="7"/>
      <c r="RI505" s="7"/>
      <c r="RJ505" s="7"/>
      <c r="RK505" s="7"/>
      <c r="RL505" s="7"/>
      <c r="RM505" s="7"/>
      <c r="RN505" s="7"/>
      <c r="RO505" s="7"/>
      <c r="RP505" s="7"/>
      <c r="RQ505" s="7"/>
      <c r="RR505" s="7"/>
      <c r="RS505" s="7"/>
      <c r="RT505" s="7"/>
      <c r="RU505" s="7"/>
      <c r="RV505" s="7"/>
      <c r="RW505" s="7"/>
      <c r="RX505" s="7"/>
      <c r="RY505" s="7"/>
      <c r="RZ505" s="7"/>
      <c r="SA505" s="7"/>
      <c r="SB505" s="7"/>
      <c r="SC505" s="7"/>
      <c r="SD505" s="7"/>
      <c r="SE505" s="7"/>
      <c r="SF505" s="7"/>
      <c r="SG505" s="7"/>
      <c r="SH505" s="7"/>
      <c r="SI505" s="7"/>
      <c r="SJ505" s="7"/>
      <c r="SK505" s="7"/>
      <c r="SL505" s="7"/>
      <c r="SM505" s="7"/>
      <c r="SN505" s="7"/>
      <c r="SO505" s="7"/>
      <c r="SP505" s="7"/>
      <c r="SQ505" s="7"/>
      <c r="SR505" s="7"/>
      <c r="SS505" s="7"/>
      <c r="ST505" s="7"/>
      <c r="SU505" s="7"/>
      <c r="SV505" s="7"/>
      <c r="SW505" s="7"/>
      <c r="SX505" s="7"/>
      <c r="SY505" s="7"/>
      <c r="SZ505" s="7"/>
      <c r="TA505" s="7"/>
      <c r="TB505" s="7"/>
      <c r="TC505" s="7"/>
      <c r="TD505" s="7"/>
      <c r="TE505" s="7"/>
      <c r="TF505" s="7"/>
      <c r="TG505" s="7"/>
      <c r="TH505" s="7"/>
      <c r="TI505" s="7"/>
      <c r="TJ505" s="7"/>
      <c r="TK505" s="7"/>
      <c r="TL505" s="7"/>
      <c r="TM505" s="7"/>
      <c r="TN505" s="7"/>
      <c r="TO505" s="7"/>
      <c r="TP505" s="7"/>
      <c r="TQ505" s="7"/>
      <c r="TR505" s="7"/>
      <c r="TS505" s="7"/>
      <c r="TT505" s="7"/>
      <c r="TU505" s="7"/>
      <c r="TV505" s="7"/>
      <c r="TW505" s="7"/>
      <c r="TX505" s="7"/>
      <c r="TY505" s="7"/>
      <c r="TZ505" s="7"/>
      <c r="UA505" s="7"/>
      <c r="UB505" s="7"/>
      <c r="UC505" s="7"/>
      <c r="UD505" s="7"/>
      <c r="UE505" s="7"/>
      <c r="UF505" s="7"/>
      <c r="UG505" s="7"/>
      <c r="UH505" s="7"/>
      <c r="UI505" s="7"/>
      <c r="UJ505" s="7"/>
      <c r="UK505" s="7"/>
      <c r="UL505" s="7"/>
      <c r="UM505" s="7"/>
      <c r="UN505" s="7"/>
      <c r="UO505" s="7"/>
      <c r="UP505" s="7"/>
      <c r="UQ505" s="7"/>
      <c r="UR505" s="7"/>
      <c r="US505" s="7"/>
      <c r="UT505" s="7"/>
      <c r="UU505" s="7"/>
      <c r="UV505" s="7"/>
      <c r="UW505" s="7"/>
      <c r="UX505" s="7"/>
      <c r="UY505" s="7"/>
      <c r="UZ505" s="7"/>
      <c r="VA505" s="7"/>
      <c r="VB505" s="7"/>
      <c r="VC505" s="7"/>
      <c r="VD505" s="7"/>
    </row>
    <row r="506" spans="1:576" s="3" customFormat="1" x14ac:dyDescent="0.2">
      <c r="A506" s="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119"/>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c r="MK506" s="7"/>
      <c r="ML506" s="7"/>
      <c r="MM506" s="7"/>
      <c r="MN506" s="7"/>
      <c r="MO506" s="7"/>
      <c r="MP506" s="7"/>
      <c r="MQ506" s="7"/>
      <c r="MR506" s="7"/>
      <c r="MS506" s="7"/>
      <c r="MT506" s="7"/>
      <c r="MU506" s="7"/>
      <c r="MV506" s="7"/>
      <c r="MW506" s="7"/>
      <c r="MX506" s="7"/>
      <c r="MY506" s="7"/>
      <c r="MZ506" s="7"/>
      <c r="NA506" s="7"/>
      <c r="NB506" s="7"/>
      <c r="NC506" s="7"/>
      <c r="ND506" s="7"/>
      <c r="NE506" s="7"/>
      <c r="NF506" s="7"/>
      <c r="NG506" s="7"/>
      <c r="NH506" s="7"/>
      <c r="NI506" s="7"/>
      <c r="NJ506" s="7"/>
      <c r="NK506" s="7"/>
      <c r="NL506" s="7"/>
      <c r="NM506" s="7"/>
      <c r="NN506" s="7"/>
      <c r="NO506" s="7"/>
      <c r="NP506" s="7"/>
      <c r="NQ506" s="7"/>
      <c r="NR506" s="7"/>
      <c r="NS506" s="7"/>
      <c r="NT506" s="7"/>
      <c r="NU506" s="7"/>
      <c r="NV506" s="7"/>
      <c r="NW506" s="7"/>
      <c r="NX506" s="7"/>
      <c r="NY506" s="7"/>
      <c r="NZ506" s="7"/>
      <c r="OA506" s="7"/>
      <c r="OB506" s="7"/>
      <c r="OC506" s="7"/>
      <c r="OD506" s="7"/>
      <c r="OE506" s="7"/>
      <c r="OF506" s="7"/>
      <c r="OG506" s="7"/>
      <c r="OH506" s="7"/>
      <c r="OI506" s="7"/>
      <c r="OJ506" s="7"/>
      <c r="OK506" s="7"/>
      <c r="OL506" s="7"/>
      <c r="OM506" s="7"/>
      <c r="ON506" s="7"/>
      <c r="OO506" s="7"/>
      <c r="OP506" s="7"/>
      <c r="OQ506" s="7"/>
      <c r="OR506" s="7"/>
      <c r="OS506" s="7"/>
      <c r="OT506" s="7"/>
      <c r="OU506" s="7"/>
      <c r="OV506" s="7"/>
      <c r="OW506" s="7"/>
      <c r="OX506" s="7"/>
      <c r="OY506" s="7"/>
      <c r="OZ506" s="7"/>
      <c r="PA506" s="7"/>
      <c r="PB506" s="7"/>
      <c r="PC506" s="7"/>
      <c r="PD506" s="7"/>
      <c r="PE506" s="7"/>
      <c r="PF506" s="7"/>
      <c r="PG506" s="7"/>
      <c r="PH506" s="7"/>
      <c r="PI506" s="7"/>
      <c r="PJ506" s="7"/>
      <c r="PK506" s="7"/>
      <c r="PL506" s="7"/>
      <c r="PM506" s="7"/>
      <c r="PN506" s="7"/>
      <c r="PO506" s="7"/>
      <c r="PP506" s="7"/>
      <c r="PQ506" s="7"/>
      <c r="PR506" s="7"/>
      <c r="PS506" s="7"/>
      <c r="PT506" s="7"/>
      <c r="PU506" s="7"/>
      <c r="PV506" s="7"/>
      <c r="PW506" s="7"/>
      <c r="PX506" s="7"/>
      <c r="PY506" s="7"/>
      <c r="PZ506" s="7"/>
      <c r="QA506" s="7"/>
      <c r="QB506" s="7"/>
      <c r="QC506" s="7"/>
      <c r="QD506" s="7"/>
      <c r="QE506" s="7"/>
      <c r="QF506" s="7"/>
      <c r="QG506" s="7"/>
      <c r="QH506" s="7"/>
      <c r="QI506" s="7"/>
      <c r="QJ506" s="7"/>
      <c r="QK506" s="7"/>
      <c r="QL506" s="7"/>
      <c r="QM506" s="7"/>
      <c r="QN506" s="7"/>
      <c r="QO506" s="7"/>
      <c r="QP506" s="7"/>
      <c r="QQ506" s="7"/>
      <c r="QR506" s="7"/>
      <c r="QS506" s="7"/>
      <c r="QT506" s="7"/>
      <c r="QU506" s="7"/>
      <c r="QV506" s="7"/>
      <c r="QW506" s="7"/>
      <c r="QX506" s="7"/>
      <c r="QY506" s="7"/>
      <c r="QZ506" s="7"/>
      <c r="RA506" s="7"/>
      <c r="RB506" s="7"/>
      <c r="RC506" s="7"/>
      <c r="RD506" s="7"/>
      <c r="RE506" s="7"/>
      <c r="RF506" s="7"/>
      <c r="RG506" s="7"/>
      <c r="RH506" s="7"/>
      <c r="RI506" s="7"/>
      <c r="RJ506" s="7"/>
      <c r="RK506" s="7"/>
      <c r="RL506" s="7"/>
      <c r="RM506" s="7"/>
      <c r="RN506" s="7"/>
      <c r="RO506" s="7"/>
      <c r="RP506" s="7"/>
      <c r="RQ506" s="7"/>
      <c r="RR506" s="7"/>
      <c r="RS506" s="7"/>
      <c r="RT506" s="7"/>
      <c r="RU506" s="7"/>
      <c r="RV506" s="7"/>
      <c r="RW506" s="7"/>
      <c r="RX506" s="7"/>
      <c r="RY506" s="7"/>
      <c r="RZ506" s="7"/>
      <c r="SA506" s="7"/>
      <c r="SB506" s="7"/>
      <c r="SC506" s="7"/>
      <c r="SD506" s="7"/>
      <c r="SE506" s="7"/>
      <c r="SF506" s="7"/>
      <c r="SG506" s="7"/>
      <c r="SH506" s="7"/>
      <c r="SI506" s="7"/>
      <c r="SJ506" s="7"/>
      <c r="SK506" s="7"/>
      <c r="SL506" s="7"/>
      <c r="SM506" s="7"/>
      <c r="SN506" s="7"/>
      <c r="SO506" s="7"/>
      <c r="SP506" s="7"/>
      <c r="SQ506" s="7"/>
      <c r="SR506" s="7"/>
      <c r="SS506" s="7"/>
      <c r="ST506" s="7"/>
      <c r="SU506" s="7"/>
      <c r="SV506" s="7"/>
      <c r="SW506" s="7"/>
      <c r="SX506" s="7"/>
      <c r="SY506" s="7"/>
      <c r="SZ506" s="7"/>
      <c r="TA506" s="7"/>
      <c r="TB506" s="7"/>
      <c r="TC506" s="7"/>
      <c r="TD506" s="7"/>
      <c r="TE506" s="7"/>
      <c r="TF506" s="7"/>
      <c r="TG506" s="7"/>
      <c r="TH506" s="7"/>
      <c r="TI506" s="7"/>
      <c r="TJ506" s="7"/>
      <c r="TK506" s="7"/>
      <c r="TL506" s="7"/>
      <c r="TM506" s="7"/>
      <c r="TN506" s="7"/>
      <c r="TO506" s="7"/>
      <c r="TP506" s="7"/>
      <c r="TQ506" s="7"/>
      <c r="TR506" s="7"/>
      <c r="TS506" s="7"/>
      <c r="TT506" s="7"/>
      <c r="TU506" s="7"/>
      <c r="TV506" s="7"/>
      <c r="TW506" s="7"/>
      <c r="TX506" s="7"/>
      <c r="TY506" s="7"/>
      <c r="TZ506" s="7"/>
      <c r="UA506" s="7"/>
      <c r="UB506" s="7"/>
      <c r="UC506" s="7"/>
      <c r="UD506" s="7"/>
      <c r="UE506" s="7"/>
      <c r="UF506" s="7"/>
      <c r="UG506" s="7"/>
      <c r="UH506" s="7"/>
      <c r="UI506" s="7"/>
      <c r="UJ506" s="7"/>
      <c r="UK506" s="7"/>
      <c r="UL506" s="7"/>
      <c r="UM506" s="7"/>
      <c r="UN506" s="7"/>
      <c r="UO506" s="7"/>
      <c r="UP506" s="7"/>
      <c r="UQ506" s="7"/>
      <c r="UR506" s="7"/>
      <c r="US506" s="7"/>
      <c r="UT506" s="7"/>
      <c r="UU506" s="7"/>
      <c r="UV506" s="7"/>
      <c r="UW506" s="7"/>
      <c r="UX506" s="7"/>
      <c r="UY506" s="7"/>
      <c r="UZ506" s="7"/>
      <c r="VA506" s="7"/>
      <c r="VB506" s="7"/>
      <c r="VC506" s="7"/>
      <c r="VD506" s="7"/>
    </row>
    <row r="507" spans="1:576" s="3" customFormat="1" x14ac:dyDescent="0.2">
      <c r="A507" s="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119"/>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c r="MK507" s="7"/>
      <c r="ML507" s="7"/>
      <c r="MM507" s="7"/>
      <c r="MN507" s="7"/>
      <c r="MO507" s="7"/>
      <c r="MP507" s="7"/>
      <c r="MQ507" s="7"/>
      <c r="MR507" s="7"/>
      <c r="MS507" s="7"/>
      <c r="MT507" s="7"/>
      <c r="MU507" s="7"/>
      <c r="MV507" s="7"/>
      <c r="MW507" s="7"/>
      <c r="MX507" s="7"/>
      <c r="MY507" s="7"/>
      <c r="MZ507" s="7"/>
      <c r="NA507" s="7"/>
      <c r="NB507" s="7"/>
      <c r="NC507" s="7"/>
      <c r="ND507" s="7"/>
      <c r="NE507" s="7"/>
      <c r="NF507" s="7"/>
      <c r="NG507" s="7"/>
      <c r="NH507" s="7"/>
      <c r="NI507" s="7"/>
      <c r="NJ507" s="7"/>
      <c r="NK507" s="7"/>
      <c r="NL507" s="7"/>
      <c r="NM507" s="7"/>
      <c r="NN507" s="7"/>
      <c r="NO507" s="7"/>
      <c r="NP507" s="7"/>
      <c r="NQ507" s="7"/>
      <c r="NR507" s="7"/>
      <c r="NS507" s="7"/>
      <c r="NT507" s="7"/>
      <c r="NU507" s="7"/>
      <c r="NV507" s="7"/>
      <c r="NW507" s="7"/>
      <c r="NX507" s="7"/>
      <c r="NY507" s="7"/>
      <c r="NZ507" s="7"/>
      <c r="OA507" s="7"/>
      <c r="OB507" s="7"/>
      <c r="OC507" s="7"/>
      <c r="OD507" s="7"/>
      <c r="OE507" s="7"/>
      <c r="OF507" s="7"/>
      <c r="OG507" s="7"/>
      <c r="OH507" s="7"/>
      <c r="OI507" s="7"/>
      <c r="OJ507" s="7"/>
      <c r="OK507" s="7"/>
      <c r="OL507" s="7"/>
      <c r="OM507" s="7"/>
      <c r="ON507" s="7"/>
      <c r="OO507" s="7"/>
      <c r="OP507" s="7"/>
      <c r="OQ507" s="7"/>
      <c r="OR507" s="7"/>
      <c r="OS507" s="7"/>
      <c r="OT507" s="7"/>
      <c r="OU507" s="7"/>
      <c r="OV507" s="7"/>
      <c r="OW507" s="7"/>
      <c r="OX507" s="7"/>
      <c r="OY507" s="7"/>
      <c r="OZ507" s="7"/>
      <c r="PA507" s="7"/>
      <c r="PB507" s="7"/>
      <c r="PC507" s="7"/>
      <c r="PD507" s="7"/>
      <c r="PE507" s="7"/>
      <c r="PF507" s="7"/>
      <c r="PG507" s="7"/>
      <c r="PH507" s="7"/>
      <c r="PI507" s="7"/>
      <c r="PJ507" s="7"/>
      <c r="PK507" s="7"/>
      <c r="PL507" s="7"/>
      <c r="PM507" s="7"/>
      <c r="PN507" s="7"/>
      <c r="PO507" s="7"/>
      <c r="PP507" s="7"/>
      <c r="PQ507" s="7"/>
      <c r="PR507" s="7"/>
      <c r="PS507" s="7"/>
      <c r="PT507" s="7"/>
      <c r="PU507" s="7"/>
      <c r="PV507" s="7"/>
      <c r="PW507" s="7"/>
      <c r="PX507" s="7"/>
      <c r="PY507" s="7"/>
      <c r="PZ507" s="7"/>
      <c r="QA507" s="7"/>
      <c r="QB507" s="7"/>
      <c r="QC507" s="7"/>
      <c r="QD507" s="7"/>
      <c r="QE507" s="7"/>
      <c r="QF507" s="7"/>
      <c r="QG507" s="7"/>
      <c r="QH507" s="7"/>
      <c r="QI507" s="7"/>
      <c r="QJ507" s="7"/>
      <c r="QK507" s="7"/>
      <c r="QL507" s="7"/>
      <c r="QM507" s="7"/>
      <c r="QN507" s="7"/>
      <c r="QO507" s="7"/>
      <c r="QP507" s="7"/>
      <c r="QQ507" s="7"/>
      <c r="QR507" s="7"/>
      <c r="QS507" s="7"/>
      <c r="QT507" s="7"/>
      <c r="QU507" s="7"/>
      <c r="QV507" s="7"/>
      <c r="QW507" s="7"/>
      <c r="QX507" s="7"/>
      <c r="QY507" s="7"/>
      <c r="QZ507" s="7"/>
      <c r="RA507" s="7"/>
      <c r="RB507" s="7"/>
      <c r="RC507" s="7"/>
      <c r="RD507" s="7"/>
      <c r="RE507" s="7"/>
      <c r="RF507" s="7"/>
      <c r="RG507" s="7"/>
      <c r="RH507" s="7"/>
      <c r="RI507" s="7"/>
      <c r="RJ507" s="7"/>
      <c r="RK507" s="7"/>
      <c r="RL507" s="7"/>
      <c r="RM507" s="7"/>
      <c r="RN507" s="7"/>
      <c r="RO507" s="7"/>
      <c r="RP507" s="7"/>
      <c r="RQ507" s="7"/>
      <c r="RR507" s="7"/>
      <c r="RS507" s="7"/>
      <c r="RT507" s="7"/>
      <c r="RU507" s="7"/>
      <c r="RV507" s="7"/>
      <c r="RW507" s="7"/>
      <c r="RX507" s="7"/>
      <c r="RY507" s="7"/>
      <c r="RZ507" s="7"/>
      <c r="SA507" s="7"/>
      <c r="SB507" s="7"/>
      <c r="SC507" s="7"/>
      <c r="SD507" s="7"/>
      <c r="SE507" s="7"/>
      <c r="SF507" s="7"/>
      <c r="SG507" s="7"/>
      <c r="SH507" s="7"/>
      <c r="SI507" s="7"/>
      <c r="SJ507" s="7"/>
      <c r="SK507" s="7"/>
      <c r="SL507" s="7"/>
      <c r="SM507" s="7"/>
      <c r="SN507" s="7"/>
      <c r="SO507" s="7"/>
      <c r="SP507" s="7"/>
      <c r="SQ507" s="7"/>
      <c r="SR507" s="7"/>
      <c r="SS507" s="7"/>
      <c r="ST507" s="7"/>
      <c r="SU507" s="7"/>
      <c r="SV507" s="7"/>
      <c r="SW507" s="7"/>
      <c r="SX507" s="7"/>
      <c r="SY507" s="7"/>
      <c r="SZ507" s="7"/>
      <c r="TA507" s="7"/>
      <c r="TB507" s="7"/>
      <c r="TC507" s="7"/>
      <c r="TD507" s="7"/>
      <c r="TE507" s="7"/>
      <c r="TF507" s="7"/>
      <c r="TG507" s="7"/>
      <c r="TH507" s="7"/>
      <c r="TI507" s="7"/>
      <c r="TJ507" s="7"/>
      <c r="TK507" s="7"/>
      <c r="TL507" s="7"/>
      <c r="TM507" s="7"/>
      <c r="TN507" s="7"/>
      <c r="TO507" s="7"/>
      <c r="TP507" s="7"/>
      <c r="TQ507" s="7"/>
      <c r="TR507" s="7"/>
      <c r="TS507" s="7"/>
      <c r="TT507" s="7"/>
      <c r="TU507" s="7"/>
      <c r="TV507" s="7"/>
      <c r="TW507" s="7"/>
      <c r="TX507" s="7"/>
      <c r="TY507" s="7"/>
      <c r="TZ507" s="7"/>
      <c r="UA507" s="7"/>
      <c r="UB507" s="7"/>
      <c r="UC507" s="7"/>
      <c r="UD507" s="7"/>
      <c r="UE507" s="7"/>
      <c r="UF507" s="7"/>
      <c r="UG507" s="7"/>
      <c r="UH507" s="7"/>
      <c r="UI507" s="7"/>
      <c r="UJ507" s="7"/>
      <c r="UK507" s="7"/>
      <c r="UL507" s="7"/>
      <c r="UM507" s="7"/>
      <c r="UN507" s="7"/>
      <c r="UO507" s="7"/>
      <c r="UP507" s="7"/>
      <c r="UQ507" s="7"/>
      <c r="UR507" s="7"/>
      <c r="US507" s="7"/>
      <c r="UT507" s="7"/>
      <c r="UU507" s="7"/>
      <c r="UV507" s="7"/>
      <c r="UW507" s="7"/>
      <c r="UX507" s="7"/>
      <c r="UY507" s="7"/>
      <c r="UZ507" s="7"/>
      <c r="VA507" s="7"/>
      <c r="VB507" s="7"/>
      <c r="VC507" s="7"/>
      <c r="VD507" s="7"/>
    </row>
    <row r="508" spans="1:576" s="3" customFormat="1" x14ac:dyDescent="0.2">
      <c r="A508" s="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119"/>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c r="MK508" s="7"/>
      <c r="ML508" s="7"/>
      <c r="MM508" s="7"/>
      <c r="MN508" s="7"/>
      <c r="MO508" s="7"/>
      <c r="MP508" s="7"/>
      <c r="MQ508" s="7"/>
      <c r="MR508" s="7"/>
      <c r="MS508" s="7"/>
      <c r="MT508" s="7"/>
      <c r="MU508" s="7"/>
      <c r="MV508" s="7"/>
      <c r="MW508" s="7"/>
      <c r="MX508" s="7"/>
      <c r="MY508" s="7"/>
      <c r="MZ508" s="7"/>
      <c r="NA508" s="7"/>
      <c r="NB508" s="7"/>
      <c r="NC508" s="7"/>
      <c r="ND508" s="7"/>
      <c r="NE508" s="7"/>
      <c r="NF508" s="7"/>
      <c r="NG508" s="7"/>
      <c r="NH508" s="7"/>
      <c r="NI508" s="7"/>
      <c r="NJ508" s="7"/>
      <c r="NK508" s="7"/>
      <c r="NL508" s="7"/>
      <c r="NM508" s="7"/>
      <c r="NN508" s="7"/>
      <c r="NO508" s="7"/>
      <c r="NP508" s="7"/>
      <c r="NQ508" s="7"/>
      <c r="NR508" s="7"/>
      <c r="NS508" s="7"/>
      <c r="NT508" s="7"/>
      <c r="NU508" s="7"/>
      <c r="NV508" s="7"/>
      <c r="NW508" s="7"/>
      <c r="NX508" s="7"/>
      <c r="NY508" s="7"/>
      <c r="NZ508" s="7"/>
      <c r="OA508" s="7"/>
      <c r="OB508" s="7"/>
      <c r="OC508" s="7"/>
      <c r="OD508" s="7"/>
      <c r="OE508" s="7"/>
      <c r="OF508" s="7"/>
      <c r="OG508" s="7"/>
      <c r="OH508" s="7"/>
      <c r="OI508" s="7"/>
      <c r="OJ508" s="7"/>
      <c r="OK508" s="7"/>
      <c r="OL508" s="7"/>
      <c r="OM508" s="7"/>
      <c r="ON508" s="7"/>
      <c r="OO508" s="7"/>
      <c r="OP508" s="7"/>
      <c r="OQ508" s="7"/>
      <c r="OR508" s="7"/>
      <c r="OS508" s="7"/>
      <c r="OT508" s="7"/>
      <c r="OU508" s="7"/>
      <c r="OV508" s="7"/>
      <c r="OW508" s="7"/>
      <c r="OX508" s="7"/>
      <c r="OY508" s="7"/>
      <c r="OZ508" s="7"/>
      <c r="PA508" s="7"/>
      <c r="PB508" s="7"/>
      <c r="PC508" s="7"/>
      <c r="PD508" s="7"/>
      <c r="PE508" s="7"/>
      <c r="PF508" s="7"/>
      <c r="PG508" s="7"/>
      <c r="PH508" s="7"/>
      <c r="PI508" s="7"/>
      <c r="PJ508" s="7"/>
      <c r="PK508" s="7"/>
      <c r="PL508" s="7"/>
      <c r="PM508" s="7"/>
      <c r="PN508" s="7"/>
      <c r="PO508" s="7"/>
      <c r="PP508" s="7"/>
      <c r="PQ508" s="7"/>
      <c r="PR508" s="7"/>
      <c r="PS508" s="7"/>
      <c r="PT508" s="7"/>
      <c r="PU508" s="7"/>
      <c r="PV508" s="7"/>
      <c r="PW508" s="7"/>
      <c r="PX508" s="7"/>
      <c r="PY508" s="7"/>
      <c r="PZ508" s="7"/>
      <c r="QA508" s="7"/>
      <c r="QB508" s="7"/>
      <c r="QC508" s="7"/>
      <c r="QD508" s="7"/>
      <c r="QE508" s="7"/>
      <c r="QF508" s="7"/>
      <c r="QG508" s="7"/>
      <c r="QH508" s="7"/>
      <c r="QI508" s="7"/>
      <c r="QJ508" s="7"/>
      <c r="QK508" s="7"/>
      <c r="QL508" s="7"/>
      <c r="QM508" s="7"/>
      <c r="QN508" s="7"/>
      <c r="QO508" s="7"/>
      <c r="QP508" s="7"/>
      <c r="QQ508" s="7"/>
      <c r="QR508" s="7"/>
      <c r="QS508" s="7"/>
      <c r="QT508" s="7"/>
      <c r="QU508" s="7"/>
      <c r="QV508" s="7"/>
      <c r="QW508" s="7"/>
      <c r="QX508" s="7"/>
      <c r="QY508" s="7"/>
      <c r="QZ508" s="7"/>
      <c r="RA508" s="7"/>
      <c r="RB508" s="7"/>
      <c r="RC508" s="7"/>
      <c r="RD508" s="7"/>
      <c r="RE508" s="7"/>
      <c r="RF508" s="7"/>
      <c r="RG508" s="7"/>
      <c r="RH508" s="7"/>
      <c r="RI508" s="7"/>
      <c r="RJ508" s="7"/>
      <c r="RK508" s="7"/>
      <c r="RL508" s="7"/>
      <c r="RM508" s="7"/>
      <c r="RN508" s="7"/>
      <c r="RO508" s="7"/>
      <c r="RP508" s="7"/>
      <c r="RQ508" s="7"/>
      <c r="RR508" s="7"/>
      <c r="RS508" s="7"/>
      <c r="RT508" s="7"/>
      <c r="RU508" s="7"/>
      <c r="RV508" s="7"/>
      <c r="RW508" s="7"/>
      <c r="RX508" s="7"/>
      <c r="RY508" s="7"/>
      <c r="RZ508" s="7"/>
      <c r="SA508" s="7"/>
      <c r="SB508" s="7"/>
      <c r="SC508" s="7"/>
      <c r="SD508" s="7"/>
      <c r="SE508" s="7"/>
      <c r="SF508" s="7"/>
      <c r="SG508" s="7"/>
      <c r="SH508" s="7"/>
      <c r="SI508" s="7"/>
      <c r="SJ508" s="7"/>
      <c r="SK508" s="7"/>
      <c r="SL508" s="7"/>
      <c r="SM508" s="7"/>
      <c r="SN508" s="7"/>
      <c r="SO508" s="7"/>
      <c r="SP508" s="7"/>
      <c r="SQ508" s="7"/>
      <c r="SR508" s="7"/>
      <c r="SS508" s="7"/>
      <c r="ST508" s="7"/>
      <c r="SU508" s="7"/>
      <c r="SV508" s="7"/>
      <c r="SW508" s="7"/>
      <c r="SX508" s="7"/>
      <c r="SY508" s="7"/>
      <c r="SZ508" s="7"/>
      <c r="TA508" s="7"/>
      <c r="TB508" s="7"/>
      <c r="TC508" s="7"/>
      <c r="TD508" s="7"/>
      <c r="TE508" s="7"/>
      <c r="TF508" s="7"/>
      <c r="TG508" s="7"/>
      <c r="TH508" s="7"/>
      <c r="TI508" s="7"/>
      <c r="TJ508" s="7"/>
      <c r="TK508" s="7"/>
      <c r="TL508" s="7"/>
      <c r="TM508" s="7"/>
      <c r="TN508" s="7"/>
      <c r="TO508" s="7"/>
      <c r="TP508" s="7"/>
      <c r="TQ508" s="7"/>
      <c r="TR508" s="7"/>
      <c r="TS508" s="7"/>
      <c r="TT508" s="7"/>
      <c r="TU508" s="7"/>
      <c r="TV508" s="7"/>
      <c r="TW508" s="7"/>
      <c r="TX508" s="7"/>
      <c r="TY508" s="7"/>
      <c r="TZ508" s="7"/>
      <c r="UA508" s="7"/>
      <c r="UB508" s="7"/>
      <c r="UC508" s="7"/>
      <c r="UD508" s="7"/>
      <c r="UE508" s="7"/>
      <c r="UF508" s="7"/>
      <c r="UG508" s="7"/>
      <c r="UH508" s="7"/>
      <c r="UI508" s="7"/>
      <c r="UJ508" s="7"/>
      <c r="UK508" s="7"/>
      <c r="UL508" s="7"/>
      <c r="UM508" s="7"/>
      <c r="UN508" s="7"/>
      <c r="UO508" s="7"/>
      <c r="UP508" s="7"/>
      <c r="UQ508" s="7"/>
      <c r="UR508" s="7"/>
      <c r="US508" s="7"/>
      <c r="UT508" s="7"/>
      <c r="UU508" s="7"/>
      <c r="UV508" s="7"/>
      <c r="UW508" s="7"/>
      <c r="UX508" s="7"/>
      <c r="UY508" s="7"/>
      <c r="UZ508" s="7"/>
      <c r="VA508" s="7"/>
      <c r="VB508" s="7"/>
      <c r="VC508" s="7"/>
      <c r="VD508" s="7"/>
    </row>
    <row r="509" spans="1:576" s="3" customFormat="1" x14ac:dyDescent="0.2">
      <c r="A509" s="5"/>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119"/>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c r="MK509" s="7"/>
      <c r="ML509" s="7"/>
      <c r="MM509" s="7"/>
      <c r="MN509" s="7"/>
      <c r="MO509" s="7"/>
      <c r="MP509" s="7"/>
      <c r="MQ509" s="7"/>
      <c r="MR509" s="7"/>
      <c r="MS509" s="7"/>
      <c r="MT509" s="7"/>
      <c r="MU509" s="7"/>
      <c r="MV509" s="7"/>
      <c r="MW509" s="7"/>
      <c r="MX509" s="7"/>
      <c r="MY509" s="7"/>
      <c r="MZ509" s="7"/>
      <c r="NA509" s="7"/>
      <c r="NB509" s="7"/>
      <c r="NC509" s="7"/>
      <c r="ND509" s="7"/>
      <c r="NE509" s="7"/>
      <c r="NF509" s="7"/>
      <c r="NG509" s="7"/>
      <c r="NH509" s="7"/>
      <c r="NI509" s="7"/>
      <c r="NJ509" s="7"/>
      <c r="NK509" s="7"/>
      <c r="NL509" s="7"/>
      <c r="NM509" s="7"/>
      <c r="NN509" s="7"/>
      <c r="NO509" s="7"/>
      <c r="NP509" s="7"/>
      <c r="NQ509" s="7"/>
      <c r="NR509" s="7"/>
      <c r="NS509" s="7"/>
      <c r="NT509" s="7"/>
      <c r="NU509" s="7"/>
      <c r="NV509" s="7"/>
      <c r="NW509" s="7"/>
      <c r="NX509" s="7"/>
      <c r="NY509" s="7"/>
      <c r="NZ509" s="7"/>
      <c r="OA509" s="7"/>
      <c r="OB509" s="7"/>
      <c r="OC509" s="7"/>
      <c r="OD509" s="7"/>
      <c r="OE509" s="7"/>
      <c r="OF509" s="7"/>
      <c r="OG509" s="7"/>
      <c r="OH509" s="7"/>
      <c r="OI509" s="7"/>
      <c r="OJ509" s="7"/>
      <c r="OK509" s="7"/>
      <c r="OL509" s="7"/>
      <c r="OM509" s="7"/>
      <c r="ON509" s="7"/>
      <c r="OO509" s="7"/>
      <c r="OP509" s="7"/>
      <c r="OQ509" s="7"/>
      <c r="OR509" s="7"/>
      <c r="OS509" s="7"/>
      <c r="OT509" s="7"/>
      <c r="OU509" s="7"/>
      <c r="OV509" s="7"/>
      <c r="OW509" s="7"/>
      <c r="OX509" s="7"/>
      <c r="OY509" s="7"/>
      <c r="OZ509" s="7"/>
      <c r="PA509" s="7"/>
      <c r="PB509" s="7"/>
      <c r="PC509" s="7"/>
      <c r="PD509" s="7"/>
      <c r="PE509" s="7"/>
      <c r="PF509" s="7"/>
      <c r="PG509" s="7"/>
      <c r="PH509" s="7"/>
      <c r="PI509" s="7"/>
      <c r="PJ509" s="7"/>
      <c r="PK509" s="7"/>
      <c r="PL509" s="7"/>
      <c r="PM509" s="7"/>
      <c r="PN509" s="7"/>
      <c r="PO509" s="7"/>
      <c r="PP509" s="7"/>
      <c r="PQ509" s="7"/>
      <c r="PR509" s="7"/>
      <c r="PS509" s="7"/>
      <c r="PT509" s="7"/>
      <c r="PU509" s="7"/>
      <c r="PV509" s="7"/>
      <c r="PW509" s="7"/>
      <c r="PX509" s="7"/>
      <c r="PY509" s="7"/>
      <c r="PZ509" s="7"/>
      <c r="QA509" s="7"/>
      <c r="QB509" s="7"/>
      <c r="QC509" s="7"/>
      <c r="QD509" s="7"/>
      <c r="QE509" s="7"/>
      <c r="QF509" s="7"/>
      <c r="QG509" s="7"/>
      <c r="QH509" s="7"/>
      <c r="QI509" s="7"/>
      <c r="QJ509" s="7"/>
      <c r="QK509" s="7"/>
      <c r="QL509" s="7"/>
      <c r="QM509" s="7"/>
      <c r="QN509" s="7"/>
      <c r="QO509" s="7"/>
      <c r="QP509" s="7"/>
      <c r="QQ509" s="7"/>
      <c r="QR509" s="7"/>
      <c r="QS509" s="7"/>
      <c r="QT509" s="7"/>
      <c r="QU509" s="7"/>
      <c r="QV509" s="7"/>
      <c r="QW509" s="7"/>
      <c r="QX509" s="7"/>
      <c r="QY509" s="7"/>
      <c r="QZ509" s="7"/>
      <c r="RA509" s="7"/>
      <c r="RB509" s="7"/>
      <c r="RC509" s="7"/>
      <c r="RD509" s="7"/>
      <c r="RE509" s="7"/>
      <c r="RF509" s="7"/>
      <c r="RG509" s="7"/>
      <c r="RH509" s="7"/>
      <c r="RI509" s="7"/>
      <c r="RJ509" s="7"/>
      <c r="RK509" s="7"/>
      <c r="RL509" s="7"/>
      <c r="RM509" s="7"/>
      <c r="RN509" s="7"/>
      <c r="RO509" s="7"/>
      <c r="RP509" s="7"/>
      <c r="RQ509" s="7"/>
      <c r="RR509" s="7"/>
      <c r="RS509" s="7"/>
      <c r="RT509" s="7"/>
      <c r="RU509" s="7"/>
      <c r="RV509" s="7"/>
      <c r="RW509" s="7"/>
      <c r="RX509" s="7"/>
      <c r="RY509" s="7"/>
      <c r="RZ509" s="7"/>
      <c r="SA509" s="7"/>
      <c r="SB509" s="7"/>
      <c r="SC509" s="7"/>
      <c r="SD509" s="7"/>
      <c r="SE509" s="7"/>
      <c r="SF509" s="7"/>
      <c r="SG509" s="7"/>
      <c r="SH509" s="7"/>
      <c r="SI509" s="7"/>
      <c r="SJ509" s="7"/>
      <c r="SK509" s="7"/>
      <c r="SL509" s="7"/>
      <c r="SM509" s="7"/>
      <c r="SN509" s="7"/>
      <c r="SO509" s="7"/>
      <c r="SP509" s="7"/>
      <c r="SQ509" s="7"/>
      <c r="SR509" s="7"/>
      <c r="SS509" s="7"/>
      <c r="ST509" s="7"/>
      <c r="SU509" s="7"/>
      <c r="SV509" s="7"/>
      <c r="SW509" s="7"/>
      <c r="SX509" s="7"/>
      <c r="SY509" s="7"/>
      <c r="SZ509" s="7"/>
      <c r="TA509" s="7"/>
      <c r="TB509" s="7"/>
      <c r="TC509" s="7"/>
      <c r="TD509" s="7"/>
      <c r="TE509" s="7"/>
      <c r="TF509" s="7"/>
      <c r="TG509" s="7"/>
      <c r="TH509" s="7"/>
      <c r="TI509" s="7"/>
      <c r="TJ509" s="7"/>
      <c r="TK509" s="7"/>
      <c r="TL509" s="7"/>
      <c r="TM509" s="7"/>
      <c r="TN509" s="7"/>
      <c r="TO509" s="7"/>
      <c r="TP509" s="7"/>
      <c r="TQ509" s="7"/>
      <c r="TR509" s="7"/>
      <c r="TS509" s="7"/>
      <c r="TT509" s="7"/>
      <c r="TU509" s="7"/>
      <c r="TV509" s="7"/>
      <c r="TW509" s="7"/>
      <c r="TX509" s="7"/>
      <c r="TY509" s="7"/>
      <c r="TZ509" s="7"/>
      <c r="UA509" s="7"/>
      <c r="UB509" s="7"/>
      <c r="UC509" s="7"/>
      <c r="UD509" s="7"/>
      <c r="UE509" s="7"/>
      <c r="UF509" s="7"/>
      <c r="UG509" s="7"/>
      <c r="UH509" s="7"/>
      <c r="UI509" s="7"/>
      <c r="UJ509" s="7"/>
      <c r="UK509" s="7"/>
      <c r="UL509" s="7"/>
      <c r="UM509" s="7"/>
      <c r="UN509" s="7"/>
      <c r="UO509" s="7"/>
      <c r="UP509" s="7"/>
      <c r="UQ509" s="7"/>
      <c r="UR509" s="7"/>
      <c r="US509" s="7"/>
      <c r="UT509" s="7"/>
      <c r="UU509" s="7"/>
      <c r="UV509" s="7"/>
      <c r="UW509" s="7"/>
      <c r="UX509" s="7"/>
      <c r="UY509" s="7"/>
      <c r="UZ509" s="7"/>
      <c r="VA509" s="7"/>
      <c r="VB509" s="7"/>
      <c r="VC509" s="7"/>
      <c r="VD509" s="7"/>
    </row>
    <row r="510" spans="1:576" s="3" customFormat="1" x14ac:dyDescent="0.2">
      <c r="A510" s="5"/>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119"/>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c r="MK510" s="7"/>
      <c r="ML510" s="7"/>
      <c r="MM510" s="7"/>
      <c r="MN510" s="7"/>
      <c r="MO510" s="7"/>
      <c r="MP510" s="7"/>
      <c r="MQ510" s="7"/>
      <c r="MR510" s="7"/>
      <c r="MS510" s="7"/>
      <c r="MT510" s="7"/>
      <c r="MU510" s="7"/>
      <c r="MV510" s="7"/>
      <c r="MW510" s="7"/>
      <c r="MX510" s="7"/>
      <c r="MY510" s="7"/>
      <c r="MZ510" s="7"/>
      <c r="NA510" s="7"/>
      <c r="NB510" s="7"/>
      <c r="NC510" s="7"/>
      <c r="ND510" s="7"/>
      <c r="NE510" s="7"/>
      <c r="NF510" s="7"/>
      <c r="NG510" s="7"/>
      <c r="NH510" s="7"/>
      <c r="NI510" s="7"/>
      <c r="NJ510" s="7"/>
      <c r="NK510" s="7"/>
      <c r="NL510" s="7"/>
      <c r="NM510" s="7"/>
      <c r="NN510" s="7"/>
      <c r="NO510" s="7"/>
      <c r="NP510" s="7"/>
      <c r="NQ510" s="7"/>
      <c r="NR510" s="7"/>
      <c r="NS510" s="7"/>
      <c r="NT510" s="7"/>
      <c r="NU510" s="7"/>
      <c r="NV510" s="7"/>
      <c r="NW510" s="7"/>
      <c r="NX510" s="7"/>
      <c r="NY510" s="7"/>
      <c r="NZ510" s="7"/>
      <c r="OA510" s="7"/>
      <c r="OB510" s="7"/>
      <c r="OC510" s="7"/>
      <c r="OD510" s="7"/>
      <c r="OE510" s="7"/>
      <c r="OF510" s="7"/>
      <c r="OG510" s="7"/>
      <c r="OH510" s="7"/>
      <c r="OI510" s="7"/>
      <c r="OJ510" s="7"/>
      <c r="OK510" s="7"/>
      <c r="OL510" s="7"/>
      <c r="OM510" s="7"/>
      <c r="ON510" s="7"/>
      <c r="OO510" s="7"/>
      <c r="OP510" s="7"/>
      <c r="OQ510" s="7"/>
      <c r="OR510" s="7"/>
      <c r="OS510" s="7"/>
      <c r="OT510" s="7"/>
      <c r="OU510" s="7"/>
      <c r="OV510" s="7"/>
      <c r="OW510" s="7"/>
      <c r="OX510" s="7"/>
      <c r="OY510" s="7"/>
      <c r="OZ510" s="7"/>
      <c r="PA510" s="7"/>
      <c r="PB510" s="7"/>
      <c r="PC510" s="7"/>
      <c r="PD510" s="7"/>
      <c r="PE510" s="7"/>
      <c r="PF510" s="7"/>
      <c r="PG510" s="7"/>
      <c r="PH510" s="7"/>
      <c r="PI510" s="7"/>
      <c r="PJ510" s="7"/>
      <c r="PK510" s="7"/>
      <c r="PL510" s="7"/>
      <c r="PM510" s="7"/>
      <c r="PN510" s="7"/>
      <c r="PO510" s="7"/>
      <c r="PP510" s="7"/>
      <c r="PQ510" s="7"/>
      <c r="PR510" s="7"/>
      <c r="PS510" s="7"/>
      <c r="PT510" s="7"/>
      <c r="PU510" s="7"/>
      <c r="PV510" s="7"/>
      <c r="PW510" s="7"/>
      <c r="PX510" s="7"/>
      <c r="PY510" s="7"/>
      <c r="PZ510" s="7"/>
      <c r="QA510" s="7"/>
      <c r="QB510" s="7"/>
      <c r="QC510" s="7"/>
      <c r="QD510" s="7"/>
      <c r="QE510" s="7"/>
      <c r="QF510" s="7"/>
      <c r="QG510" s="7"/>
      <c r="QH510" s="7"/>
      <c r="QI510" s="7"/>
      <c r="QJ510" s="7"/>
      <c r="QK510" s="7"/>
      <c r="QL510" s="7"/>
      <c r="QM510" s="7"/>
      <c r="QN510" s="7"/>
      <c r="QO510" s="7"/>
      <c r="QP510" s="7"/>
      <c r="QQ510" s="7"/>
      <c r="QR510" s="7"/>
      <c r="QS510" s="7"/>
      <c r="QT510" s="7"/>
      <c r="QU510" s="7"/>
      <c r="QV510" s="7"/>
      <c r="QW510" s="7"/>
      <c r="QX510" s="7"/>
      <c r="QY510" s="7"/>
      <c r="QZ510" s="7"/>
      <c r="RA510" s="7"/>
      <c r="RB510" s="7"/>
      <c r="RC510" s="7"/>
      <c r="RD510" s="7"/>
      <c r="RE510" s="7"/>
      <c r="RF510" s="7"/>
      <c r="RG510" s="7"/>
      <c r="RH510" s="7"/>
      <c r="RI510" s="7"/>
      <c r="RJ510" s="7"/>
      <c r="RK510" s="7"/>
      <c r="RL510" s="7"/>
      <c r="RM510" s="7"/>
      <c r="RN510" s="7"/>
      <c r="RO510" s="7"/>
      <c r="RP510" s="7"/>
      <c r="RQ510" s="7"/>
      <c r="RR510" s="7"/>
      <c r="RS510" s="7"/>
      <c r="RT510" s="7"/>
      <c r="RU510" s="7"/>
      <c r="RV510" s="7"/>
      <c r="RW510" s="7"/>
      <c r="RX510" s="7"/>
      <c r="RY510" s="7"/>
      <c r="RZ510" s="7"/>
      <c r="SA510" s="7"/>
      <c r="SB510" s="7"/>
      <c r="SC510" s="7"/>
      <c r="SD510" s="7"/>
      <c r="SE510" s="7"/>
      <c r="SF510" s="7"/>
      <c r="SG510" s="7"/>
      <c r="SH510" s="7"/>
      <c r="SI510" s="7"/>
      <c r="SJ510" s="7"/>
      <c r="SK510" s="7"/>
      <c r="SL510" s="7"/>
      <c r="SM510" s="7"/>
      <c r="SN510" s="7"/>
      <c r="SO510" s="7"/>
      <c r="SP510" s="7"/>
      <c r="SQ510" s="7"/>
      <c r="SR510" s="7"/>
      <c r="SS510" s="7"/>
      <c r="ST510" s="7"/>
      <c r="SU510" s="7"/>
      <c r="SV510" s="7"/>
      <c r="SW510" s="7"/>
      <c r="SX510" s="7"/>
      <c r="SY510" s="7"/>
      <c r="SZ510" s="7"/>
      <c r="TA510" s="7"/>
      <c r="TB510" s="7"/>
      <c r="TC510" s="7"/>
      <c r="TD510" s="7"/>
      <c r="TE510" s="7"/>
      <c r="TF510" s="7"/>
      <c r="TG510" s="7"/>
      <c r="TH510" s="7"/>
      <c r="TI510" s="7"/>
      <c r="TJ510" s="7"/>
      <c r="TK510" s="7"/>
      <c r="TL510" s="7"/>
      <c r="TM510" s="7"/>
      <c r="TN510" s="7"/>
      <c r="TO510" s="7"/>
      <c r="TP510" s="7"/>
      <c r="TQ510" s="7"/>
      <c r="TR510" s="7"/>
      <c r="TS510" s="7"/>
      <c r="TT510" s="7"/>
      <c r="TU510" s="7"/>
      <c r="TV510" s="7"/>
      <c r="TW510" s="7"/>
      <c r="TX510" s="7"/>
      <c r="TY510" s="7"/>
      <c r="TZ510" s="7"/>
      <c r="UA510" s="7"/>
      <c r="UB510" s="7"/>
      <c r="UC510" s="7"/>
      <c r="UD510" s="7"/>
      <c r="UE510" s="7"/>
      <c r="UF510" s="7"/>
      <c r="UG510" s="7"/>
      <c r="UH510" s="7"/>
      <c r="UI510" s="7"/>
      <c r="UJ510" s="7"/>
      <c r="UK510" s="7"/>
      <c r="UL510" s="7"/>
      <c r="UM510" s="7"/>
      <c r="UN510" s="7"/>
      <c r="UO510" s="7"/>
      <c r="UP510" s="7"/>
      <c r="UQ510" s="7"/>
      <c r="UR510" s="7"/>
      <c r="US510" s="7"/>
      <c r="UT510" s="7"/>
      <c r="UU510" s="7"/>
      <c r="UV510" s="7"/>
      <c r="UW510" s="7"/>
      <c r="UX510" s="7"/>
      <c r="UY510" s="7"/>
      <c r="UZ510" s="7"/>
      <c r="VA510" s="7"/>
      <c r="VB510" s="7"/>
      <c r="VC510" s="7"/>
      <c r="VD510" s="7"/>
    </row>
    <row r="511" spans="1:576" s="3" customFormat="1" x14ac:dyDescent="0.2">
      <c r="A511" s="5"/>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119"/>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c r="MK511" s="7"/>
      <c r="ML511" s="7"/>
      <c r="MM511" s="7"/>
      <c r="MN511" s="7"/>
      <c r="MO511" s="7"/>
      <c r="MP511" s="7"/>
      <c r="MQ511" s="7"/>
      <c r="MR511" s="7"/>
      <c r="MS511" s="7"/>
      <c r="MT511" s="7"/>
      <c r="MU511" s="7"/>
      <c r="MV511" s="7"/>
      <c r="MW511" s="7"/>
      <c r="MX511" s="7"/>
      <c r="MY511" s="7"/>
      <c r="MZ511" s="7"/>
      <c r="NA511" s="7"/>
      <c r="NB511" s="7"/>
      <c r="NC511" s="7"/>
      <c r="ND511" s="7"/>
      <c r="NE511" s="7"/>
      <c r="NF511" s="7"/>
      <c r="NG511" s="7"/>
      <c r="NH511" s="7"/>
      <c r="NI511" s="7"/>
      <c r="NJ511" s="7"/>
      <c r="NK511" s="7"/>
      <c r="NL511" s="7"/>
      <c r="NM511" s="7"/>
      <c r="NN511" s="7"/>
      <c r="NO511" s="7"/>
      <c r="NP511" s="7"/>
      <c r="NQ511" s="7"/>
      <c r="NR511" s="7"/>
      <c r="NS511" s="7"/>
      <c r="NT511" s="7"/>
      <c r="NU511" s="7"/>
      <c r="NV511" s="7"/>
      <c r="NW511" s="7"/>
      <c r="NX511" s="7"/>
      <c r="NY511" s="7"/>
      <c r="NZ511" s="7"/>
      <c r="OA511" s="7"/>
      <c r="OB511" s="7"/>
      <c r="OC511" s="7"/>
      <c r="OD511" s="7"/>
      <c r="OE511" s="7"/>
      <c r="OF511" s="7"/>
      <c r="OG511" s="7"/>
      <c r="OH511" s="7"/>
      <c r="OI511" s="7"/>
      <c r="OJ511" s="7"/>
      <c r="OK511" s="7"/>
      <c r="OL511" s="7"/>
      <c r="OM511" s="7"/>
      <c r="ON511" s="7"/>
      <c r="OO511" s="7"/>
      <c r="OP511" s="7"/>
      <c r="OQ511" s="7"/>
      <c r="OR511" s="7"/>
      <c r="OS511" s="7"/>
      <c r="OT511" s="7"/>
      <c r="OU511" s="7"/>
      <c r="OV511" s="7"/>
      <c r="OW511" s="7"/>
      <c r="OX511" s="7"/>
      <c r="OY511" s="7"/>
      <c r="OZ511" s="7"/>
      <c r="PA511" s="7"/>
      <c r="PB511" s="7"/>
      <c r="PC511" s="7"/>
      <c r="PD511" s="7"/>
      <c r="PE511" s="7"/>
      <c r="PF511" s="7"/>
      <c r="PG511" s="7"/>
      <c r="PH511" s="7"/>
      <c r="PI511" s="7"/>
      <c r="PJ511" s="7"/>
      <c r="PK511" s="7"/>
      <c r="PL511" s="7"/>
      <c r="PM511" s="7"/>
      <c r="PN511" s="7"/>
      <c r="PO511" s="7"/>
      <c r="PP511" s="7"/>
      <c r="PQ511" s="7"/>
      <c r="PR511" s="7"/>
      <c r="PS511" s="7"/>
      <c r="PT511" s="7"/>
      <c r="PU511" s="7"/>
      <c r="PV511" s="7"/>
      <c r="PW511" s="7"/>
      <c r="PX511" s="7"/>
      <c r="PY511" s="7"/>
      <c r="PZ511" s="7"/>
      <c r="QA511" s="7"/>
      <c r="QB511" s="7"/>
      <c r="QC511" s="7"/>
      <c r="QD511" s="7"/>
      <c r="QE511" s="7"/>
      <c r="QF511" s="7"/>
      <c r="QG511" s="7"/>
      <c r="QH511" s="7"/>
      <c r="QI511" s="7"/>
      <c r="QJ511" s="7"/>
      <c r="QK511" s="7"/>
      <c r="QL511" s="7"/>
      <c r="QM511" s="7"/>
      <c r="QN511" s="7"/>
      <c r="QO511" s="7"/>
      <c r="QP511" s="7"/>
      <c r="QQ511" s="7"/>
      <c r="QR511" s="7"/>
      <c r="QS511" s="7"/>
      <c r="QT511" s="7"/>
      <c r="QU511" s="7"/>
      <c r="QV511" s="7"/>
      <c r="QW511" s="7"/>
      <c r="QX511" s="7"/>
      <c r="QY511" s="7"/>
      <c r="QZ511" s="7"/>
      <c r="RA511" s="7"/>
      <c r="RB511" s="7"/>
      <c r="RC511" s="7"/>
      <c r="RD511" s="7"/>
      <c r="RE511" s="7"/>
      <c r="RF511" s="7"/>
      <c r="RG511" s="7"/>
      <c r="RH511" s="7"/>
      <c r="RI511" s="7"/>
      <c r="RJ511" s="7"/>
      <c r="RK511" s="7"/>
      <c r="RL511" s="7"/>
      <c r="RM511" s="7"/>
      <c r="RN511" s="7"/>
      <c r="RO511" s="7"/>
      <c r="RP511" s="7"/>
      <c r="RQ511" s="7"/>
      <c r="RR511" s="7"/>
      <c r="RS511" s="7"/>
      <c r="RT511" s="7"/>
      <c r="RU511" s="7"/>
      <c r="RV511" s="7"/>
      <c r="RW511" s="7"/>
      <c r="RX511" s="7"/>
      <c r="RY511" s="7"/>
      <c r="RZ511" s="7"/>
      <c r="SA511" s="7"/>
      <c r="SB511" s="7"/>
      <c r="SC511" s="7"/>
      <c r="SD511" s="7"/>
      <c r="SE511" s="7"/>
      <c r="SF511" s="7"/>
      <c r="SG511" s="7"/>
      <c r="SH511" s="7"/>
      <c r="SI511" s="7"/>
      <c r="SJ511" s="7"/>
      <c r="SK511" s="7"/>
      <c r="SL511" s="7"/>
      <c r="SM511" s="7"/>
      <c r="SN511" s="7"/>
      <c r="SO511" s="7"/>
      <c r="SP511" s="7"/>
      <c r="SQ511" s="7"/>
      <c r="SR511" s="7"/>
      <c r="SS511" s="7"/>
      <c r="ST511" s="7"/>
      <c r="SU511" s="7"/>
      <c r="SV511" s="7"/>
      <c r="SW511" s="7"/>
      <c r="SX511" s="7"/>
      <c r="SY511" s="7"/>
      <c r="SZ511" s="7"/>
      <c r="TA511" s="7"/>
      <c r="TB511" s="7"/>
      <c r="TC511" s="7"/>
      <c r="TD511" s="7"/>
      <c r="TE511" s="7"/>
      <c r="TF511" s="7"/>
      <c r="TG511" s="7"/>
      <c r="TH511" s="7"/>
      <c r="TI511" s="7"/>
      <c r="TJ511" s="7"/>
      <c r="TK511" s="7"/>
      <c r="TL511" s="7"/>
      <c r="TM511" s="7"/>
      <c r="TN511" s="7"/>
      <c r="TO511" s="7"/>
      <c r="TP511" s="7"/>
      <c r="TQ511" s="7"/>
      <c r="TR511" s="7"/>
      <c r="TS511" s="7"/>
      <c r="TT511" s="7"/>
      <c r="TU511" s="7"/>
      <c r="TV511" s="7"/>
      <c r="TW511" s="7"/>
      <c r="TX511" s="7"/>
      <c r="TY511" s="7"/>
      <c r="TZ511" s="7"/>
      <c r="UA511" s="7"/>
      <c r="UB511" s="7"/>
      <c r="UC511" s="7"/>
      <c r="UD511" s="7"/>
      <c r="UE511" s="7"/>
      <c r="UF511" s="7"/>
      <c r="UG511" s="7"/>
      <c r="UH511" s="7"/>
      <c r="UI511" s="7"/>
      <c r="UJ511" s="7"/>
      <c r="UK511" s="7"/>
      <c r="UL511" s="7"/>
      <c r="UM511" s="7"/>
      <c r="UN511" s="7"/>
      <c r="UO511" s="7"/>
      <c r="UP511" s="7"/>
      <c r="UQ511" s="7"/>
      <c r="UR511" s="7"/>
      <c r="US511" s="7"/>
      <c r="UT511" s="7"/>
      <c r="UU511" s="7"/>
      <c r="UV511" s="7"/>
      <c r="UW511" s="7"/>
      <c r="UX511" s="7"/>
      <c r="UY511" s="7"/>
      <c r="UZ511" s="7"/>
      <c r="VA511" s="7"/>
      <c r="VB511" s="7"/>
      <c r="VC511" s="7"/>
      <c r="VD511" s="7"/>
    </row>
    <row r="512" spans="1:576" s="3" customFormat="1" x14ac:dyDescent="0.2">
      <c r="A512" s="5"/>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119"/>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c r="MK512" s="7"/>
      <c r="ML512" s="7"/>
      <c r="MM512" s="7"/>
      <c r="MN512" s="7"/>
      <c r="MO512" s="7"/>
      <c r="MP512" s="7"/>
      <c r="MQ512" s="7"/>
      <c r="MR512" s="7"/>
      <c r="MS512" s="7"/>
      <c r="MT512" s="7"/>
      <c r="MU512" s="7"/>
      <c r="MV512" s="7"/>
      <c r="MW512" s="7"/>
      <c r="MX512" s="7"/>
      <c r="MY512" s="7"/>
      <c r="MZ512" s="7"/>
      <c r="NA512" s="7"/>
      <c r="NB512" s="7"/>
      <c r="NC512" s="7"/>
      <c r="ND512" s="7"/>
      <c r="NE512" s="7"/>
      <c r="NF512" s="7"/>
      <c r="NG512" s="7"/>
      <c r="NH512" s="7"/>
      <c r="NI512" s="7"/>
      <c r="NJ512" s="7"/>
      <c r="NK512" s="7"/>
      <c r="NL512" s="7"/>
      <c r="NM512" s="7"/>
      <c r="NN512" s="7"/>
      <c r="NO512" s="7"/>
      <c r="NP512" s="7"/>
      <c r="NQ512" s="7"/>
      <c r="NR512" s="7"/>
      <c r="NS512" s="7"/>
      <c r="NT512" s="7"/>
      <c r="NU512" s="7"/>
      <c r="NV512" s="7"/>
      <c r="NW512" s="7"/>
      <c r="NX512" s="7"/>
      <c r="NY512" s="7"/>
      <c r="NZ512" s="7"/>
      <c r="OA512" s="7"/>
      <c r="OB512" s="7"/>
      <c r="OC512" s="7"/>
      <c r="OD512" s="7"/>
      <c r="OE512" s="7"/>
      <c r="OF512" s="7"/>
      <c r="OG512" s="7"/>
      <c r="OH512" s="7"/>
      <c r="OI512" s="7"/>
      <c r="OJ512" s="7"/>
      <c r="OK512" s="7"/>
      <c r="OL512" s="7"/>
      <c r="OM512" s="7"/>
      <c r="ON512" s="7"/>
      <c r="OO512" s="7"/>
      <c r="OP512" s="7"/>
      <c r="OQ512" s="7"/>
      <c r="OR512" s="7"/>
      <c r="OS512" s="7"/>
      <c r="OT512" s="7"/>
      <c r="OU512" s="7"/>
      <c r="OV512" s="7"/>
      <c r="OW512" s="7"/>
      <c r="OX512" s="7"/>
      <c r="OY512" s="7"/>
      <c r="OZ512" s="7"/>
      <c r="PA512" s="7"/>
      <c r="PB512" s="7"/>
      <c r="PC512" s="7"/>
      <c r="PD512" s="7"/>
      <c r="PE512" s="7"/>
      <c r="PF512" s="7"/>
      <c r="PG512" s="7"/>
      <c r="PH512" s="7"/>
      <c r="PI512" s="7"/>
      <c r="PJ512" s="7"/>
      <c r="PK512" s="7"/>
      <c r="PL512" s="7"/>
      <c r="PM512" s="7"/>
      <c r="PN512" s="7"/>
      <c r="PO512" s="7"/>
      <c r="PP512" s="7"/>
      <c r="PQ512" s="7"/>
      <c r="PR512" s="7"/>
      <c r="PS512" s="7"/>
      <c r="PT512" s="7"/>
      <c r="PU512" s="7"/>
      <c r="PV512" s="7"/>
      <c r="PW512" s="7"/>
      <c r="PX512" s="7"/>
      <c r="PY512" s="7"/>
      <c r="PZ512" s="7"/>
      <c r="QA512" s="7"/>
      <c r="QB512" s="7"/>
      <c r="QC512" s="7"/>
      <c r="QD512" s="7"/>
      <c r="QE512" s="7"/>
      <c r="QF512" s="7"/>
      <c r="QG512" s="7"/>
      <c r="QH512" s="7"/>
      <c r="QI512" s="7"/>
      <c r="QJ512" s="7"/>
      <c r="QK512" s="7"/>
      <c r="QL512" s="7"/>
      <c r="QM512" s="7"/>
      <c r="QN512" s="7"/>
      <c r="QO512" s="7"/>
      <c r="QP512" s="7"/>
      <c r="QQ512" s="7"/>
      <c r="QR512" s="7"/>
      <c r="QS512" s="7"/>
      <c r="QT512" s="7"/>
      <c r="QU512" s="7"/>
      <c r="QV512" s="7"/>
      <c r="QW512" s="7"/>
      <c r="QX512" s="7"/>
      <c r="QY512" s="7"/>
      <c r="QZ512" s="7"/>
      <c r="RA512" s="7"/>
      <c r="RB512" s="7"/>
      <c r="RC512" s="7"/>
      <c r="RD512" s="7"/>
      <c r="RE512" s="7"/>
      <c r="RF512" s="7"/>
      <c r="RG512" s="7"/>
      <c r="RH512" s="7"/>
      <c r="RI512" s="7"/>
      <c r="RJ512" s="7"/>
      <c r="RK512" s="7"/>
      <c r="RL512" s="7"/>
      <c r="RM512" s="7"/>
      <c r="RN512" s="7"/>
      <c r="RO512" s="7"/>
      <c r="RP512" s="7"/>
      <c r="RQ512" s="7"/>
      <c r="RR512" s="7"/>
      <c r="RS512" s="7"/>
      <c r="RT512" s="7"/>
      <c r="RU512" s="7"/>
      <c r="RV512" s="7"/>
      <c r="RW512" s="7"/>
      <c r="RX512" s="7"/>
      <c r="RY512" s="7"/>
      <c r="RZ512" s="7"/>
      <c r="SA512" s="7"/>
      <c r="SB512" s="7"/>
      <c r="SC512" s="7"/>
      <c r="SD512" s="7"/>
      <c r="SE512" s="7"/>
      <c r="SF512" s="7"/>
      <c r="SG512" s="7"/>
      <c r="SH512" s="7"/>
      <c r="SI512" s="7"/>
      <c r="SJ512" s="7"/>
      <c r="SK512" s="7"/>
      <c r="SL512" s="7"/>
      <c r="SM512" s="7"/>
      <c r="SN512" s="7"/>
      <c r="SO512" s="7"/>
      <c r="SP512" s="7"/>
      <c r="SQ512" s="7"/>
      <c r="SR512" s="7"/>
      <c r="SS512" s="7"/>
      <c r="ST512" s="7"/>
      <c r="SU512" s="7"/>
      <c r="SV512" s="7"/>
      <c r="SW512" s="7"/>
      <c r="SX512" s="7"/>
      <c r="SY512" s="7"/>
      <c r="SZ512" s="7"/>
      <c r="TA512" s="7"/>
      <c r="TB512" s="7"/>
      <c r="TC512" s="7"/>
      <c r="TD512" s="7"/>
      <c r="TE512" s="7"/>
      <c r="TF512" s="7"/>
      <c r="TG512" s="7"/>
      <c r="TH512" s="7"/>
      <c r="TI512" s="7"/>
      <c r="TJ512" s="7"/>
      <c r="TK512" s="7"/>
      <c r="TL512" s="7"/>
      <c r="TM512" s="7"/>
      <c r="TN512" s="7"/>
      <c r="TO512" s="7"/>
      <c r="TP512" s="7"/>
      <c r="TQ512" s="7"/>
      <c r="TR512" s="7"/>
      <c r="TS512" s="7"/>
      <c r="TT512" s="7"/>
      <c r="TU512" s="7"/>
      <c r="TV512" s="7"/>
      <c r="TW512" s="7"/>
      <c r="TX512" s="7"/>
      <c r="TY512" s="7"/>
      <c r="TZ512" s="7"/>
      <c r="UA512" s="7"/>
      <c r="UB512" s="7"/>
      <c r="UC512" s="7"/>
      <c r="UD512" s="7"/>
      <c r="UE512" s="7"/>
      <c r="UF512" s="7"/>
      <c r="UG512" s="7"/>
      <c r="UH512" s="7"/>
      <c r="UI512" s="7"/>
      <c r="UJ512" s="7"/>
      <c r="UK512" s="7"/>
      <c r="UL512" s="7"/>
      <c r="UM512" s="7"/>
      <c r="UN512" s="7"/>
      <c r="UO512" s="7"/>
      <c r="UP512" s="7"/>
      <c r="UQ512" s="7"/>
      <c r="UR512" s="7"/>
      <c r="US512" s="7"/>
      <c r="UT512" s="7"/>
      <c r="UU512" s="7"/>
      <c r="UV512" s="7"/>
      <c r="UW512" s="7"/>
      <c r="UX512" s="7"/>
      <c r="UY512" s="7"/>
      <c r="UZ512" s="7"/>
      <c r="VA512" s="7"/>
      <c r="VB512" s="7"/>
      <c r="VC512" s="7"/>
      <c r="VD512" s="7"/>
    </row>
    <row r="513" spans="1:576" s="3" customFormat="1" x14ac:dyDescent="0.2">
      <c r="A513" s="5"/>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119"/>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c r="MK513" s="7"/>
      <c r="ML513" s="7"/>
      <c r="MM513" s="7"/>
      <c r="MN513" s="7"/>
      <c r="MO513" s="7"/>
      <c r="MP513" s="7"/>
      <c r="MQ513" s="7"/>
      <c r="MR513" s="7"/>
      <c r="MS513" s="7"/>
      <c r="MT513" s="7"/>
      <c r="MU513" s="7"/>
      <c r="MV513" s="7"/>
      <c r="MW513" s="7"/>
      <c r="MX513" s="7"/>
      <c r="MY513" s="7"/>
      <c r="MZ513" s="7"/>
      <c r="NA513" s="7"/>
      <c r="NB513" s="7"/>
      <c r="NC513" s="7"/>
      <c r="ND513" s="7"/>
      <c r="NE513" s="7"/>
      <c r="NF513" s="7"/>
      <c r="NG513" s="7"/>
      <c r="NH513" s="7"/>
      <c r="NI513" s="7"/>
      <c r="NJ513" s="7"/>
      <c r="NK513" s="7"/>
      <c r="NL513" s="7"/>
      <c r="NM513" s="7"/>
      <c r="NN513" s="7"/>
      <c r="NO513" s="7"/>
      <c r="NP513" s="7"/>
      <c r="NQ513" s="7"/>
      <c r="NR513" s="7"/>
      <c r="NS513" s="7"/>
      <c r="NT513" s="7"/>
      <c r="NU513" s="7"/>
      <c r="NV513" s="7"/>
      <c r="NW513" s="7"/>
      <c r="NX513" s="7"/>
      <c r="NY513" s="7"/>
      <c r="NZ513" s="7"/>
      <c r="OA513" s="7"/>
      <c r="OB513" s="7"/>
      <c r="OC513" s="7"/>
      <c r="OD513" s="7"/>
      <c r="OE513" s="7"/>
      <c r="OF513" s="7"/>
      <c r="OG513" s="7"/>
      <c r="OH513" s="7"/>
      <c r="OI513" s="7"/>
      <c r="OJ513" s="7"/>
      <c r="OK513" s="7"/>
      <c r="OL513" s="7"/>
      <c r="OM513" s="7"/>
      <c r="ON513" s="7"/>
      <c r="OO513" s="7"/>
      <c r="OP513" s="7"/>
      <c r="OQ513" s="7"/>
      <c r="OR513" s="7"/>
      <c r="OS513" s="7"/>
      <c r="OT513" s="7"/>
      <c r="OU513" s="7"/>
      <c r="OV513" s="7"/>
      <c r="OW513" s="7"/>
      <c r="OX513" s="7"/>
      <c r="OY513" s="7"/>
      <c r="OZ513" s="7"/>
      <c r="PA513" s="7"/>
      <c r="PB513" s="7"/>
      <c r="PC513" s="7"/>
      <c r="PD513" s="7"/>
      <c r="PE513" s="7"/>
      <c r="PF513" s="7"/>
      <c r="PG513" s="7"/>
      <c r="PH513" s="7"/>
      <c r="PI513" s="7"/>
      <c r="PJ513" s="7"/>
      <c r="PK513" s="7"/>
      <c r="PL513" s="7"/>
      <c r="PM513" s="7"/>
      <c r="PN513" s="7"/>
      <c r="PO513" s="7"/>
      <c r="PP513" s="7"/>
      <c r="PQ513" s="7"/>
      <c r="PR513" s="7"/>
      <c r="PS513" s="7"/>
      <c r="PT513" s="7"/>
      <c r="PU513" s="7"/>
      <c r="PV513" s="7"/>
      <c r="PW513" s="7"/>
      <c r="PX513" s="7"/>
      <c r="PY513" s="7"/>
      <c r="PZ513" s="7"/>
      <c r="QA513" s="7"/>
      <c r="QB513" s="7"/>
      <c r="QC513" s="7"/>
      <c r="QD513" s="7"/>
      <c r="QE513" s="7"/>
      <c r="QF513" s="7"/>
      <c r="QG513" s="7"/>
      <c r="QH513" s="7"/>
      <c r="QI513" s="7"/>
      <c r="QJ513" s="7"/>
      <c r="QK513" s="7"/>
      <c r="QL513" s="7"/>
      <c r="QM513" s="7"/>
      <c r="QN513" s="7"/>
      <c r="QO513" s="7"/>
      <c r="QP513" s="7"/>
      <c r="QQ513" s="7"/>
      <c r="QR513" s="7"/>
      <c r="QS513" s="7"/>
      <c r="QT513" s="7"/>
      <c r="QU513" s="7"/>
      <c r="QV513" s="7"/>
      <c r="QW513" s="7"/>
      <c r="QX513" s="7"/>
      <c r="QY513" s="7"/>
      <c r="QZ513" s="7"/>
      <c r="RA513" s="7"/>
      <c r="RB513" s="7"/>
      <c r="RC513" s="7"/>
      <c r="RD513" s="7"/>
      <c r="RE513" s="7"/>
      <c r="RF513" s="7"/>
      <c r="RG513" s="7"/>
      <c r="RH513" s="7"/>
      <c r="RI513" s="7"/>
      <c r="RJ513" s="7"/>
      <c r="RK513" s="7"/>
      <c r="RL513" s="7"/>
      <c r="RM513" s="7"/>
      <c r="RN513" s="7"/>
      <c r="RO513" s="7"/>
      <c r="RP513" s="7"/>
      <c r="RQ513" s="7"/>
      <c r="RR513" s="7"/>
      <c r="RS513" s="7"/>
      <c r="RT513" s="7"/>
      <c r="RU513" s="7"/>
      <c r="RV513" s="7"/>
      <c r="RW513" s="7"/>
      <c r="RX513" s="7"/>
      <c r="RY513" s="7"/>
      <c r="RZ513" s="7"/>
      <c r="SA513" s="7"/>
      <c r="SB513" s="7"/>
      <c r="SC513" s="7"/>
      <c r="SD513" s="7"/>
      <c r="SE513" s="7"/>
      <c r="SF513" s="7"/>
      <c r="SG513" s="7"/>
      <c r="SH513" s="7"/>
      <c r="SI513" s="7"/>
      <c r="SJ513" s="7"/>
      <c r="SK513" s="7"/>
      <c r="SL513" s="7"/>
      <c r="SM513" s="7"/>
      <c r="SN513" s="7"/>
      <c r="SO513" s="7"/>
      <c r="SP513" s="7"/>
      <c r="SQ513" s="7"/>
      <c r="SR513" s="7"/>
      <c r="SS513" s="7"/>
      <c r="ST513" s="7"/>
      <c r="SU513" s="7"/>
      <c r="SV513" s="7"/>
      <c r="SW513" s="7"/>
      <c r="SX513" s="7"/>
      <c r="SY513" s="7"/>
      <c r="SZ513" s="7"/>
      <c r="TA513" s="7"/>
      <c r="TB513" s="7"/>
      <c r="TC513" s="7"/>
      <c r="TD513" s="7"/>
      <c r="TE513" s="7"/>
      <c r="TF513" s="7"/>
      <c r="TG513" s="7"/>
      <c r="TH513" s="7"/>
      <c r="TI513" s="7"/>
      <c r="TJ513" s="7"/>
      <c r="TK513" s="7"/>
      <c r="TL513" s="7"/>
      <c r="TM513" s="7"/>
      <c r="TN513" s="7"/>
      <c r="TO513" s="7"/>
      <c r="TP513" s="7"/>
      <c r="TQ513" s="7"/>
      <c r="TR513" s="7"/>
      <c r="TS513" s="7"/>
      <c r="TT513" s="7"/>
      <c r="TU513" s="7"/>
      <c r="TV513" s="7"/>
      <c r="TW513" s="7"/>
      <c r="TX513" s="7"/>
      <c r="TY513" s="7"/>
      <c r="TZ513" s="7"/>
      <c r="UA513" s="7"/>
      <c r="UB513" s="7"/>
      <c r="UC513" s="7"/>
      <c r="UD513" s="7"/>
      <c r="UE513" s="7"/>
      <c r="UF513" s="7"/>
      <c r="UG513" s="7"/>
      <c r="UH513" s="7"/>
      <c r="UI513" s="7"/>
      <c r="UJ513" s="7"/>
      <c r="UK513" s="7"/>
      <c r="UL513" s="7"/>
      <c r="UM513" s="7"/>
      <c r="UN513" s="7"/>
      <c r="UO513" s="7"/>
      <c r="UP513" s="7"/>
      <c r="UQ513" s="7"/>
      <c r="UR513" s="7"/>
      <c r="US513" s="7"/>
      <c r="UT513" s="7"/>
      <c r="UU513" s="7"/>
      <c r="UV513" s="7"/>
      <c r="UW513" s="7"/>
      <c r="UX513" s="7"/>
      <c r="UY513" s="7"/>
      <c r="UZ513" s="7"/>
      <c r="VA513" s="7"/>
      <c r="VB513" s="7"/>
      <c r="VC513" s="7"/>
      <c r="VD513" s="7"/>
    </row>
    <row r="514" spans="1:576" s="3" customFormat="1" x14ac:dyDescent="0.2">
      <c r="A514" s="5"/>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119"/>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c r="MK514" s="7"/>
      <c r="ML514" s="7"/>
      <c r="MM514" s="7"/>
      <c r="MN514" s="7"/>
      <c r="MO514" s="7"/>
      <c r="MP514" s="7"/>
      <c r="MQ514" s="7"/>
      <c r="MR514" s="7"/>
      <c r="MS514" s="7"/>
      <c r="MT514" s="7"/>
      <c r="MU514" s="7"/>
      <c r="MV514" s="7"/>
      <c r="MW514" s="7"/>
      <c r="MX514" s="7"/>
      <c r="MY514" s="7"/>
      <c r="MZ514" s="7"/>
      <c r="NA514" s="7"/>
      <c r="NB514" s="7"/>
      <c r="NC514" s="7"/>
      <c r="ND514" s="7"/>
      <c r="NE514" s="7"/>
      <c r="NF514" s="7"/>
      <c r="NG514" s="7"/>
      <c r="NH514" s="7"/>
      <c r="NI514" s="7"/>
      <c r="NJ514" s="7"/>
      <c r="NK514" s="7"/>
      <c r="NL514" s="7"/>
      <c r="NM514" s="7"/>
      <c r="NN514" s="7"/>
      <c r="NO514" s="7"/>
      <c r="NP514" s="7"/>
      <c r="NQ514" s="7"/>
      <c r="NR514" s="7"/>
      <c r="NS514" s="7"/>
      <c r="NT514" s="7"/>
      <c r="NU514" s="7"/>
      <c r="NV514" s="7"/>
      <c r="NW514" s="7"/>
      <c r="NX514" s="7"/>
      <c r="NY514" s="7"/>
      <c r="NZ514" s="7"/>
      <c r="OA514" s="7"/>
      <c r="OB514" s="7"/>
      <c r="OC514" s="7"/>
      <c r="OD514" s="7"/>
      <c r="OE514" s="7"/>
      <c r="OF514" s="7"/>
      <c r="OG514" s="7"/>
      <c r="OH514" s="7"/>
      <c r="OI514" s="7"/>
      <c r="OJ514" s="7"/>
      <c r="OK514" s="7"/>
      <c r="OL514" s="7"/>
      <c r="OM514" s="7"/>
      <c r="ON514" s="7"/>
      <c r="OO514" s="7"/>
      <c r="OP514" s="7"/>
      <c r="OQ514" s="7"/>
      <c r="OR514" s="7"/>
      <c r="OS514" s="7"/>
      <c r="OT514" s="7"/>
      <c r="OU514" s="7"/>
      <c r="OV514" s="7"/>
      <c r="OW514" s="7"/>
      <c r="OX514" s="7"/>
      <c r="OY514" s="7"/>
      <c r="OZ514" s="7"/>
      <c r="PA514" s="7"/>
      <c r="PB514" s="7"/>
      <c r="PC514" s="7"/>
      <c r="PD514" s="7"/>
      <c r="PE514" s="7"/>
      <c r="PF514" s="7"/>
      <c r="PG514" s="7"/>
      <c r="PH514" s="7"/>
      <c r="PI514" s="7"/>
      <c r="PJ514" s="7"/>
      <c r="PK514" s="7"/>
      <c r="PL514" s="7"/>
      <c r="PM514" s="7"/>
      <c r="PN514" s="7"/>
      <c r="PO514" s="7"/>
      <c r="PP514" s="7"/>
      <c r="PQ514" s="7"/>
      <c r="PR514" s="7"/>
      <c r="PS514" s="7"/>
      <c r="PT514" s="7"/>
      <c r="PU514" s="7"/>
      <c r="PV514" s="7"/>
      <c r="PW514" s="7"/>
      <c r="PX514" s="7"/>
      <c r="PY514" s="7"/>
      <c r="PZ514" s="7"/>
      <c r="QA514" s="7"/>
      <c r="QB514" s="7"/>
      <c r="QC514" s="7"/>
      <c r="QD514" s="7"/>
      <c r="QE514" s="7"/>
      <c r="QF514" s="7"/>
      <c r="QG514" s="7"/>
      <c r="QH514" s="7"/>
      <c r="QI514" s="7"/>
      <c r="QJ514" s="7"/>
      <c r="QK514" s="7"/>
      <c r="QL514" s="7"/>
      <c r="QM514" s="7"/>
      <c r="QN514" s="7"/>
      <c r="QO514" s="7"/>
      <c r="QP514" s="7"/>
      <c r="QQ514" s="7"/>
      <c r="QR514" s="7"/>
      <c r="QS514" s="7"/>
      <c r="QT514" s="7"/>
      <c r="QU514" s="7"/>
      <c r="QV514" s="7"/>
      <c r="QW514" s="7"/>
      <c r="QX514" s="7"/>
      <c r="QY514" s="7"/>
      <c r="QZ514" s="7"/>
      <c r="RA514" s="7"/>
      <c r="RB514" s="7"/>
      <c r="RC514" s="7"/>
      <c r="RD514" s="7"/>
      <c r="RE514" s="7"/>
      <c r="RF514" s="7"/>
      <c r="RG514" s="7"/>
      <c r="RH514" s="7"/>
      <c r="RI514" s="7"/>
      <c r="RJ514" s="7"/>
      <c r="RK514" s="7"/>
      <c r="RL514" s="7"/>
      <c r="RM514" s="7"/>
      <c r="RN514" s="7"/>
      <c r="RO514" s="7"/>
      <c r="RP514" s="7"/>
      <c r="RQ514" s="7"/>
      <c r="RR514" s="7"/>
      <c r="RS514" s="7"/>
      <c r="RT514" s="7"/>
      <c r="RU514" s="7"/>
      <c r="RV514" s="7"/>
      <c r="RW514" s="7"/>
      <c r="RX514" s="7"/>
      <c r="RY514" s="7"/>
      <c r="RZ514" s="7"/>
      <c r="SA514" s="7"/>
      <c r="SB514" s="7"/>
      <c r="SC514" s="7"/>
      <c r="SD514" s="7"/>
      <c r="SE514" s="7"/>
      <c r="SF514" s="7"/>
      <c r="SG514" s="7"/>
      <c r="SH514" s="7"/>
      <c r="SI514" s="7"/>
      <c r="SJ514" s="7"/>
      <c r="SK514" s="7"/>
      <c r="SL514" s="7"/>
      <c r="SM514" s="7"/>
      <c r="SN514" s="7"/>
      <c r="SO514" s="7"/>
      <c r="SP514" s="7"/>
      <c r="SQ514" s="7"/>
      <c r="SR514" s="7"/>
      <c r="SS514" s="7"/>
      <c r="ST514" s="7"/>
      <c r="SU514" s="7"/>
      <c r="SV514" s="7"/>
      <c r="SW514" s="7"/>
      <c r="SX514" s="7"/>
      <c r="SY514" s="7"/>
      <c r="SZ514" s="7"/>
      <c r="TA514" s="7"/>
      <c r="TB514" s="7"/>
      <c r="TC514" s="7"/>
      <c r="TD514" s="7"/>
      <c r="TE514" s="7"/>
      <c r="TF514" s="7"/>
      <c r="TG514" s="7"/>
      <c r="TH514" s="7"/>
      <c r="TI514" s="7"/>
      <c r="TJ514" s="7"/>
      <c r="TK514" s="7"/>
      <c r="TL514" s="7"/>
      <c r="TM514" s="7"/>
      <c r="TN514" s="7"/>
      <c r="TO514" s="7"/>
      <c r="TP514" s="7"/>
      <c r="TQ514" s="7"/>
      <c r="TR514" s="7"/>
      <c r="TS514" s="7"/>
      <c r="TT514" s="7"/>
      <c r="TU514" s="7"/>
      <c r="TV514" s="7"/>
      <c r="TW514" s="7"/>
      <c r="TX514" s="7"/>
      <c r="TY514" s="7"/>
      <c r="TZ514" s="7"/>
      <c r="UA514" s="7"/>
      <c r="UB514" s="7"/>
      <c r="UC514" s="7"/>
      <c r="UD514" s="7"/>
      <c r="UE514" s="7"/>
      <c r="UF514" s="7"/>
      <c r="UG514" s="7"/>
      <c r="UH514" s="7"/>
      <c r="UI514" s="7"/>
      <c r="UJ514" s="7"/>
      <c r="UK514" s="7"/>
      <c r="UL514" s="7"/>
      <c r="UM514" s="7"/>
      <c r="UN514" s="7"/>
      <c r="UO514" s="7"/>
      <c r="UP514" s="7"/>
      <c r="UQ514" s="7"/>
      <c r="UR514" s="7"/>
      <c r="US514" s="7"/>
      <c r="UT514" s="7"/>
      <c r="UU514" s="7"/>
      <c r="UV514" s="7"/>
      <c r="UW514" s="7"/>
      <c r="UX514" s="7"/>
      <c r="UY514" s="7"/>
      <c r="UZ514" s="7"/>
      <c r="VA514" s="7"/>
      <c r="VB514" s="7"/>
      <c r="VC514" s="7"/>
      <c r="VD514" s="7"/>
    </row>
    <row r="515" spans="1:576" s="3" customFormat="1" x14ac:dyDescent="0.2">
      <c r="A515" s="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119"/>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c r="MK515" s="7"/>
      <c r="ML515" s="7"/>
      <c r="MM515" s="7"/>
      <c r="MN515" s="7"/>
      <c r="MO515" s="7"/>
      <c r="MP515" s="7"/>
      <c r="MQ515" s="7"/>
      <c r="MR515" s="7"/>
      <c r="MS515" s="7"/>
      <c r="MT515" s="7"/>
      <c r="MU515" s="7"/>
      <c r="MV515" s="7"/>
      <c r="MW515" s="7"/>
      <c r="MX515" s="7"/>
      <c r="MY515" s="7"/>
      <c r="MZ515" s="7"/>
      <c r="NA515" s="7"/>
      <c r="NB515" s="7"/>
      <c r="NC515" s="7"/>
      <c r="ND515" s="7"/>
      <c r="NE515" s="7"/>
      <c r="NF515" s="7"/>
      <c r="NG515" s="7"/>
      <c r="NH515" s="7"/>
      <c r="NI515" s="7"/>
      <c r="NJ515" s="7"/>
      <c r="NK515" s="7"/>
      <c r="NL515" s="7"/>
      <c r="NM515" s="7"/>
      <c r="NN515" s="7"/>
      <c r="NO515" s="7"/>
      <c r="NP515" s="7"/>
      <c r="NQ515" s="7"/>
      <c r="NR515" s="7"/>
      <c r="NS515" s="7"/>
      <c r="NT515" s="7"/>
      <c r="NU515" s="7"/>
      <c r="NV515" s="7"/>
      <c r="NW515" s="7"/>
      <c r="NX515" s="7"/>
      <c r="NY515" s="7"/>
      <c r="NZ515" s="7"/>
      <c r="OA515" s="7"/>
      <c r="OB515" s="7"/>
      <c r="OC515" s="7"/>
      <c r="OD515" s="7"/>
      <c r="OE515" s="7"/>
      <c r="OF515" s="7"/>
      <c r="OG515" s="7"/>
      <c r="OH515" s="7"/>
      <c r="OI515" s="7"/>
      <c r="OJ515" s="7"/>
      <c r="OK515" s="7"/>
      <c r="OL515" s="7"/>
      <c r="OM515" s="7"/>
      <c r="ON515" s="7"/>
      <c r="OO515" s="7"/>
      <c r="OP515" s="7"/>
      <c r="OQ515" s="7"/>
      <c r="OR515" s="7"/>
      <c r="OS515" s="7"/>
      <c r="OT515" s="7"/>
      <c r="OU515" s="7"/>
      <c r="OV515" s="7"/>
      <c r="OW515" s="7"/>
      <c r="OX515" s="7"/>
      <c r="OY515" s="7"/>
      <c r="OZ515" s="7"/>
      <c r="PA515" s="7"/>
      <c r="PB515" s="7"/>
      <c r="PC515" s="7"/>
      <c r="PD515" s="7"/>
      <c r="PE515" s="7"/>
      <c r="PF515" s="7"/>
      <c r="PG515" s="7"/>
      <c r="PH515" s="7"/>
      <c r="PI515" s="7"/>
      <c r="PJ515" s="7"/>
      <c r="PK515" s="7"/>
      <c r="PL515" s="7"/>
      <c r="PM515" s="7"/>
      <c r="PN515" s="7"/>
      <c r="PO515" s="7"/>
      <c r="PP515" s="7"/>
      <c r="PQ515" s="7"/>
      <c r="PR515" s="7"/>
      <c r="PS515" s="7"/>
      <c r="PT515" s="7"/>
      <c r="PU515" s="7"/>
      <c r="PV515" s="7"/>
      <c r="PW515" s="7"/>
      <c r="PX515" s="7"/>
      <c r="PY515" s="7"/>
      <c r="PZ515" s="7"/>
      <c r="QA515" s="7"/>
      <c r="QB515" s="7"/>
      <c r="QC515" s="7"/>
      <c r="QD515" s="7"/>
      <c r="QE515" s="7"/>
      <c r="QF515" s="7"/>
      <c r="QG515" s="7"/>
      <c r="QH515" s="7"/>
      <c r="QI515" s="7"/>
      <c r="QJ515" s="7"/>
      <c r="QK515" s="7"/>
      <c r="QL515" s="7"/>
      <c r="QM515" s="7"/>
      <c r="QN515" s="7"/>
      <c r="QO515" s="7"/>
      <c r="QP515" s="7"/>
      <c r="QQ515" s="7"/>
      <c r="QR515" s="7"/>
      <c r="QS515" s="7"/>
      <c r="QT515" s="7"/>
      <c r="QU515" s="7"/>
      <c r="QV515" s="7"/>
      <c r="QW515" s="7"/>
      <c r="QX515" s="7"/>
      <c r="QY515" s="7"/>
      <c r="QZ515" s="7"/>
      <c r="RA515" s="7"/>
      <c r="RB515" s="7"/>
      <c r="RC515" s="7"/>
      <c r="RD515" s="7"/>
      <c r="RE515" s="7"/>
      <c r="RF515" s="7"/>
      <c r="RG515" s="7"/>
      <c r="RH515" s="7"/>
      <c r="RI515" s="7"/>
      <c r="RJ515" s="7"/>
      <c r="RK515" s="7"/>
      <c r="RL515" s="7"/>
      <c r="RM515" s="7"/>
      <c r="RN515" s="7"/>
      <c r="RO515" s="7"/>
      <c r="RP515" s="7"/>
      <c r="RQ515" s="7"/>
      <c r="RR515" s="7"/>
      <c r="RS515" s="7"/>
      <c r="RT515" s="7"/>
      <c r="RU515" s="7"/>
      <c r="RV515" s="7"/>
      <c r="RW515" s="7"/>
      <c r="RX515" s="7"/>
      <c r="RY515" s="7"/>
      <c r="RZ515" s="7"/>
      <c r="SA515" s="7"/>
      <c r="SB515" s="7"/>
      <c r="SC515" s="7"/>
      <c r="SD515" s="7"/>
      <c r="SE515" s="7"/>
      <c r="SF515" s="7"/>
      <c r="SG515" s="7"/>
      <c r="SH515" s="7"/>
      <c r="SI515" s="7"/>
      <c r="SJ515" s="7"/>
      <c r="SK515" s="7"/>
      <c r="SL515" s="7"/>
      <c r="SM515" s="7"/>
      <c r="SN515" s="7"/>
      <c r="SO515" s="7"/>
      <c r="SP515" s="7"/>
      <c r="SQ515" s="7"/>
      <c r="SR515" s="7"/>
      <c r="SS515" s="7"/>
      <c r="ST515" s="7"/>
      <c r="SU515" s="7"/>
      <c r="SV515" s="7"/>
      <c r="SW515" s="7"/>
      <c r="SX515" s="7"/>
      <c r="SY515" s="7"/>
      <c r="SZ515" s="7"/>
      <c r="TA515" s="7"/>
      <c r="TB515" s="7"/>
      <c r="TC515" s="7"/>
      <c r="TD515" s="7"/>
      <c r="TE515" s="7"/>
      <c r="TF515" s="7"/>
      <c r="TG515" s="7"/>
      <c r="TH515" s="7"/>
      <c r="TI515" s="7"/>
      <c r="TJ515" s="7"/>
      <c r="TK515" s="7"/>
      <c r="TL515" s="7"/>
      <c r="TM515" s="7"/>
      <c r="TN515" s="7"/>
      <c r="TO515" s="7"/>
      <c r="TP515" s="7"/>
      <c r="TQ515" s="7"/>
      <c r="TR515" s="7"/>
      <c r="TS515" s="7"/>
      <c r="TT515" s="7"/>
      <c r="TU515" s="7"/>
      <c r="TV515" s="7"/>
      <c r="TW515" s="7"/>
      <c r="TX515" s="7"/>
      <c r="TY515" s="7"/>
      <c r="TZ515" s="7"/>
      <c r="UA515" s="7"/>
      <c r="UB515" s="7"/>
      <c r="UC515" s="7"/>
      <c r="UD515" s="7"/>
      <c r="UE515" s="7"/>
      <c r="UF515" s="7"/>
      <c r="UG515" s="7"/>
      <c r="UH515" s="7"/>
      <c r="UI515" s="7"/>
      <c r="UJ515" s="7"/>
      <c r="UK515" s="7"/>
      <c r="UL515" s="7"/>
      <c r="UM515" s="7"/>
      <c r="UN515" s="7"/>
      <c r="UO515" s="7"/>
      <c r="UP515" s="7"/>
      <c r="UQ515" s="7"/>
      <c r="UR515" s="7"/>
      <c r="US515" s="7"/>
      <c r="UT515" s="7"/>
      <c r="UU515" s="7"/>
      <c r="UV515" s="7"/>
      <c r="UW515" s="7"/>
      <c r="UX515" s="7"/>
      <c r="UY515" s="7"/>
      <c r="UZ515" s="7"/>
      <c r="VA515" s="7"/>
      <c r="VB515" s="7"/>
      <c r="VC515" s="7"/>
      <c r="VD515" s="7"/>
    </row>
    <row r="516" spans="1:576" s="3" customFormat="1" x14ac:dyDescent="0.2">
      <c r="A516" s="5"/>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119"/>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c r="MK516" s="7"/>
      <c r="ML516" s="7"/>
      <c r="MM516" s="7"/>
      <c r="MN516" s="7"/>
      <c r="MO516" s="7"/>
      <c r="MP516" s="7"/>
      <c r="MQ516" s="7"/>
      <c r="MR516" s="7"/>
      <c r="MS516" s="7"/>
      <c r="MT516" s="7"/>
      <c r="MU516" s="7"/>
      <c r="MV516" s="7"/>
      <c r="MW516" s="7"/>
      <c r="MX516" s="7"/>
      <c r="MY516" s="7"/>
      <c r="MZ516" s="7"/>
      <c r="NA516" s="7"/>
      <c r="NB516" s="7"/>
      <c r="NC516" s="7"/>
      <c r="ND516" s="7"/>
      <c r="NE516" s="7"/>
      <c r="NF516" s="7"/>
      <c r="NG516" s="7"/>
      <c r="NH516" s="7"/>
      <c r="NI516" s="7"/>
      <c r="NJ516" s="7"/>
      <c r="NK516" s="7"/>
      <c r="NL516" s="7"/>
      <c r="NM516" s="7"/>
      <c r="NN516" s="7"/>
      <c r="NO516" s="7"/>
      <c r="NP516" s="7"/>
      <c r="NQ516" s="7"/>
      <c r="NR516" s="7"/>
      <c r="NS516" s="7"/>
      <c r="NT516" s="7"/>
      <c r="NU516" s="7"/>
      <c r="NV516" s="7"/>
      <c r="NW516" s="7"/>
      <c r="NX516" s="7"/>
      <c r="NY516" s="7"/>
      <c r="NZ516" s="7"/>
      <c r="OA516" s="7"/>
      <c r="OB516" s="7"/>
      <c r="OC516" s="7"/>
      <c r="OD516" s="7"/>
      <c r="OE516" s="7"/>
      <c r="OF516" s="7"/>
      <c r="OG516" s="7"/>
      <c r="OH516" s="7"/>
      <c r="OI516" s="7"/>
      <c r="OJ516" s="7"/>
      <c r="OK516" s="7"/>
      <c r="OL516" s="7"/>
      <c r="OM516" s="7"/>
      <c r="ON516" s="7"/>
      <c r="OO516" s="7"/>
      <c r="OP516" s="7"/>
      <c r="OQ516" s="7"/>
      <c r="OR516" s="7"/>
      <c r="OS516" s="7"/>
      <c r="OT516" s="7"/>
      <c r="OU516" s="7"/>
      <c r="OV516" s="7"/>
      <c r="OW516" s="7"/>
      <c r="OX516" s="7"/>
      <c r="OY516" s="7"/>
      <c r="OZ516" s="7"/>
      <c r="PA516" s="7"/>
      <c r="PB516" s="7"/>
      <c r="PC516" s="7"/>
      <c r="PD516" s="7"/>
      <c r="PE516" s="7"/>
      <c r="PF516" s="7"/>
      <c r="PG516" s="7"/>
      <c r="PH516" s="7"/>
      <c r="PI516" s="7"/>
      <c r="PJ516" s="7"/>
      <c r="PK516" s="7"/>
      <c r="PL516" s="7"/>
      <c r="PM516" s="7"/>
      <c r="PN516" s="7"/>
      <c r="PO516" s="7"/>
      <c r="PP516" s="7"/>
      <c r="PQ516" s="7"/>
      <c r="PR516" s="7"/>
      <c r="PS516" s="7"/>
      <c r="PT516" s="7"/>
      <c r="PU516" s="7"/>
      <c r="PV516" s="7"/>
      <c r="PW516" s="7"/>
      <c r="PX516" s="7"/>
      <c r="PY516" s="7"/>
      <c r="PZ516" s="7"/>
      <c r="QA516" s="7"/>
      <c r="QB516" s="7"/>
      <c r="QC516" s="7"/>
      <c r="QD516" s="7"/>
      <c r="QE516" s="7"/>
      <c r="QF516" s="7"/>
      <c r="QG516" s="7"/>
      <c r="QH516" s="7"/>
      <c r="QI516" s="7"/>
      <c r="QJ516" s="7"/>
      <c r="QK516" s="7"/>
      <c r="QL516" s="7"/>
      <c r="QM516" s="7"/>
      <c r="QN516" s="7"/>
      <c r="QO516" s="7"/>
      <c r="QP516" s="7"/>
      <c r="QQ516" s="7"/>
      <c r="QR516" s="7"/>
      <c r="QS516" s="7"/>
      <c r="QT516" s="7"/>
      <c r="QU516" s="7"/>
      <c r="QV516" s="7"/>
      <c r="QW516" s="7"/>
      <c r="QX516" s="7"/>
      <c r="QY516" s="7"/>
      <c r="QZ516" s="7"/>
      <c r="RA516" s="7"/>
      <c r="RB516" s="7"/>
      <c r="RC516" s="7"/>
      <c r="RD516" s="7"/>
      <c r="RE516" s="7"/>
      <c r="RF516" s="7"/>
      <c r="RG516" s="7"/>
      <c r="RH516" s="7"/>
      <c r="RI516" s="7"/>
      <c r="RJ516" s="7"/>
      <c r="RK516" s="7"/>
      <c r="RL516" s="7"/>
      <c r="RM516" s="7"/>
      <c r="RN516" s="7"/>
      <c r="RO516" s="7"/>
      <c r="RP516" s="7"/>
      <c r="RQ516" s="7"/>
      <c r="RR516" s="7"/>
      <c r="RS516" s="7"/>
      <c r="RT516" s="7"/>
      <c r="RU516" s="7"/>
      <c r="RV516" s="7"/>
      <c r="RW516" s="7"/>
      <c r="RX516" s="7"/>
      <c r="RY516" s="7"/>
      <c r="RZ516" s="7"/>
      <c r="SA516" s="7"/>
      <c r="SB516" s="7"/>
      <c r="SC516" s="7"/>
      <c r="SD516" s="7"/>
      <c r="SE516" s="7"/>
      <c r="SF516" s="7"/>
      <c r="SG516" s="7"/>
      <c r="SH516" s="7"/>
      <c r="SI516" s="7"/>
      <c r="SJ516" s="7"/>
      <c r="SK516" s="7"/>
      <c r="SL516" s="7"/>
      <c r="SM516" s="7"/>
      <c r="SN516" s="7"/>
      <c r="SO516" s="7"/>
      <c r="SP516" s="7"/>
      <c r="SQ516" s="7"/>
      <c r="SR516" s="7"/>
      <c r="SS516" s="7"/>
      <c r="ST516" s="7"/>
      <c r="SU516" s="7"/>
      <c r="SV516" s="7"/>
      <c r="SW516" s="7"/>
      <c r="SX516" s="7"/>
      <c r="SY516" s="7"/>
      <c r="SZ516" s="7"/>
      <c r="TA516" s="7"/>
      <c r="TB516" s="7"/>
      <c r="TC516" s="7"/>
      <c r="TD516" s="7"/>
      <c r="TE516" s="7"/>
      <c r="TF516" s="7"/>
      <c r="TG516" s="7"/>
      <c r="TH516" s="7"/>
      <c r="TI516" s="7"/>
      <c r="TJ516" s="7"/>
      <c r="TK516" s="7"/>
      <c r="TL516" s="7"/>
      <c r="TM516" s="7"/>
      <c r="TN516" s="7"/>
      <c r="TO516" s="7"/>
      <c r="TP516" s="7"/>
      <c r="TQ516" s="7"/>
      <c r="TR516" s="7"/>
      <c r="TS516" s="7"/>
      <c r="TT516" s="7"/>
      <c r="TU516" s="7"/>
      <c r="TV516" s="7"/>
      <c r="TW516" s="7"/>
      <c r="TX516" s="7"/>
      <c r="TY516" s="7"/>
      <c r="TZ516" s="7"/>
      <c r="UA516" s="7"/>
      <c r="UB516" s="7"/>
      <c r="UC516" s="7"/>
      <c r="UD516" s="7"/>
      <c r="UE516" s="7"/>
      <c r="UF516" s="7"/>
      <c r="UG516" s="7"/>
      <c r="UH516" s="7"/>
      <c r="UI516" s="7"/>
      <c r="UJ516" s="7"/>
      <c r="UK516" s="7"/>
      <c r="UL516" s="7"/>
      <c r="UM516" s="7"/>
      <c r="UN516" s="7"/>
      <c r="UO516" s="7"/>
      <c r="UP516" s="7"/>
      <c r="UQ516" s="7"/>
      <c r="UR516" s="7"/>
      <c r="US516" s="7"/>
      <c r="UT516" s="7"/>
      <c r="UU516" s="7"/>
      <c r="UV516" s="7"/>
      <c r="UW516" s="7"/>
      <c r="UX516" s="7"/>
      <c r="UY516" s="7"/>
      <c r="UZ516" s="7"/>
      <c r="VA516" s="7"/>
      <c r="VB516" s="7"/>
      <c r="VC516" s="7"/>
      <c r="VD516" s="7"/>
    </row>
    <row r="517" spans="1:576" s="3" customFormat="1" x14ac:dyDescent="0.2">
      <c r="A517" s="5"/>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119"/>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c r="MK517" s="7"/>
      <c r="ML517" s="7"/>
      <c r="MM517" s="7"/>
      <c r="MN517" s="7"/>
      <c r="MO517" s="7"/>
      <c r="MP517" s="7"/>
      <c r="MQ517" s="7"/>
      <c r="MR517" s="7"/>
      <c r="MS517" s="7"/>
      <c r="MT517" s="7"/>
      <c r="MU517" s="7"/>
      <c r="MV517" s="7"/>
      <c r="MW517" s="7"/>
      <c r="MX517" s="7"/>
      <c r="MY517" s="7"/>
      <c r="MZ517" s="7"/>
      <c r="NA517" s="7"/>
      <c r="NB517" s="7"/>
      <c r="NC517" s="7"/>
      <c r="ND517" s="7"/>
      <c r="NE517" s="7"/>
      <c r="NF517" s="7"/>
      <c r="NG517" s="7"/>
      <c r="NH517" s="7"/>
      <c r="NI517" s="7"/>
      <c r="NJ517" s="7"/>
      <c r="NK517" s="7"/>
      <c r="NL517" s="7"/>
      <c r="NM517" s="7"/>
      <c r="NN517" s="7"/>
      <c r="NO517" s="7"/>
      <c r="NP517" s="7"/>
      <c r="NQ517" s="7"/>
      <c r="NR517" s="7"/>
      <c r="NS517" s="7"/>
      <c r="NT517" s="7"/>
      <c r="NU517" s="7"/>
      <c r="NV517" s="7"/>
      <c r="NW517" s="7"/>
      <c r="NX517" s="7"/>
      <c r="NY517" s="7"/>
      <c r="NZ517" s="7"/>
      <c r="OA517" s="7"/>
      <c r="OB517" s="7"/>
      <c r="OC517" s="7"/>
      <c r="OD517" s="7"/>
      <c r="OE517" s="7"/>
      <c r="OF517" s="7"/>
      <c r="OG517" s="7"/>
      <c r="OH517" s="7"/>
      <c r="OI517" s="7"/>
      <c r="OJ517" s="7"/>
      <c r="OK517" s="7"/>
      <c r="OL517" s="7"/>
      <c r="OM517" s="7"/>
      <c r="ON517" s="7"/>
      <c r="OO517" s="7"/>
      <c r="OP517" s="7"/>
      <c r="OQ517" s="7"/>
      <c r="OR517" s="7"/>
      <c r="OS517" s="7"/>
      <c r="OT517" s="7"/>
      <c r="OU517" s="7"/>
      <c r="OV517" s="7"/>
      <c r="OW517" s="7"/>
      <c r="OX517" s="7"/>
      <c r="OY517" s="7"/>
      <c r="OZ517" s="7"/>
      <c r="PA517" s="7"/>
      <c r="PB517" s="7"/>
      <c r="PC517" s="7"/>
      <c r="PD517" s="7"/>
      <c r="PE517" s="7"/>
      <c r="PF517" s="7"/>
      <c r="PG517" s="7"/>
      <c r="PH517" s="7"/>
      <c r="PI517" s="7"/>
      <c r="PJ517" s="7"/>
      <c r="PK517" s="7"/>
      <c r="PL517" s="7"/>
      <c r="PM517" s="7"/>
      <c r="PN517" s="7"/>
      <c r="PO517" s="7"/>
      <c r="PP517" s="7"/>
      <c r="PQ517" s="7"/>
      <c r="PR517" s="7"/>
      <c r="PS517" s="7"/>
      <c r="PT517" s="7"/>
      <c r="PU517" s="7"/>
      <c r="PV517" s="7"/>
      <c r="PW517" s="7"/>
      <c r="PX517" s="7"/>
      <c r="PY517" s="7"/>
      <c r="PZ517" s="7"/>
      <c r="QA517" s="7"/>
      <c r="QB517" s="7"/>
      <c r="QC517" s="7"/>
      <c r="QD517" s="7"/>
      <c r="QE517" s="7"/>
      <c r="QF517" s="7"/>
      <c r="QG517" s="7"/>
      <c r="QH517" s="7"/>
      <c r="QI517" s="7"/>
      <c r="QJ517" s="7"/>
      <c r="QK517" s="7"/>
      <c r="QL517" s="7"/>
      <c r="QM517" s="7"/>
      <c r="QN517" s="7"/>
      <c r="QO517" s="7"/>
      <c r="QP517" s="7"/>
      <c r="QQ517" s="7"/>
      <c r="QR517" s="7"/>
      <c r="QS517" s="7"/>
      <c r="QT517" s="7"/>
      <c r="QU517" s="7"/>
      <c r="QV517" s="7"/>
      <c r="QW517" s="7"/>
      <c r="QX517" s="7"/>
      <c r="QY517" s="7"/>
      <c r="QZ517" s="7"/>
      <c r="RA517" s="7"/>
      <c r="RB517" s="7"/>
      <c r="RC517" s="7"/>
      <c r="RD517" s="7"/>
      <c r="RE517" s="7"/>
      <c r="RF517" s="7"/>
      <c r="RG517" s="7"/>
      <c r="RH517" s="7"/>
      <c r="RI517" s="7"/>
      <c r="RJ517" s="7"/>
      <c r="RK517" s="7"/>
      <c r="RL517" s="7"/>
      <c r="RM517" s="7"/>
      <c r="RN517" s="7"/>
      <c r="RO517" s="7"/>
      <c r="RP517" s="7"/>
      <c r="RQ517" s="7"/>
      <c r="RR517" s="7"/>
      <c r="RS517" s="7"/>
      <c r="RT517" s="7"/>
      <c r="RU517" s="7"/>
      <c r="RV517" s="7"/>
      <c r="RW517" s="7"/>
      <c r="RX517" s="7"/>
      <c r="RY517" s="7"/>
      <c r="RZ517" s="7"/>
      <c r="SA517" s="7"/>
      <c r="SB517" s="7"/>
      <c r="SC517" s="7"/>
      <c r="SD517" s="7"/>
      <c r="SE517" s="7"/>
      <c r="SF517" s="7"/>
      <c r="SG517" s="7"/>
      <c r="SH517" s="7"/>
      <c r="SI517" s="7"/>
      <c r="SJ517" s="7"/>
      <c r="SK517" s="7"/>
      <c r="SL517" s="7"/>
      <c r="SM517" s="7"/>
      <c r="SN517" s="7"/>
      <c r="SO517" s="7"/>
      <c r="SP517" s="7"/>
      <c r="SQ517" s="7"/>
      <c r="SR517" s="7"/>
      <c r="SS517" s="7"/>
      <c r="ST517" s="7"/>
      <c r="SU517" s="7"/>
      <c r="SV517" s="7"/>
      <c r="SW517" s="7"/>
      <c r="SX517" s="7"/>
      <c r="SY517" s="7"/>
      <c r="SZ517" s="7"/>
      <c r="TA517" s="7"/>
      <c r="TB517" s="7"/>
      <c r="TC517" s="7"/>
      <c r="TD517" s="7"/>
      <c r="TE517" s="7"/>
      <c r="TF517" s="7"/>
      <c r="TG517" s="7"/>
      <c r="TH517" s="7"/>
      <c r="TI517" s="7"/>
      <c r="TJ517" s="7"/>
      <c r="TK517" s="7"/>
      <c r="TL517" s="7"/>
      <c r="TM517" s="7"/>
      <c r="TN517" s="7"/>
      <c r="TO517" s="7"/>
      <c r="TP517" s="7"/>
      <c r="TQ517" s="7"/>
      <c r="TR517" s="7"/>
      <c r="TS517" s="7"/>
      <c r="TT517" s="7"/>
      <c r="TU517" s="7"/>
      <c r="TV517" s="7"/>
      <c r="TW517" s="7"/>
      <c r="TX517" s="7"/>
      <c r="TY517" s="7"/>
      <c r="TZ517" s="7"/>
      <c r="UA517" s="7"/>
      <c r="UB517" s="7"/>
      <c r="UC517" s="7"/>
      <c r="UD517" s="7"/>
      <c r="UE517" s="7"/>
      <c r="UF517" s="7"/>
      <c r="UG517" s="7"/>
      <c r="UH517" s="7"/>
      <c r="UI517" s="7"/>
      <c r="UJ517" s="7"/>
      <c r="UK517" s="7"/>
      <c r="UL517" s="7"/>
      <c r="UM517" s="7"/>
      <c r="UN517" s="7"/>
      <c r="UO517" s="7"/>
      <c r="UP517" s="7"/>
      <c r="UQ517" s="7"/>
      <c r="UR517" s="7"/>
      <c r="US517" s="7"/>
      <c r="UT517" s="7"/>
      <c r="UU517" s="7"/>
      <c r="UV517" s="7"/>
      <c r="UW517" s="7"/>
      <c r="UX517" s="7"/>
      <c r="UY517" s="7"/>
      <c r="UZ517" s="7"/>
      <c r="VA517" s="7"/>
      <c r="VB517" s="7"/>
      <c r="VC517" s="7"/>
      <c r="VD517" s="7"/>
    </row>
    <row r="518" spans="1:576" s="3" customFormat="1" x14ac:dyDescent="0.2">
      <c r="A518" s="5"/>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119"/>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c r="MK518" s="7"/>
      <c r="ML518" s="7"/>
      <c r="MM518" s="7"/>
      <c r="MN518" s="7"/>
      <c r="MO518" s="7"/>
      <c r="MP518" s="7"/>
      <c r="MQ518" s="7"/>
      <c r="MR518" s="7"/>
      <c r="MS518" s="7"/>
      <c r="MT518" s="7"/>
      <c r="MU518" s="7"/>
      <c r="MV518" s="7"/>
      <c r="MW518" s="7"/>
      <c r="MX518" s="7"/>
      <c r="MY518" s="7"/>
      <c r="MZ518" s="7"/>
      <c r="NA518" s="7"/>
      <c r="NB518" s="7"/>
      <c r="NC518" s="7"/>
      <c r="ND518" s="7"/>
      <c r="NE518" s="7"/>
      <c r="NF518" s="7"/>
      <c r="NG518" s="7"/>
      <c r="NH518" s="7"/>
      <c r="NI518" s="7"/>
      <c r="NJ518" s="7"/>
      <c r="NK518" s="7"/>
      <c r="NL518" s="7"/>
      <c r="NM518" s="7"/>
      <c r="NN518" s="7"/>
      <c r="NO518" s="7"/>
      <c r="NP518" s="7"/>
      <c r="NQ518" s="7"/>
      <c r="NR518" s="7"/>
      <c r="NS518" s="7"/>
      <c r="NT518" s="7"/>
      <c r="NU518" s="7"/>
      <c r="NV518" s="7"/>
      <c r="NW518" s="7"/>
      <c r="NX518" s="7"/>
      <c r="NY518" s="7"/>
      <c r="NZ518" s="7"/>
      <c r="OA518" s="7"/>
      <c r="OB518" s="7"/>
      <c r="OC518" s="7"/>
      <c r="OD518" s="7"/>
      <c r="OE518" s="7"/>
      <c r="OF518" s="7"/>
      <c r="OG518" s="7"/>
      <c r="OH518" s="7"/>
      <c r="OI518" s="7"/>
      <c r="OJ518" s="7"/>
      <c r="OK518" s="7"/>
      <c r="OL518" s="7"/>
      <c r="OM518" s="7"/>
      <c r="ON518" s="7"/>
      <c r="OO518" s="7"/>
      <c r="OP518" s="7"/>
      <c r="OQ518" s="7"/>
      <c r="OR518" s="7"/>
      <c r="OS518" s="7"/>
      <c r="OT518" s="7"/>
      <c r="OU518" s="7"/>
      <c r="OV518" s="7"/>
      <c r="OW518" s="7"/>
      <c r="OX518" s="7"/>
      <c r="OY518" s="7"/>
      <c r="OZ518" s="7"/>
      <c r="PA518" s="7"/>
      <c r="PB518" s="7"/>
      <c r="PC518" s="7"/>
      <c r="PD518" s="7"/>
      <c r="PE518" s="7"/>
      <c r="PF518" s="7"/>
      <c r="PG518" s="7"/>
      <c r="PH518" s="7"/>
      <c r="PI518" s="7"/>
      <c r="PJ518" s="7"/>
      <c r="PK518" s="7"/>
      <c r="PL518" s="7"/>
      <c r="PM518" s="7"/>
      <c r="PN518" s="7"/>
      <c r="PO518" s="7"/>
      <c r="PP518" s="7"/>
      <c r="PQ518" s="7"/>
      <c r="PR518" s="7"/>
      <c r="PS518" s="7"/>
      <c r="PT518" s="7"/>
      <c r="PU518" s="7"/>
      <c r="PV518" s="7"/>
      <c r="PW518" s="7"/>
      <c r="PX518" s="7"/>
      <c r="PY518" s="7"/>
      <c r="PZ518" s="7"/>
      <c r="QA518" s="7"/>
      <c r="QB518" s="7"/>
      <c r="QC518" s="7"/>
      <c r="QD518" s="7"/>
      <c r="QE518" s="7"/>
      <c r="QF518" s="7"/>
      <c r="QG518" s="7"/>
      <c r="QH518" s="7"/>
      <c r="QI518" s="7"/>
      <c r="QJ518" s="7"/>
      <c r="QK518" s="7"/>
      <c r="QL518" s="7"/>
      <c r="QM518" s="7"/>
      <c r="QN518" s="7"/>
      <c r="QO518" s="7"/>
      <c r="QP518" s="7"/>
      <c r="QQ518" s="7"/>
      <c r="QR518" s="7"/>
      <c r="QS518" s="7"/>
      <c r="QT518" s="7"/>
      <c r="QU518" s="7"/>
      <c r="QV518" s="7"/>
      <c r="QW518" s="7"/>
      <c r="QX518" s="7"/>
      <c r="QY518" s="7"/>
      <c r="QZ518" s="7"/>
      <c r="RA518" s="7"/>
      <c r="RB518" s="7"/>
      <c r="RC518" s="7"/>
      <c r="RD518" s="7"/>
      <c r="RE518" s="7"/>
      <c r="RF518" s="7"/>
      <c r="RG518" s="7"/>
      <c r="RH518" s="7"/>
      <c r="RI518" s="7"/>
      <c r="RJ518" s="7"/>
      <c r="RK518" s="7"/>
      <c r="RL518" s="7"/>
      <c r="RM518" s="7"/>
      <c r="RN518" s="7"/>
      <c r="RO518" s="7"/>
      <c r="RP518" s="7"/>
      <c r="RQ518" s="7"/>
      <c r="RR518" s="7"/>
      <c r="RS518" s="7"/>
      <c r="RT518" s="7"/>
      <c r="RU518" s="7"/>
      <c r="RV518" s="7"/>
      <c r="RW518" s="7"/>
      <c r="RX518" s="7"/>
      <c r="RY518" s="7"/>
      <c r="RZ518" s="7"/>
      <c r="SA518" s="7"/>
      <c r="SB518" s="7"/>
      <c r="SC518" s="7"/>
      <c r="SD518" s="7"/>
      <c r="SE518" s="7"/>
      <c r="SF518" s="7"/>
      <c r="SG518" s="7"/>
      <c r="SH518" s="7"/>
      <c r="SI518" s="7"/>
      <c r="SJ518" s="7"/>
      <c r="SK518" s="7"/>
      <c r="SL518" s="7"/>
      <c r="SM518" s="7"/>
      <c r="SN518" s="7"/>
      <c r="SO518" s="7"/>
      <c r="SP518" s="7"/>
      <c r="SQ518" s="7"/>
      <c r="SR518" s="7"/>
      <c r="SS518" s="7"/>
      <c r="ST518" s="7"/>
      <c r="SU518" s="7"/>
      <c r="SV518" s="7"/>
      <c r="SW518" s="7"/>
      <c r="SX518" s="7"/>
      <c r="SY518" s="7"/>
      <c r="SZ518" s="7"/>
      <c r="TA518" s="7"/>
      <c r="TB518" s="7"/>
      <c r="TC518" s="7"/>
      <c r="TD518" s="7"/>
      <c r="TE518" s="7"/>
      <c r="TF518" s="7"/>
      <c r="TG518" s="7"/>
      <c r="TH518" s="7"/>
      <c r="TI518" s="7"/>
      <c r="TJ518" s="7"/>
      <c r="TK518" s="7"/>
      <c r="TL518" s="7"/>
      <c r="TM518" s="7"/>
      <c r="TN518" s="7"/>
      <c r="TO518" s="7"/>
      <c r="TP518" s="7"/>
      <c r="TQ518" s="7"/>
      <c r="TR518" s="7"/>
      <c r="TS518" s="7"/>
      <c r="TT518" s="7"/>
      <c r="TU518" s="7"/>
      <c r="TV518" s="7"/>
      <c r="TW518" s="7"/>
      <c r="TX518" s="7"/>
      <c r="TY518" s="7"/>
      <c r="TZ518" s="7"/>
      <c r="UA518" s="7"/>
      <c r="UB518" s="7"/>
      <c r="UC518" s="7"/>
      <c r="UD518" s="7"/>
      <c r="UE518" s="7"/>
      <c r="UF518" s="7"/>
      <c r="UG518" s="7"/>
      <c r="UH518" s="7"/>
      <c r="UI518" s="7"/>
      <c r="UJ518" s="7"/>
      <c r="UK518" s="7"/>
      <c r="UL518" s="7"/>
      <c r="UM518" s="7"/>
      <c r="UN518" s="7"/>
      <c r="UO518" s="7"/>
      <c r="UP518" s="7"/>
      <c r="UQ518" s="7"/>
      <c r="UR518" s="7"/>
      <c r="US518" s="7"/>
      <c r="UT518" s="7"/>
      <c r="UU518" s="7"/>
      <c r="UV518" s="7"/>
      <c r="UW518" s="7"/>
      <c r="UX518" s="7"/>
      <c r="UY518" s="7"/>
      <c r="UZ518" s="7"/>
      <c r="VA518" s="7"/>
      <c r="VB518" s="7"/>
      <c r="VC518" s="7"/>
      <c r="VD518" s="7"/>
    </row>
    <row r="519" spans="1:576" s="3" customFormat="1" x14ac:dyDescent="0.2">
      <c r="A519" s="5"/>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119"/>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c r="MK519" s="7"/>
      <c r="ML519" s="7"/>
      <c r="MM519" s="7"/>
      <c r="MN519" s="7"/>
      <c r="MO519" s="7"/>
      <c r="MP519" s="7"/>
      <c r="MQ519" s="7"/>
      <c r="MR519" s="7"/>
      <c r="MS519" s="7"/>
      <c r="MT519" s="7"/>
      <c r="MU519" s="7"/>
      <c r="MV519" s="7"/>
      <c r="MW519" s="7"/>
      <c r="MX519" s="7"/>
      <c r="MY519" s="7"/>
      <c r="MZ519" s="7"/>
      <c r="NA519" s="7"/>
      <c r="NB519" s="7"/>
      <c r="NC519" s="7"/>
      <c r="ND519" s="7"/>
      <c r="NE519" s="7"/>
      <c r="NF519" s="7"/>
      <c r="NG519" s="7"/>
      <c r="NH519" s="7"/>
      <c r="NI519" s="7"/>
      <c r="NJ519" s="7"/>
      <c r="NK519" s="7"/>
      <c r="NL519" s="7"/>
      <c r="NM519" s="7"/>
      <c r="NN519" s="7"/>
      <c r="NO519" s="7"/>
      <c r="NP519" s="7"/>
      <c r="NQ519" s="7"/>
      <c r="NR519" s="7"/>
      <c r="NS519" s="7"/>
      <c r="NT519" s="7"/>
      <c r="NU519" s="7"/>
      <c r="NV519" s="7"/>
      <c r="NW519" s="7"/>
      <c r="NX519" s="7"/>
      <c r="NY519" s="7"/>
      <c r="NZ519" s="7"/>
      <c r="OA519" s="7"/>
      <c r="OB519" s="7"/>
      <c r="OC519" s="7"/>
      <c r="OD519" s="7"/>
      <c r="OE519" s="7"/>
      <c r="OF519" s="7"/>
      <c r="OG519" s="7"/>
      <c r="OH519" s="7"/>
      <c r="OI519" s="7"/>
      <c r="OJ519" s="7"/>
      <c r="OK519" s="7"/>
      <c r="OL519" s="7"/>
      <c r="OM519" s="7"/>
      <c r="ON519" s="7"/>
      <c r="OO519" s="7"/>
      <c r="OP519" s="7"/>
      <c r="OQ519" s="7"/>
      <c r="OR519" s="7"/>
      <c r="OS519" s="7"/>
      <c r="OT519" s="7"/>
      <c r="OU519" s="7"/>
      <c r="OV519" s="7"/>
      <c r="OW519" s="7"/>
      <c r="OX519" s="7"/>
      <c r="OY519" s="7"/>
      <c r="OZ519" s="7"/>
      <c r="PA519" s="7"/>
      <c r="PB519" s="7"/>
      <c r="PC519" s="7"/>
      <c r="PD519" s="7"/>
      <c r="PE519" s="7"/>
      <c r="PF519" s="7"/>
      <c r="PG519" s="7"/>
      <c r="PH519" s="7"/>
      <c r="PI519" s="7"/>
      <c r="PJ519" s="7"/>
      <c r="PK519" s="7"/>
      <c r="PL519" s="7"/>
      <c r="PM519" s="7"/>
      <c r="PN519" s="7"/>
      <c r="PO519" s="7"/>
      <c r="PP519" s="7"/>
      <c r="PQ519" s="7"/>
      <c r="PR519" s="7"/>
      <c r="PS519" s="7"/>
      <c r="PT519" s="7"/>
      <c r="PU519" s="7"/>
      <c r="PV519" s="7"/>
      <c r="PW519" s="7"/>
      <c r="PX519" s="7"/>
      <c r="PY519" s="7"/>
      <c r="PZ519" s="7"/>
      <c r="QA519" s="7"/>
      <c r="QB519" s="7"/>
      <c r="QC519" s="7"/>
      <c r="QD519" s="7"/>
      <c r="QE519" s="7"/>
      <c r="QF519" s="7"/>
      <c r="QG519" s="7"/>
      <c r="QH519" s="7"/>
      <c r="QI519" s="7"/>
      <c r="QJ519" s="7"/>
      <c r="QK519" s="7"/>
      <c r="QL519" s="7"/>
      <c r="QM519" s="7"/>
      <c r="QN519" s="7"/>
      <c r="QO519" s="7"/>
      <c r="QP519" s="7"/>
      <c r="QQ519" s="7"/>
      <c r="QR519" s="7"/>
      <c r="QS519" s="7"/>
      <c r="QT519" s="7"/>
      <c r="QU519" s="7"/>
      <c r="QV519" s="7"/>
      <c r="QW519" s="7"/>
      <c r="QX519" s="7"/>
      <c r="QY519" s="7"/>
      <c r="QZ519" s="7"/>
      <c r="RA519" s="7"/>
      <c r="RB519" s="7"/>
      <c r="RC519" s="7"/>
      <c r="RD519" s="7"/>
      <c r="RE519" s="7"/>
      <c r="RF519" s="7"/>
      <c r="RG519" s="7"/>
      <c r="RH519" s="7"/>
      <c r="RI519" s="7"/>
      <c r="RJ519" s="7"/>
      <c r="RK519" s="7"/>
      <c r="RL519" s="7"/>
      <c r="RM519" s="7"/>
      <c r="RN519" s="7"/>
      <c r="RO519" s="7"/>
      <c r="RP519" s="7"/>
      <c r="RQ519" s="7"/>
      <c r="RR519" s="7"/>
      <c r="RS519" s="7"/>
      <c r="RT519" s="7"/>
      <c r="RU519" s="7"/>
      <c r="RV519" s="7"/>
      <c r="RW519" s="7"/>
      <c r="RX519" s="7"/>
      <c r="RY519" s="7"/>
      <c r="RZ519" s="7"/>
      <c r="SA519" s="7"/>
      <c r="SB519" s="7"/>
      <c r="SC519" s="7"/>
      <c r="SD519" s="7"/>
      <c r="SE519" s="7"/>
      <c r="SF519" s="7"/>
      <c r="SG519" s="7"/>
      <c r="SH519" s="7"/>
      <c r="SI519" s="7"/>
      <c r="SJ519" s="7"/>
      <c r="SK519" s="7"/>
      <c r="SL519" s="7"/>
      <c r="SM519" s="7"/>
      <c r="SN519" s="7"/>
      <c r="SO519" s="7"/>
      <c r="SP519" s="7"/>
      <c r="SQ519" s="7"/>
      <c r="SR519" s="7"/>
      <c r="SS519" s="7"/>
      <c r="ST519" s="7"/>
      <c r="SU519" s="7"/>
      <c r="SV519" s="7"/>
      <c r="SW519" s="7"/>
      <c r="SX519" s="7"/>
      <c r="SY519" s="7"/>
      <c r="SZ519" s="7"/>
      <c r="TA519" s="7"/>
      <c r="TB519" s="7"/>
      <c r="TC519" s="7"/>
      <c r="TD519" s="7"/>
      <c r="TE519" s="7"/>
      <c r="TF519" s="7"/>
      <c r="TG519" s="7"/>
      <c r="TH519" s="7"/>
      <c r="TI519" s="7"/>
      <c r="TJ519" s="7"/>
      <c r="TK519" s="7"/>
      <c r="TL519" s="7"/>
      <c r="TM519" s="7"/>
      <c r="TN519" s="7"/>
      <c r="TO519" s="7"/>
      <c r="TP519" s="7"/>
      <c r="TQ519" s="7"/>
      <c r="TR519" s="7"/>
      <c r="TS519" s="7"/>
      <c r="TT519" s="7"/>
      <c r="TU519" s="7"/>
      <c r="TV519" s="7"/>
      <c r="TW519" s="7"/>
      <c r="TX519" s="7"/>
      <c r="TY519" s="7"/>
      <c r="TZ519" s="7"/>
      <c r="UA519" s="7"/>
      <c r="UB519" s="7"/>
      <c r="UC519" s="7"/>
      <c r="UD519" s="7"/>
      <c r="UE519" s="7"/>
      <c r="UF519" s="7"/>
      <c r="UG519" s="7"/>
      <c r="UH519" s="7"/>
      <c r="UI519" s="7"/>
      <c r="UJ519" s="7"/>
      <c r="UK519" s="7"/>
      <c r="UL519" s="7"/>
      <c r="UM519" s="7"/>
      <c r="UN519" s="7"/>
      <c r="UO519" s="7"/>
      <c r="UP519" s="7"/>
      <c r="UQ519" s="7"/>
      <c r="UR519" s="7"/>
      <c r="US519" s="7"/>
      <c r="UT519" s="7"/>
      <c r="UU519" s="7"/>
      <c r="UV519" s="7"/>
      <c r="UW519" s="7"/>
      <c r="UX519" s="7"/>
      <c r="UY519" s="7"/>
      <c r="UZ519" s="7"/>
      <c r="VA519" s="7"/>
      <c r="VB519" s="7"/>
      <c r="VC519" s="7"/>
      <c r="VD519" s="7"/>
    </row>
    <row r="520" spans="1:576" s="3" customFormat="1" x14ac:dyDescent="0.2">
      <c r="A520" s="5"/>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119"/>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c r="MK520" s="7"/>
      <c r="ML520" s="7"/>
      <c r="MM520" s="7"/>
      <c r="MN520" s="7"/>
      <c r="MO520" s="7"/>
      <c r="MP520" s="7"/>
      <c r="MQ520" s="7"/>
      <c r="MR520" s="7"/>
      <c r="MS520" s="7"/>
      <c r="MT520" s="7"/>
      <c r="MU520" s="7"/>
      <c r="MV520" s="7"/>
      <c r="MW520" s="7"/>
      <c r="MX520" s="7"/>
      <c r="MY520" s="7"/>
      <c r="MZ520" s="7"/>
      <c r="NA520" s="7"/>
      <c r="NB520" s="7"/>
      <c r="NC520" s="7"/>
      <c r="ND520" s="7"/>
      <c r="NE520" s="7"/>
      <c r="NF520" s="7"/>
      <c r="NG520" s="7"/>
      <c r="NH520" s="7"/>
      <c r="NI520" s="7"/>
      <c r="NJ520" s="7"/>
      <c r="NK520" s="7"/>
      <c r="NL520" s="7"/>
      <c r="NM520" s="7"/>
      <c r="NN520" s="7"/>
      <c r="NO520" s="7"/>
      <c r="NP520" s="7"/>
      <c r="NQ520" s="7"/>
      <c r="NR520" s="7"/>
      <c r="NS520" s="7"/>
      <c r="NT520" s="7"/>
      <c r="NU520" s="7"/>
      <c r="NV520" s="7"/>
      <c r="NW520" s="7"/>
      <c r="NX520" s="7"/>
      <c r="NY520" s="7"/>
      <c r="NZ520" s="7"/>
      <c r="OA520" s="7"/>
      <c r="OB520" s="7"/>
      <c r="OC520" s="7"/>
      <c r="OD520" s="7"/>
      <c r="OE520" s="7"/>
      <c r="OF520" s="7"/>
      <c r="OG520" s="7"/>
      <c r="OH520" s="7"/>
      <c r="OI520" s="7"/>
      <c r="OJ520" s="7"/>
      <c r="OK520" s="7"/>
      <c r="OL520" s="7"/>
      <c r="OM520" s="7"/>
      <c r="ON520" s="7"/>
      <c r="OO520" s="7"/>
      <c r="OP520" s="7"/>
      <c r="OQ520" s="7"/>
      <c r="OR520" s="7"/>
      <c r="OS520" s="7"/>
      <c r="OT520" s="7"/>
      <c r="OU520" s="7"/>
      <c r="OV520" s="7"/>
      <c r="OW520" s="7"/>
      <c r="OX520" s="7"/>
      <c r="OY520" s="7"/>
      <c r="OZ520" s="7"/>
      <c r="PA520" s="7"/>
      <c r="PB520" s="7"/>
      <c r="PC520" s="7"/>
      <c r="PD520" s="7"/>
      <c r="PE520" s="7"/>
      <c r="PF520" s="7"/>
      <c r="PG520" s="7"/>
      <c r="PH520" s="7"/>
      <c r="PI520" s="7"/>
      <c r="PJ520" s="7"/>
      <c r="PK520" s="7"/>
      <c r="PL520" s="7"/>
      <c r="PM520" s="7"/>
      <c r="PN520" s="7"/>
      <c r="PO520" s="7"/>
      <c r="PP520" s="7"/>
      <c r="PQ520" s="7"/>
      <c r="PR520" s="7"/>
      <c r="PS520" s="7"/>
      <c r="PT520" s="7"/>
      <c r="PU520" s="7"/>
      <c r="PV520" s="7"/>
      <c r="PW520" s="7"/>
      <c r="PX520" s="7"/>
      <c r="PY520" s="7"/>
      <c r="PZ520" s="7"/>
      <c r="QA520" s="7"/>
      <c r="QB520" s="7"/>
      <c r="QC520" s="7"/>
      <c r="QD520" s="7"/>
      <c r="QE520" s="7"/>
      <c r="QF520" s="7"/>
      <c r="QG520" s="7"/>
      <c r="QH520" s="7"/>
      <c r="QI520" s="7"/>
      <c r="QJ520" s="7"/>
      <c r="QK520" s="7"/>
      <c r="QL520" s="7"/>
      <c r="QM520" s="7"/>
      <c r="QN520" s="7"/>
      <c r="QO520" s="7"/>
      <c r="QP520" s="7"/>
      <c r="QQ520" s="7"/>
      <c r="QR520" s="7"/>
      <c r="QS520" s="7"/>
      <c r="QT520" s="7"/>
      <c r="QU520" s="7"/>
      <c r="QV520" s="7"/>
      <c r="QW520" s="7"/>
      <c r="QX520" s="7"/>
      <c r="QY520" s="7"/>
      <c r="QZ520" s="7"/>
      <c r="RA520" s="7"/>
      <c r="RB520" s="7"/>
      <c r="RC520" s="7"/>
      <c r="RD520" s="7"/>
      <c r="RE520" s="7"/>
      <c r="RF520" s="7"/>
      <c r="RG520" s="7"/>
      <c r="RH520" s="7"/>
      <c r="RI520" s="7"/>
      <c r="RJ520" s="7"/>
      <c r="RK520" s="7"/>
      <c r="RL520" s="7"/>
      <c r="RM520" s="7"/>
      <c r="RN520" s="7"/>
      <c r="RO520" s="7"/>
      <c r="RP520" s="7"/>
      <c r="RQ520" s="7"/>
      <c r="RR520" s="7"/>
      <c r="RS520" s="7"/>
      <c r="RT520" s="7"/>
      <c r="RU520" s="7"/>
      <c r="RV520" s="7"/>
      <c r="RW520" s="7"/>
      <c r="RX520" s="7"/>
      <c r="RY520" s="7"/>
      <c r="RZ520" s="7"/>
      <c r="SA520" s="7"/>
      <c r="SB520" s="7"/>
      <c r="SC520" s="7"/>
      <c r="SD520" s="7"/>
      <c r="SE520" s="7"/>
      <c r="SF520" s="7"/>
      <c r="SG520" s="7"/>
      <c r="SH520" s="7"/>
      <c r="SI520" s="7"/>
      <c r="SJ520" s="7"/>
      <c r="SK520" s="7"/>
      <c r="SL520" s="7"/>
      <c r="SM520" s="7"/>
      <c r="SN520" s="7"/>
      <c r="SO520" s="7"/>
      <c r="SP520" s="7"/>
      <c r="SQ520" s="7"/>
      <c r="SR520" s="7"/>
      <c r="SS520" s="7"/>
      <c r="ST520" s="7"/>
      <c r="SU520" s="7"/>
      <c r="SV520" s="7"/>
      <c r="SW520" s="7"/>
      <c r="SX520" s="7"/>
      <c r="SY520" s="7"/>
      <c r="SZ520" s="7"/>
      <c r="TA520" s="7"/>
      <c r="TB520" s="7"/>
      <c r="TC520" s="7"/>
      <c r="TD520" s="7"/>
      <c r="TE520" s="7"/>
      <c r="TF520" s="7"/>
      <c r="TG520" s="7"/>
      <c r="TH520" s="7"/>
      <c r="TI520" s="7"/>
      <c r="TJ520" s="7"/>
      <c r="TK520" s="7"/>
      <c r="TL520" s="7"/>
      <c r="TM520" s="7"/>
      <c r="TN520" s="7"/>
      <c r="TO520" s="7"/>
      <c r="TP520" s="7"/>
      <c r="TQ520" s="7"/>
      <c r="TR520" s="7"/>
      <c r="TS520" s="7"/>
      <c r="TT520" s="7"/>
      <c r="TU520" s="7"/>
      <c r="TV520" s="7"/>
      <c r="TW520" s="7"/>
      <c r="TX520" s="7"/>
      <c r="TY520" s="7"/>
      <c r="TZ520" s="7"/>
      <c r="UA520" s="7"/>
      <c r="UB520" s="7"/>
      <c r="UC520" s="7"/>
      <c r="UD520" s="7"/>
      <c r="UE520" s="7"/>
      <c r="UF520" s="7"/>
      <c r="UG520" s="7"/>
      <c r="UH520" s="7"/>
      <c r="UI520" s="7"/>
      <c r="UJ520" s="7"/>
      <c r="UK520" s="7"/>
      <c r="UL520" s="7"/>
      <c r="UM520" s="7"/>
      <c r="UN520" s="7"/>
      <c r="UO520" s="7"/>
      <c r="UP520" s="7"/>
      <c r="UQ520" s="7"/>
      <c r="UR520" s="7"/>
      <c r="US520" s="7"/>
      <c r="UT520" s="7"/>
      <c r="UU520" s="7"/>
      <c r="UV520" s="7"/>
      <c r="UW520" s="7"/>
      <c r="UX520" s="7"/>
      <c r="UY520" s="7"/>
      <c r="UZ520" s="7"/>
      <c r="VA520" s="7"/>
      <c r="VB520" s="7"/>
      <c r="VC520" s="7"/>
      <c r="VD520" s="7"/>
    </row>
    <row r="521" spans="1:576" s="3" customFormat="1" x14ac:dyDescent="0.2">
      <c r="A521" s="5"/>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119"/>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c r="MK521" s="7"/>
      <c r="ML521" s="7"/>
      <c r="MM521" s="7"/>
      <c r="MN521" s="7"/>
      <c r="MO521" s="7"/>
      <c r="MP521" s="7"/>
      <c r="MQ521" s="7"/>
      <c r="MR521" s="7"/>
      <c r="MS521" s="7"/>
      <c r="MT521" s="7"/>
      <c r="MU521" s="7"/>
      <c r="MV521" s="7"/>
      <c r="MW521" s="7"/>
      <c r="MX521" s="7"/>
      <c r="MY521" s="7"/>
      <c r="MZ521" s="7"/>
      <c r="NA521" s="7"/>
      <c r="NB521" s="7"/>
      <c r="NC521" s="7"/>
      <c r="ND521" s="7"/>
      <c r="NE521" s="7"/>
      <c r="NF521" s="7"/>
      <c r="NG521" s="7"/>
      <c r="NH521" s="7"/>
      <c r="NI521" s="7"/>
      <c r="NJ521" s="7"/>
      <c r="NK521" s="7"/>
      <c r="NL521" s="7"/>
      <c r="NM521" s="7"/>
      <c r="NN521" s="7"/>
      <c r="NO521" s="7"/>
      <c r="NP521" s="7"/>
      <c r="NQ521" s="7"/>
      <c r="NR521" s="7"/>
      <c r="NS521" s="7"/>
      <c r="NT521" s="7"/>
      <c r="NU521" s="7"/>
      <c r="NV521" s="7"/>
      <c r="NW521" s="7"/>
      <c r="NX521" s="7"/>
      <c r="NY521" s="7"/>
      <c r="NZ521" s="7"/>
      <c r="OA521" s="7"/>
      <c r="OB521" s="7"/>
      <c r="OC521" s="7"/>
      <c r="OD521" s="7"/>
      <c r="OE521" s="7"/>
      <c r="OF521" s="7"/>
      <c r="OG521" s="7"/>
      <c r="OH521" s="7"/>
      <c r="OI521" s="7"/>
      <c r="OJ521" s="7"/>
      <c r="OK521" s="7"/>
      <c r="OL521" s="7"/>
      <c r="OM521" s="7"/>
      <c r="ON521" s="7"/>
      <c r="OO521" s="7"/>
      <c r="OP521" s="7"/>
      <c r="OQ521" s="7"/>
      <c r="OR521" s="7"/>
      <c r="OS521" s="7"/>
      <c r="OT521" s="7"/>
      <c r="OU521" s="7"/>
      <c r="OV521" s="7"/>
      <c r="OW521" s="7"/>
      <c r="OX521" s="7"/>
      <c r="OY521" s="7"/>
      <c r="OZ521" s="7"/>
      <c r="PA521" s="7"/>
      <c r="PB521" s="7"/>
      <c r="PC521" s="7"/>
      <c r="PD521" s="7"/>
      <c r="PE521" s="7"/>
      <c r="PF521" s="7"/>
      <c r="PG521" s="7"/>
      <c r="PH521" s="7"/>
      <c r="PI521" s="7"/>
      <c r="PJ521" s="7"/>
      <c r="PK521" s="7"/>
      <c r="PL521" s="7"/>
      <c r="PM521" s="7"/>
      <c r="PN521" s="7"/>
      <c r="PO521" s="7"/>
      <c r="PP521" s="7"/>
      <c r="PQ521" s="7"/>
      <c r="PR521" s="7"/>
      <c r="PS521" s="7"/>
      <c r="PT521" s="7"/>
      <c r="PU521" s="7"/>
      <c r="PV521" s="7"/>
      <c r="PW521" s="7"/>
      <c r="PX521" s="7"/>
      <c r="PY521" s="7"/>
      <c r="PZ521" s="7"/>
      <c r="QA521" s="7"/>
      <c r="QB521" s="7"/>
      <c r="QC521" s="7"/>
      <c r="QD521" s="7"/>
      <c r="QE521" s="7"/>
      <c r="QF521" s="7"/>
      <c r="QG521" s="7"/>
      <c r="QH521" s="7"/>
      <c r="QI521" s="7"/>
      <c r="QJ521" s="7"/>
      <c r="QK521" s="7"/>
      <c r="QL521" s="7"/>
      <c r="QM521" s="7"/>
      <c r="QN521" s="7"/>
      <c r="QO521" s="7"/>
      <c r="QP521" s="7"/>
      <c r="QQ521" s="7"/>
      <c r="QR521" s="7"/>
      <c r="QS521" s="7"/>
      <c r="QT521" s="7"/>
      <c r="QU521" s="7"/>
      <c r="QV521" s="7"/>
      <c r="QW521" s="7"/>
      <c r="QX521" s="7"/>
      <c r="QY521" s="7"/>
      <c r="QZ521" s="7"/>
      <c r="RA521" s="7"/>
      <c r="RB521" s="7"/>
      <c r="RC521" s="7"/>
      <c r="RD521" s="7"/>
      <c r="RE521" s="7"/>
      <c r="RF521" s="7"/>
      <c r="RG521" s="7"/>
      <c r="RH521" s="7"/>
      <c r="RI521" s="7"/>
      <c r="RJ521" s="7"/>
      <c r="RK521" s="7"/>
      <c r="RL521" s="7"/>
      <c r="RM521" s="7"/>
      <c r="RN521" s="7"/>
      <c r="RO521" s="7"/>
      <c r="RP521" s="7"/>
      <c r="RQ521" s="7"/>
      <c r="RR521" s="7"/>
      <c r="RS521" s="7"/>
      <c r="RT521" s="7"/>
      <c r="RU521" s="7"/>
      <c r="RV521" s="7"/>
      <c r="RW521" s="7"/>
      <c r="RX521" s="7"/>
      <c r="RY521" s="7"/>
      <c r="RZ521" s="7"/>
      <c r="SA521" s="7"/>
      <c r="SB521" s="7"/>
      <c r="SC521" s="7"/>
      <c r="SD521" s="7"/>
      <c r="SE521" s="7"/>
      <c r="SF521" s="7"/>
      <c r="SG521" s="7"/>
      <c r="SH521" s="7"/>
      <c r="SI521" s="7"/>
      <c r="SJ521" s="7"/>
      <c r="SK521" s="7"/>
      <c r="SL521" s="7"/>
      <c r="SM521" s="7"/>
      <c r="SN521" s="7"/>
      <c r="SO521" s="7"/>
      <c r="SP521" s="7"/>
      <c r="SQ521" s="7"/>
      <c r="SR521" s="7"/>
      <c r="SS521" s="7"/>
      <c r="ST521" s="7"/>
      <c r="SU521" s="7"/>
      <c r="SV521" s="7"/>
      <c r="SW521" s="7"/>
      <c r="SX521" s="7"/>
      <c r="SY521" s="7"/>
      <c r="SZ521" s="7"/>
      <c r="TA521" s="7"/>
      <c r="TB521" s="7"/>
      <c r="TC521" s="7"/>
      <c r="TD521" s="7"/>
      <c r="TE521" s="7"/>
      <c r="TF521" s="7"/>
      <c r="TG521" s="7"/>
      <c r="TH521" s="7"/>
      <c r="TI521" s="7"/>
      <c r="TJ521" s="7"/>
      <c r="TK521" s="7"/>
      <c r="TL521" s="7"/>
      <c r="TM521" s="7"/>
      <c r="TN521" s="7"/>
      <c r="TO521" s="7"/>
      <c r="TP521" s="7"/>
      <c r="TQ521" s="7"/>
      <c r="TR521" s="7"/>
      <c r="TS521" s="7"/>
      <c r="TT521" s="7"/>
      <c r="TU521" s="7"/>
      <c r="TV521" s="7"/>
      <c r="TW521" s="7"/>
      <c r="TX521" s="7"/>
      <c r="TY521" s="7"/>
      <c r="TZ521" s="7"/>
      <c r="UA521" s="7"/>
      <c r="UB521" s="7"/>
      <c r="UC521" s="7"/>
      <c r="UD521" s="7"/>
      <c r="UE521" s="7"/>
      <c r="UF521" s="7"/>
      <c r="UG521" s="7"/>
      <c r="UH521" s="7"/>
      <c r="UI521" s="7"/>
      <c r="UJ521" s="7"/>
      <c r="UK521" s="7"/>
      <c r="UL521" s="7"/>
      <c r="UM521" s="7"/>
      <c r="UN521" s="7"/>
      <c r="UO521" s="7"/>
      <c r="UP521" s="7"/>
      <c r="UQ521" s="7"/>
      <c r="UR521" s="7"/>
      <c r="US521" s="7"/>
      <c r="UT521" s="7"/>
      <c r="UU521" s="7"/>
      <c r="UV521" s="7"/>
      <c r="UW521" s="7"/>
      <c r="UX521" s="7"/>
      <c r="UY521" s="7"/>
      <c r="UZ521" s="7"/>
      <c r="VA521" s="7"/>
      <c r="VB521" s="7"/>
      <c r="VC521" s="7"/>
      <c r="VD521" s="7"/>
    </row>
    <row r="522" spans="1:576" s="3" customFormat="1" x14ac:dyDescent="0.2">
      <c r="A522" s="5"/>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119"/>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c r="MK522" s="7"/>
      <c r="ML522" s="7"/>
      <c r="MM522" s="7"/>
      <c r="MN522" s="7"/>
      <c r="MO522" s="7"/>
      <c r="MP522" s="7"/>
      <c r="MQ522" s="7"/>
      <c r="MR522" s="7"/>
      <c r="MS522" s="7"/>
      <c r="MT522" s="7"/>
      <c r="MU522" s="7"/>
      <c r="MV522" s="7"/>
      <c r="MW522" s="7"/>
      <c r="MX522" s="7"/>
      <c r="MY522" s="7"/>
      <c r="MZ522" s="7"/>
      <c r="NA522" s="7"/>
      <c r="NB522" s="7"/>
      <c r="NC522" s="7"/>
      <c r="ND522" s="7"/>
      <c r="NE522" s="7"/>
      <c r="NF522" s="7"/>
      <c r="NG522" s="7"/>
      <c r="NH522" s="7"/>
      <c r="NI522" s="7"/>
      <c r="NJ522" s="7"/>
      <c r="NK522" s="7"/>
      <c r="NL522" s="7"/>
      <c r="NM522" s="7"/>
      <c r="NN522" s="7"/>
      <c r="NO522" s="7"/>
      <c r="NP522" s="7"/>
      <c r="NQ522" s="7"/>
      <c r="NR522" s="7"/>
      <c r="NS522" s="7"/>
      <c r="NT522" s="7"/>
      <c r="NU522" s="7"/>
      <c r="NV522" s="7"/>
      <c r="NW522" s="7"/>
      <c r="NX522" s="7"/>
      <c r="NY522" s="7"/>
      <c r="NZ522" s="7"/>
      <c r="OA522" s="7"/>
      <c r="OB522" s="7"/>
      <c r="OC522" s="7"/>
      <c r="OD522" s="7"/>
      <c r="OE522" s="7"/>
      <c r="OF522" s="7"/>
      <c r="OG522" s="7"/>
      <c r="OH522" s="7"/>
      <c r="OI522" s="7"/>
      <c r="OJ522" s="7"/>
      <c r="OK522" s="7"/>
      <c r="OL522" s="7"/>
      <c r="OM522" s="7"/>
      <c r="ON522" s="7"/>
      <c r="OO522" s="7"/>
      <c r="OP522" s="7"/>
      <c r="OQ522" s="7"/>
      <c r="OR522" s="7"/>
      <c r="OS522" s="7"/>
      <c r="OT522" s="7"/>
      <c r="OU522" s="7"/>
      <c r="OV522" s="7"/>
      <c r="OW522" s="7"/>
      <c r="OX522" s="7"/>
      <c r="OY522" s="7"/>
      <c r="OZ522" s="7"/>
      <c r="PA522" s="7"/>
      <c r="PB522" s="7"/>
      <c r="PC522" s="7"/>
      <c r="PD522" s="7"/>
      <c r="PE522" s="7"/>
      <c r="PF522" s="7"/>
      <c r="PG522" s="7"/>
      <c r="PH522" s="7"/>
      <c r="PI522" s="7"/>
      <c r="PJ522" s="7"/>
      <c r="PK522" s="7"/>
      <c r="PL522" s="7"/>
      <c r="PM522" s="7"/>
      <c r="PN522" s="7"/>
      <c r="PO522" s="7"/>
      <c r="PP522" s="7"/>
      <c r="PQ522" s="7"/>
      <c r="PR522" s="7"/>
      <c r="PS522" s="7"/>
      <c r="PT522" s="7"/>
      <c r="PU522" s="7"/>
      <c r="PV522" s="7"/>
      <c r="PW522" s="7"/>
      <c r="PX522" s="7"/>
      <c r="PY522" s="7"/>
      <c r="PZ522" s="7"/>
      <c r="QA522" s="7"/>
      <c r="QB522" s="7"/>
      <c r="QC522" s="7"/>
      <c r="QD522" s="7"/>
      <c r="QE522" s="7"/>
      <c r="QF522" s="7"/>
      <c r="QG522" s="7"/>
      <c r="QH522" s="7"/>
      <c r="QI522" s="7"/>
      <c r="QJ522" s="7"/>
      <c r="QK522" s="7"/>
      <c r="QL522" s="7"/>
      <c r="QM522" s="7"/>
      <c r="QN522" s="7"/>
      <c r="QO522" s="7"/>
      <c r="QP522" s="7"/>
      <c r="QQ522" s="7"/>
      <c r="QR522" s="7"/>
      <c r="QS522" s="7"/>
      <c r="QT522" s="7"/>
      <c r="QU522" s="7"/>
      <c r="QV522" s="7"/>
      <c r="QW522" s="7"/>
      <c r="QX522" s="7"/>
      <c r="QY522" s="7"/>
      <c r="QZ522" s="7"/>
      <c r="RA522" s="7"/>
      <c r="RB522" s="7"/>
      <c r="RC522" s="7"/>
      <c r="RD522" s="7"/>
      <c r="RE522" s="7"/>
      <c r="RF522" s="7"/>
      <c r="RG522" s="7"/>
      <c r="RH522" s="7"/>
      <c r="RI522" s="7"/>
      <c r="RJ522" s="7"/>
      <c r="RK522" s="7"/>
      <c r="RL522" s="7"/>
      <c r="RM522" s="7"/>
      <c r="RN522" s="7"/>
      <c r="RO522" s="7"/>
      <c r="RP522" s="7"/>
      <c r="RQ522" s="7"/>
      <c r="RR522" s="7"/>
      <c r="RS522" s="7"/>
      <c r="RT522" s="7"/>
      <c r="RU522" s="7"/>
      <c r="RV522" s="7"/>
      <c r="RW522" s="7"/>
      <c r="RX522" s="7"/>
      <c r="RY522" s="7"/>
      <c r="RZ522" s="7"/>
      <c r="SA522" s="7"/>
      <c r="SB522" s="7"/>
      <c r="SC522" s="7"/>
      <c r="SD522" s="7"/>
      <c r="SE522" s="7"/>
      <c r="SF522" s="7"/>
      <c r="SG522" s="7"/>
      <c r="SH522" s="7"/>
      <c r="SI522" s="7"/>
      <c r="SJ522" s="7"/>
      <c r="SK522" s="7"/>
      <c r="SL522" s="7"/>
      <c r="SM522" s="7"/>
      <c r="SN522" s="7"/>
      <c r="SO522" s="7"/>
      <c r="SP522" s="7"/>
      <c r="SQ522" s="7"/>
      <c r="SR522" s="7"/>
      <c r="SS522" s="7"/>
      <c r="ST522" s="7"/>
      <c r="SU522" s="7"/>
      <c r="SV522" s="7"/>
      <c r="SW522" s="7"/>
      <c r="SX522" s="7"/>
      <c r="SY522" s="7"/>
      <c r="SZ522" s="7"/>
      <c r="TA522" s="7"/>
      <c r="TB522" s="7"/>
      <c r="TC522" s="7"/>
      <c r="TD522" s="7"/>
      <c r="TE522" s="7"/>
      <c r="TF522" s="7"/>
      <c r="TG522" s="7"/>
      <c r="TH522" s="7"/>
      <c r="TI522" s="7"/>
      <c r="TJ522" s="7"/>
      <c r="TK522" s="7"/>
      <c r="TL522" s="7"/>
      <c r="TM522" s="7"/>
      <c r="TN522" s="7"/>
      <c r="TO522" s="7"/>
      <c r="TP522" s="7"/>
      <c r="TQ522" s="7"/>
      <c r="TR522" s="7"/>
      <c r="TS522" s="7"/>
      <c r="TT522" s="7"/>
      <c r="TU522" s="7"/>
      <c r="TV522" s="7"/>
      <c r="TW522" s="7"/>
      <c r="TX522" s="7"/>
      <c r="TY522" s="7"/>
      <c r="TZ522" s="7"/>
      <c r="UA522" s="7"/>
      <c r="UB522" s="7"/>
      <c r="UC522" s="7"/>
      <c r="UD522" s="7"/>
      <c r="UE522" s="7"/>
      <c r="UF522" s="7"/>
      <c r="UG522" s="7"/>
      <c r="UH522" s="7"/>
      <c r="UI522" s="7"/>
      <c r="UJ522" s="7"/>
      <c r="UK522" s="7"/>
      <c r="UL522" s="7"/>
      <c r="UM522" s="7"/>
      <c r="UN522" s="7"/>
      <c r="UO522" s="7"/>
      <c r="UP522" s="7"/>
      <c r="UQ522" s="7"/>
      <c r="UR522" s="7"/>
      <c r="US522" s="7"/>
      <c r="UT522" s="7"/>
      <c r="UU522" s="7"/>
      <c r="UV522" s="7"/>
      <c r="UW522" s="7"/>
      <c r="UX522" s="7"/>
      <c r="UY522" s="7"/>
      <c r="UZ522" s="7"/>
      <c r="VA522" s="7"/>
      <c r="VB522" s="7"/>
      <c r="VC522" s="7"/>
      <c r="VD522" s="7"/>
    </row>
    <row r="523" spans="1:576" s="3" customFormat="1" x14ac:dyDescent="0.2">
      <c r="A523" s="5"/>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119"/>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c r="MK523" s="7"/>
      <c r="ML523" s="7"/>
      <c r="MM523" s="7"/>
      <c r="MN523" s="7"/>
      <c r="MO523" s="7"/>
      <c r="MP523" s="7"/>
      <c r="MQ523" s="7"/>
      <c r="MR523" s="7"/>
      <c r="MS523" s="7"/>
      <c r="MT523" s="7"/>
      <c r="MU523" s="7"/>
      <c r="MV523" s="7"/>
      <c r="MW523" s="7"/>
      <c r="MX523" s="7"/>
      <c r="MY523" s="7"/>
      <c r="MZ523" s="7"/>
      <c r="NA523" s="7"/>
      <c r="NB523" s="7"/>
      <c r="NC523" s="7"/>
      <c r="ND523" s="7"/>
      <c r="NE523" s="7"/>
      <c r="NF523" s="7"/>
      <c r="NG523" s="7"/>
      <c r="NH523" s="7"/>
      <c r="NI523" s="7"/>
      <c r="NJ523" s="7"/>
      <c r="NK523" s="7"/>
      <c r="NL523" s="7"/>
      <c r="NM523" s="7"/>
      <c r="NN523" s="7"/>
      <c r="NO523" s="7"/>
      <c r="NP523" s="7"/>
      <c r="NQ523" s="7"/>
      <c r="NR523" s="7"/>
      <c r="NS523" s="7"/>
      <c r="NT523" s="7"/>
      <c r="NU523" s="7"/>
      <c r="NV523" s="7"/>
      <c r="NW523" s="7"/>
      <c r="NX523" s="7"/>
      <c r="NY523" s="7"/>
      <c r="NZ523" s="7"/>
      <c r="OA523" s="7"/>
      <c r="OB523" s="7"/>
      <c r="OC523" s="7"/>
      <c r="OD523" s="7"/>
      <c r="OE523" s="7"/>
      <c r="OF523" s="7"/>
      <c r="OG523" s="7"/>
      <c r="OH523" s="7"/>
      <c r="OI523" s="7"/>
      <c r="OJ523" s="7"/>
      <c r="OK523" s="7"/>
      <c r="OL523" s="7"/>
      <c r="OM523" s="7"/>
      <c r="ON523" s="7"/>
      <c r="OO523" s="7"/>
      <c r="OP523" s="7"/>
      <c r="OQ523" s="7"/>
      <c r="OR523" s="7"/>
      <c r="OS523" s="7"/>
      <c r="OT523" s="7"/>
      <c r="OU523" s="7"/>
      <c r="OV523" s="7"/>
      <c r="OW523" s="7"/>
      <c r="OX523" s="7"/>
      <c r="OY523" s="7"/>
      <c r="OZ523" s="7"/>
      <c r="PA523" s="7"/>
      <c r="PB523" s="7"/>
      <c r="PC523" s="7"/>
      <c r="PD523" s="7"/>
      <c r="PE523" s="7"/>
      <c r="PF523" s="7"/>
      <c r="PG523" s="7"/>
      <c r="PH523" s="7"/>
      <c r="PI523" s="7"/>
      <c r="PJ523" s="7"/>
      <c r="PK523" s="7"/>
      <c r="PL523" s="7"/>
      <c r="PM523" s="7"/>
      <c r="PN523" s="7"/>
      <c r="PO523" s="7"/>
      <c r="PP523" s="7"/>
      <c r="PQ523" s="7"/>
      <c r="PR523" s="7"/>
      <c r="PS523" s="7"/>
      <c r="PT523" s="7"/>
      <c r="PU523" s="7"/>
      <c r="PV523" s="7"/>
      <c r="PW523" s="7"/>
      <c r="PX523" s="7"/>
      <c r="PY523" s="7"/>
      <c r="PZ523" s="7"/>
      <c r="QA523" s="7"/>
      <c r="QB523" s="7"/>
      <c r="QC523" s="7"/>
      <c r="QD523" s="7"/>
      <c r="QE523" s="7"/>
      <c r="QF523" s="7"/>
      <c r="QG523" s="7"/>
      <c r="QH523" s="7"/>
      <c r="QI523" s="7"/>
      <c r="QJ523" s="7"/>
      <c r="QK523" s="7"/>
      <c r="QL523" s="7"/>
      <c r="QM523" s="7"/>
      <c r="QN523" s="7"/>
      <c r="QO523" s="7"/>
      <c r="QP523" s="7"/>
      <c r="QQ523" s="7"/>
      <c r="QR523" s="7"/>
      <c r="QS523" s="7"/>
      <c r="QT523" s="7"/>
      <c r="QU523" s="7"/>
      <c r="QV523" s="7"/>
      <c r="QW523" s="7"/>
      <c r="QX523" s="7"/>
      <c r="QY523" s="7"/>
      <c r="QZ523" s="7"/>
      <c r="RA523" s="7"/>
      <c r="RB523" s="7"/>
      <c r="RC523" s="7"/>
      <c r="RD523" s="7"/>
      <c r="RE523" s="7"/>
      <c r="RF523" s="7"/>
      <c r="RG523" s="7"/>
      <c r="RH523" s="7"/>
      <c r="RI523" s="7"/>
      <c r="RJ523" s="7"/>
      <c r="RK523" s="7"/>
      <c r="RL523" s="7"/>
      <c r="RM523" s="7"/>
      <c r="RN523" s="7"/>
      <c r="RO523" s="7"/>
      <c r="RP523" s="7"/>
      <c r="RQ523" s="7"/>
      <c r="RR523" s="7"/>
      <c r="RS523" s="7"/>
      <c r="RT523" s="7"/>
      <c r="RU523" s="7"/>
      <c r="RV523" s="7"/>
      <c r="RW523" s="7"/>
      <c r="RX523" s="7"/>
      <c r="RY523" s="7"/>
      <c r="RZ523" s="7"/>
      <c r="SA523" s="7"/>
      <c r="SB523" s="7"/>
      <c r="SC523" s="7"/>
      <c r="SD523" s="7"/>
      <c r="SE523" s="7"/>
      <c r="SF523" s="7"/>
      <c r="SG523" s="7"/>
      <c r="SH523" s="7"/>
      <c r="SI523" s="7"/>
      <c r="SJ523" s="7"/>
      <c r="SK523" s="7"/>
      <c r="SL523" s="7"/>
      <c r="SM523" s="7"/>
      <c r="SN523" s="7"/>
      <c r="SO523" s="7"/>
      <c r="SP523" s="7"/>
      <c r="SQ523" s="7"/>
      <c r="SR523" s="7"/>
      <c r="SS523" s="7"/>
      <c r="ST523" s="7"/>
      <c r="SU523" s="7"/>
      <c r="SV523" s="7"/>
      <c r="SW523" s="7"/>
      <c r="SX523" s="7"/>
      <c r="SY523" s="7"/>
      <c r="SZ523" s="7"/>
      <c r="TA523" s="7"/>
      <c r="TB523" s="7"/>
      <c r="TC523" s="7"/>
      <c r="TD523" s="7"/>
      <c r="TE523" s="7"/>
      <c r="TF523" s="7"/>
      <c r="TG523" s="7"/>
      <c r="TH523" s="7"/>
      <c r="TI523" s="7"/>
      <c r="TJ523" s="7"/>
      <c r="TK523" s="7"/>
      <c r="TL523" s="7"/>
      <c r="TM523" s="7"/>
      <c r="TN523" s="7"/>
      <c r="TO523" s="7"/>
      <c r="TP523" s="7"/>
      <c r="TQ523" s="7"/>
      <c r="TR523" s="7"/>
      <c r="TS523" s="7"/>
      <c r="TT523" s="7"/>
      <c r="TU523" s="7"/>
      <c r="TV523" s="7"/>
      <c r="TW523" s="7"/>
      <c r="TX523" s="7"/>
      <c r="TY523" s="7"/>
      <c r="TZ523" s="7"/>
      <c r="UA523" s="7"/>
      <c r="UB523" s="7"/>
      <c r="UC523" s="7"/>
      <c r="UD523" s="7"/>
      <c r="UE523" s="7"/>
      <c r="UF523" s="7"/>
      <c r="UG523" s="7"/>
      <c r="UH523" s="7"/>
      <c r="UI523" s="7"/>
      <c r="UJ523" s="7"/>
      <c r="UK523" s="7"/>
      <c r="UL523" s="7"/>
      <c r="UM523" s="7"/>
      <c r="UN523" s="7"/>
      <c r="UO523" s="7"/>
      <c r="UP523" s="7"/>
      <c r="UQ523" s="7"/>
      <c r="UR523" s="7"/>
      <c r="US523" s="7"/>
      <c r="UT523" s="7"/>
      <c r="UU523" s="7"/>
      <c r="UV523" s="7"/>
      <c r="UW523" s="7"/>
      <c r="UX523" s="7"/>
      <c r="UY523" s="7"/>
      <c r="UZ523" s="7"/>
      <c r="VA523" s="7"/>
      <c r="VB523" s="7"/>
      <c r="VC523" s="7"/>
      <c r="VD523" s="7"/>
    </row>
    <row r="524" spans="1:576" s="3" customFormat="1" x14ac:dyDescent="0.2">
      <c r="A524" s="5"/>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119"/>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c r="MK524" s="7"/>
      <c r="ML524" s="7"/>
      <c r="MM524" s="7"/>
      <c r="MN524" s="7"/>
      <c r="MO524" s="7"/>
      <c r="MP524" s="7"/>
      <c r="MQ524" s="7"/>
      <c r="MR524" s="7"/>
      <c r="MS524" s="7"/>
      <c r="MT524" s="7"/>
      <c r="MU524" s="7"/>
      <c r="MV524" s="7"/>
      <c r="MW524" s="7"/>
      <c r="MX524" s="7"/>
      <c r="MY524" s="7"/>
      <c r="MZ524" s="7"/>
      <c r="NA524" s="7"/>
      <c r="NB524" s="7"/>
      <c r="NC524" s="7"/>
      <c r="ND524" s="7"/>
      <c r="NE524" s="7"/>
      <c r="NF524" s="7"/>
      <c r="NG524" s="7"/>
      <c r="NH524" s="7"/>
      <c r="NI524" s="7"/>
      <c r="NJ524" s="7"/>
      <c r="NK524" s="7"/>
      <c r="NL524" s="7"/>
      <c r="NM524" s="7"/>
      <c r="NN524" s="7"/>
      <c r="NO524" s="7"/>
      <c r="NP524" s="7"/>
      <c r="NQ524" s="7"/>
      <c r="NR524" s="7"/>
      <c r="NS524" s="7"/>
      <c r="NT524" s="7"/>
      <c r="NU524" s="7"/>
      <c r="NV524" s="7"/>
      <c r="NW524" s="7"/>
      <c r="NX524" s="7"/>
      <c r="NY524" s="7"/>
      <c r="NZ524" s="7"/>
      <c r="OA524" s="7"/>
      <c r="OB524" s="7"/>
      <c r="OC524" s="7"/>
      <c r="OD524" s="7"/>
      <c r="OE524" s="7"/>
      <c r="OF524" s="7"/>
      <c r="OG524" s="7"/>
      <c r="OH524" s="7"/>
      <c r="OI524" s="7"/>
      <c r="OJ524" s="7"/>
      <c r="OK524" s="7"/>
      <c r="OL524" s="7"/>
      <c r="OM524" s="7"/>
      <c r="ON524" s="7"/>
      <c r="OO524" s="7"/>
      <c r="OP524" s="7"/>
      <c r="OQ524" s="7"/>
      <c r="OR524" s="7"/>
      <c r="OS524" s="7"/>
      <c r="OT524" s="7"/>
      <c r="OU524" s="7"/>
      <c r="OV524" s="7"/>
      <c r="OW524" s="7"/>
      <c r="OX524" s="7"/>
      <c r="OY524" s="7"/>
      <c r="OZ524" s="7"/>
      <c r="PA524" s="7"/>
      <c r="PB524" s="7"/>
      <c r="PC524" s="7"/>
      <c r="PD524" s="7"/>
      <c r="PE524" s="7"/>
      <c r="PF524" s="7"/>
      <c r="PG524" s="7"/>
      <c r="PH524" s="7"/>
      <c r="PI524" s="7"/>
      <c r="PJ524" s="7"/>
      <c r="PK524" s="7"/>
      <c r="PL524" s="7"/>
      <c r="PM524" s="7"/>
      <c r="PN524" s="7"/>
      <c r="PO524" s="7"/>
      <c r="PP524" s="7"/>
      <c r="PQ524" s="7"/>
      <c r="PR524" s="7"/>
      <c r="PS524" s="7"/>
      <c r="PT524" s="7"/>
      <c r="PU524" s="7"/>
      <c r="PV524" s="7"/>
      <c r="PW524" s="7"/>
      <c r="PX524" s="7"/>
      <c r="PY524" s="7"/>
      <c r="PZ524" s="7"/>
      <c r="QA524" s="7"/>
      <c r="QB524" s="7"/>
      <c r="QC524" s="7"/>
      <c r="QD524" s="7"/>
      <c r="QE524" s="7"/>
      <c r="QF524" s="7"/>
      <c r="QG524" s="7"/>
      <c r="QH524" s="7"/>
      <c r="QI524" s="7"/>
      <c r="QJ524" s="7"/>
      <c r="QK524" s="7"/>
      <c r="QL524" s="7"/>
      <c r="QM524" s="7"/>
      <c r="QN524" s="7"/>
      <c r="QO524" s="7"/>
      <c r="QP524" s="7"/>
      <c r="QQ524" s="7"/>
      <c r="QR524" s="7"/>
      <c r="QS524" s="7"/>
      <c r="QT524" s="7"/>
      <c r="QU524" s="7"/>
      <c r="QV524" s="7"/>
      <c r="QW524" s="7"/>
      <c r="QX524" s="7"/>
      <c r="QY524" s="7"/>
      <c r="QZ524" s="7"/>
      <c r="RA524" s="7"/>
      <c r="RB524" s="7"/>
      <c r="RC524" s="7"/>
      <c r="RD524" s="7"/>
      <c r="RE524" s="7"/>
      <c r="RF524" s="7"/>
      <c r="RG524" s="7"/>
      <c r="RH524" s="7"/>
      <c r="RI524" s="7"/>
      <c r="RJ524" s="7"/>
      <c r="RK524" s="7"/>
      <c r="RL524" s="7"/>
      <c r="RM524" s="7"/>
      <c r="RN524" s="7"/>
      <c r="RO524" s="7"/>
      <c r="RP524" s="7"/>
      <c r="RQ524" s="7"/>
      <c r="RR524" s="7"/>
      <c r="RS524" s="7"/>
      <c r="RT524" s="7"/>
      <c r="RU524" s="7"/>
      <c r="RV524" s="7"/>
      <c r="RW524" s="7"/>
      <c r="RX524" s="7"/>
      <c r="RY524" s="7"/>
      <c r="RZ524" s="7"/>
      <c r="SA524" s="7"/>
      <c r="SB524" s="7"/>
      <c r="SC524" s="7"/>
      <c r="SD524" s="7"/>
      <c r="SE524" s="7"/>
      <c r="SF524" s="7"/>
      <c r="SG524" s="7"/>
      <c r="SH524" s="7"/>
      <c r="SI524" s="7"/>
      <c r="SJ524" s="7"/>
      <c r="SK524" s="7"/>
      <c r="SL524" s="7"/>
      <c r="SM524" s="7"/>
      <c r="SN524" s="7"/>
      <c r="SO524" s="7"/>
      <c r="SP524" s="7"/>
      <c r="SQ524" s="7"/>
      <c r="SR524" s="7"/>
      <c r="SS524" s="7"/>
      <c r="ST524" s="7"/>
      <c r="SU524" s="7"/>
      <c r="SV524" s="7"/>
      <c r="SW524" s="7"/>
      <c r="SX524" s="7"/>
      <c r="SY524" s="7"/>
      <c r="SZ524" s="7"/>
      <c r="TA524" s="7"/>
      <c r="TB524" s="7"/>
      <c r="TC524" s="7"/>
      <c r="TD524" s="7"/>
      <c r="TE524" s="7"/>
      <c r="TF524" s="7"/>
      <c r="TG524" s="7"/>
      <c r="TH524" s="7"/>
      <c r="TI524" s="7"/>
      <c r="TJ524" s="7"/>
      <c r="TK524" s="7"/>
      <c r="TL524" s="7"/>
      <c r="TM524" s="7"/>
      <c r="TN524" s="7"/>
      <c r="TO524" s="7"/>
      <c r="TP524" s="7"/>
      <c r="TQ524" s="7"/>
      <c r="TR524" s="7"/>
      <c r="TS524" s="7"/>
      <c r="TT524" s="7"/>
      <c r="TU524" s="7"/>
      <c r="TV524" s="7"/>
      <c r="TW524" s="7"/>
      <c r="TX524" s="7"/>
      <c r="TY524" s="7"/>
      <c r="TZ524" s="7"/>
      <c r="UA524" s="7"/>
      <c r="UB524" s="7"/>
      <c r="UC524" s="7"/>
      <c r="UD524" s="7"/>
      <c r="UE524" s="7"/>
      <c r="UF524" s="7"/>
      <c r="UG524" s="7"/>
      <c r="UH524" s="7"/>
      <c r="UI524" s="7"/>
      <c r="UJ524" s="7"/>
      <c r="UK524" s="7"/>
      <c r="UL524" s="7"/>
      <c r="UM524" s="7"/>
      <c r="UN524" s="7"/>
      <c r="UO524" s="7"/>
      <c r="UP524" s="7"/>
      <c r="UQ524" s="7"/>
      <c r="UR524" s="7"/>
      <c r="US524" s="7"/>
      <c r="UT524" s="7"/>
      <c r="UU524" s="7"/>
      <c r="UV524" s="7"/>
      <c r="UW524" s="7"/>
      <c r="UX524" s="7"/>
      <c r="UY524" s="7"/>
      <c r="UZ524" s="7"/>
      <c r="VA524" s="7"/>
      <c r="VB524" s="7"/>
      <c r="VC524" s="7"/>
      <c r="VD524" s="7"/>
    </row>
    <row r="525" spans="1:576" s="3" customFormat="1" x14ac:dyDescent="0.2">
      <c r="A525" s="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119"/>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c r="MK525" s="7"/>
      <c r="ML525" s="7"/>
      <c r="MM525" s="7"/>
      <c r="MN525" s="7"/>
      <c r="MO525" s="7"/>
      <c r="MP525" s="7"/>
      <c r="MQ525" s="7"/>
      <c r="MR525" s="7"/>
      <c r="MS525" s="7"/>
      <c r="MT525" s="7"/>
      <c r="MU525" s="7"/>
      <c r="MV525" s="7"/>
      <c r="MW525" s="7"/>
      <c r="MX525" s="7"/>
      <c r="MY525" s="7"/>
      <c r="MZ525" s="7"/>
      <c r="NA525" s="7"/>
      <c r="NB525" s="7"/>
      <c r="NC525" s="7"/>
      <c r="ND525" s="7"/>
      <c r="NE525" s="7"/>
      <c r="NF525" s="7"/>
      <c r="NG525" s="7"/>
      <c r="NH525" s="7"/>
      <c r="NI525" s="7"/>
      <c r="NJ525" s="7"/>
      <c r="NK525" s="7"/>
      <c r="NL525" s="7"/>
      <c r="NM525" s="7"/>
      <c r="NN525" s="7"/>
      <c r="NO525" s="7"/>
      <c r="NP525" s="7"/>
      <c r="NQ525" s="7"/>
      <c r="NR525" s="7"/>
      <c r="NS525" s="7"/>
      <c r="NT525" s="7"/>
      <c r="NU525" s="7"/>
      <c r="NV525" s="7"/>
      <c r="NW525" s="7"/>
      <c r="NX525" s="7"/>
      <c r="NY525" s="7"/>
      <c r="NZ525" s="7"/>
      <c r="OA525" s="7"/>
      <c r="OB525" s="7"/>
      <c r="OC525" s="7"/>
      <c r="OD525" s="7"/>
      <c r="OE525" s="7"/>
      <c r="OF525" s="7"/>
      <c r="OG525" s="7"/>
      <c r="OH525" s="7"/>
      <c r="OI525" s="7"/>
      <c r="OJ525" s="7"/>
      <c r="OK525" s="7"/>
      <c r="OL525" s="7"/>
      <c r="OM525" s="7"/>
      <c r="ON525" s="7"/>
      <c r="OO525" s="7"/>
      <c r="OP525" s="7"/>
      <c r="OQ525" s="7"/>
      <c r="OR525" s="7"/>
      <c r="OS525" s="7"/>
      <c r="OT525" s="7"/>
      <c r="OU525" s="7"/>
      <c r="OV525" s="7"/>
      <c r="OW525" s="7"/>
      <c r="OX525" s="7"/>
      <c r="OY525" s="7"/>
      <c r="OZ525" s="7"/>
      <c r="PA525" s="7"/>
      <c r="PB525" s="7"/>
      <c r="PC525" s="7"/>
      <c r="PD525" s="7"/>
      <c r="PE525" s="7"/>
      <c r="PF525" s="7"/>
      <c r="PG525" s="7"/>
      <c r="PH525" s="7"/>
      <c r="PI525" s="7"/>
      <c r="PJ525" s="7"/>
      <c r="PK525" s="7"/>
      <c r="PL525" s="7"/>
      <c r="PM525" s="7"/>
      <c r="PN525" s="7"/>
      <c r="PO525" s="7"/>
      <c r="PP525" s="7"/>
      <c r="PQ525" s="7"/>
      <c r="PR525" s="7"/>
      <c r="PS525" s="7"/>
      <c r="PT525" s="7"/>
      <c r="PU525" s="7"/>
      <c r="PV525" s="7"/>
      <c r="PW525" s="7"/>
      <c r="PX525" s="7"/>
      <c r="PY525" s="7"/>
      <c r="PZ525" s="7"/>
      <c r="QA525" s="7"/>
      <c r="QB525" s="7"/>
      <c r="QC525" s="7"/>
      <c r="QD525" s="7"/>
      <c r="QE525" s="7"/>
      <c r="QF525" s="7"/>
      <c r="QG525" s="7"/>
      <c r="QH525" s="7"/>
      <c r="QI525" s="7"/>
      <c r="QJ525" s="7"/>
      <c r="QK525" s="7"/>
      <c r="QL525" s="7"/>
      <c r="QM525" s="7"/>
      <c r="QN525" s="7"/>
      <c r="QO525" s="7"/>
      <c r="QP525" s="7"/>
      <c r="QQ525" s="7"/>
      <c r="QR525" s="7"/>
      <c r="QS525" s="7"/>
      <c r="QT525" s="7"/>
      <c r="QU525" s="7"/>
      <c r="QV525" s="7"/>
      <c r="QW525" s="7"/>
      <c r="QX525" s="7"/>
      <c r="QY525" s="7"/>
      <c r="QZ525" s="7"/>
      <c r="RA525" s="7"/>
      <c r="RB525" s="7"/>
      <c r="RC525" s="7"/>
      <c r="RD525" s="7"/>
      <c r="RE525" s="7"/>
      <c r="RF525" s="7"/>
      <c r="RG525" s="7"/>
      <c r="RH525" s="7"/>
      <c r="RI525" s="7"/>
      <c r="RJ525" s="7"/>
      <c r="RK525" s="7"/>
      <c r="RL525" s="7"/>
      <c r="RM525" s="7"/>
      <c r="RN525" s="7"/>
      <c r="RO525" s="7"/>
      <c r="RP525" s="7"/>
      <c r="RQ525" s="7"/>
      <c r="RR525" s="7"/>
      <c r="RS525" s="7"/>
      <c r="RT525" s="7"/>
      <c r="RU525" s="7"/>
      <c r="RV525" s="7"/>
      <c r="RW525" s="7"/>
      <c r="RX525" s="7"/>
      <c r="RY525" s="7"/>
      <c r="RZ525" s="7"/>
      <c r="SA525" s="7"/>
      <c r="SB525" s="7"/>
      <c r="SC525" s="7"/>
      <c r="SD525" s="7"/>
      <c r="SE525" s="7"/>
      <c r="SF525" s="7"/>
      <c r="SG525" s="7"/>
      <c r="SH525" s="7"/>
      <c r="SI525" s="7"/>
      <c r="SJ525" s="7"/>
      <c r="SK525" s="7"/>
      <c r="SL525" s="7"/>
      <c r="SM525" s="7"/>
      <c r="SN525" s="7"/>
      <c r="SO525" s="7"/>
      <c r="SP525" s="7"/>
      <c r="SQ525" s="7"/>
      <c r="SR525" s="7"/>
      <c r="SS525" s="7"/>
      <c r="ST525" s="7"/>
      <c r="SU525" s="7"/>
      <c r="SV525" s="7"/>
      <c r="SW525" s="7"/>
      <c r="SX525" s="7"/>
      <c r="SY525" s="7"/>
      <c r="SZ525" s="7"/>
      <c r="TA525" s="7"/>
      <c r="TB525" s="7"/>
      <c r="TC525" s="7"/>
      <c r="TD525" s="7"/>
      <c r="TE525" s="7"/>
      <c r="TF525" s="7"/>
      <c r="TG525" s="7"/>
      <c r="TH525" s="7"/>
      <c r="TI525" s="7"/>
      <c r="TJ525" s="7"/>
      <c r="TK525" s="7"/>
      <c r="TL525" s="7"/>
      <c r="TM525" s="7"/>
      <c r="TN525" s="7"/>
      <c r="TO525" s="7"/>
      <c r="TP525" s="7"/>
      <c r="TQ525" s="7"/>
      <c r="TR525" s="7"/>
      <c r="TS525" s="7"/>
      <c r="TT525" s="7"/>
      <c r="TU525" s="7"/>
      <c r="TV525" s="7"/>
      <c r="TW525" s="7"/>
      <c r="TX525" s="7"/>
      <c r="TY525" s="7"/>
      <c r="TZ525" s="7"/>
      <c r="UA525" s="7"/>
      <c r="UB525" s="7"/>
      <c r="UC525" s="7"/>
      <c r="UD525" s="7"/>
      <c r="UE525" s="7"/>
      <c r="UF525" s="7"/>
      <c r="UG525" s="7"/>
      <c r="UH525" s="7"/>
      <c r="UI525" s="7"/>
      <c r="UJ525" s="7"/>
      <c r="UK525" s="7"/>
      <c r="UL525" s="7"/>
      <c r="UM525" s="7"/>
      <c r="UN525" s="7"/>
      <c r="UO525" s="7"/>
      <c r="UP525" s="7"/>
      <c r="UQ525" s="7"/>
      <c r="UR525" s="7"/>
      <c r="US525" s="7"/>
      <c r="UT525" s="7"/>
      <c r="UU525" s="7"/>
      <c r="UV525" s="7"/>
      <c r="UW525" s="7"/>
      <c r="UX525" s="7"/>
      <c r="UY525" s="7"/>
      <c r="UZ525" s="7"/>
      <c r="VA525" s="7"/>
      <c r="VB525" s="7"/>
      <c r="VC525" s="7"/>
      <c r="VD525" s="7"/>
    </row>
    <row r="526" spans="1:576" s="3" customFormat="1" x14ac:dyDescent="0.2">
      <c r="A526" s="5"/>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119"/>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c r="MK526" s="7"/>
      <c r="ML526" s="7"/>
      <c r="MM526" s="7"/>
      <c r="MN526" s="7"/>
      <c r="MO526" s="7"/>
      <c r="MP526" s="7"/>
      <c r="MQ526" s="7"/>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c r="NR526" s="7"/>
      <c r="NS526" s="7"/>
      <c r="NT526" s="7"/>
      <c r="NU526" s="7"/>
      <c r="NV526" s="7"/>
      <c r="NW526" s="7"/>
      <c r="NX526" s="7"/>
      <c r="NY526" s="7"/>
      <c r="NZ526" s="7"/>
      <c r="OA526" s="7"/>
      <c r="OB526" s="7"/>
      <c r="OC526" s="7"/>
      <c r="OD526" s="7"/>
      <c r="OE526" s="7"/>
      <c r="OF526" s="7"/>
      <c r="OG526" s="7"/>
      <c r="OH526" s="7"/>
      <c r="OI526" s="7"/>
      <c r="OJ526" s="7"/>
      <c r="OK526" s="7"/>
      <c r="OL526" s="7"/>
      <c r="OM526" s="7"/>
      <c r="ON526" s="7"/>
      <c r="OO526" s="7"/>
      <c r="OP526" s="7"/>
      <c r="OQ526" s="7"/>
      <c r="OR526" s="7"/>
      <c r="OS526" s="7"/>
      <c r="OT526" s="7"/>
      <c r="OU526" s="7"/>
      <c r="OV526" s="7"/>
      <c r="OW526" s="7"/>
      <c r="OX526" s="7"/>
      <c r="OY526" s="7"/>
      <c r="OZ526" s="7"/>
      <c r="PA526" s="7"/>
      <c r="PB526" s="7"/>
      <c r="PC526" s="7"/>
      <c r="PD526" s="7"/>
      <c r="PE526" s="7"/>
      <c r="PF526" s="7"/>
      <c r="PG526" s="7"/>
      <c r="PH526" s="7"/>
      <c r="PI526" s="7"/>
      <c r="PJ526" s="7"/>
      <c r="PK526" s="7"/>
      <c r="PL526" s="7"/>
      <c r="PM526" s="7"/>
      <c r="PN526" s="7"/>
      <c r="PO526" s="7"/>
      <c r="PP526" s="7"/>
      <c r="PQ526" s="7"/>
      <c r="PR526" s="7"/>
      <c r="PS526" s="7"/>
      <c r="PT526" s="7"/>
      <c r="PU526" s="7"/>
      <c r="PV526" s="7"/>
      <c r="PW526" s="7"/>
      <c r="PX526" s="7"/>
      <c r="PY526" s="7"/>
      <c r="PZ526" s="7"/>
      <c r="QA526" s="7"/>
      <c r="QB526" s="7"/>
      <c r="QC526" s="7"/>
      <c r="QD526" s="7"/>
      <c r="QE526" s="7"/>
      <c r="QF526" s="7"/>
      <c r="QG526" s="7"/>
      <c r="QH526" s="7"/>
      <c r="QI526" s="7"/>
      <c r="QJ526" s="7"/>
      <c r="QK526" s="7"/>
      <c r="QL526" s="7"/>
      <c r="QM526" s="7"/>
      <c r="QN526" s="7"/>
      <c r="QO526" s="7"/>
      <c r="QP526" s="7"/>
      <c r="QQ526" s="7"/>
      <c r="QR526" s="7"/>
      <c r="QS526" s="7"/>
      <c r="QT526" s="7"/>
      <c r="QU526" s="7"/>
      <c r="QV526" s="7"/>
      <c r="QW526" s="7"/>
      <c r="QX526" s="7"/>
      <c r="QY526" s="7"/>
      <c r="QZ526" s="7"/>
      <c r="RA526" s="7"/>
      <c r="RB526" s="7"/>
      <c r="RC526" s="7"/>
      <c r="RD526" s="7"/>
      <c r="RE526" s="7"/>
      <c r="RF526" s="7"/>
      <c r="RG526" s="7"/>
      <c r="RH526" s="7"/>
      <c r="RI526" s="7"/>
      <c r="RJ526" s="7"/>
      <c r="RK526" s="7"/>
      <c r="RL526" s="7"/>
      <c r="RM526" s="7"/>
      <c r="RN526" s="7"/>
      <c r="RO526" s="7"/>
      <c r="RP526" s="7"/>
      <c r="RQ526" s="7"/>
      <c r="RR526" s="7"/>
      <c r="RS526" s="7"/>
      <c r="RT526" s="7"/>
      <c r="RU526" s="7"/>
      <c r="RV526" s="7"/>
      <c r="RW526" s="7"/>
      <c r="RX526" s="7"/>
      <c r="RY526" s="7"/>
      <c r="RZ526" s="7"/>
      <c r="SA526" s="7"/>
      <c r="SB526" s="7"/>
      <c r="SC526" s="7"/>
      <c r="SD526" s="7"/>
      <c r="SE526" s="7"/>
      <c r="SF526" s="7"/>
      <c r="SG526" s="7"/>
      <c r="SH526" s="7"/>
      <c r="SI526" s="7"/>
      <c r="SJ526" s="7"/>
      <c r="SK526" s="7"/>
      <c r="SL526" s="7"/>
      <c r="SM526" s="7"/>
      <c r="SN526" s="7"/>
      <c r="SO526" s="7"/>
      <c r="SP526" s="7"/>
      <c r="SQ526" s="7"/>
      <c r="SR526" s="7"/>
      <c r="SS526" s="7"/>
      <c r="ST526" s="7"/>
      <c r="SU526" s="7"/>
      <c r="SV526" s="7"/>
      <c r="SW526" s="7"/>
      <c r="SX526" s="7"/>
      <c r="SY526" s="7"/>
      <c r="SZ526" s="7"/>
      <c r="TA526" s="7"/>
      <c r="TB526" s="7"/>
      <c r="TC526" s="7"/>
      <c r="TD526" s="7"/>
      <c r="TE526" s="7"/>
      <c r="TF526" s="7"/>
      <c r="TG526" s="7"/>
      <c r="TH526" s="7"/>
      <c r="TI526" s="7"/>
      <c r="TJ526" s="7"/>
      <c r="TK526" s="7"/>
      <c r="TL526" s="7"/>
      <c r="TM526" s="7"/>
      <c r="TN526" s="7"/>
      <c r="TO526" s="7"/>
      <c r="TP526" s="7"/>
      <c r="TQ526" s="7"/>
      <c r="TR526" s="7"/>
      <c r="TS526" s="7"/>
      <c r="TT526" s="7"/>
      <c r="TU526" s="7"/>
      <c r="TV526" s="7"/>
      <c r="TW526" s="7"/>
      <c r="TX526" s="7"/>
      <c r="TY526" s="7"/>
      <c r="TZ526" s="7"/>
      <c r="UA526" s="7"/>
      <c r="UB526" s="7"/>
      <c r="UC526" s="7"/>
      <c r="UD526" s="7"/>
      <c r="UE526" s="7"/>
      <c r="UF526" s="7"/>
      <c r="UG526" s="7"/>
      <c r="UH526" s="7"/>
      <c r="UI526" s="7"/>
      <c r="UJ526" s="7"/>
      <c r="UK526" s="7"/>
      <c r="UL526" s="7"/>
      <c r="UM526" s="7"/>
      <c r="UN526" s="7"/>
      <c r="UO526" s="7"/>
      <c r="UP526" s="7"/>
      <c r="UQ526" s="7"/>
      <c r="UR526" s="7"/>
      <c r="US526" s="7"/>
      <c r="UT526" s="7"/>
      <c r="UU526" s="7"/>
      <c r="UV526" s="7"/>
      <c r="UW526" s="7"/>
      <c r="UX526" s="7"/>
      <c r="UY526" s="7"/>
      <c r="UZ526" s="7"/>
      <c r="VA526" s="7"/>
      <c r="VB526" s="7"/>
      <c r="VC526" s="7"/>
      <c r="VD526" s="7"/>
    </row>
    <row r="527" spans="1:576" x14ac:dyDescent="0.2">
      <c r="A527" s="5"/>
      <c r="B527" s="3"/>
      <c r="CS527" s="119"/>
    </row>
    <row r="528" spans="1:576" x14ac:dyDescent="0.2">
      <c r="A528" s="5"/>
      <c r="B528" s="3"/>
      <c r="CS528" s="119"/>
    </row>
    <row r="529" spans="1:97" x14ac:dyDescent="0.2">
      <c r="A529" s="5"/>
      <c r="B529" s="3"/>
      <c r="CS529" s="119"/>
    </row>
    <row r="530" spans="1:97" x14ac:dyDescent="0.2">
      <c r="A530" s="5"/>
      <c r="B530" s="3"/>
      <c r="CS530" s="119"/>
    </row>
    <row r="531" spans="1:97" x14ac:dyDescent="0.2">
      <c r="A531" s="5"/>
      <c r="B531" s="3"/>
      <c r="CS531" s="119"/>
    </row>
    <row r="532" spans="1:97" x14ac:dyDescent="0.2">
      <c r="A532" s="5"/>
      <c r="B532" s="3"/>
      <c r="CS532" s="119"/>
    </row>
    <row r="533" spans="1:97" x14ac:dyDescent="0.2">
      <c r="A533" s="5"/>
      <c r="B533" s="3"/>
      <c r="CS533" s="119"/>
    </row>
    <row r="534" spans="1:97" x14ac:dyDescent="0.2">
      <c r="A534" s="5"/>
      <c r="B534" s="3"/>
      <c r="CS534" s="119"/>
    </row>
    <row r="535" spans="1:97" x14ac:dyDescent="0.2">
      <c r="A535" s="5"/>
      <c r="B535" s="3"/>
      <c r="CS535" s="119"/>
    </row>
    <row r="536" spans="1:97" x14ac:dyDescent="0.2">
      <c r="A536" s="5"/>
      <c r="B536" s="3"/>
      <c r="CS536" s="119"/>
    </row>
    <row r="537" spans="1:97" x14ac:dyDescent="0.2">
      <c r="A537" s="5"/>
      <c r="B537" s="3"/>
      <c r="CS537" s="119"/>
    </row>
    <row r="538" spans="1:97" x14ac:dyDescent="0.2">
      <c r="A538" s="5"/>
      <c r="B538" s="3"/>
      <c r="CS538" s="119"/>
    </row>
    <row r="539" spans="1:97" x14ac:dyDescent="0.2">
      <c r="A539" s="5"/>
      <c r="B539" s="3"/>
      <c r="CS539" s="119"/>
    </row>
    <row r="540" spans="1:97" x14ac:dyDescent="0.2">
      <c r="A540" s="5"/>
      <c r="B540" s="3"/>
      <c r="CS540" s="119"/>
    </row>
    <row r="541" spans="1:97" x14ac:dyDescent="0.2">
      <c r="A541" s="5"/>
      <c r="B541" s="3"/>
      <c r="CS541" s="119"/>
    </row>
    <row r="542" spans="1:97" x14ac:dyDescent="0.2">
      <c r="A542" s="5"/>
      <c r="B542" s="3"/>
      <c r="CS542" s="119"/>
    </row>
    <row r="543" spans="1:97" x14ac:dyDescent="0.2">
      <c r="A543" s="5"/>
      <c r="B543" s="3"/>
      <c r="CS543" s="119"/>
    </row>
    <row r="544" spans="1:97" x14ac:dyDescent="0.2">
      <c r="A544" s="5"/>
      <c r="B544" s="3"/>
      <c r="CS544" s="119"/>
    </row>
    <row r="545" spans="1:97" x14ac:dyDescent="0.2">
      <c r="A545" s="5"/>
      <c r="B545" s="3"/>
      <c r="CS545" s="119"/>
    </row>
    <row r="546" spans="1:97" x14ac:dyDescent="0.2">
      <c r="A546" s="5"/>
      <c r="B546" s="3"/>
      <c r="CS546" s="119"/>
    </row>
    <row r="547" spans="1:97" x14ac:dyDescent="0.2">
      <c r="A547" s="5"/>
      <c r="B547" s="3"/>
      <c r="CS547" s="119"/>
    </row>
    <row r="548" spans="1:97" x14ac:dyDescent="0.2">
      <c r="A548" s="5"/>
      <c r="B548" s="3"/>
      <c r="CS548" s="119"/>
    </row>
    <row r="549" spans="1:97" x14ac:dyDescent="0.2">
      <c r="A549" s="5"/>
      <c r="B549" s="3"/>
      <c r="CS549" s="119"/>
    </row>
    <row r="550" spans="1:97" x14ac:dyDescent="0.2">
      <c r="A550" s="5"/>
      <c r="B550" s="3"/>
      <c r="CS550" s="119"/>
    </row>
    <row r="551" spans="1:97" x14ac:dyDescent="0.2">
      <c r="A551" s="5"/>
      <c r="B551" s="3"/>
      <c r="CS551" s="119"/>
    </row>
    <row r="552" spans="1:97" x14ac:dyDescent="0.2">
      <c r="A552" s="5"/>
      <c r="B552" s="3"/>
      <c r="CS552" s="119"/>
    </row>
    <row r="553" spans="1:97" x14ac:dyDescent="0.2">
      <c r="A553" s="5"/>
      <c r="B553" s="3"/>
      <c r="CS553" s="119"/>
    </row>
    <row r="554" spans="1:97" x14ac:dyDescent="0.2">
      <c r="A554" s="5"/>
      <c r="B554" s="3"/>
      <c r="CS554" s="119"/>
    </row>
    <row r="555" spans="1:97" x14ac:dyDescent="0.2">
      <c r="A555" s="5"/>
      <c r="B555" s="3"/>
      <c r="CS555" s="119"/>
    </row>
    <row r="556" spans="1:97" x14ac:dyDescent="0.2">
      <c r="A556" s="5"/>
      <c r="B556" s="3"/>
      <c r="CS556" s="119"/>
    </row>
    <row r="557" spans="1:97" x14ac:dyDescent="0.2">
      <c r="A557" s="5"/>
      <c r="B557" s="3"/>
      <c r="CS557" s="119"/>
    </row>
    <row r="558" spans="1:97" x14ac:dyDescent="0.2">
      <c r="A558" s="5"/>
      <c r="B558" s="3"/>
      <c r="CS558" s="119"/>
    </row>
    <row r="559" spans="1:97" x14ac:dyDescent="0.2">
      <c r="A559" s="5"/>
      <c r="B559" s="3"/>
      <c r="CS559" s="119"/>
    </row>
    <row r="560" spans="1:97" x14ac:dyDescent="0.2">
      <c r="A560" s="5"/>
      <c r="B560" s="3"/>
      <c r="CS560" s="119"/>
    </row>
    <row r="561" spans="1:97" x14ac:dyDescent="0.2">
      <c r="A561" s="5"/>
      <c r="B561" s="3"/>
      <c r="CS561" s="119"/>
    </row>
    <row r="562" spans="1:97" x14ac:dyDescent="0.2">
      <c r="A562" s="5"/>
      <c r="B562" s="3"/>
      <c r="CS562" s="119"/>
    </row>
    <row r="563" spans="1:97" x14ac:dyDescent="0.2">
      <c r="A563" s="5"/>
      <c r="B563" s="3"/>
      <c r="CS563" s="119"/>
    </row>
    <row r="564" spans="1:97" x14ac:dyDescent="0.2">
      <c r="A564" s="5"/>
      <c r="B564" s="3"/>
      <c r="CS564" s="119"/>
    </row>
    <row r="565" spans="1:97" x14ac:dyDescent="0.2">
      <c r="A565" s="5"/>
      <c r="B565" s="3"/>
      <c r="CS565" s="119"/>
    </row>
    <row r="566" spans="1:97" x14ac:dyDescent="0.2">
      <c r="A566" s="5"/>
      <c r="B566" s="3"/>
      <c r="CS566" s="119"/>
    </row>
    <row r="567" spans="1:97" x14ac:dyDescent="0.2">
      <c r="A567" s="5"/>
      <c r="B567" s="3"/>
      <c r="CS567" s="119"/>
    </row>
    <row r="568" spans="1:97" x14ac:dyDescent="0.2">
      <c r="A568" s="5"/>
      <c r="B568" s="3"/>
      <c r="CS568" s="119"/>
    </row>
    <row r="569" spans="1:97" x14ac:dyDescent="0.2">
      <c r="A569" s="5"/>
      <c r="B569" s="3"/>
      <c r="CS569" s="119"/>
    </row>
    <row r="570" spans="1:97" x14ac:dyDescent="0.2">
      <c r="A570" s="5"/>
      <c r="B570" s="3"/>
      <c r="CS570" s="119"/>
    </row>
    <row r="571" spans="1:97" x14ac:dyDescent="0.2">
      <c r="A571" s="5"/>
      <c r="B571" s="3"/>
      <c r="CS571" s="119"/>
    </row>
    <row r="572" spans="1:97" x14ac:dyDescent="0.2">
      <c r="A572" s="5"/>
      <c r="B572" s="3"/>
      <c r="CS572" s="119"/>
    </row>
    <row r="573" spans="1:97" x14ac:dyDescent="0.2">
      <c r="A573" s="5"/>
      <c r="B573" s="3"/>
      <c r="CS573" s="119"/>
    </row>
    <row r="574" spans="1:97" x14ac:dyDescent="0.2">
      <c r="A574" s="5"/>
      <c r="B574" s="3"/>
      <c r="CS574" s="119"/>
    </row>
    <row r="575" spans="1:97" x14ac:dyDescent="0.2">
      <c r="A575" s="5"/>
      <c r="B575" s="3"/>
      <c r="CS575" s="119"/>
    </row>
    <row r="576" spans="1:97" x14ac:dyDescent="0.2">
      <c r="A576" s="5"/>
      <c r="B576" s="3"/>
      <c r="CS576" s="119"/>
    </row>
    <row r="577" spans="1:97" x14ac:dyDescent="0.2">
      <c r="A577" s="5"/>
      <c r="B577" s="3"/>
      <c r="CS577" s="119"/>
    </row>
    <row r="578" spans="1:97" x14ac:dyDescent="0.2">
      <c r="A578" s="5"/>
      <c r="B578" s="3"/>
      <c r="CS578" s="119"/>
    </row>
    <row r="579" spans="1:97" x14ac:dyDescent="0.2">
      <c r="A579" s="5"/>
      <c r="B579" s="3"/>
      <c r="CS579" s="119"/>
    </row>
    <row r="580" spans="1:97" x14ac:dyDescent="0.2">
      <c r="A580" s="5"/>
      <c r="B580" s="3"/>
      <c r="CS580" s="119"/>
    </row>
    <row r="581" spans="1:97" x14ac:dyDescent="0.2">
      <c r="A581" s="5"/>
      <c r="B581" s="3"/>
      <c r="CS581" s="119"/>
    </row>
    <row r="582" spans="1:97" x14ac:dyDescent="0.2">
      <c r="A582" s="5"/>
      <c r="B582" s="3"/>
      <c r="CS582" s="119"/>
    </row>
    <row r="583" spans="1:97" x14ac:dyDescent="0.2">
      <c r="A583" s="5"/>
      <c r="B583" s="3"/>
      <c r="CS583" s="119"/>
    </row>
    <row r="584" spans="1:97" x14ac:dyDescent="0.2">
      <c r="A584" s="5"/>
      <c r="B584" s="3"/>
      <c r="CS584" s="119"/>
    </row>
    <row r="585" spans="1:97" x14ac:dyDescent="0.2">
      <c r="A585" s="5"/>
      <c r="B585" s="3"/>
      <c r="CS585" s="119"/>
    </row>
    <row r="586" spans="1:97" x14ac:dyDescent="0.2">
      <c r="A586" s="5"/>
      <c r="B586" s="3"/>
      <c r="CS586" s="119"/>
    </row>
    <row r="587" spans="1:97" x14ac:dyDescent="0.2">
      <c r="A587" s="5"/>
      <c r="B587" s="3"/>
      <c r="CS587" s="119"/>
    </row>
    <row r="588" spans="1:97" x14ac:dyDescent="0.2">
      <c r="A588" s="5"/>
      <c r="B588" s="3"/>
      <c r="CS588" s="119"/>
    </row>
    <row r="589" spans="1:97" x14ac:dyDescent="0.2">
      <c r="A589" s="5"/>
      <c r="B589" s="3"/>
      <c r="CS589" s="119"/>
    </row>
    <row r="590" spans="1:97" x14ac:dyDescent="0.2">
      <c r="A590" s="5"/>
      <c r="B590" s="3"/>
      <c r="CS590" s="119"/>
    </row>
    <row r="591" spans="1:97" x14ac:dyDescent="0.2">
      <c r="A591" s="5"/>
      <c r="B591" s="3"/>
      <c r="CS591" s="119"/>
    </row>
    <row r="592" spans="1:97" x14ac:dyDescent="0.2">
      <c r="A592" s="5"/>
      <c r="B592" s="3"/>
      <c r="CS592" s="119"/>
    </row>
    <row r="593" spans="1:97" x14ac:dyDescent="0.2">
      <c r="A593" s="5"/>
      <c r="B593" s="3"/>
      <c r="CS593" s="119"/>
    </row>
    <row r="594" spans="1:97" x14ac:dyDescent="0.2">
      <c r="A594" s="5"/>
      <c r="B594" s="3"/>
      <c r="CS594" s="119"/>
    </row>
    <row r="595" spans="1:97" x14ac:dyDescent="0.2">
      <c r="A595" s="5"/>
      <c r="B595" s="3"/>
      <c r="CS595" s="119"/>
    </row>
    <row r="596" spans="1:97" x14ac:dyDescent="0.2">
      <c r="A596" s="5"/>
      <c r="B596" s="3"/>
      <c r="CS596" s="119"/>
    </row>
    <row r="597" spans="1:97" x14ac:dyDescent="0.2">
      <c r="A597" s="5"/>
      <c r="B597" s="3"/>
      <c r="CS597" s="119"/>
    </row>
    <row r="598" spans="1:97" x14ac:dyDescent="0.2">
      <c r="A598" s="5"/>
      <c r="B598" s="3"/>
      <c r="CS598" s="119"/>
    </row>
    <row r="599" spans="1:97" x14ac:dyDescent="0.2">
      <c r="A599" s="5"/>
      <c r="B599" s="3"/>
      <c r="CS599" s="119"/>
    </row>
    <row r="600" spans="1:97" x14ac:dyDescent="0.2">
      <c r="A600" s="5"/>
      <c r="B600" s="3"/>
      <c r="CS600" s="119"/>
    </row>
    <row r="601" spans="1:97" x14ac:dyDescent="0.2">
      <c r="A601" s="5"/>
      <c r="B601" s="3"/>
      <c r="CS601" s="119"/>
    </row>
    <row r="602" spans="1:97" x14ac:dyDescent="0.2">
      <c r="A602" s="5"/>
      <c r="B602" s="3"/>
      <c r="CS602" s="119"/>
    </row>
    <row r="603" spans="1:97" x14ac:dyDescent="0.2">
      <c r="A603" s="5"/>
      <c r="B603" s="3"/>
      <c r="CS603" s="119"/>
    </row>
    <row r="604" spans="1:97" x14ac:dyDescent="0.2">
      <c r="A604" s="5"/>
      <c r="B604" s="3"/>
      <c r="CS604" s="119"/>
    </row>
    <row r="605" spans="1:97" x14ac:dyDescent="0.2">
      <c r="A605" s="5"/>
      <c r="B605" s="3"/>
      <c r="CS605" s="119"/>
    </row>
    <row r="606" spans="1:97" x14ac:dyDescent="0.2">
      <c r="A606" s="5"/>
      <c r="B606" s="3"/>
      <c r="CS606" s="119"/>
    </row>
    <row r="607" spans="1:97" x14ac:dyDescent="0.2">
      <c r="A607" s="5"/>
      <c r="B607" s="3"/>
      <c r="CS607" s="119"/>
    </row>
    <row r="608" spans="1:97" x14ac:dyDescent="0.2">
      <c r="A608" s="5"/>
      <c r="B608" s="3"/>
      <c r="CS608" s="119"/>
    </row>
    <row r="609" spans="1:97" x14ac:dyDescent="0.2">
      <c r="A609" s="5"/>
      <c r="B609" s="3"/>
      <c r="CS609" s="119"/>
    </row>
    <row r="610" spans="1:97" x14ac:dyDescent="0.2">
      <c r="A610" s="5"/>
      <c r="B610" s="3"/>
      <c r="CS610" s="119"/>
    </row>
    <row r="611" spans="1:97" x14ac:dyDescent="0.2">
      <c r="A611" s="5"/>
      <c r="B611" s="3"/>
      <c r="CS611" s="119"/>
    </row>
    <row r="612" spans="1:97" x14ac:dyDescent="0.2">
      <c r="A612" s="5"/>
      <c r="B612" s="3"/>
      <c r="CS612" s="119"/>
    </row>
    <row r="613" spans="1:97" x14ac:dyDescent="0.2">
      <c r="A613" s="5"/>
      <c r="B613" s="3"/>
      <c r="CS613" s="119"/>
    </row>
    <row r="614" spans="1:97" x14ac:dyDescent="0.2">
      <c r="A614" s="5"/>
      <c r="B614" s="3"/>
      <c r="CS614" s="119"/>
    </row>
    <row r="615" spans="1:97" x14ac:dyDescent="0.2">
      <c r="A615" s="5"/>
      <c r="B615" s="3"/>
      <c r="CS615" s="119"/>
    </row>
    <row r="616" spans="1:97" x14ac:dyDescent="0.2">
      <c r="A616" s="5"/>
      <c r="B616" s="3"/>
      <c r="CS616" s="119"/>
    </row>
    <row r="617" spans="1:97" x14ac:dyDescent="0.2">
      <c r="A617" s="5"/>
      <c r="B617" s="3"/>
      <c r="CS617" s="119"/>
    </row>
    <row r="618" spans="1:97" x14ac:dyDescent="0.2">
      <c r="A618" s="5"/>
      <c r="B618" s="3"/>
      <c r="CS618" s="119"/>
    </row>
    <row r="619" spans="1:97" x14ac:dyDescent="0.2">
      <c r="A619" s="5"/>
      <c r="B619" s="3"/>
      <c r="CS619" s="119"/>
    </row>
    <row r="620" spans="1:97" x14ac:dyDescent="0.2">
      <c r="A620" s="5"/>
      <c r="B620" s="3"/>
      <c r="CS620" s="119"/>
    </row>
    <row r="621" spans="1:97" x14ac:dyDescent="0.2">
      <c r="A621" s="5"/>
      <c r="B621" s="3"/>
      <c r="CS621" s="119"/>
    </row>
    <row r="622" spans="1:97" x14ac:dyDescent="0.2">
      <c r="A622" s="5"/>
      <c r="B622" s="3"/>
      <c r="CS622" s="119"/>
    </row>
    <row r="623" spans="1:97" x14ac:dyDescent="0.2">
      <c r="A623" s="5"/>
      <c r="B623" s="3"/>
      <c r="CS623" s="119"/>
    </row>
    <row r="624" spans="1:97" x14ac:dyDescent="0.2">
      <c r="A624" s="5"/>
      <c r="B624" s="3"/>
      <c r="CS624" s="119"/>
    </row>
    <row r="625" spans="1:97" x14ac:dyDescent="0.2">
      <c r="A625" s="5"/>
      <c r="B625" s="3"/>
      <c r="CS625" s="119"/>
    </row>
    <row r="626" spans="1:97" x14ac:dyDescent="0.2">
      <c r="A626" s="5"/>
      <c r="B626" s="3"/>
      <c r="CS626" s="119"/>
    </row>
    <row r="627" spans="1:97" x14ac:dyDescent="0.2">
      <c r="A627" s="5"/>
      <c r="B627" s="3"/>
      <c r="CS627" s="119"/>
    </row>
    <row r="628" spans="1:97" x14ac:dyDescent="0.2">
      <c r="A628" s="5"/>
      <c r="B628" s="3"/>
      <c r="CS628" s="119"/>
    </row>
    <row r="629" spans="1:97" x14ac:dyDescent="0.2">
      <c r="A629" s="5"/>
      <c r="B629" s="3"/>
      <c r="CS629" s="119"/>
    </row>
    <row r="630" spans="1:97" x14ac:dyDescent="0.2">
      <c r="A630" s="5"/>
      <c r="B630" s="3"/>
      <c r="CS630" s="119"/>
    </row>
    <row r="631" spans="1:97" x14ac:dyDescent="0.2">
      <c r="A631" s="5"/>
      <c r="B631" s="3"/>
      <c r="CS631" s="119"/>
    </row>
    <row r="632" spans="1:97" x14ac:dyDescent="0.2">
      <c r="A632" s="5"/>
      <c r="B632" s="3"/>
      <c r="CS632" s="119"/>
    </row>
    <row r="633" spans="1:97" x14ac:dyDescent="0.2">
      <c r="A633" s="5"/>
      <c r="B633" s="3"/>
      <c r="CS633" s="119"/>
    </row>
    <row r="634" spans="1:97" x14ac:dyDescent="0.2">
      <c r="A634" s="5"/>
      <c r="B634" s="3"/>
      <c r="CS634" s="119"/>
    </row>
    <row r="635" spans="1:97" x14ac:dyDescent="0.2">
      <c r="A635" s="5"/>
      <c r="B635" s="3"/>
      <c r="CS635" s="119"/>
    </row>
    <row r="636" spans="1:97" x14ac:dyDescent="0.2">
      <c r="A636" s="5"/>
      <c r="B636" s="3"/>
      <c r="CS636" s="119"/>
    </row>
    <row r="637" spans="1:97" x14ac:dyDescent="0.2">
      <c r="A637" s="5"/>
      <c r="B637" s="3"/>
      <c r="CS637" s="119"/>
    </row>
    <row r="638" spans="1:97" x14ac:dyDescent="0.2">
      <c r="A638" s="5"/>
      <c r="B638" s="3"/>
      <c r="CS638" s="119"/>
    </row>
    <row r="639" spans="1:97" x14ac:dyDescent="0.2">
      <c r="A639" s="5"/>
      <c r="B639" s="3"/>
      <c r="CS639" s="119"/>
    </row>
    <row r="640" spans="1:97" x14ac:dyDescent="0.2">
      <c r="A640" s="5"/>
      <c r="B640" s="3"/>
      <c r="CS640" s="119"/>
    </row>
    <row r="641" spans="1:97" x14ac:dyDescent="0.2">
      <c r="A641" s="5"/>
      <c r="B641" s="3"/>
      <c r="CS641" s="119"/>
    </row>
    <row r="642" spans="1:97" x14ac:dyDescent="0.2">
      <c r="A642" s="5"/>
      <c r="B642" s="3"/>
      <c r="CS642" s="119"/>
    </row>
    <row r="643" spans="1:97" x14ac:dyDescent="0.2">
      <c r="A643" s="5"/>
      <c r="B643" s="3"/>
      <c r="CS643" s="119"/>
    </row>
    <row r="644" spans="1:97" x14ac:dyDescent="0.2">
      <c r="A644" s="5"/>
      <c r="B644" s="3"/>
      <c r="CS644" s="119"/>
    </row>
    <row r="645" spans="1:97" x14ac:dyDescent="0.2">
      <c r="A645" s="5"/>
      <c r="B645" s="3"/>
      <c r="CS645" s="119"/>
    </row>
    <row r="646" spans="1:97" x14ac:dyDescent="0.2">
      <c r="A646" s="5"/>
      <c r="B646" s="3"/>
    </row>
    <row r="647" spans="1:97" x14ac:dyDescent="0.2">
      <c r="A647" s="5"/>
      <c r="B647" s="3"/>
    </row>
    <row r="648" spans="1:97" x14ac:dyDescent="0.2">
      <c r="A648" s="5"/>
      <c r="B648" s="3"/>
    </row>
    <row r="649" spans="1:97" x14ac:dyDescent="0.2">
      <c r="A649" s="5"/>
      <c r="B649" s="3"/>
    </row>
    <row r="650" spans="1:97" x14ac:dyDescent="0.2">
      <c r="A650" s="5"/>
      <c r="B650" s="3"/>
    </row>
    <row r="651" spans="1:97" x14ac:dyDescent="0.2">
      <c r="A651" s="5"/>
      <c r="B651" s="3"/>
    </row>
    <row r="652" spans="1:97" x14ac:dyDescent="0.2">
      <c r="A652" s="5"/>
      <c r="B652" s="3"/>
    </row>
    <row r="653" spans="1:97" x14ac:dyDescent="0.2">
      <c r="A653" s="5"/>
      <c r="B653" s="3"/>
    </row>
    <row r="654" spans="1:97" x14ac:dyDescent="0.2">
      <c r="A654" s="5"/>
      <c r="B654" s="3"/>
    </row>
    <row r="655" spans="1:97" x14ac:dyDescent="0.2">
      <c r="A655" s="5"/>
      <c r="B655" s="3"/>
    </row>
    <row r="656" spans="1:97" x14ac:dyDescent="0.2">
      <c r="A656" s="5"/>
      <c r="B656" s="3"/>
    </row>
    <row r="657" spans="1:2" x14ac:dyDescent="0.2">
      <c r="A657" s="5"/>
      <c r="B657" s="3"/>
    </row>
    <row r="658" spans="1:2" x14ac:dyDescent="0.2">
      <c r="A658" s="5"/>
      <c r="B658" s="3"/>
    </row>
    <row r="659" spans="1:2" x14ac:dyDescent="0.2">
      <c r="A659" s="5"/>
      <c r="B659" s="3"/>
    </row>
    <row r="660" spans="1:2" x14ac:dyDescent="0.2">
      <c r="A660" s="5"/>
      <c r="B660" s="3"/>
    </row>
    <row r="661" spans="1:2" x14ac:dyDescent="0.2">
      <c r="A661" s="5"/>
      <c r="B661" s="3"/>
    </row>
    <row r="662" spans="1:2" x14ac:dyDescent="0.2">
      <c r="A662" s="5"/>
      <c r="B662" s="3"/>
    </row>
    <row r="663" spans="1:2" x14ac:dyDescent="0.2">
      <c r="A663" s="5"/>
      <c r="B663" s="3"/>
    </row>
    <row r="664" spans="1:2" x14ac:dyDescent="0.2">
      <c r="A664" s="5"/>
      <c r="B664" s="3"/>
    </row>
    <row r="665" spans="1:2" x14ac:dyDescent="0.2">
      <c r="A665" s="5"/>
      <c r="B665" s="3"/>
    </row>
    <row r="666" spans="1:2" x14ac:dyDescent="0.2">
      <c r="A666" s="5"/>
      <c r="B666" s="3"/>
    </row>
    <row r="667" spans="1:2" x14ac:dyDescent="0.2">
      <c r="A667" s="5"/>
      <c r="B667" s="3"/>
    </row>
    <row r="668" spans="1:2" x14ac:dyDescent="0.2">
      <c r="A668" s="5"/>
      <c r="B668" s="3"/>
    </row>
  </sheetData>
  <sortState xmlns:xlrd2="http://schemas.microsoft.com/office/spreadsheetml/2017/richdata2" columnSort="1" ref="D4:CS426">
    <sortCondition ref="D4:CS4"/>
  </sortState>
  <pageMargins left="0.39370078740157483" right="0.39370078740157483" top="0.19685039370078741" bottom="0.19685039370078741"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dimension ref="A1:RY668"/>
  <sheetViews>
    <sheetView showGridLines="0" zoomScaleNormal="100" workbookViewId="0">
      <pane xSplit="3" ySplit="4" topLeftCell="D5" activePane="bottomRight" state="frozen"/>
      <selection activeCell="D341" sqref="D341"/>
      <selection pane="topRight" activeCell="D341" sqref="D341"/>
      <selection pane="bottomLeft" activeCell="D341" sqref="D341"/>
      <selection pane="bottomRight" activeCell="D5" sqref="D5"/>
    </sheetView>
  </sheetViews>
  <sheetFormatPr defaultColWidth="9.109375" defaultRowHeight="11.4" x14ac:dyDescent="0.2"/>
  <cols>
    <col min="1" max="1" width="55.88671875" style="4" customWidth="1"/>
    <col min="2" max="2" width="29.33203125" style="1" customWidth="1"/>
    <col min="3" max="3" width="10.33203125" style="7" bestFit="1" customWidth="1"/>
    <col min="4" max="4" width="15.109375" style="7" bestFit="1" customWidth="1"/>
    <col min="5" max="5" width="10.44140625" style="7" bestFit="1" customWidth="1"/>
    <col min="6" max="6" width="18.88671875" style="7" bestFit="1" customWidth="1"/>
    <col min="7" max="7" width="11.33203125" style="7" bestFit="1" customWidth="1"/>
    <col min="8" max="8" width="15.33203125" style="7" bestFit="1" customWidth="1"/>
    <col min="9" max="9" width="17.6640625" style="7" bestFit="1" customWidth="1"/>
    <col min="10" max="10" width="15.44140625" style="7" bestFit="1" customWidth="1"/>
    <col min="11" max="11" width="24.6640625" style="7" bestFit="1" customWidth="1"/>
    <col min="12" max="12" width="24" style="7" bestFit="1" customWidth="1"/>
    <col min="13" max="13" width="22" style="7" bestFit="1" customWidth="1"/>
    <col min="14" max="14" width="19.33203125" style="7" bestFit="1" customWidth="1"/>
    <col min="15" max="15" width="27" style="7" bestFit="1" customWidth="1"/>
    <col min="16" max="16" width="20.88671875" style="7" bestFit="1" customWidth="1"/>
    <col min="17" max="17" width="25.21875" style="7" bestFit="1" customWidth="1"/>
    <col min="18" max="18" width="15.77734375" style="7" bestFit="1" customWidth="1"/>
    <col min="19" max="19" width="24" style="7" bestFit="1" customWidth="1"/>
    <col min="20" max="20" width="26.6640625" style="7" bestFit="1" customWidth="1"/>
    <col min="21" max="21" width="14.44140625" style="7" bestFit="1" customWidth="1"/>
    <col min="22" max="22" width="14" style="7" bestFit="1" customWidth="1"/>
    <col min="23" max="23" width="8.88671875" style="7" bestFit="1" customWidth="1"/>
    <col min="24" max="24" width="17.77734375" style="7" bestFit="1" customWidth="1"/>
    <col min="25" max="25" width="27.88671875" style="7" bestFit="1" customWidth="1"/>
    <col min="26" max="26" width="18.5546875" style="7" bestFit="1" customWidth="1"/>
    <col min="27" max="27" width="20" style="7" bestFit="1" customWidth="1"/>
    <col min="28" max="28" width="10.33203125" style="7" bestFit="1" customWidth="1"/>
    <col min="29" max="29" width="13.88671875" style="7" bestFit="1" customWidth="1"/>
    <col min="30" max="30" width="8.88671875" style="7" bestFit="1" customWidth="1"/>
    <col min="31" max="31" width="13.5546875" style="7" bestFit="1" customWidth="1"/>
    <col min="32" max="32" width="24.21875" style="7" bestFit="1" customWidth="1"/>
    <col min="33" max="33" width="18.44140625" style="7" bestFit="1" customWidth="1"/>
    <col min="34" max="34" width="16.6640625" style="7" bestFit="1" customWidth="1"/>
    <col min="35" max="35" width="11.21875" style="7" bestFit="1" customWidth="1"/>
    <col min="36" max="36" width="11.77734375" style="7" bestFit="1" customWidth="1"/>
    <col min="37" max="37" width="22" style="7" bestFit="1" customWidth="1"/>
    <col min="38" max="38" width="20.21875" style="7" bestFit="1" customWidth="1"/>
    <col min="39" max="39" width="21" style="7" bestFit="1" customWidth="1"/>
    <col min="40" max="65" width="9.109375" style="119"/>
    <col min="66" max="68" width="9.6640625" style="119" customWidth="1"/>
    <col min="69" max="69" width="9.44140625" style="119" customWidth="1"/>
    <col min="70" max="71" width="9.6640625" style="119" customWidth="1"/>
    <col min="72" max="72" width="11.5546875" style="119" customWidth="1"/>
    <col min="73" max="78" width="9.109375" style="119"/>
    <col min="79" max="79" width="9.6640625" style="119" customWidth="1"/>
    <col min="80" max="80" width="10.109375" style="119" customWidth="1"/>
    <col min="81" max="81" width="9.88671875" style="119" customWidth="1"/>
    <col min="82" max="83" width="9.6640625" style="119" customWidth="1"/>
    <col min="84" max="84" width="9.88671875" style="119" customWidth="1"/>
    <col min="85" max="85" width="10" style="119" customWidth="1"/>
    <col min="86" max="86" width="9.44140625" style="119" customWidth="1"/>
    <col min="87" max="87" width="9.109375" style="119"/>
    <col min="88" max="88" width="10.44140625" style="119" customWidth="1"/>
    <col min="89" max="90" width="9.88671875" style="119" customWidth="1"/>
    <col min="91" max="93" width="9.6640625" style="119" customWidth="1"/>
    <col min="94" max="94" width="9.44140625" style="119" customWidth="1"/>
    <col min="95" max="95" width="9.109375" style="119"/>
    <col min="96" max="96" width="9.6640625" style="119" customWidth="1"/>
    <col min="97" max="97" width="9.44140625" style="119" customWidth="1"/>
    <col min="98" max="98" width="10.109375" style="119" customWidth="1"/>
    <col min="99" max="99" width="10.5546875" style="119" customWidth="1"/>
    <col min="100" max="101" width="10.33203125" style="119" customWidth="1"/>
    <col min="102" max="102" width="10.6640625" style="119" customWidth="1"/>
    <col min="103" max="104" width="9.88671875" style="119" customWidth="1"/>
    <col min="105" max="105" width="10.33203125" style="119" customWidth="1"/>
    <col min="106" max="106" width="9.6640625" style="119" customWidth="1"/>
    <col min="107" max="107" width="9.109375" style="119"/>
    <col min="108" max="108" width="9.5546875" style="119" customWidth="1"/>
    <col min="109" max="115" width="9.109375" style="119"/>
    <col min="116" max="122" width="11.5546875" style="119" customWidth="1"/>
    <col min="123" max="129" width="11.33203125" style="7" customWidth="1"/>
    <col min="130" max="136" width="9.109375" style="7"/>
    <col min="137" max="137" width="11.6640625" style="7" customWidth="1"/>
    <col min="138" max="138" width="10.33203125" style="7" customWidth="1"/>
    <col min="139" max="139" width="13" style="7" customWidth="1"/>
    <col min="140" max="140" width="10.6640625" style="7" customWidth="1"/>
    <col min="141" max="141" width="11.88671875" style="7" customWidth="1"/>
    <col min="142" max="142" width="11.33203125" style="7" customWidth="1"/>
    <col min="143" max="493" width="9.109375" style="7"/>
    <col min="494" max="16384" width="9.109375" style="1"/>
  </cols>
  <sheetData>
    <row r="1" spans="1:493" ht="27" customHeight="1" x14ac:dyDescent="0.45">
      <c r="A1" s="23" t="s">
        <v>351</v>
      </c>
    </row>
    <row r="2" spans="1:493" ht="20.25" customHeight="1" x14ac:dyDescent="0.45">
      <c r="A2" s="22" t="s">
        <v>199</v>
      </c>
      <c r="B2" s="2"/>
    </row>
    <row r="3" spans="1:493" s="12" customFormat="1" ht="18.75" customHeight="1" x14ac:dyDescent="0.45">
      <c r="A3" s="24" t="s">
        <v>79</v>
      </c>
      <c r="B3" s="44"/>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13"/>
      <c r="AI3" s="13"/>
      <c r="AJ3" s="13"/>
      <c r="AK3" s="13"/>
      <c r="AL3" s="13"/>
      <c r="AM3" s="13"/>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4"/>
    </row>
    <row r="4" spans="1:493" s="10" customFormat="1" ht="14.4" x14ac:dyDescent="0.3">
      <c r="A4" s="25"/>
      <c r="B4" s="26"/>
      <c r="C4" s="27" t="s">
        <v>159</v>
      </c>
      <c r="D4" s="26" t="s">
        <v>300</v>
      </c>
      <c r="E4" s="26" t="s">
        <v>301</v>
      </c>
      <c r="F4" s="26" t="s">
        <v>302</v>
      </c>
      <c r="G4" s="26" t="s">
        <v>303</v>
      </c>
      <c r="H4" s="26" t="s">
        <v>304</v>
      </c>
      <c r="I4" s="26" t="s">
        <v>305</v>
      </c>
      <c r="J4" s="26" t="s">
        <v>306</v>
      </c>
      <c r="K4" s="26" t="s">
        <v>307</v>
      </c>
      <c r="L4" s="26" t="s">
        <v>308</v>
      </c>
      <c r="M4" s="26" t="s">
        <v>309</v>
      </c>
      <c r="N4" s="26" t="s">
        <v>310</v>
      </c>
      <c r="O4" s="26" t="s">
        <v>348</v>
      </c>
      <c r="P4" s="26" t="s">
        <v>311</v>
      </c>
      <c r="Q4" s="26" t="s">
        <v>349</v>
      </c>
      <c r="R4" s="26" t="s">
        <v>312</v>
      </c>
      <c r="S4" s="26" t="s">
        <v>313</v>
      </c>
      <c r="T4" s="26" t="s">
        <v>350</v>
      </c>
      <c r="U4" s="26" t="s">
        <v>314</v>
      </c>
      <c r="V4" s="26" t="s">
        <v>315</v>
      </c>
      <c r="W4" s="26" t="s">
        <v>316</v>
      </c>
      <c r="X4" s="26" t="s">
        <v>317</v>
      </c>
      <c r="Y4" s="26" t="s">
        <v>318</v>
      </c>
      <c r="Z4" s="26" t="s">
        <v>319</v>
      </c>
      <c r="AA4" s="26" t="s">
        <v>320</v>
      </c>
      <c r="AB4" s="26" t="s">
        <v>321</v>
      </c>
      <c r="AC4" s="26" t="s">
        <v>322</v>
      </c>
      <c r="AD4" s="26" t="s">
        <v>323</v>
      </c>
      <c r="AE4" s="26" t="s">
        <v>324</v>
      </c>
      <c r="AF4" s="26" t="s">
        <v>325</v>
      </c>
      <c r="AG4" s="26" t="s">
        <v>326</v>
      </c>
      <c r="AH4" s="26" t="s">
        <v>327</v>
      </c>
      <c r="AI4" s="26" t="s">
        <v>328</v>
      </c>
      <c r="AJ4" s="26" t="s">
        <v>329</v>
      </c>
      <c r="AK4" s="26" t="s">
        <v>330</v>
      </c>
      <c r="AL4" s="26" t="s">
        <v>331</v>
      </c>
      <c r="AM4" s="26" t="s">
        <v>332</v>
      </c>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9"/>
    </row>
    <row r="5" spans="1:493" ht="18.75" customHeight="1" thickBot="1" x14ac:dyDescent="0.45">
      <c r="A5" s="30" t="str">
        <f>GBG!A5</f>
        <v>Folkmängd 2024</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1"/>
      <c r="CV5" s="131"/>
      <c r="CW5" s="131"/>
      <c r="CX5" s="131"/>
      <c r="CY5" s="131"/>
      <c r="CZ5" s="131"/>
      <c r="DA5" s="131"/>
      <c r="DB5" s="131"/>
      <c r="DC5" s="131"/>
      <c r="DD5" s="131"/>
      <c r="DE5" s="131"/>
      <c r="DF5" s="131"/>
      <c r="DG5" s="131"/>
      <c r="DH5" s="131"/>
      <c r="DI5" s="131"/>
      <c r="DJ5" s="131"/>
      <c r="DK5" s="131"/>
      <c r="DL5" s="131"/>
      <c r="DM5" s="131"/>
      <c r="DN5" s="131"/>
      <c r="DO5" s="131"/>
      <c r="DP5" s="131"/>
      <c r="DQ5" s="131"/>
      <c r="DR5" s="1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2"/>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row>
    <row r="6" spans="1:493" customFormat="1" ht="19.5" customHeight="1" x14ac:dyDescent="0.25">
      <c r="A6" s="49" t="s">
        <v>80</v>
      </c>
      <c r="B6" s="34" t="s">
        <v>19</v>
      </c>
      <c r="C6" s="118">
        <v>3464</v>
      </c>
      <c r="D6" s="84">
        <v>40</v>
      </c>
      <c r="E6" s="55">
        <v>131</v>
      </c>
      <c r="F6" s="84">
        <v>141</v>
      </c>
      <c r="G6" s="55">
        <v>106</v>
      </c>
      <c r="H6" s="84">
        <v>127</v>
      </c>
      <c r="I6" s="55">
        <v>60</v>
      </c>
      <c r="J6" s="84">
        <v>132</v>
      </c>
      <c r="K6" s="55">
        <v>146</v>
      </c>
      <c r="L6" s="84">
        <v>82</v>
      </c>
      <c r="M6" s="55">
        <v>109</v>
      </c>
      <c r="N6" s="84">
        <v>73</v>
      </c>
      <c r="O6" s="55">
        <v>116</v>
      </c>
      <c r="P6" s="84">
        <v>80</v>
      </c>
      <c r="Q6" s="55">
        <v>179</v>
      </c>
      <c r="R6" s="84">
        <v>125</v>
      </c>
      <c r="S6" s="55">
        <v>91</v>
      </c>
      <c r="T6" s="84">
        <v>91</v>
      </c>
      <c r="U6" s="55">
        <v>185</v>
      </c>
      <c r="V6" s="84">
        <v>101</v>
      </c>
      <c r="W6" s="55">
        <v>76</v>
      </c>
      <c r="X6" s="84">
        <v>13</v>
      </c>
      <c r="Y6" s="55">
        <v>50</v>
      </c>
      <c r="Z6" s="84">
        <v>87</v>
      </c>
      <c r="AA6" s="55">
        <v>67</v>
      </c>
      <c r="AB6" s="84">
        <v>70</v>
      </c>
      <c r="AC6" s="55">
        <v>46</v>
      </c>
      <c r="AD6" s="84">
        <v>178</v>
      </c>
      <c r="AE6" s="55">
        <v>91</v>
      </c>
      <c r="AF6" s="84">
        <v>116</v>
      </c>
      <c r="AG6" s="66">
        <v>96</v>
      </c>
      <c r="AH6" s="159">
        <v>76</v>
      </c>
      <c r="AI6" s="66">
        <v>35</v>
      </c>
      <c r="AJ6" s="159">
        <v>79</v>
      </c>
      <c r="AK6" s="159">
        <v>57</v>
      </c>
      <c r="AL6" s="123">
        <v>69</v>
      </c>
      <c r="AM6" s="84">
        <v>136</v>
      </c>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8"/>
      <c r="OB6" s="8"/>
      <c r="OC6" s="8"/>
      <c r="OD6" s="8"/>
      <c r="OE6" s="8"/>
      <c r="OF6" s="8"/>
    </row>
    <row r="7" spans="1:493" s="6" customFormat="1" ht="12.75" customHeight="1" x14ac:dyDescent="0.2">
      <c r="A7" s="50"/>
      <c r="B7" s="34" t="s">
        <v>20</v>
      </c>
      <c r="C7" s="118">
        <v>16559</v>
      </c>
      <c r="D7" s="85">
        <v>222</v>
      </c>
      <c r="E7" s="56">
        <v>670</v>
      </c>
      <c r="F7" s="85">
        <v>579</v>
      </c>
      <c r="G7" s="56">
        <v>531</v>
      </c>
      <c r="H7" s="85">
        <v>608</v>
      </c>
      <c r="I7" s="56">
        <v>349</v>
      </c>
      <c r="J7" s="85">
        <v>701</v>
      </c>
      <c r="K7" s="56">
        <v>669</v>
      </c>
      <c r="L7" s="85">
        <v>324</v>
      </c>
      <c r="M7" s="56">
        <v>399</v>
      </c>
      <c r="N7" s="85">
        <v>306</v>
      </c>
      <c r="O7" s="56">
        <v>382</v>
      </c>
      <c r="P7" s="85">
        <v>285</v>
      </c>
      <c r="Q7" s="56">
        <v>730</v>
      </c>
      <c r="R7" s="85">
        <v>417</v>
      </c>
      <c r="S7" s="56">
        <v>365</v>
      </c>
      <c r="T7" s="85">
        <v>254</v>
      </c>
      <c r="U7" s="56">
        <v>844</v>
      </c>
      <c r="V7" s="85">
        <v>495</v>
      </c>
      <c r="W7" s="56">
        <v>508</v>
      </c>
      <c r="X7" s="85">
        <v>110</v>
      </c>
      <c r="Y7" s="56">
        <v>359</v>
      </c>
      <c r="Z7" s="85">
        <v>535</v>
      </c>
      <c r="AA7" s="56">
        <v>315</v>
      </c>
      <c r="AB7" s="85">
        <v>524</v>
      </c>
      <c r="AC7" s="56">
        <v>355</v>
      </c>
      <c r="AD7" s="85">
        <v>865</v>
      </c>
      <c r="AE7" s="56">
        <v>364</v>
      </c>
      <c r="AF7" s="85">
        <v>449</v>
      </c>
      <c r="AG7" s="67">
        <v>330</v>
      </c>
      <c r="AH7" s="160">
        <v>585</v>
      </c>
      <c r="AI7" s="67">
        <v>260</v>
      </c>
      <c r="AJ7" s="160">
        <v>429</v>
      </c>
      <c r="AK7" s="160">
        <v>268</v>
      </c>
      <c r="AL7" s="124">
        <v>411</v>
      </c>
      <c r="AM7" s="85">
        <v>723</v>
      </c>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9"/>
      <c r="OB7" s="9"/>
      <c r="OC7" s="9"/>
      <c r="OD7" s="9"/>
      <c r="OE7" s="9"/>
      <c r="OF7" s="9"/>
    </row>
    <row r="8" spans="1:493" s="3" customFormat="1" x14ac:dyDescent="0.2">
      <c r="A8" s="50"/>
      <c r="B8" s="34" t="s">
        <v>81</v>
      </c>
      <c r="C8" s="118">
        <v>3208</v>
      </c>
      <c r="D8" s="86">
        <v>53</v>
      </c>
      <c r="E8" s="57">
        <v>149</v>
      </c>
      <c r="F8" s="86">
        <v>90</v>
      </c>
      <c r="G8" s="57">
        <v>102</v>
      </c>
      <c r="H8" s="86">
        <v>128</v>
      </c>
      <c r="I8" s="57">
        <v>59</v>
      </c>
      <c r="J8" s="86">
        <v>144</v>
      </c>
      <c r="K8" s="57">
        <v>99</v>
      </c>
      <c r="L8" s="86">
        <v>64</v>
      </c>
      <c r="M8" s="57">
        <v>40</v>
      </c>
      <c r="N8" s="86">
        <v>49</v>
      </c>
      <c r="O8" s="57">
        <v>61</v>
      </c>
      <c r="P8" s="86">
        <v>58</v>
      </c>
      <c r="Q8" s="57">
        <v>130</v>
      </c>
      <c r="R8" s="86">
        <v>58</v>
      </c>
      <c r="S8" s="57">
        <v>59</v>
      </c>
      <c r="T8" s="86">
        <v>29</v>
      </c>
      <c r="U8" s="57">
        <v>147</v>
      </c>
      <c r="V8" s="86">
        <v>118</v>
      </c>
      <c r="W8" s="57">
        <v>104</v>
      </c>
      <c r="X8" s="86">
        <v>24</v>
      </c>
      <c r="Y8" s="57">
        <v>98</v>
      </c>
      <c r="Z8" s="86">
        <v>122</v>
      </c>
      <c r="AA8" s="57">
        <v>53</v>
      </c>
      <c r="AB8" s="86">
        <v>134</v>
      </c>
      <c r="AC8" s="57">
        <v>80</v>
      </c>
      <c r="AD8" s="86">
        <v>157</v>
      </c>
      <c r="AE8" s="57">
        <v>60</v>
      </c>
      <c r="AF8" s="86">
        <v>89</v>
      </c>
      <c r="AG8" s="68">
        <v>53</v>
      </c>
      <c r="AH8" s="161">
        <v>134</v>
      </c>
      <c r="AI8" s="68">
        <v>58</v>
      </c>
      <c r="AJ8" s="161">
        <v>92</v>
      </c>
      <c r="AK8" s="161">
        <v>60</v>
      </c>
      <c r="AL8" s="125">
        <v>68</v>
      </c>
      <c r="AM8" s="86">
        <v>172</v>
      </c>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7"/>
      <c r="OB8" s="7"/>
      <c r="OC8" s="7"/>
      <c r="OD8" s="7"/>
      <c r="OE8" s="7"/>
      <c r="OF8" s="7"/>
    </row>
    <row r="9" spans="1:493" s="3" customFormat="1" x14ac:dyDescent="0.2">
      <c r="A9" s="50"/>
      <c r="B9" s="34" t="s">
        <v>82</v>
      </c>
      <c r="C9" s="118">
        <v>9694</v>
      </c>
      <c r="D9" s="84">
        <v>175</v>
      </c>
      <c r="E9" s="55">
        <v>392</v>
      </c>
      <c r="F9" s="84">
        <v>305</v>
      </c>
      <c r="G9" s="55">
        <v>302</v>
      </c>
      <c r="H9" s="84">
        <v>407</v>
      </c>
      <c r="I9" s="55">
        <v>213</v>
      </c>
      <c r="J9" s="84">
        <v>418</v>
      </c>
      <c r="K9" s="55">
        <v>359</v>
      </c>
      <c r="L9" s="84">
        <v>210</v>
      </c>
      <c r="M9" s="55">
        <v>148</v>
      </c>
      <c r="N9" s="84">
        <v>131</v>
      </c>
      <c r="O9" s="55">
        <v>188</v>
      </c>
      <c r="P9" s="84">
        <v>174</v>
      </c>
      <c r="Q9" s="55">
        <v>353</v>
      </c>
      <c r="R9" s="84">
        <v>187</v>
      </c>
      <c r="S9" s="55">
        <v>190</v>
      </c>
      <c r="T9" s="84">
        <v>110</v>
      </c>
      <c r="U9" s="55">
        <v>435</v>
      </c>
      <c r="V9" s="84">
        <v>311</v>
      </c>
      <c r="W9" s="55">
        <v>336</v>
      </c>
      <c r="X9" s="84">
        <v>78</v>
      </c>
      <c r="Y9" s="55">
        <v>310</v>
      </c>
      <c r="Z9" s="84">
        <v>338</v>
      </c>
      <c r="AA9" s="55">
        <v>156</v>
      </c>
      <c r="AB9" s="84">
        <v>407</v>
      </c>
      <c r="AC9" s="55">
        <v>223</v>
      </c>
      <c r="AD9" s="84">
        <v>515</v>
      </c>
      <c r="AE9" s="55">
        <v>154</v>
      </c>
      <c r="AF9" s="84">
        <v>213</v>
      </c>
      <c r="AG9" s="68">
        <v>145</v>
      </c>
      <c r="AH9" s="161">
        <v>403</v>
      </c>
      <c r="AI9" s="68">
        <v>228</v>
      </c>
      <c r="AJ9" s="161">
        <v>301</v>
      </c>
      <c r="AK9" s="161">
        <v>197</v>
      </c>
      <c r="AL9" s="125">
        <v>229</v>
      </c>
      <c r="AM9" s="84">
        <v>426</v>
      </c>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7"/>
      <c r="OB9" s="7"/>
      <c r="OC9" s="7"/>
      <c r="OD9" s="7"/>
      <c r="OE9" s="7"/>
      <c r="OF9" s="7"/>
    </row>
    <row r="10" spans="1:493" s="3" customFormat="1" x14ac:dyDescent="0.2">
      <c r="A10" s="50"/>
      <c r="B10" s="34" t="s">
        <v>21</v>
      </c>
      <c r="C10" s="118">
        <v>9723</v>
      </c>
      <c r="D10" s="84">
        <v>188</v>
      </c>
      <c r="E10" s="55">
        <v>375</v>
      </c>
      <c r="F10" s="84">
        <v>279</v>
      </c>
      <c r="G10" s="55">
        <v>309</v>
      </c>
      <c r="H10" s="84">
        <v>392</v>
      </c>
      <c r="I10" s="55">
        <v>207</v>
      </c>
      <c r="J10" s="84">
        <v>390</v>
      </c>
      <c r="K10" s="55">
        <v>315</v>
      </c>
      <c r="L10" s="84">
        <v>159</v>
      </c>
      <c r="M10" s="55">
        <v>134</v>
      </c>
      <c r="N10" s="84">
        <v>152</v>
      </c>
      <c r="O10" s="55">
        <v>198</v>
      </c>
      <c r="P10" s="84">
        <v>172</v>
      </c>
      <c r="Q10" s="55">
        <v>402</v>
      </c>
      <c r="R10" s="84">
        <v>190</v>
      </c>
      <c r="S10" s="55">
        <v>184</v>
      </c>
      <c r="T10" s="84">
        <v>107</v>
      </c>
      <c r="U10" s="55">
        <v>373</v>
      </c>
      <c r="V10" s="84">
        <v>337</v>
      </c>
      <c r="W10" s="55">
        <v>323</v>
      </c>
      <c r="X10" s="84">
        <v>94</v>
      </c>
      <c r="Y10" s="55">
        <v>295</v>
      </c>
      <c r="Z10" s="84">
        <v>351</v>
      </c>
      <c r="AA10" s="55">
        <v>186</v>
      </c>
      <c r="AB10" s="84">
        <v>523</v>
      </c>
      <c r="AC10" s="55">
        <v>236</v>
      </c>
      <c r="AD10" s="84">
        <v>558</v>
      </c>
      <c r="AE10" s="55">
        <v>126</v>
      </c>
      <c r="AF10" s="84">
        <v>223</v>
      </c>
      <c r="AG10" s="68">
        <v>143</v>
      </c>
      <c r="AH10" s="161">
        <v>432</v>
      </c>
      <c r="AI10" s="68">
        <v>229</v>
      </c>
      <c r="AJ10" s="161">
        <v>268</v>
      </c>
      <c r="AK10" s="161">
        <v>181</v>
      </c>
      <c r="AL10" s="125">
        <v>226</v>
      </c>
      <c r="AM10" s="84">
        <v>427</v>
      </c>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7"/>
      <c r="OB10" s="7"/>
      <c r="OC10" s="7"/>
      <c r="OD10" s="7"/>
      <c r="OE10" s="7"/>
      <c r="OF10" s="7"/>
    </row>
    <row r="11" spans="1:493" s="3" customFormat="1" x14ac:dyDescent="0.2">
      <c r="A11" s="50"/>
      <c r="B11" s="34" t="s">
        <v>22</v>
      </c>
      <c r="C11" s="118">
        <v>9935</v>
      </c>
      <c r="D11" s="84">
        <v>189</v>
      </c>
      <c r="E11" s="55">
        <v>371</v>
      </c>
      <c r="F11" s="84">
        <v>291</v>
      </c>
      <c r="G11" s="55">
        <v>252</v>
      </c>
      <c r="H11" s="84">
        <v>375</v>
      </c>
      <c r="I11" s="55">
        <v>237</v>
      </c>
      <c r="J11" s="84">
        <v>410</v>
      </c>
      <c r="K11" s="55">
        <v>306</v>
      </c>
      <c r="L11" s="84">
        <v>166</v>
      </c>
      <c r="M11" s="55">
        <v>146</v>
      </c>
      <c r="N11" s="84">
        <v>156</v>
      </c>
      <c r="O11" s="55">
        <v>211</v>
      </c>
      <c r="P11" s="84">
        <v>183</v>
      </c>
      <c r="Q11" s="55">
        <v>413</v>
      </c>
      <c r="R11" s="84">
        <v>210</v>
      </c>
      <c r="S11" s="55">
        <v>209</v>
      </c>
      <c r="T11" s="84">
        <v>117</v>
      </c>
      <c r="U11" s="55">
        <v>414</v>
      </c>
      <c r="V11" s="84">
        <v>345</v>
      </c>
      <c r="W11" s="55">
        <v>352</v>
      </c>
      <c r="X11" s="84">
        <v>95</v>
      </c>
      <c r="Y11" s="55">
        <v>330</v>
      </c>
      <c r="Z11" s="84">
        <v>329</v>
      </c>
      <c r="AA11" s="55">
        <v>190</v>
      </c>
      <c r="AB11" s="84">
        <v>557</v>
      </c>
      <c r="AC11" s="55">
        <v>273</v>
      </c>
      <c r="AD11" s="84">
        <v>502</v>
      </c>
      <c r="AE11" s="55">
        <v>154</v>
      </c>
      <c r="AF11" s="84">
        <v>215</v>
      </c>
      <c r="AG11" s="68">
        <v>163</v>
      </c>
      <c r="AH11" s="161">
        <v>482</v>
      </c>
      <c r="AI11" s="68">
        <v>267</v>
      </c>
      <c r="AJ11" s="161">
        <v>262</v>
      </c>
      <c r="AK11" s="161">
        <v>175</v>
      </c>
      <c r="AL11" s="125">
        <v>202</v>
      </c>
      <c r="AM11" s="84">
        <v>353</v>
      </c>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7"/>
      <c r="OB11" s="7"/>
      <c r="OC11" s="7"/>
      <c r="OD11" s="7"/>
      <c r="OE11" s="7"/>
      <c r="OF11" s="7"/>
    </row>
    <row r="12" spans="1:493" s="3" customFormat="1" x14ac:dyDescent="0.2">
      <c r="A12" s="50"/>
      <c r="B12" s="34" t="s">
        <v>23</v>
      </c>
      <c r="C12" s="118">
        <v>9717</v>
      </c>
      <c r="D12" s="84">
        <v>216</v>
      </c>
      <c r="E12" s="55">
        <v>384</v>
      </c>
      <c r="F12" s="84">
        <v>268</v>
      </c>
      <c r="G12" s="55">
        <v>287</v>
      </c>
      <c r="H12" s="84">
        <v>394</v>
      </c>
      <c r="I12" s="55">
        <v>263</v>
      </c>
      <c r="J12" s="84">
        <v>388</v>
      </c>
      <c r="K12" s="55">
        <v>338</v>
      </c>
      <c r="L12" s="84">
        <v>171</v>
      </c>
      <c r="M12" s="55">
        <v>149</v>
      </c>
      <c r="N12" s="84">
        <v>206</v>
      </c>
      <c r="O12" s="55">
        <v>248</v>
      </c>
      <c r="P12" s="84">
        <v>164</v>
      </c>
      <c r="Q12" s="55">
        <v>350</v>
      </c>
      <c r="R12" s="84">
        <v>227</v>
      </c>
      <c r="S12" s="55">
        <v>198</v>
      </c>
      <c r="T12" s="84">
        <v>115</v>
      </c>
      <c r="U12" s="55">
        <v>302</v>
      </c>
      <c r="V12" s="84">
        <v>346</v>
      </c>
      <c r="W12" s="55">
        <v>322</v>
      </c>
      <c r="X12" s="84">
        <v>86</v>
      </c>
      <c r="Y12" s="55">
        <v>311</v>
      </c>
      <c r="Z12" s="84">
        <v>324</v>
      </c>
      <c r="AA12" s="55">
        <v>154</v>
      </c>
      <c r="AB12" s="84">
        <v>512</v>
      </c>
      <c r="AC12" s="55">
        <v>307</v>
      </c>
      <c r="AD12" s="84">
        <v>538</v>
      </c>
      <c r="AE12" s="55">
        <v>127</v>
      </c>
      <c r="AF12" s="84">
        <v>188</v>
      </c>
      <c r="AG12" s="68">
        <v>129</v>
      </c>
      <c r="AH12" s="161">
        <v>473</v>
      </c>
      <c r="AI12" s="68">
        <v>260</v>
      </c>
      <c r="AJ12" s="161">
        <v>242</v>
      </c>
      <c r="AK12" s="161">
        <v>160</v>
      </c>
      <c r="AL12" s="125">
        <v>213</v>
      </c>
      <c r="AM12" s="84">
        <v>329</v>
      </c>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7"/>
      <c r="OB12" s="7"/>
      <c r="OC12" s="7"/>
      <c r="OD12" s="7"/>
      <c r="OE12" s="7"/>
      <c r="OF12" s="7"/>
    </row>
    <row r="13" spans="1:493" s="3" customFormat="1" x14ac:dyDescent="0.2">
      <c r="A13" s="50"/>
      <c r="B13" s="34" t="s">
        <v>83</v>
      </c>
      <c r="C13" s="118">
        <v>24832</v>
      </c>
      <c r="D13" s="84">
        <v>275</v>
      </c>
      <c r="E13" s="55">
        <v>841</v>
      </c>
      <c r="F13" s="84">
        <v>848</v>
      </c>
      <c r="G13" s="55">
        <v>604</v>
      </c>
      <c r="H13" s="84">
        <v>900</v>
      </c>
      <c r="I13" s="55">
        <v>474</v>
      </c>
      <c r="J13" s="84">
        <v>857</v>
      </c>
      <c r="K13" s="55">
        <v>969</v>
      </c>
      <c r="L13" s="84">
        <v>648</v>
      </c>
      <c r="M13" s="55">
        <v>2604</v>
      </c>
      <c r="N13" s="84">
        <v>790</v>
      </c>
      <c r="O13" s="55">
        <v>685</v>
      </c>
      <c r="P13" s="84">
        <v>538</v>
      </c>
      <c r="Q13" s="55">
        <v>936</v>
      </c>
      <c r="R13" s="84">
        <v>1072</v>
      </c>
      <c r="S13" s="55">
        <v>601</v>
      </c>
      <c r="T13" s="84">
        <v>392</v>
      </c>
      <c r="U13" s="55">
        <v>998</v>
      </c>
      <c r="V13" s="84">
        <v>597</v>
      </c>
      <c r="W13" s="55">
        <v>424</v>
      </c>
      <c r="X13" s="84">
        <v>138</v>
      </c>
      <c r="Y13" s="55">
        <v>337</v>
      </c>
      <c r="Z13" s="84">
        <v>789</v>
      </c>
      <c r="AA13" s="55">
        <v>445</v>
      </c>
      <c r="AB13" s="84">
        <v>663</v>
      </c>
      <c r="AC13" s="55">
        <v>380</v>
      </c>
      <c r="AD13" s="84">
        <v>1198</v>
      </c>
      <c r="AE13" s="55">
        <v>476</v>
      </c>
      <c r="AF13" s="84">
        <v>710</v>
      </c>
      <c r="AG13" s="68">
        <v>677</v>
      </c>
      <c r="AH13" s="161">
        <v>586</v>
      </c>
      <c r="AI13" s="68">
        <v>344</v>
      </c>
      <c r="AJ13" s="161">
        <v>400</v>
      </c>
      <c r="AK13" s="161">
        <v>346</v>
      </c>
      <c r="AL13" s="125">
        <v>443</v>
      </c>
      <c r="AM13" s="84">
        <v>757</v>
      </c>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7"/>
      <c r="OB13" s="7"/>
      <c r="OC13" s="7"/>
      <c r="OD13" s="7"/>
      <c r="OE13" s="7"/>
      <c r="OF13" s="7"/>
    </row>
    <row r="14" spans="1:493" s="3" customFormat="1" x14ac:dyDescent="0.2">
      <c r="A14" s="50"/>
      <c r="B14" s="34" t="s">
        <v>84</v>
      </c>
      <c r="C14" s="118">
        <v>27304</v>
      </c>
      <c r="D14" s="84">
        <v>161</v>
      </c>
      <c r="E14" s="55">
        <v>873</v>
      </c>
      <c r="F14" s="84">
        <v>915</v>
      </c>
      <c r="G14" s="55">
        <v>843</v>
      </c>
      <c r="H14" s="84">
        <v>914</v>
      </c>
      <c r="I14" s="55">
        <v>368</v>
      </c>
      <c r="J14" s="84">
        <v>878</v>
      </c>
      <c r="K14" s="55">
        <v>1269</v>
      </c>
      <c r="L14" s="84">
        <v>988</v>
      </c>
      <c r="M14" s="55">
        <v>2537</v>
      </c>
      <c r="N14" s="84">
        <v>885</v>
      </c>
      <c r="O14" s="55">
        <v>887</v>
      </c>
      <c r="P14" s="84">
        <v>642</v>
      </c>
      <c r="Q14" s="55">
        <v>1323</v>
      </c>
      <c r="R14" s="84">
        <v>1402</v>
      </c>
      <c r="S14" s="55">
        <v>919</v>
      </c>
      <c r="T14" s="84">
        <v>702</v>
      </c>
      <c r="U14" s="55">
        <v>1477</v>
      </c>
      <c r="V14" s="84">
        <v>446</v>
      </c>
      <c r="W14" s="55">
        <v>269</v>
      </c>
      <c r="X14" s="84">
        <v>73</v>
      </c>
      <c r="Y14" s="55">
        <v>132</v>
      </c>
      <c r="Z14" s="84">
        <v>710</v>
      </c>
      <c r="AA14" s="55">
        <v>521</v>
      </c>
      <c r="AB14" s="84">
        <v>211</v>
      </c>
      <c r="AC14" s="55">
        <v>240</v>
      </c>
      <c r="AD14" s="84">
        <v>1243</v>
      </c>
      <c r="AE14" s="55">
        <v>869</v>
      </c>
      <c r="AF14" s="84">
        <v>1087</v>
      </c>
      <c r="AG14" s="68">
        <v>835</v>
      </c>
      <c r="AH14" s="161">
        <v>246</v>
      </c>
      <c r="AI14" s="68">
        <v>109</v>
      </c>
      <c r="AJ14" s="161">
        <v>365</v>
      </c>
      <c r="AK14" s="161">
        <v>293</v>
      </c>
      <c r="AL14" s="125">
        <v>589</v>
      </c>
      <c r="AM14" s="84">
        <v>960</v>
      </c>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7"/>
      <c r="OB14" s="7"/>
      <c r="OC14" s="7"/>
      <c r="OD14" s="7"/>
      <c r="OE14" s="7"/>
      <c r="OF14" s="7"/>
    </row>
    <row r="15" spans="1:493" s="3" customFormat="1" x14ac:dyDescent="0.2">
      <c r="A15" s="50"/>
      <c r="B15" s="34" t="s">
        <v>85</v>
      </c>
      <c r="C15" s="118">
        <v>77371</v>
      </c>
      <c r="D15" s="84">
        <v>767</v>
      </c>
      <c r="E15" s="55">
        <v>2451</v>
      </c>
      <c r="F15" s="84">
        <v>2779</v>
      </c>
      <c r="G15" s="55">
        <v>2553</v>
      </c>
      <c r="H15" s="84">
        <v>2035</v>
      </c>
      <c r="I15" s="55">
        <v>1126</v>
      </c>
      <c r="J15" s="84">
        <v>2232</v>
      </c>
      <c r="K15" s="55">
        <v>3247</v>
      </c>
      <c r="L15" s="84">
        <v>1869</v>
      </c>
      <c r="M15" s="55">
        <v>3379</v>
      </c>
      <c r="N15" s="84">
        <v>2025</v>
      </c>
      <c r="O15" s="55">
        <v>2415</v>
      </c>
      <c r="P15" s="84">
        <v>1909</v>
      </c>
      <c r="Q15" s="55">
        <v>4154</v>
      </c>
      <c r="R15" s="84">
        <v>3231</v>
      </c>
      <c r="S15" s="55">
        <v>2166</v>
      </c>
      <c r="T15" s="84">
        <v>1774</v>
      </c>
      <c r="U15" s="55">
        <v>4262</v>
      </c>
      <c r="V15" s="84">
        <v>1687</v>
      </c>
      <c r="W15" s="55">
        <v>1401</v>
      </c>
      <c r="X15" s="84">
        <v>298</v>
      </c>
      <c r="Y15" s="55">
        <v>941</v>
      </c>
      <c r="Z15" s="84">
        <v>2227</v>
      </c>
      <c r="AA15" s="55">
        <v>1546</v>
      </c>
      <c r="AB15" s="84">
        <v>1405</v>
      </c>
      <c r="AC15" s="55">
        <v>1112</v>
      </c>
      <c r="AD15" s="84">
        <v>3797</v>
      </c>
      <c r="AE15" s="55">
        <v>2648</v>
      </c>
      <c r="AF15" s="84">
        <v>3407</v>
      </c>
      <c r="AG15" s="68">
        <v>2204</v>
      </c>
      <c r="AH15" s="161">
        <v>1630</v>
      </c>
      <c r="AI15" s="68">
        <v>766</v>
      </c>
      <c r="AJ15" s="161">
        <v>1548</v>
      </c>
      <c r="AK15" s="161">
        <v>1208</v>
      </c>
      <c r="AL15" s="125">
        <v>1753</v>
      </c>
      <c r="AM15" s="84">
        <v>2970</v>
      </c>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c r="IN15" s="68"/>
      <c r="IO15" s="68"/>
      <c r="IP15" s="68"/>
      <c r="IQ15" s="68"/>
      <c r="IR15" s="68"/>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7"/>
      <c r="OB15" s="7"/>
      <c r="OC15" s="7"/>
      <c r="OD15" s="7"/>
      <c r="OE15" s="7"/>
      <c r="OF15" s="7"/>
    </row>
    <row r="16" spans="1:493" s="3" customFormat="1" x14ac:dyDescent="0.2">
      <c r="A16" s="50"/>
      <c r="B16" s="34" t="s">
        <v>86</v>
      </c>
      <c r="C16" s="118">
        <v>69743</v>
      </c>
      <c r="D16" s="84">
        <v>1176</v>
      </c>
      <c r="E16" s="55">
        <v>2097</v>
      </c>
      <c r="F16" s="84">
        <v>1929</v>
      </c>
      <c r="G16" s="55">
        <v>1958</v>
      </c>
      <c r="H16" s="84">
        <v>1982</v>
      </c>
      <c r="I16" s="55">
        <v>1280</v>
      </c>
      <c r="J16" s="84">
        <v>2166</v>
      </c>
      <c r="K16" s="55">
        <v>2295</v>
      </c>
      <c r="L16" s="84">
        <v>1387</v>
      </c>
      <c r="M16" s="55">
        <v>1903</v>
      </c>
      <c r="N16" s="84">
        <v>1666</v>
      </c>
      <c r="O16" s="55">
        <v>2510</v>
      </c>
      <c r="P16" s="84">
        <v>1758</v>
      </c>
      <c r="Q16" s="55">
        <v>3412</v>
      </c>
      <c r="R16" s="84">
        <v>3361</v>
      </c>
      <c r="S16" s="55">
        <v>1758</v>
      </c>
      <c r="T16" s="84">
        <v>1286</v>
      </c>
      <c r="U16" s="55">
        <v>2860</v>
      </c>
      <c r="V16" s="84">
        <v>1994</v>
      </c>
      <c r="W16" s="55">
        <v>1891</v>
      </c>
      <c r="X16" s="84">
        <v>615</v>
      </c>
      <c r="Y16" s="55">
        <v>1705</v>
      </c>
      <c r="Z16" s="84">
        <v>1813</v>
      </c>
      <c r="AA16" s="55">
        <v>1048</v>
      </c>
      <c r="AB16" s="84">
        <v>2704</v>
      </c>
      <c r="AC16" s="55">
        <v>1576</v>
      </c>
      <c r="AD16" s="84">
        <v>3424</v>
      </c>
      <c r="AE16" s="55">
        <v>1243</v>
      </c>
      <c r="AF16" s="84">
        <v>2255</v>
      </c>
      <c r="AG16" s="68">
        <v>1896</v>
      </c>
      <c r="AH16" s="161">
        <v>2663</v>
      </c>
      <c r="AI16" s="68">
        <v>1493</v>
      </c>
      <c r="AJ16" s="161">
        <v>1608</v>
      </c>
      <c r="AK16" s="161">
        <v>1241</v>
      </c>
      <c r="AL16" s="125">
        <v>1426</v>
      </c>
      <c r="AM16" s="84">
        <v>2063</v>
      </c>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c r="IN16" s="68"/>
      <c r="IO16" s="68"/>
      <c r="IP16" s="68"/>
      <c r="IQ16" s="68"/>
      <c r="IR16" s="68"/>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7"/>
      <c r="OB16" s="7"/>
      <c r="OC16" s="7"/>
      <c r="OD16" s="7"/>
      <c r="OE16" s="7"/>
      <c r="OF16" s="7"/>
    </row>
    <row r="17" spans="1:396" s="3" customFormat="1" x14ac:dyDescent="0.2">
      <c r="A17" s="50"/>
      <c r="B17" s="34" t="s">
        <v>26</v>
      </c>
      <c r="C17" s="118">
        <v>24170</v>
      </c>
      <c r="D17" s="84">
        <v>372</v>
      </c>
      <c r="E17" s="55">
        <v>541</v>
      </c>
      <c r="F17" s="84">
        <v>531</v>
      </c>
      <c r="G17" s="55">
        <v>666</v>
      </c>
      <c r="H17" s="84">
        <v>608</v>
      </c>
      <c r="I17" s="55">
        <v>503</v>
      </c>
      <c r="J17" s="84">
        <v>612</v>
      </c>
      <c r="K17" s="55">
        <v>892</v>
      </c>
      <c r="L17" s="84">
        <v>524</v>
      </c>
      <c r="M17" s="55">
        <v>708</v>
      </c>
      <c r="N17" s="84">
        <v>594</v>
      </c>
      <c r="O17" s="55">
        <v>1120</v>
      </c>
      <c r="P17" s="84">
        <v>638</v>
      </c>
      <c r="Q17" s="55">
        <v>1392</v>
      </c>
      <c r="R17" s="84">
        <v>1280</v>
      </c>
      <c r="S17" s="55">
        <v>577</v>
      </c>
      <c r="T17" s="84">
        <v>421</v>
      </c>
      <c r="U17" s="55">
        <v>1054</v>
      </c>
      <c r="V17" s="84">
        <v>656</v>
      </c>
      <c r="W17" s="55">
        <v>564</v>
      </c>
      <c r="X17" s="84">
        <v>390</v>
      </c>
      <c r="Y17" s="55">
        <v>582</v>
      </c>
      <c r="Z17" s="84">
        <v>692</v>
      </c>
      <c r="AA17" s="55">
        <v>446</v>
      </c>
      <c r="AB17" s="84">
        <v>1031</v>
      </c>
      <c r="AC17" s="55">
        <v>474</v>
      </c>
      <c r="AD17" s="84">
        <v>1165</v>
      </c>
      <c r="AE17" s="55">
        <v>376</v>
      </c>
      <c r="AF17" s="84">
        <v>704</v>
      </c>
      <c r="AG17" s="68">
        <v>907</v>
      </c>
      <c r="AH17" s="161">
        <v>829</v>
      </c>
      <c r="AI17" s="68">
        <v>337</v>
      </c>
      <c r="AJ17" s="161">
        <v>496</v>
      </c>
      <c r="AK17" s="161">
        <v>396</v>
      </c>
      <c r="AL17" s="125">
        <v>452</v>
      </c>
      <c r="AM17" s="84">
        <v>583</v>
      </c>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7"/>
      <c r="OB17" s="7"/>
      <c r="OC17" s="7"/>
      <c r="OD17" s="7"/>
      <c r="OE17" s="7"/>
      <c r="OF17" s="7"/>
    </row>
    <row r="18" spans="1:396" s="3" customFormat="1" x14ac:dyDescent="0.2">
      <c r="A18" s="50"/>
      <c r="B18" s="34" t="s">
        <v>27</v>
      </c>
      <c r="C18" s="118">
        <v>16188</v>
      </c>
      <c r="D18" s="84">
        <v>191</v>
      </c>
      <c r="E18" s="55">
        <v>260</v>
      </c>
      <c r="F18" s="84">
        <v>325</v>
      </c>
      <c r="G18" s="55">
        <v>367</v>
      </c>
      <c r="H18" s="84">
        <v>301</v>
      </c>
      <c r="I18" s="55">
        <v>321</v>
      </c>
      <c r="J18" s="84">
        <v>302</v>
      </c>
      <c r="K18" s="55">
        <v>534</v>
      </c>
      <c r="L18" s="84">
        <v>372</v>
      </c>
      <c r="M18" s="55">
        <v>464</v>
      </c>
      <c r="N18" s="84">
        <v>444</v>
      </c>
      <c r="O18" s="55">
        <v>731</v>
      </c>
      <c r="P18" s="84">
        <v>341</v>
      </c>
      <c r="Q18" s="55">
        <v>752</v>
      </c>
      <c r="R18" s="84">
        <v>874</v>
      </c>
      <c r="S18" s="55">
        <v>370</v>
      </c>
      <c r="T18" s="84">
        <v>274</v>
      </c>
      <c r="U18" s="55">
        <v>805</v>
      </c>
      <c r="V18" s="84">
        <v>589</v>
      </c>
      <c r="W18" s="55">
        <v>534</v>
      </c>
      <c r="X18" s="84">
        <v>273</v>
      </c>
      <c r="Y18" s="55">
        <v>557</v>
      </c>
      <c r="Z18" s="84">
        <v>464</v>
      </c>
      <c r="AA18" s="55">
        <v>286</v>
      </c>
      <c r="AB18" s="84">
        <v>863</v>
      </c>
      <c r="AC18" s="55">
        <v>385</v>
      </c>
      <c r="AD18" s="84">
        <v>915</v>
      </c>
      <c r="AE18" s="55">
        <v>212</v>
      </c>
      <c r="AF18" s="84">
        <v>438</v>
      </c>
      <c r="AG18" s="68">
        <v>527</v>
      </c>
      <c r="AH18" s="161">
        <v>655</v>
      </c>
      <c r="AI18" s="68">
        <v>182</v>
      </c>
      <c r="AJ18" s="161">
        <v>456</v>
      </c>
      <c r="AK18" s="161">
        <v>242</v>
      </c>
      <c r="AL18" s="125">
        <v>278</v>
      </c>
      <c r="AM18" s="84">
        <v>285</v>
      </c>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7"/>
      <c r="OB18" s="7"/>
      <c r="OC18" s="7"/>
      <c r="OD18" s="7"/>
      <c r="OE18" s="7"/>
      <c r="OF18" s="7"/>
    </row>
    <row r="19" spans="1:396" s="3" customFormat="1" x14ac:dyDescent="0.2">
      <c r="A19" s="50"/>
      <c r="B19" s="34" t="s">
        <v>25</v>
      </c>
      <c r="C19" s="118">
        <v>4278</v>
      </c>
      <c r="D19" s="84">
        <v>45</v>
      </c>
      <c r="E19" s="55">
        <v>66</v>
      </c>
      <c r="F19" s="84">
        <v>101</v>
      </c>
      <c r="G19" s="55">
        <v>86</v>
      </c>
      <c r="H19" s="84">
        <v>49</v>
      </c>
      <c r="I19" s="55">
        <v>60</v>
      </c>
      <c r="J19" s="84">
        <v>70</v>
      </c>
      <c r="K19" s="55">
        <v>138</v>
      </c>
      <c r="L19" s="84">
        <v>97</v>
      </c>
      <c r="M19" s="55">
        <v>114</v>
      </c>
      <c r="N19" s="84">
        <v>107</v>
      </c>
      <c r="O19" s="55">
        <v>144</v>
      </c>
      <c r="P19" s="84">
        <v>71</v>
      </c>
      <c r="Q19" s="55">
        <v>158</v>
      </c>
      <c r="R19" s="84">
        <v>207</v>
      </c>
      <c r="S19" s="55">
        <v>126</v>
      </c>
      <c r="T19" s="84">
        <v>55</v>
      </c>
      <c r="U19" s="55">
        <v>323</v>
      </c>
      <c r="V19" s="84">
        <v>172</v>
      </c>
      <c r="W19" s="55">
        <v>138</v>
      </c>
      <c r="X19" s="84">
        <v>61</v>
      </c>
      <c r="Y19" s="55">
        <v>200</v>
      </c>
      <c r="Z19" s="84">
        <v>148</v>
      </c>
      <c r="AA19" s="55">
        <v>103</v>
      </c>
      <c r="AB19" s="84">
        <v>257</v>
      </c>
      <c r="AC19" s="55">
        <v>89</v>
      </c>
      <c r="AD19" s="84">
        <v>250</v>
      </c>
      <c r="AE19" s="55">
        <v>57</v>
      </c>
      <c r="AF19" s="84">
        <v>109</v>
      </c>
      <c r="AG19" s="68">
        <v>93</v>
      </c>
      <c r="AH19" s="161">
        <v>166</v>
      </c>
      <c r="AI19" s="68">
        <v>35</v>
      </c>
      <c r="AJ19" s="161">
        <v>146</v>
      </c>
      <c r="AK19" s="161">
        <v>56</v>
      </c>
      <c r="AL19" s="125">
        <v>100</v>
      </c>
      <c r="AM19" s="84">
        <v>75</v>
      </c>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7"/>
      <c r="OB19" s="7"/>
      <c r="OC19" s="7"/>
      <c r="OD19" s="7"/>
      <c r="OE19" s="7"/>
      <c r="OF19" s="7"/>
    </row>
    <row r="20" spans="1:396" s="3" customFormat="1" ht="12.75" customHeight="1" x14ac:dyDescent="0.2">
      <c r="A20" s="50"/>
      <c r="B20" s="35" t="s">
        <v>39</v>
      </c>
      <c r="C20" s="132">
        <v>306186</v>
      </c>
      <c r="D20" s="87">
        <v>4070</v>
      </c>
      <c r="E20" s="58">
        <v>9601</v>
      </c>
      <c r="F20" s="87">
        <v>9381</v>
      </c>
      <c r="G20" s="58">
        <v>8966</v>
      </c>
      <c r="H20" s="87">
        <v>9220</v>
      </c>
      <c r="I20" s="58">
        <v>5520</v>
      </c>
      <c r="J20" s="87">
        <v>9700</v>
      </c>
      <c r="K20" s="58">
        <v>11576</v>
      </c>
      <c r="L20" s="87">
        <v>7061</v>
      </c>
      <c r="M20" s="58">
        <v>12834</v>
      </c>
      <c r="N20" s="87">
        <v>7584</v>
      </c>
      <c r="O20" s="58">
        <v>9896</v>
      </c>
      <c r="P20" s="87">
        <v>7013</v>
      </c>
      <c r="Q20" s="58">
        <v>14684</v>
      </c>
      <c r="R20" s="87">
        <v>12841</v>
      </c>
      <c r="S20" s="58">
        <v>7813</v>
      </c>
      <c r="T20" s="87">
        <v>5727</v>
      </c>
      <c r="U20" s="58">
        <v>14479</v>
      </c>
      <c r="V20" s="87">
        <v>8194</v>
      </c>
      <c r="W20" s="58">
        <v>7242</v>
      </c>
      <c r="X20" s="87">
        <v>2348</v>
      </c>
      <c r="Y20" s="58">
        <v>6207</v>
      </c>
      <c r="Z20" s="87">
        <v>8929</v>
      </c>
      <c r="AA20" s="58">
        <v>5516</v>
      </c>
      <c r="AB20" s="87">
        <v>9861</v>
      </c>
      <c r="AC20" s="58">
        <v>5776</v>
      </c>
      <c r="AD20" s="87">
        <v>15305</v>
      </c>
      <c r="AE20" s="58">
        <v>6957</v>
      </c>
      <c r="AF20" s="87">
        <v>10203</v>
      </c>
      <c r="AG20" s="68">
        <v>8198</v>
      </c>
      <c r="AH20" s="161">
        <v>9360</v>
      </c>
      <c r="AI20" s="68">
        <v>4603</v>
      </c>
      <c r="AJ20" s="161">
        <v>6692</v>
      </c>
      <c r="AK20" s="161">
        <v>4880</v>
      </c>
      <c r="AL20" s="125">
        <v>6459</v>
      </c>
      <c r="AM20" s="87">
        <v>10259</v>
      </c>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7"/>
      <c r="OB20" s="7"/>
      <c r="OC20" s="7"/>
      <c r="OD20" s="7"/>
      <c r="OE20" s="7"/>
      <c r="OF20" s="7"/>
    </row>
    <row r="21" spans="1:396" s="3" customFormat="1" ht="18.75" customHeight="1" x14ac:dyDescent="0.2">
      <c r="A21" s="49" t="s">
        <v>87</v>
      </c>
      <c r="B21" s="34" t="s">
        <v>19</v>
      </c>
      <c r="C21" s="118">
        <v>3213</v>
      </c>
      <c r="D21" s="84">
        <v>31</v>
      </c>
      <c r="E21" s="55">
        <v>121</v>
      </c>
      <c r="F21" s="84">
        <v>135</v>
      </c>
      <c r="G21" s="55">
        <v>97</v>
      </c>
      <c r="H21" s="84">
        <v>98</v>
      </c>
      <c r="I21" s="55">
        <v>51</v>
      </c>
      <c r="J21" s="84">
        <v>134</v>
      </c>
      <c r="K21" s="55">
        <v>154</v>
      </c>
      <c r="L21" s="84">
        <v>75</v>
      </c>
      <c r="M21" s="55">
        <v>145</v>
      </c>
      <c r="N21" s="84">
        <v>63</v>
      </c>
      <c r="O21" s="55">
        <v>102</v>
      </c>
      <c r="P21" s="84">
        <v>87</v>
      </c>
      <c r="Q21" s="55">
        <v>174</v>
      </c>
      <c r="R21" s="84">
        <v>139</v>
      </c>
      <c r="S21" s="55">
        <v>95</v>
      </c>
      <c r="T21" s="84">
        <v>80</v>
      </c>
      <c r="U21" s="55">
        <v>156</v>
      </c>
      <c r="V21" s="84">
        <v>78</v>
      </c>
      <c r="W21" s="55">
        <v>79</v>
      </c>
      <c r="X21" s="84">
        <v>14</v>
      </c>
      <c r="Y21" s="55">
        <v>36</v>
      </c>
      <c r="Z21" s="84">
        <v>86</v>
      </c>
      <c r="AA21" s="55">
        <v>59</v>
      </c>
      <c r="AB21" s="84">
        <v>58</v>
      </c>
      <c r="AC21" s="55">
        <v>50</v>
      </c>
      <c r="AD21" s="84">
        <v>149</v>
      </c>
      <c r="AE21" s="55">
        <v>78</v>
      </c>
      <c r="AF21" s="84">
        <v>86</v>
      </c>
      <c r="AG21" s="68">
        <v>91</v>
      </c>
      <c r="AH21" s="161">
        <v>80</v>
      </c>
      <c r="AI21" s="68">
        <v>41</v>
      </c>
      <c r="AJ21" s="161">
        <v>50</v>
      </c>
      <c r="AK21" s="161">
        <v>48</v>
      </c>
      <c r="AL21" s="125">
        <v>69</v>
      </c>
      <c r="AM21" s="84">
        <v>117</v>
      </c>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7"/>
      <c r="OB21" s="7"/>
      <c r="OC21" s="7"/>
      <c r="OD21" s="7"/>
      <c r="OE21" s="7"/>
      <c r="OF21" s="7"/>
    </row>
    <row r="22" spans="1:396" s="3" customFormat="1" x14ac:dyDescent="0.2">
      <c r="A22" s="51"/>
      <c r="B22" s="34" t="s">
        <v>20</v>
      </c>
      <c r="C22" s="118">
        <v>15680</v>
      </c>
      <c r="D22" s="84">
        <v>201</v>
      </c>
      <c r="E22" s="55">
        <v>647</v>
      </c>
      <c r="F22" s="84">
        <v>564</v>
      </c>
      <c r="G22" s="55">
        <v>479</v>
      </c>
      <c r="H22" s="84">
        <v>595</v>
      </c>
      <c r="I22" s="55">
        <v>322</v>
      </c>
      <c r="J22" s="84">
        <v>635</v>
      </c>
      <c r="K22" s="55">
        <v>606</v>
      </c>
      <c r="L22" s="84">
        <v>358</v>
      </c>
      <c r="M22" s="55">
        <v>385</v>
      </c>
      <c r="N22" s="84">
        <v>284</v>
      </c>
      <c r="O22" s="55">
        <v>352</v>
      </c>
      <c r="P22" s="84">
        <v>287</v>
      </c>
      <c r="Q22" s="55">
        <v>680</v>
      </c>
      <c r="R22" s="84">
        <v>370</v>
      </c>
      <c r="S22" s="55">
        <v>336</v>
      </c>
      <c r="T22" s="84">
        <v>229</v>
      </c>
      <c r="U22" s="55">
        <v>804</v>
      </c>
      <c r="V22" s="84">
        <v>476</v>
      </c>
      <c r="W22" s="55">
        <v>495</v>
      </c>
      <c r="X22" s="84">
        <v>79</v>
      </c>
      <c r="Y22" s="55">
        <v>331</v>
      </c>
      <c r="Z22" s="84">
        <v>444</v>
      </c>
      <c r="AA22" s="55">
        <v>290</v>
      </c>
      <c r="AB22" s="84">
        <v>528</v>
      </c>
      <c r="AC22" s="55">
        <v>327</v>
      </c>
      <c r="AD22" s="84">
        <v>896</v>
      </c>
      <c r="AE22" s="55">
        <v>294</v>
      </c>
      <c r="AF22" s="84">
        <v>451</v>
      </c>
      <c r="AG22" s="68">
        <v>350</v>
      </c>
      <c r="AH22" s="161">
        <v>513</v>
      </c>
      <c r="AI22" s="68">
        <v>273</v>
      </c>
      <c r="AJ22" s="161">
        <v>381</v>
      </c>
      <c r="AK22" s="161">
        <v>274</v>
      </c>
      <c r="AL22" s="125">
        <v>367</v>
      </c>
      <c r="AM22" s="84">
        <v>742</v>
      </c>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7"/>
      <c r="OB22" s="7"/>
      <c r="OC22" s="7"/>
      <c r="OD22" s="7"/>
      <c r="OE22" s="7"/>
      <c r="OF22" s="7"/>
    </row>
    <row r="23" spans="1:396" s="3" customFormat="1" x14ac:dyDescent="0.2">
      <c r="A23" s="50"/>
      <c r="B23" s="34" t="s">
        <v>81</v>
      </c>
      <c r="C23" s="118">
        <v>3079</v>
      </c>
      <c r="D23" s="84">
        <v>48</v>
      </c>
      <c r="E23" s="55">
        <v>121</v>
      </c>
      <c r="F23" s="84">
        <v>102</v>
      </c>
      <c r="G23" s="55">
        <v>95</v>
      </c>
      <c r="H23" s="84">
        <v>139</v>
      </c>
      <c r="I23" s="55">
        <v>76</v>
      </c>
      <c r="J23" s="84">
        <v>125</v>
      </c>
      <c r="K23" s="55">
        <v>118</v>
      </c>
      <c r="L23" s="84">
        <v>58</v>
      </c>
      <c r="M23" s="55">
        <v>46</v>
      </c>
      <c r="N23" s="84">
        <v>32</v>
      </c>
      <c r="O23" s="55">
        <v>73</v>
      </c>
      <c r="P23" s="84">
        <v>51</v>
      </c>
      <c r="Q23" s="55">
        <v>109</v>
      </c>
      <c r="R23" s="84">
        <v>71</v>
      </c>
      <c r="S23" s="55">
        <v>69</v>
      </c>
      <c r="T23" s="84">
        <v>31</v>
      </c>
      <c r="U23" s="55">
        <v>157</v>
      </c>
      <c r="V23" s="84">
        <v>108</v>
      </c>
      <c r="W23" s="55">
        <v>95</v>
      </c>
      <c r="X23" s="84">
        <v>25</v>
      </c>
      <c r="Y23" s="55">
        <v>91</v>
      </c>
      <c r="Z23" s="84">
        <v>109</v>
      </c>
      <c r="AA23" s="55">
        <v>64</v>
      </c>
      <c r="AB23" s="84">
        <v>128</v>
      </c>
      <c r="AC23" s="55">
        <v>73</v>
      </c>
      <c r="AD23" s="84">
        <v>168</v>
      </c>
      <c r="AE23" s="55">
        <v>51</v>
      </c>
      <c r="AF23" s="84">
        <v>76</v>
      </c>
      <c r="AG23" s="68">
        <v>59</v>
      </c>
      <c r="AH23" s="161">
        <v>116</v>
      </c>
      <c r="AI23" s="68">
        <v>49</v>
      </c>
      <c r="AJ23" s="161">
        <v>67</v>
      </c>
      <c r="AK23" s="161">
        <v>38</v>
      </c>
      <c r="AL23" s="125">
        <v>79</v>
      </c>
      <c r="AM23" s="84">
        <v>152</v>
      </c>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7"/>
      <c r="OB23" s="7"/>
      <c r="OC23" s="7"/>
      <c r="OD23" s="7"/>
      <c r="OE23" s="7"/>
      <c r="OF23" s="7"/>
    </row>
    <row r="24" spans="1:396" s="3" customFormat="1" x14ac:dyDescent="0.2">
      <c r="A24" s="50"/>
      <c r="B24" s="34" t="s">
        <v>82</v>
      </c>
      <c r="C24" s="118">
        <v>9176</v>
      </c>
      <c r="D24" s="84">
        <v>162</v>
      </c>
      <c r="E24" s="55">
        <v>416</v>
      </c>
      <c r="F24" s="84">
        <v>260</v>
      </c>
      <c r="G24" s="55">
        <v>277</v>
      </c>
      <c r="H24" s="84">
        <v>393</v>
      </c>
      <c r="I24" s="55">
        <v>222</v>
      </c>
      <c r="J24" s="84">
        <v>409</v>
      </c>
      <c r="K24" s="55">
        <v>361</v>
      </c>
      <c r="L24" s="84">
        <v>162</v>
      </c>
      <c r="M24" s="55">
        <v>162</v>
      </c>
      <c r="N24" s="84">
        <v>148</v>
      </c>
      <c r="O24" s="55">
        <v>149</v>
      </c>
      <c r="P24" s="84">
        <v>160</v>
      </c>
      <c r="Q24" s="55">
        <v>316</v>
      </c>
      <c r="R24" s="84">
        <v>155</v>
      </c>
      <c r="S24" s="55">
        <v>196</v>
      </c>
      <c r="T24" s="84">
        <v>106</v>
      </c>
      <c r="U24" s="55">
        <v>439</v>
      </c>
      <c r="V24" s="84">
        <v>309</v>
      </c>
      <c r="W24" s="55">
        <v>339</v>
      </c>
      <c r="X24" s="84">
        <v>88</v>
      </c>
      <c r="Y24" s="55">
        <v>275</v>
      </c>
      <c r="Z24" s="84">
        <v>305</v>
      </c>
      <c r="AA24" s="55">
        <v>171</v>
      </c>
      <c r="AB24" s="84">
        <v>416</v>
      </c>
      <c r="AC24" s="55">
        <v>196</v>
      </c>
      <c r="AD24" s="84">
        <v>508</v>
      </c>
      <c r="AE24" s="55">
        <v>152</v>
      </c>
      <c r="AF24" s="84">
        <v>218</v>
      </c>
      <c r="AG24" s="68">
        <v>129</v>
      </c>
      <c r="AH24" s="161">
        <v>348</v>
      </c>
      <c r="AI24" s="68">
        <v>190</v>
      </c>
      <c r="AJ24" s="161">
        <v>223</v>
      </c>
      <c r="AK24" s="161">
        <v>159</v>
      </c>
      <c r="AL24" s="125">
        <v>216</v>
      </c>
      <c r="AM24" s="84">
        <v>408</v>
      </c>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7"/>
      <c r="OB24" s="7"/>
      <c r="OC24" s="7"/>
      <c r="OD24" s="7"/>
      <c r="OE24" s="7"/>
      <c r="OF24" s="7"/>
    </row>
    <row r="25" spans="1:396" s="3" customFormat="1" x14ac:dyDescent="0.2">
      <c r="A25" s="50"/>
      <c r="B25" s="34" t="s">
        <v>21</v>
      </c>
      <c r="C25" s="118">
        <v>9296</v>
      </c>
      <c r="D25" s="84">
        <v>177</v>
      </c>
      <c r="E25" s="55">
        <v>361</v>
      </c>
      <c r="F25" s="84">
        <v>296</v>
      </c>
      <c r="G25" s="55">
        <v>257</v>
      </c>
      <c r="H25" s="84">
        <v>394</v>
      </c>
      <c r="I25" s="55">
        <v>219</v>
      </c>
      <c r="J25" s="84">
        <v>371</v>
      </c>
      <c r="K25" s="55">
        <v>335</v>
      </c>
      <c r="L25" s="84">
        <v>163</v>
      </c>
      <c r="M25" s="55">
        <v>145</v>
      </c>
      <c r="N25" s="84">
        <v>138</v>
      </c>
      <c r="O25" s="55">
        <v>184</v>
      </c>
      <c r="P25" s="84">
        <v>154</v>
      </c>
      <c r="Q25" s="55">
        <v>354</v>
      </c>
      <c r="R25" s="84">
        <v>165</v>
      </c>
      <c r="S25" s="55">
        <v>178</v>
      </c>
      <c r="T25" s="84">
        <v>104</v>
      </c>
      <c r="U25" s="55">
        <v>392</v>
      </c>
      <c r="V25" s="84">
        <v>314</v>
      </c>
      <c r="W25" s="55">
        <v>313</v>
      </c>
      <c r="X25" s="84">
        <v>85</v>
      </c>
      <c r="Y25" s="55">
        <v>315</v>
      </c>
      <c r="Z25" s="84">
        <v>317</v>
      </c>
      <c r="AA25" s="55">
        <v>170</v>
      </c>
      <c r="AB25" s="84">
        <v>440</v>
      </c>
      <c r="AC25" s="55">
        <v>262</v>
      </c>
      <c r="AD25" s="84">
        <v>523</v>
      </c>
      <c r="AE25" s="55">
        <v>168</v>
      </c>
      <c r="AF25" s="84">
        <v>214</v>
      </c>
      <c r="AG25" s="68">
        <v>155</v>
      </c>
      <c r="AH25" s="161">
        <v>389</v>
      </c>
      <c r="AI25" s="68">
        <v>195</v>
      </c>
      <c r="AJ25" s="161">
        <v>238</v>
      </c>
      <c r="AK25" s="161">
        <v>177</v>
      </c>
      <c r="AL25" s="125">
        <v>186</v>
      </c>
      <c r="AM25" s="84">
        <v>416</v>
      </c>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7"/>
      <c r="OB25" s="7"/>
      <c r="OC25" s="7"/>
      <c r="OD25" s="7"/>
      <c r="OE25" s="7"/>
      <c r="OF25" s="7"/>
    </row>
    <row r="26" spans="1:396" s="3" customFormat="1" x14ac:dyDescent="0.2">
      <c r="A26" s="50"/>
      <c r="B26" s="34" t="s">
        <v>22</v>
      </c>
      <c r="C26" s="118">
        <v>9435</v>
      </c>
      <c r="D26" s="84">
        <v>201</v>
      </c>
      <c r="E26" s="55">
        <v>372</v>
      </c>
      <c r="F26" s="84">
        <v>269</v>
      </c>
      <c r="G26" s="55">
        <v>282</v>
      </c>
      <c r="H26" s="84">
        <v>385</v>
      </c>
      <c r="I26" s="55">
        <v>247</v>
      </c>
      <c r="J26" s="84">
        <v>345</v>
      </c>
      <c r="K26" s="55">
        <v>315</v>
      </c>
      <c r="L26" s="84">
        <v>170</v>
      </c>
      <c r="M26" s="55">
        <v>131</v>
      </c>
      <c r="N26" s="84">
        <v>179</v>
      </c>
      <c r="O26" s="55">
        <v>211</v>
      </c>
      <c r="P26" s="84">
        <v>169</v>
      </c>
      <c r="Q26" s="55">
        <v>376</v>
      </c>
      <c r="R26" s="84">
        <v>204</v>
      </c>
      <c r="S26" s="55">
        <v>186</v>
      </c>
      <c r="T26" s="84">
        <v>111</v>
      </c>
      <c r="U26" s="55">
        <v>351</v>
      </c>
      <c r="V26" s="84">
        <v>320</v>
      </c>
      <c r="W26" s="55">
        <v>326</v>
      </c>
      <c r="X26" s="84">
        <v>89</v>
      </c>
      <c r="Y26" s="55">
        <v>328</v>
      </c>
      <c r="Z26" s="84">
        <v>313</v>
      </c>
      <c r="AA26" s="55">
        <v>154</v>
      </c>
      <c r="AB26" s="84">
        <v>505</v>
      </c>
      <c r="AC26" s="55">
        <v>264</v>
      </c>
      <c r="AD26" s="84">
        <v>465</v>
      </c>
      <c r="AE26" s="55">
        <v>111</v>
      </c>
      <c r="AF26" s="84">
        <v>224</v>
      </c>
      <c r="AG26" s="68">
        <v>122</v>
      </c>
      <c r="AH26" s="161">
        <v>429</v>
      </c>
      <c r="AI26" s="68">
        <v>249</v>
      </c>
      <c r="AJ26" s="161">
        <v>240</v>
      </c>
      <c r="AK26" s="161">
        <v>178</v>
      </c>
      <c r="AL26" s="125">
        <v>214</v>
      </c>
      <c r="AM26" s="84">
        <v>376</v>
      </c>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7"/>
      <c r="OB26" s="7"/>
      <c r="OC26" s="7"/>
      <c r="OD26" s="7"/>
      <c r="OE26" s="7"/>
      <c r="OF26" s="7"/>
    </row>
    <row r="27" spans="1:396" s="3" customFormat="1" x14ac:dyDescent="0.2">
      <c r="A27" s="50"/>
      <c r="B27" s="34" t="s">
        <v>23</v>
      </c>
      <c r="C27" s="118">
        <v>9350</v>
      </c>
      <c r="D27" s="84">
        <v>170</v>
      </c>
      <c r="E27" s="55">
        <v>345</v>
      </c>
      <c r="F27" s="84">
        <v>269</v>
      </c>
      <c r="G27" s="55">
        <v>243</v>
      </c>
      <c r="H27" s="84">
        <v>442</v>
      </c>
      <c r="I27" s="55">
        <v>244</v>
      </c>
      <c r="J27" s="84">
        <v>372</v>
      </c>
      <c r="K27" s="55">
        <v>297</v>
      </c>
      <c r="L27" s="84">
        <v>184</v>
      </c>
      <c r="M27" s="55">
        <v>162</v>
      </c>
      <c r="N27" s="84">
        <v>168</v>
      </c>
      <c r="O27" s="55">
        <v>214</v>
      </c>
      <c r="P27" s="84">
        <v>163</v>
      </c>
      <c r="Q27" s="55">
        <v>357</v>
      </c>
      <c r="R27" s="84">
        <v>248</v>
      </c>
      <c r="S27" s="55">
        <v>204</v>
      </c>
      <c r="T27" s="84">
        <v>136</v>
      </c>
      <c r="U27" s="55">
        <v>305</v>
      </c>
      <c r="V27" s="84">
        <v>328</v>
      </c>
      <c r="W27" s="55">
        <v>316</v>
      </c>
      <c r="X27" s="84">
        <v>94</v>
      </c>
      <c r="Y27" s="55">
        <v>285</v>
      </c>
      <c r="Z27" s="84">
        <v>285</v>
      </c>
      <c r="AA27" s="55">
        <v>174</v>
      </c>
      <c r="AB27" s="84">
        <v>445</v>
      </c>
      <c r="AC27" s="55">
        <v>261</v>
      </c>
      <c r="AD27" s="84">
        <v>549</v>
      </c>
      <c r="AE27" s="55">
        <v>116</v>
      </c>
      <c r="AF27" s="84">
        <v>176</v>
      </c>
      <c r="AG27" s="68">
        <v>132</v>
      </c>
      <c r="AH27" s="161">
        <v>455</v>
      </c>
      <c r="AI27" s="68">
        <v>246</v>
      </c>
      <c r="AJ27" s="161">
        <v>200</v>
      </c>
      <c r="AK27" s="161">
        <v>157</v>
      </c>
      <c r="AL27" s="125">
        <v>199</v>
      </c>
      <c r="AM27" s="84">
        <v>379</v>
      </c>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7"/>
      <c r="OB27" s="7"/>
      <c r="OC27" s="7"/>
      <c r="OD27" s="7"/>
      <c r="OE27" s="7"/>
      <c r="OF27" s="7"/>
    </row>
    <row r="28" spans="1:396" s="3" customFormat="1" x14ac:dyDescent="0.2">
      <c r="A28" s="50"/>
      <c r="B28" s="34" t="s">
        <v>83</v>
      </c>
      <c r="C28" s="118">
        <v>25570</v>
      </c>
      <c r="D28" s="84">
        <v>241</v>
      </c>
      <c r="E28" s="55">
        <v>848</v>
      </c>
      <c r="F28" s="84">
        <v>953</v>
      </c>
      <c r="G28" s="55">
        <v>602</v>
      </c>
      <c r="H28" s="84">
        <v>900</v>
      </c>
      <c r="I28" s="55">
        <v>471</v>
      </c>
      <c r="J28" s="84">
        <v>860</v>
      </c>
      <c r="K28" s="55">
        <v>1154</v>
      </c>
      <c r="L28" s="84">
        <v>676</v>
      </c>
      <c r="M28" s="55">
        <v>2259</v>
      </c>
      <c r="N28" s="84">
        <v>752</v>
      </c>
      <c r="O28" s="55">
        <v>850</v>
      </c>
      <c r="P28" s="84">
        <v>798</v>
      </c>
      <c r="Q28" s="55">
        <v>1146</v>
      </c>
      <c r="R28" s="84">
        <v>1300</v>
      </c>
      <c r="S28" s="55">
        <v>768</v>
      </c>
      <c r="T28" s="84">
        <v>518</v>
      </c>
      <c r="U28" s="55">
        <v>1097</v>
      </c>
      <c r="V28" s="84">
        <v>561</v>
      </c>
      <c r="W28" s="55">
        <v>407</v>
      </c>
      <c r="X28" s="84">
        <v>98</v>
      </c>
      <c r="Y28" s="55">
        <v>339</v>
      </c>
      <c r="Z28" s="84">
        <v>823</v>
      </c>
      <c r="AA28" s="55">
        <v>437</v>
      </c>
      <c r="AB28" s="84">
        <v>501</v>
      </c>
      <c r="AC28" s="55">
        <v>344</v>
      </c>
      <c r="AD28" s="84">
        <v>1237</v>
      </c>
      <c r="AE28" s="55">
        <v>516</v>
      </c>
      <c r="AF28" s="84">
        <v>762</v>
      </c>
      <c r="AG28" s="68">
        <v>721</v>
      </c>
      <c r="AH28" s="161">
        <v>494</v>
      </c>
      <c r="AI28" s="68">
        <v>305</v>
      </c>
      <c r="AJ28" s="161">
        <v>369</v>
      </c>
      <c r="AK28" s="161">
        <v>299</v>
      </c>
      <c r="AL28" s="125">
        <v>405</v>
      </c>
      <c r="AM28" s="84">
        <v>698</v>
      </c>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7"/>
      <c r="OB28" s="7"/>
      <c r="OC28" s="7"/>
      <c r="OD28" s="7"/>
      <c r="OE28" s="7"/>
      <c r="OF28" s="7"/>
    </row>
    <row r="29" spans="1:396" s="3" customFormat="1" x14ac:dyDescent="0.2">
      <c r="A29" s="50"/>
      <c r="B29" s="34" t="s">
        <v>84</v>
      </c>
      <c r="C29" s="118">
        <v>25795</v>
      </c>
      <c r="D29" s="84">
        <v>128</v>
      </c>
      <c r="E29" s="55">
        <v>793</v>
      </c>
      <c r="F29" s="84">
        <v>948</v>
      </c>
      <c r="G29" s="55">
        <v>772</v>
      </c>
      <c r="H29" s="84">
        <v>703</v>
      </c>
      <c r="I29" s="55">
        <v>331</v>
      </c>
      <c r="J29" s="84">
        <v>794</v>
      </c>
      <c r="K29" s="55">
        <v>1322</v>
      </c>
      <c r="L29" s="84">
        <v>860</v>
      </c>
      <c r="M29" s="55">
        <v>2139</v>
      </c>
      <c r="N29" s="84">
        <v>806</v>
      </c>
      <c r="O29" s="55">
        <v>937</v>
      </c>
      <c r="P29" s="84">
        <v>692</v>
      </c>
      <c r="Q29" s="55">
        <v>1461</v>
      </c>
      <c r="R29" s="84">
        <v>1435</v>
      </c>
      <c r="S29" s="55">
        <v>1026</v>
      </c>
      <c r="T29" s="84">
        <v>839</v>
      </c>
      <c r="U29" s="55">
        <v>1413</v>
      </c>
      <c r="V29" s="84">
        <v>391</v>
      </c>
      <c r="W29" s="55">
        <v>280</v>
      </c>
      <c r="X29" s="84">
        <v>55</v>
      </c>
      <c r="Y29" s="55">
        <v>116</v>
      </c>
      <c r="Z29" s="84">
        <v>692</v>
      </c>
      <c r="AA29" s="55">
        <v>582</v>
      </c>
      <c r="AB29" s="84">
        <v>185</v>
      </c>
      <c r="AC29" s="55">
        <v>228</v>
      </c>
      <c r="AD29" s="84">
        <v>1039</v>
      </c>
      <c r="AE29" s="55">
        <v>901</v>
      </c>
      <c r="AF29" s="84">
        <v>936</v>
      </c>
      <c r="AG29" s="68">
        <v>721</v>
      </c>
      <c r="AH29" s="161">
        <v>190</v>
      </c>
      <c r="AI29" s="68">
        <v>97</v>
      </c>
      <c r="AJ29" s="161">
        <v>344</v>
      </c>
      <c r="AK29" s="161">
        <v>297</v>
      </c>
      <c r="AL29" s="125">
        <v>493</v>
      </c>
      <c r="AM29" s="84">
        <v>791</v>
      </c>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7"/>
      <c r="OB29" s="7"/>
      <c r="OC29" s="7"/>
      <c r="OD29" s="7"/>
      <c r="OE29" s="7"/>
      <c r="OF29" s="7"/>
    </row>
    <row r="30" spans="1:396" s="3" customFormat="1" x14ac:dyDescent="0.2">
      <c r="A30" s="50"/>
      <c r="B30" s="34" t="s">
        <v>85</v>
      </c>
      <c r="C30" s="118">
        <v>70898</v>
      </c>
      <c r="D30" s="84">
        <v>799</v>
      </c>
      <c r="E30" s="55">
        <v>2061</v>
      </c>
      <c r="F30" s="84">
        <v>2612</v>
      </c>
      <c r="G30" s="55">
        <v>2173</v>
      </c>
      <c r="H30" s="84">
        <v>1764</v>
      </c>
      <c r="I30" s="55">
        <v>1093</v>
      </c>
      <c r="J30" s="84">
        <v>1967</v>
      </c>
      <c r="K30" s="55">
        <v>3095</v>
      </c>
      <c r="L30" s="84">
        <v>1751</v>
      </c>
      <c r="M30" s="55">
        <v>2802</v>
      </c>
      <c r="N30" s="84">
        <v>1824</v>
      </c>
      <c r="O30" s="55">
        <v>2199</v>
      </c>
      <c r="P30" s="84">
        <v>1920</v>
      </c>
      <c r="Q30" s="55">
        <v>3998</v>
      </c>
      <c r="R30" s="84">
        <v>2745</v>
      </c>
      <c r="S30" s="55">
        <v>2027</v>
      </c>
      <c r="T30" s="84">
        <v>1640</v>
      </c>
      <c r="U30" s="55">
        <v>4037</v>
      </c>
      <c r="V30" s="84">
        <v>1735</v>
      </c>
      <c r="W30" s="55">
        <v>1553</v>
      </c>
      <c r="X30" s="84">
        <v>344</v>
      </c>
      <c r="Y30" s="55">
        <v>1039</v>
      </c>
      <c r="Z30" s="84">
        <v>2057</v>
      </c>
      <c r="AA30" s="55">
        <v>1391</v>
      </c>
      <c r="AB30" s="84">
        <v>1604</v>
      </c>
      <c r="AC30" s="55">
        <v>1139</v>
      </c>
      <c r="AD30" s="84">
        <v>3500</v>
      </c>
      <c r="AE30" s="55">
        <v>2185</v>
      </c>
      <c r="AF30" s="84">
        <v>2720</v>
      </c>
      <c r="AG30" s="68">
        <v>1822</v>
      </c>
      <c r="AH30" s="161">
        <v>1735</v>
      </c>
      <c r="AI30" s="68">
        <v>838</v>
      </c>
      <c r="AJ30" s="161">
        <v>1463</v>
      </c>
      <c r="AK30" s="161">
        <v>1143</v>
      </c>
      <c r="AL30" s="125">
        <v>1474</v>
      </c>
      <c r="AM30" s="84">
        <v>2417</v>
      </c>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7"/>
      <c r="OB30" s="7"/>
      <c r="OC30" s="7"/>
      <c r="OD30" s="7"/>
      <c r="OE30" s="7"/>
      <c r="OF30" s="7"/>
    </row>
    <row r="31" spans="1:396" s="3" customFormat="1" x14ac:dyDescent="0.2">
      <c r="A31" s="50"/>
      <c r="B31" s="34" t="s">
        <v>86</v>
      </c>
      <c r="C31" s="118">
        <v>68480</v>
      </c>
      <c r="D31" s="84">
        <v>1013</v>
      </c>
      <c r="E31" s="55">
        <v>1752</v>
      </c>
      <c r="F31" s="84">
        <v>1872</v>
      </c>
      <c r="G31" s="55">
        <v>1753</v>
      </c>
      <c r="H31" s="84">
        <v>1925</v>
      </c>
      <c r="I31" s="55">
        <v>1252</v>
      </c>
      <c r="J31" s="84">
        <v>1912</v>
      </c>
      <c r="K31" s="55">
        <v>2521</v>
      </c>
      <c r="L31" s="84">
        <v>1483</v>
      </c>
      <c r="M31" s="55">
        <v>1953</v>
      </c>
      <c r="N31" s="84">
        <v>1766</v>
      </c>
      <c r="O31" s="55">
        <v>2773</v>
      </c>
      <c r="P31" s="84">
        <v>1922</v>
      </c>
      <c r="Q31" s="55">
        <v>3632</v>
      </c>
      <c r="R31" s="84">
        <v>3197</v>
      </c>
      <c r="S31" s="55">
        <v>1743</v>
      </c>
      <c r="T31" s="84">
        <v>1325</v>
      </c>
      <c r="U31" s="55">
        <v>2852</v>
      </c>
      <c r="V31" s="84">
        <v>2017</v>
      </c>
      <c r="W31" s="55">
        <v>1915</v>
      </c>
      <c r="X31" s="84">
        <v>628</v>
      </c>
      <c r="Y31" s="55">
        <v>1727</v>
      </c>
      <c r="Z31" s="84">
        <v>1990</v>
      </c>
      <c r="AA31" s="55">
        <v>1168</v>
      </c>
      <c r="AB31" s="84">
        <v>2748</v>
      </c>
      <c r="AC31" s="55">
        <v>1535</v>
      </c>
      <c r="AD31" s="84">
        <v>3294</v>
      </c>
      <c r="AE31" s="55">
        <v>1054</v>
      </c>
      <c r="AF31" s="84">
        <v>1868</v>
      </c>
      <c r="AG31" s="68">
        <v>1928</v>
      </c>
      <c r="AH31" s="161">
        <v>2677</v>
      </c>
      <c r="AI31" s="68">
        <v>1454</v>
      </c>
      <c r="AJ31" s="161">
        <v>1524</v>
      </c>
      <c r="AK31" s="161">
        <v>1207</v>
      </c>
      <c r="AL31" s="125">
        <v>1222</v>
      </c>
      <c r="AM31" s="84">
        <v>1742</v>
      </c>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7"/>
      <c r="OB31" s="7"/>
      <c r="OC31" s="7"/>
      <c r="OD31" s="7"/>
      <c r="OE31" s="7"/>
      <c r="OF31" s="7"/>
    </row>
    <row r="32" spans="1:396" s="3" customFormat="1" x14ac:dyDescent="0.2">
      <c r="A32" s="50"/>
      <c r="B32" s="34" t="s">
        <v>26</v>
      </c>
      <c r="C32" s="118">
        <v>25850</v>
      </c>
      <c r="D32" s="84">
        <v>278</v>
      </c>
      <c r="E32" s="55">
        <v>461</v>
      </c>
      <c r="F32" s="84">
        <v>543</v>
      </c>
      <c r="G32" s="55">
        <v>644</v>
      </c>
      <c r="H32" s="84">
        <v>620</v>
      </c>
      <c r="I32" s="55">
        <v>546</v>
      </c>
      <c r="J32" s="84">
        <v>577</v>
      </c>
      <c r="K32" s="55">
        <v>1037</v>
      </c>
      <c r="L32" s="84">
        <v>588</v>
      </c>
      <c r="M32" s="55">
        <v>839</v>
      </c>
      <c r="N32" s="84">
        <v>772</v>
      </c>
      <c r="O32" s="55">
        <v>1345</v>
      </c>
      <c r="P32" s="84">
        <v>753</v>
      </c>
      <c r="Q32" s="55">
        <v>1677</v>
      </c>
      <c r="R32" s="84">
        <v>1400</v>
      </c>
      <c r="S32" s="55">
        <v>622</v>
      </c>
      <c r="T32" s="84">
        <v>535</v>
      </c>
      <c r="U32" s="55">
        <v>1338</v>
      </c>
      <c r="V32" s="84">
        <v>674</v>
      </c>
      <c r="W32" s="55">
        <v>666</v>
      </c>
      <c r="X32" s="84">
        <v>396</v>
      </c>
      <c r="Y32" s="55">
        <v>594</v>
      </c>
      <c r="Z32" s="84">
        <v>719</v>
      </c>
      <c r="AA32" s="55">
        <v>537</v>
      </c>
      <c r="AB32" s="84">
        <v>1012</v>
      </c>
      <c r="AC32" s="55">
        <v>502</v>
      </c>
      <c r="AD32" s="84">
        <v>1168</v>
      </c>
      <c r="AE32" s="55">
        <v>383</v>
      </c>
      <c r="AF32" s="84">
        <v>714</v>
      </c>
      <c r="AG32" s="68">
        <v>944</v>
      </c>
      <c r="AH32" s="161">
        <v>833</v>
      </c>
      <c r="AI32" s="68">
        <v>276</v>
      </c>
      <c r="AJ32" s="161">
        <v>514</v>
      </c>
      <c r="AK32" s="161">
        <v>372</v>
      </c>
      <c r="AL32" s="125">
        <v>421</v>
      </c>
      <c r="AM32" s="84">
        <v>527</v>
      </c>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7"/>
      <c r="OB32" s="7"/>
      <c r="OC32" s="7"/>
      <c r="OD32" s="7"/>
      <c r="OE32" s="7"/>
      <c r="OF32" s="7"/>
    </row>
    <row r="33" spans="1:396" s="3" customFormat="1" x14ac:dyDescent="0.2">
      <c r="A33" s="50"/>
      <c r="B33" s="34" t="s">
        <v>27</v>
      </c>
      <c r="C33" s="118">
        <v>19266</v>
      </c>
      <c r="D33" s="84">
        <v>164</v>
      </c>
      <c r="E33" s="55">
        <v>299</v>
      </c>
      <c r="F33" s="84">
        <v>377</v>
      </c>
      <c r="G33" s="55">
        <v>469</v>
      </c>
      <c r="H33" s="84">
        <v>319</v>
      </c>
      <c r="I33" s="55">
        <v>293</v>
      </c>
      <c r="J33" s="84">
        <v>349</v>
      </c>
      <c r="K33" s="55">
        <v>699</v>
      </c>
      <c r="L33" s="84">
        <v>428</v>
      </c>
      <c r="M33" s="55">
        <v>649</v>
      </c>
      <c r="N33" s="84">
        <v>635</v>
      </c>
      <c r="O33" s="55">
        <v>962</v>
      </c>
      <c r="P33" s="84">
        <v>356</v>
      </c>
      <c r="Q33" s="55">
        <v>1013</v>
      </c>
      <c r="R33" s="84">
        <v>1007</v>
      </c>
      <c r="S33" s="55">
        <v>404</v>
      </c>
      <c r="T33" s="84">
        <v>327</v>
      </c>
      <c r="U33" s="55">
        <v>1224</v>
      </c>
      <c r="V33" s="84">
        <v>677</v>
      </c>
      <c r="W33" s="55">
        <v>656</v>
      </c>
      <c r="X33" s="84">
        <v>269</v>
      </c>
      <c r="Y33" s="55">
        <v>577</v>
      </c>
      <c r="Z33" s="84">
        <v>637</v>
      </c>
      <c r="AA33" s="55">
        <v>441</v>
      </c>
      <c r="AB33" s="84">
        <v>863</v>
      </c>
      <c r="AC33" s="55">
        <v>424</v>
      </c>
      <c r="AD33" s="84">
        <v>1105</v>
      </c>
      <c r="AE33" s="55">
        <v>256</v>
      </c>
      <c r="AF33" s="84">
        <v>456</v>
      </c>
      <c r="AG33" s="68">
        <v>628</v>
      </c>
      <c r="AH33" s="161">
        <v>731</v>
      </c>
      <c r="AI33" s="68">
        <v>146</v>
      </c>
      <c r="AJ33" s="161">
        <v>553</v>
      </c>
      <c r="AK33" s="161">
        <v>219</v>
      </c>
      <c r="AL33" s="125">
        <v>331</v>
      </c>
      <c r="AM33" s="84">
        <v>319</v>
      </c>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7"/>
      <c r="OB33" s="7"/>
      <c r="OC33" s="7"/>
      <c r="OD33" s="7"/>
      <c r="OE33" s="7"/>
      <c r="OF33" s="7"/>
    </row>
    <row r="34" spans="1:396" s="3" customFormat="1" x14ac:dyDescent="0.2">
      <c r="A34" s="50"/>
      <c r="B34" s="34" t="s">
        <v>25</v>
      </c>
      <c r="C34" s="118">
        <v>7719</v>
      </c>
      <c r="D34" s="84">
        <v>58</v>
      </c>
      <c r="E34" s="55">
        <v>118</v>
      </c>
      <c r="F34" s="84">
        <v>176</v>
      </c>
      <c r="G34" s="55">
        <v>201</v>
      </c>
      <c r="H34" s="84">
        <v>94</v>
      </c>
      <c r="I34" s="55">
        <v>95</v>
      </c>
      <c r="J34" s="84">
        <v>105</v>
      </c>
      <c r="K34" s="55">
        <v>338</v>
      </c>
      <c r="L34" s="84">
        <v>170</v>
      </c>
      <c r="M34" s="55">
        <v>238</v>
      </c>
      <c r="N34" s="84">
        <v>232</v>
      </c>
      <c r="O34" s="55">
        <v>318</v>
      </c>
      <c r="P34" s="84">
        <v>167</v>
      </c>
      <c r="Q34" s="55">
        <v>341</v>
      </c>
      <c r="R34" s="84">
        <v>315</v>
      </c>
      <c r="S34" s="55">
        <v>223</v>
      </c>
      <c r="T34" s="84">
        <v>145</v>
      </c>
      <c r="U34" s="55">
        <v>728</v>
      </c>
      <c r="V34" s="84">
        <v>248</v>
      </c>
      <c r="W34" s="55">
        <v>188</v>
      </c>
      <c r="X34" s="84">
        <v>81</v>
      </c>
      <c r="Y34" s="55">
        <v>274</v>
      </c>
      <c r="Z34" s="84">
        <v>248</v>
      </c>
      <c r="AA34" s="55">
        <v>207</v>
      </c>
      <c r="AB34" s="84">
        <v>360</v>
      </c>
      <c r="AC34" s="55">
        <v>164</v>
      </c>
      <c r="AD34" s="84">
        <v>416</v>
      </c>
      <c r="AE34" s="55">
        <v>149</v>
      </c>
      <c r="AF34" s="84">
        <v>220</v>
      </c>
      <c r="AG34" s="68">
        <v>155</v>
      </c>
      <c r="AH34" s="161">
        <v>304</v>
      </c>
      <c r="AI34" s="68">
        <v>21</v>
      </c>
      <c r="AJ34" s="161">
        <v>234</v>
      </c>
      <c r="AK34" s="161">
        <v>85</v>
      </c>
      <c r="AL34" s="125">
        <v>193</v>
      </c>
      <c r="AM34" s="84">
        <v>103</v>
      </c>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7"/>
      <c r="OB34" s="7"/>
      <c r="OC34" s="7"/>
      <c r="OD34" s="7"/>
      <c r="OE34" s="7"/>
      <c r="OF34" s="7"/>
    </row>
    <row r="35" spans="1:396" s="3" customFormat="1" ht="12.75" customHeight="1" x14ac:dyDescent="0.2">
      <c r="A35" s="50"/>
      <c r="B35" s="35" t="s">
        <v>39</v>
      </c>
      <c r="C35" s="132">
        <v>302807</v>
      </c>
      <c r="D35" s="87">
        <v>3671</v>
      </c>
      <c r="E35" s="58">
        <v>8715</v>
      </c>
      <c r="F35" s="87">
        <v>9376</v>
      </c>
      <c r="G35" s="58">
        <v>8344</v>
      </c>
      <c r="H35" s="87">
        <v>8771</v>
      </c>
      <c r="I35" s="58">
        <v>5462</v>
      </c>
      <c r="J35" s="87">
        <v>8955</v>
      </c>
      <c r="K35" s="58">
        <v>12352</v>
      </c>
      <c r="L35" s="87">
        <v>7126</v>
      </c>
      <c r="M35" s="58">
        <v>12055</v>
      </c>
      <c r="N35" s="87">
        <v>7799</v>
      </c>
      <c r="O35" s="58">
        <v>10669</v>
      </c>
      <c r="P35" s="87">
        <v>7679</v>
      </c>
      <c r="Q35" s="58">
        <v>15634</v>
      </c>
      <c r="R35" s="87">
        <v>12751</v>
      </c>
      <c r="S35" s="58">
        <v>8077</v>
      </c>
      <c r="T35" s="87">
        <v>6126</v>
      </c>
      <c r="U35" s="58">
        <v>15293</v>
      </c>
      <c r="V35" s="87">
        <v>8236</v>
      </c>
      <c r="W35" s="58">
        <v>7628</v>
      </c>
      <c r="X35" s="87">
        <v>2345</v>
      </c>
      <c r="Y35" s="58">
        <v>6327</v>
      </c>
      <c r="Z35" s="87">
        <v>9025</v>
      </c>
      <c r="AA35" s="58">
        <v>5845</v>
      </c>
      <c r="AB35" s="87">
        <v>9793</v>
      </c>
      <c r="AC35" s="58">
        <v>5769</v>
      </c>
      <c r="AD35" s="87">
        <v>15017</v>
      </c>
      <c r="AE35" s="58">
        <v>6414</v>
      </c>
      <c r="AF35" s="87">
        <v>9121</v>
      </c>
      <c r="AG35" s="68">
        <v>7957</v>
      </c>
      <c r="AH35" s="161">
        <v>9294</v>
      </c>
      <c r="AI35" s="68">
        <v>4380</v>
      </c>
      <c r="AJ35" s="161">
        <v>6400</v>
      </c>
      <c r="AK35" s="161">
        <v>4653</v>
      </c>
      <c r="AL35" s="125">
        <v>5869</v>
      </c>
      <c r="AM35" s="87">
        <v>9187</v>
      </c>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7"/>
      <c r="OB35" s="7"/>
      <c r="OC35" s="7"/>
      <c r="OD35" s="7"/>
      <c r="OE35" s="7"/>
      <c r="OF35" s="7"/>
    </row>
    <row r="36" spans="1:396" s="3" customFormat="1" ht="18.75" customHeight="1" x14ac:dyDescent="0.2">
      <c r="A36" s="49" t="s">
        <v>88</v>
      </c>
      <c r="B36" s="34" t="s">
        <v>19</v>
      </c>
      <c r="C36" s="118">
        <v>6677</v>
      </c>
      <c r="D36" s="84">
        <v>71</v>
      </c>
      <c r="E36" s="55">
        <v>252</v>
      </c>
      <c r="F36" s="84">
        <v>276</v>
      </c>
      <c r="G36" s="55">
        <v>203</v>
      </c>
      <c r="H36" s="84">
        <v>225</v>
      </c>
      <c r="I36" s="55">
        <v>111</v>
      </c>
      <c r="J36" s="84">
        <v>266</v>
      </c>
      <c r="K36" s="55">
        <v>300</v>
      </c>
      <c r="L36" s="84">
        <v>157</v>
      </c>
      <c r="M36" s="55">
        <v>254</v>
      </c>
      <c r="N36" s="84">
        <v>136</v>
      </c>
      <c r="O36" s="55">
        <v>218</v>
      </c>
      <c r="P36" s="84">
        <v>167</v>
      </c>
      <c r="Q36" s="55">
        <v>353</v>
      </c>
      <c r="R36" s="84">
        <v>264</v>
      </c>
      <c r="S36" s="55">
        <v>186</v>
      </c>
      <c r="T36" s="84">
        <v>171</v>
      </c>
      <c r="U36" s="55">
        <v>341</v>
      </c>
      <c r="V36" s="84">
        <v>179</v>
      </c>
      <c r="W36" s="55">
        <v>155</v>
      </c>
      <c r="X36" s="84">
        <v>27</v>
      </c>
      <c r="Y36" s="55">
        <v>86</v>
      </c>
      <c r="Z36" s="84">
        <v>173</v>
      </c>
      <c r="AA36" s="55">
        <v>126</v>
      </c>
      <c r="AB36" s="84">
        <v>128</v>
      </c>
      <c r="AC36" s="55">
        <v>96</v>
      </c>
      <c r="AD36" s="84">
        <v>327</v>
      </c>
      <c r="AE36" s="55">
        <v>169</v>
      </c>
      <c r="AF36" s="84">
        <v>202</v>
      </c>
      <c r="AG36" s="68">
        <v>187</v>
      </c>
      <c r="AH36" s="161">
        <v>156</v>
      </c>
      <c r="AI36" s="68">
        <v>76</v>
      </c>
      <c r="AJ36" s="161">
        <v>129</v>
      </c>
      <c r="AK36" s="161">
        <v>105</v>
      </c>
      <c r="AL36" s="125">
        <v>138</v>
      </c>
      <c r="AM36" s="84">
        <v>253</v>
      </c>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7"/>
      <c r="OB36" s="7"/>
      <c r="OC36" s="7"/>
      <c r="OD36" s="7"/>
      <c r="OE36" s="7"/>
      <c r="OF36" s="7"/>
    </row>
    <row r="37" spans="1:396" s="3" customFormat="1" x14ac:dyDescent="0.2">
      <c r="A37" s="50"/>
      <c r="B37" s="34" t="s">
        <v>20</v>
      </c>
      <c r="C37" s="118">
        <v>32239</v>
      </c>
      <c r="D37" s="84">
        <v>423</v>
      </c>
      <c r="E37" s="55">
        <v>1317</v>
      </c>
      <c r="F37" s="84">
        <v>1143</v>
      </c>
      <c r="G37" s="55">
        <v>1010</v>
      </c>
      <c r="H37" s="84">
        <v>1203</v>
      </c>
      <c r="I37" s="55">
        <v>671</v>
      </c>
      <c r="J37" s="84">
        <v>1336</v>
      </c>
      <c r="K37" s="55">
        <v>1275</v>
      </c>
      <c r="L37" s="84">
        <v>682</v>
      </c>
      <c r="M37" s="55">
        <v>784</v>
      </c>
      <c r="N37" s="84">
        <v>590</v>
      </c>
      <c r="O37" s="55">
        <v>734</v>
      </c>
      <c r="P37" s="84">
        <v>572</v>
      </c>
      <c r="Q37" s="55">
        <v>1410</v>
      </c>
      <c r="R37" s="84">
        <v>787</v>
      </c>
      <c r="S37" s="55">
        <v>701</v>
      </c>
      <c r="T37" s="84">
        <v>483</v>
      </c>
      <c r="U37" s="55">
        <v>1648</v>
      </c>
      <c r="V37" s="84">
        <v>971</v>
      </c>
      <c r="W37" s="55">
        <v>1003</v>
      </c>
      <c r="X37" s="84">
        <v>189</v>
      </c>
      <c r="Y37" s="55">
        <v>690</v>
      </c>
      <c r="Z37" s="84">
        <v>979</v>
      </c>
      <c r="AA37" s="55">
        <v>605</v>
      </c>
      <c r="AB37" s="84">
        <v>1052</v>
      </c>
      <c r="AC37" s="55">
        <v>682</v>
      </c>
      <c r="AD37" s="84">
        <v>1761</v>
      </c>
      <c r="AE37" s="55">
        <v>658</v>
      </c>
      <c r="AF37" s="84">
        <v>900</v>
      </c>
      <c r="AG37" s="68">
        <v>680</v>
      </c>
      <c r="AH37" s="161">
        <v>1098</v>
      </c>
      <c r="AI37" s="68">
        <v>533</v>
      </c>
      <c r="AJ37" s="161">
        <v>810</v>
      </c>
      <c r="AK37" s="161">
        <v>542</v>
      </c>
      <c r="AL37" s="125">
        <v>778</v>
      </c>
      <c r="AM37" s="84">
        <v>1465</v>
      </c>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7"/>
      <c r="OB37" s="7"/>
      <c r="OC37" s="7"/>
      <c r="OD37" s="7"/>
      <c r="OE37" s="7"/>
      <c r="OF37" s="7"/>
    </row>
    <row r="38" spans="1:396" s="3" customFormat="1" x14ac:dyDescent="0.2">
      <c r="A38" s="50"/>
      <c r="B38" s="34" t="s">
        <v>81</v>
      </c>
      <c r="C38" s="118">
        <v>6287</v>
      </c>
      <c r="D38" s="84">
        <v>101</v>
      </c>
      <c r="E38" s="55">
        <v>270</v>
      </c>
      <c r="F38" s="84">
        <v>192</v>
      </c>
      <c r="G38" s="55">
        <v>197</v>
      </c>
      <c r="H38" s="84">
        <v>267</v>
      </c>
      <c r="I38" s="55">
        <v>135</v>
      </c>
      <c r="J38" s="84">
        <v>269</v>
      </c>
      <c r="K38" s="55">
        <v>217</v>
      </c>
      <c r="L38" s="84">
        <v>122</v>
      </c>
      <c r="M38" s="55">
        <v>86</v>
      </c>
      <c r="N38" s="84">
        <v>81</v>
      </c>
      <c r="O38" s="55">
        <v>134</v>
      </c>
      <c r="P38" s="84">
        <v>109</v>
      </c>
      <c r="Q38" s="55">
        <v>239</v>
      </c>
      <c r="R38" s="84">
        <v>129</v>
      </c>
      <c r="S38" s="55">
        <v>128</v>
      </c>
      <c r="T38" s="84">
        <v>60</v>
      </c>
      <c r="U38" s="55">
        <v>304</v>
      </c>
      <c r="V38" s="84">
        <v>226</v>
      </c>
      <c r="W38" s="55">
        <v>199</v>
      </c>
      <c r="X38" s="84">
        <v>49</v>
      </c>
      <c r="Y38" s="55">
        <v>189</v>
      </c>
      <c r="Z38" s="84">
        <v>231</v>
      </c>
      <c r="AA38" s="55">
        <v>117</v>
      </c>
      <c r="AB38" s="84">
        <v>262</v>
      </c>
      <c r="AC38" s="55">
        <v>153</v>
      </c>
      <c r="AD38" s="84">
        <v>325</v>
      </c>
      <c r="AE38" s="55">
        <v>111</v>
      </c>
      <c r="AF38" s="84">
        <v>165</v>
      </c>
      <c r="AG38" s="68">
        <v>112</v>
      </c>
      <c r="AH38" s="161">
        <v>250</v>
      </c>
      <c r="AI38" s="68">
        <v>107</v>
      </c>
      <c r="AJ38" s="161">
        <v>159</v>
      </c>
      <c r="AK38" s="161">
        <v>98</v>
      </c>
      <c r="AL38" s="125">
        <v>147</v>
      </c>
      <c r="AM38" s="84">
        <v>324</v>
      </c>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7"/>
      <c r="OB38" s="7"/>
      <c r="OC38" s="7"/>
      <c r="OD38" s="7"/>
      <c r="OE38" s="7"/>
      <c r="OF38" s="7"/>
    </row>
    <row r="39" spans="1:396" s="3" customFormat="1" x14ac:dyDescent="0.2">
      <c r="A39" s="50"/>
      <c r="B39" s="34" t="s">
        <v>82</v>
      </c>
      <c r="C39" s="118">
        <v>18870</v>
      </c>
      <c r="D39" s="84">
        <v>337</v>
      </c>
      <c r="E39" s="55">
        <v>808</v>
      </c>
      <c r="F39" s="84">
        <v>565</v>
      </c>
      <c r="G39" s="55">
        <v>579</v>
      </c>
      <c r="H39" s="84">
        <v>800</v>
      </c>
      <c r="I39" s="55">
        <v>435</v>
      </c>
      <c r="J39" s="84">
        <v>827</v>
      </c>
      <c r="K39" s="55">
        <v>720</v>
      </c>
      <c r="L39" s="84">
        <v>372</v>
      </c>
      <c r="M39" s="55">
        <v>310</v>
      </c>
      <c r="N39" s="84">
        <v>279</v>
      </c>
      <c r="O39" s="55">
        <v>337</v>
      </c>
      <c r="P39" s="84">
        <v>334</v>
      </c>
      <c r="Q39" s="55">
        <v>669</v>
      </c>
      <c r="R39" s="84">
        <v>342</v>
      </c>
      <c r="S39" s="55">
        <v>386</v>
      </c>
      <c r="T39" s="84">
        <v>216</v>
      </c>
      <c r="U39" s="55">
        <v>874</v>
      </c>
      <c r="V39" s="84">
        <v>620</v>
      </c>
      <c r="W39" s="55">
        <v>675</v>
      </c>
      <c r="X39" s="84">
        <v>166</v>
      </c>
      <c r="Y39" s="55">
        <v>585</v>
      </c>
      <c r="Z39" s="84">
        <v>643</v>
      </c>
      <c r="AA39" s="55">
        <v>327</v>
      </c>
      <c r="AB39" s="84">
        <v>823</v>
      </c>
      <c r="AC39" s="55">
        <v>419</v>
      </c>
      <c r="AD39" s="84">
        <v>1023</v>
      </c>
      <c r="AE39" s="55">
        <v>306</v>
      </c>
      <c r="AF39" s="84">
        <v>431</v>
      </c>
      <c r="AG39" s="68">
        <v>274</v>
      </c>
      <c r="AH39" s="161">
        <v>751</v>
      </c>
      <c r="AI39" s="68">
        <v>418</v>
      </c>
      <c r="AJ39" s="161">
        <v>524</v>
      </c>
      <c r="AK39" s="161">
        <v>356</v>
      </c>
      <c r="AL39" s="125">
        <v>445</v>
      </c>
      <c r="AM39" s="84">
        <v>834</v>
      </c>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7"/>
      <c r="OB39" s="7"/>
      <c r="OC39" s="7"/>
      <c r="OD39" s="7"/>
      <c r="OE39" s="7"/>
      <c r="OF39" s="7"/>
    </row>
    <row r="40" spans="1:396" s="3" customFormat="1" x14ac:dyDescent="0.2">
      <c r="A40" s="50"/>
      <c r="B40" s="34" t="s">
        <v>21</v>
      </c>
      <c r="C40" s="118">
        <v>19019</v>
      </c>
      <c r="D40" s="84">
        <v>365</v>
      </c>
      <c r="E40" s="55">
        <v>736</v>
      </c>
      <c r="F40" s="84">
        <v>575</v>
      </c>
      <c r="G40" s="55">
        <v>566</v>
      </c>
      <c r="H40" s="84">
        <v>786</v>
      </c>
      <c r="I40" s="55">
        <v>426</v>
      </c>
      <c r="J40" s="84">
        <v>761</v>
      </c>
      <c r="K40" s="55">
        <v>650</v>
      </c>
      <c r="L40" s="84">
        <v>322</v>
      </c>
      <c r="M40" s="55">
        <v>279</v>
      </c>
      <c r="N40" s="84">
        <v>290</v>
      </c>
      <c r="O40" s="55">
        <v>382</v>
      </c>
      <c r="P40" s="84">
        <v>326</v>
      </c>
      <c r="Q40" s="55">
        <v>756</v>
      </c>
      <c r="R40" s="84">
        <v>355</v>
      </c>
      <c r="S40" s="55">
        <v>362</v>
      </c>
      <c r="T40" s="84">
        <v>211</v>
      </c>
      <c r="U40" s="55">
        <v>765</v>
      </c>
      <c r="V40" s="84">
        <v>651</v>
      </c>
      <c r="W40" s="55">
        <v>636</v>
      </c>
      <c r="X40" s="84">
        <v>179</v>
      </c>
      <c r="Y40" s="55">
        <v>610</v>
      </c>
      <c r="Z40" s="84">
        <v>668</v>
      </c>
      <c r="AA40" s="55">
        <v>356</v>
      </c>
      <c r="AB40" s="84">
        <v>963</v>
      </c>
      <c r="AC40" s="55">
        <v>498</v>
      </c>
      <c r="AD40" s="84">
        <v>1081</v>
      </c>
      <c r="AE40" s="55">
        <v>294</v>
      </c>
      <c r="AF40" s="84">
        <v>437</v>
      </c>
      <c r="AG40" s="68">
        <v>298</v>
      </c>
      <c r="AH40" s="161">
        <v>821</v>
      </c>
      <c r="AI40" s="68">
        <v>424</v>
      </c>
      <c r="AJ40" s="161">
        <v>506</v>
      </c>
      <c r="AK40" s="161">
        <v>358</v>
      </c>
      <c r="AL40" s="125">
        <v>412</v>
      </c>
      <c r="AM40" s="84">
        <v>843</v>
      </c>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7"/>
      <c r="OB40" s="7"/>
      <c r="OC40" s="7"/>
      <c r="OD40" s="7"/>
      <c r="OE40" s="7"/>
      <c r="OF40" s="7"/>
    </row>
    <row r="41" spans="1:396" s="3" customFormat="1" x14ac:dyDescent="0.2">
      <c r="A41" s="50"/>
      <c r="B41" s="34" t="s">
        <v>22</v>
      </c>
      <c r="C41" s="118">
        <v>19370</v>
      </c>
      <c r="D41" s="84">
        <v>390</v>
      </c>
      <c r="E41" s="55">
        <v>743</v>
      </c>
      <c r="F41" s="84">
        <v>560</v>
      </c>
      <c r="G41" s="55">
        <v>534</v>
      </c>
      <c r="H41" s="84">
        <v>760</v>
      </c>
      <c r="I41" s="55">
        <v>484</v>
      </c>
      <c r="J41" s="84">
        <v>755</v>
      </c>
      <c r="K41" s="55">
        <v>621</v>
      </c>
      <c r="L41" s="84">
        <v>336</v>
      </c>
      <c r="M41" s="55">
        <v>277</v>
      </c>
      <c r="N41" s="84">
        <v>335</v>
      </c>
      <c r="O41" s="55">
        <v>422</v>
      </c>
      <c r="P41" s="84">
        <v>352</v>
      </c>
      <c r="Q41" s="55">
        <v>789</v>
      </c>
      <c r="R41" s="84">
        <v>414</v>
      </c>
      <c r="S41" s="55">
        <v>395</v>
      </c>
      <c r="T41" s="84">
        <v>228</v>
      </c>
      <c r="U41" s="55">
        <v>765</v>
      </c>
      <c r="V41" s="84">
        <v>665</v>
      </c>
      <c r="W41" s="55">
        <v>678</v>
      </c>
      <c r="X41" s="84">
        <v>184</v>
      </c>
      <c r="Y41" s="55">
        <v>658</v>
      </c>
      <c r="Z41" s="84">
        <v>642</v>
      </c>
      <c r="AA41" s="55">
        <v>344</v>
      </c>
      <c r="AB41" s="84">
        <v>1062</v>
      </c>
      <c r="AC41" s="55">
        <v>537</v>
      </c>
      <c r="AD41" s="84">
        <v>967</v>
      </c>
      <c r="AE41" s="55">
        <v>265</v>
      </c>
      <c r="AF41" s="84">
        <v>439</v>
      </c>
      <c r="AG41" s="68">
        <v>285</v>
      </c>
      <c r="AH41" s="161">
        <v>911</v>
      </c>
      <c r="AI41" s="68">
        <v>516</v>
      </c>
      <c r="AJ41" s="161">
        <v>502</v>
      </c>
      <c r="AK41" s="161">
        <v>353</v>
      </c>
      <c r="AL41" s="125">
        <v>416</v>
      </c>
      <c r="AM41" s="84">
        <v>729</v>
      </c>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7"/>
      <c r="OB41" s="7"/>
      <c r="OC41" s="7"/>
      <c r="OD41" s="7"/>
      <c r="OE41" s="7"/>
      <c r="OF41" s="7"/>
    </row>
    <row r="42" spans="1:396" s="3" customFormat="1" x14ac:dyDescent="0.2">
      <c r="A42" s="50"/>
      <c r="B42" s="34" t="s">
        <v>23</v>
      </c>
      <c r="C42" s="118">
        <v>19067</v>
      </c>
      <c r="D42" s="84">
        <v>386</v>
      </c>
      <c r="E42" s="55">
        <v>729</v>
      </c>
      <c r="F42" s="84">
        <v>537</v>
      </c>
      <c r="G42" s="55">
        <v>530</v>
      </c>
      <c r="H42" s="84">
        <v>836</v>
      </c>
      <c r="I42" s="55">
        <v>507</v>
      </c>
      <c r="J42" s="84">
        <v>760</v>
      </c>
      <c r="K42" s="55">
        <v>635</v>
      </c>
      <c r="L42" s="84">
        <v>355</v>
      </c>
      <c r="M42" s="55">
        <v>311</v>
      </c>
      <c r="N42" s="84">
        <v>374</v>
      </c>
      <c r="O42" s="55">
        <v>462</v>
      </c>
      <c r="P42" s="84">
        <v>327</v>
      </c>
      <c r="Q42" s="55">
        <v>707</v>
      </c>
      <c r="R42" s="84">
        <v>475</v>
      </c>
      <c r="S42" s="55">
        <v>402</v>
      </c>
      <c r="T42" s="84">
        <v>251</v>
      </c>
      <c r="U42" s="55">
        <v>607</v>
      </c>
      <c r="V42" s="84">
        <v>674</v>
      </c>
      <c r="W42" s="55">
        <v>638</v>
      </c>
      <c r="X42" s="84">
        <v>180</v>
      </c>
      <c r="Y42" s="55">
        <v>596</v>
      </c>
      <c r="Z42" s="84">
        <v>609</v>
      </c>
      <c r="AA42" s="55">
        <v>328</v>
      </c>
      <c r="AB42" s="84">
        <v>957</v>
      </c>
      <c r="AC42" s="55">
        <v>568</v>
      </c>
      <c r="AD42" s="84">
        <v>1087</v>
      </c>
      <c r="AE42" s="55">
        <v>243</v>
      </c>
      <c r="AF42" s="84">
        <v>364</v>
      </c>
      <c r="AG42" s="68">
        <v>261</v>
      </c>
      <c r="AH42" s="161">
        <v>928</v>
      </c>
      <c r="AI42" s="68">
        <v>506</v>
      </c>
      <c r="AJ42" s="161">
        <v>442</v>
      </c>
      <c r="AK42" s="161">
        <v>317</v>
      </c>
      <c r="AL42" s="125">
        <v>412</v>
      </c>
      <c r="AM42" s="84">
        <v>708</v>
      </c>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7"/>
      <c r="OB42" s="7"/>
      <c r="OC42" s="7"/>
      <c r="OD42" s="7"/>
      <c r="OE42" s="7"/>
      <c r="OF42" s="7"/>
    </row>
    <row r="43" spans="1:396" s="3" customFormat="1" x14ac:dyDescent="0.2">
      <c r="A43" s="50"/>
      <c r="B43" s="34" t="s">
        <v>83</v>
      </c>
      <c r="C43" s="118">
        <v>50402</v>
      </c>
      <c r="D43" s="84">
        <v>516</v>
      </c>
      <c r="E43" s="55">
        <v>1689</v>
      </c>
      <c r="F43" s="84">
        <v>1801</v>
      </c>
      <c r="G43" s="55">
        <v>1206</v>
      </c>
      <c r="H43" s="84">
        <v>1800</v>
      </c>
      <c r="I43" s="55">
        <v>945</v>
      </c>
      <c r="J43" s="84">
        <v>1717</v>
      </c>
      <c r="K43" s="55">
        <v>2123</v>
      </c>
      <c r="L43" s="84">
        <v>1324</v>
      </c>
      <c r="M43" s="55">
        <v>4863</v>
      </c>
      <c r="N43" s="84">
        <v>1542</v>
      </c>
      <c r="O43" s="55">
        <v>1535</v>
      </c>
      <c r="P43" s="84">
        <v>1336</v>
      </c>
      <c r="Q43" s="55">
        <v>2082</v>
      </c>
      <c r="R43" s="84">
        <v>2372</v>
      </c>
      <c r="S43" s="55">
        <v>1369</v>
      </c>
      <c r="T43" s="84">
        <v>910</v>
      </c>
      <c r="U43" s="55">
        <v>2095</v>
      </c>
      <c r="V43" s="84">
        <v>1158</v>
      </c>
      <c r="W43" s="55">
        <v>831</v>
      </c>
      <c r="X43" s="84">
        <v>236</v>
      </c>
      <c r="Y43" s="55">
        <v>676</v>
      </c>
      <c r="Z43" s="84">
        <v>1612</v>
      </c>
      <c r="AA43" s="55">
        <v>882</v>
      </c>
      <c r="AB43" s="84">
        <v>1164</v>
      </c>
      <c r="AC43" s="55">
        <v>724</v>
      </c>
      <c r="AD43" s="84">
        <v>2435</v>
      </c>
      <c r="AE43" s="55">
        <v>992</v>
      </c>
      <c r="AF43" s="84">
        <v>1472</v>
      </c>
      <c r="AG43" s="68">
        <v>1398</v>
      </c>
      <c r="AH43" s="161">
        <v>1080</v>
      </c>
      <c r="AI43" s="68">
        <v>649</v>
      </c>
      <c r="AJ43" s="161">
        <v>769</v>
      </c>
      <c r="AK43" s="161">
        <v>645</v>
      </c>
      <c r="AL43" s="125">
        <v>848</v>
      </c>
      <c r="AM43" s="84">
        <v>1455</v>
      </c>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7"/>
      <c r="OB43" s="7"/>
      <c r="OC43" s="7"/>
      <c r="OD43" s="7"/>
      <c r="OE43" s="7"/>
      <c r="OF43" s="7"/>
    </row>
    <row r="44" spans="1:396" s="3" customFormat="1" x14ac:dyDescent="0.2">
      <c r="A44" s="50"/>
      <c r="B44" s="34" t="s">
        <v>84</v>
      </c>
      <c r="C44" s="118">
        <v>53099</v>
      </c>
      <c r="D44" s="84">
        <v>289</v>
      </c>
      <c r="E44" s="55">
        <v>1666</v>
      </c>
      <c r="F44" s="84">
        <v>1863</v>
      </c>
      <c r="G44" s="55">
        <v>1615</v>
      </c>
      <c r="H44" s="84">
        <v>1617</v>
      </c>
      <c r="I44" s="55">
        <v>699</v>
      </c>
      <c r="J44" s="84">
        <v>1672</v>
      </c>
      <c r="K44" s="55">
        <v>2591</v>
      </c>
      <c r="L44" s="84">
        <v>1848</v>
      </c>
      <c r="M44" s="55">
        <v>4676</v>
      </c>
      <c r="N44" s="84">
        <v>1691</v>
      </c>
      <c r="O44" s="55">
        <v>1824</v>
      </c>
      <c r="P44" s="84">
        <v>1334</v>
      </c>
      <c r="Q44" s="55">
        <v>2784</v>
      </c>
      <c r="R44" s="84">
        <v>2837</v>
      </c>
      <c r="S44" s="55">
        <v>1945</v>
      </c>
      <c r="T44" s="84">
        <v>1541</v>
      </c>
      <c r="U44" s="55">
        <v>2890</v>
      </c>
      <c r="V44" s="84">
        <v>837</v>
      </c>
      <c r="W44" s="55">
        <v>549</v>
      </c>
      <c r="X44" s="84">
        <v>128</v>
      </c>
      <c r="Y44" s="55">
        <v>248</v>
      </c>
      <c r="Z44" s="84">
        <v>1402</v>
      </c>
      <c r="AA44" s="55">
        <v>1103</v>
      </c>
      <c r="AB44" s="84">
        <v>396</v>
      </c>
      <c r="AC44" s="55">
        <v>468</v>
      </c>
      <c r="AD44" s="84">
        <v>2282</v>
      </c>
      <c r="AE44" s="55">
        <v>1770</v>
      </c>
      <c r="AF44" s="84">
        <v>2023</v>
      </c>
      <c r="AG44" s="68">
        <v>1556</v>
      </c>
      <c r="AH44" s="161">
        <v>436</v>
      </c>
      <c r="AI44" s="68">
        <v>206</v>
      </c>
      <c r="AJ44" s="161">
        <v>709</v>
      </c>
      <c r="AK44" s="161">
        <v>590</v>
      </c>
      <c r="AL44" s="125">
        <v>1082</v>
      </c>
      <c r="AM44" s="84">
        <v>1751</v>
      </c>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7"/>
      <c r="OB44" s="7"/>
      <c r="OC44" s="7"/>
      <c r="OD44" s="7"/>
      <c r="OE44" s="7"/>
      <c r="OF44" s="7"/>
    </row>
    <row r="45" spans="1:396" s="3" customFormat="1" x14ac:dyDescent="0.2">
      <c r="A45" s="50"/>
      <c r="B45" s="34" t="s">
        <v>85</v>
      </c>
      <c r="C45" s="118">
        <v>148269</v>
      </c>
      <c r="D45" s="84">
        <v>1566</v>
      </c>
      <c r="E45" s="55">
        <v>4512</v>
      </c>
      <c r="F45" s="84">
        <v>5391</v>
      </c>
      <c r="G45" s="55">
        <v>4726</v>
      </c>
      <c r="H45" s="84">
        <v>3799</v>
      </c>
      <c r="I45" s="55">
        <v>2219</v>
      </c>
      <c r="J45" s="84">
        <v>4199</v>
      </c>
      <c r="K45" s="55">
        <v>6342</v>
      </c>
      <c r="L45" s="84">
        <v>3620</v>
      </c>
      <c r="M45" s="55">
        <v>6181</v>
      </c>
      <c r="N45" s="84">
        <v>3849</v>
      </c>
      <c r="O45" s="55">
        <v>4614</v>
      </c>
      <c r="P45" s="84">
        <v>3829</v>
      </c>
      <c r="Q45" s="55">
        <v>8152</v>
      </c>
      <c r="R45" s="84">
        <v>5976</v>
      </c>
      <c r="S45" s="55">
        <v>4193</v>
      </c>
      <c r="T45" s="84">
        <v>3414</v>
      </c>
      <c r="U45" s="55">
        <v>8299</v>
      </c>
      <c r="V45" s="84">
        <v>3422</v>
      </c>
      <c r="W45" s="55">
        <v>2954</v>
      </c>
      <c r="X45" s="84">
        <v>642</v>
      </c>
      <c r="Y45" s="55">
        <v>1980</v>
      </c>
      <c r="Z45" s="84">
        <v>4284</v>
      </c>
      <c r="AA45" s="55">
        <v>2937</v>
      </c>
      <c r="AB45" s="84">
        <v>3009</v>
      </c>
      <c r="AC45" s="55">
        <v>2251</v>
      </c>
      <c r="AD45" s="84">
        <v>7297</v>
      </c>
      <c r="AE45" s="55">
        <v>4833</v>
      </c>
      <c r="AF45" s="84">
        <v>6127</v>
      </c>
      <c r="AG45" s="68">
        <v>4026</v>
      </c>
      <c r="AH45" s="161">
        <v>3365</v>
      </c>
      <c r="AI45" s="68">
        <v>1604</v>
      </c>
      <c r="AJ45" s="161">
        <v>3011</v>
      </c>
      <c r="AK45" s="161">
        <v>2351</v>
      </c>
      <c r="AL45" s="125">
        <v>3227</v>
      </c>
      <c r="AM45" s="84">
        <v>5387</v>
      </c>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7"/>
      <c r="OB45" s="7"/>
      <c r="OC45" s="7"/>
      <c r="OD45" s="7"/>
      <c r="OE45" s="7"/>
      <c r="OF45" s="7"/>
    </row>
    <row r="46" spans="1:396" s="3" customFormat="1" x14ac:dyDescent="0.2">
      <c r="A46" s="50"/>
      <c r="B46" s="34" t="s">
        <v>86</v>
      </c>
      <c r="C46" s="118">
        <v>138223</v>
      </c>
      <c r="D46" s="84">
        <v>2189</v>
      </c>
      <c r="E46" s="55">
        <v>3849</v>
      </c>
      <c r="F46" s="84">
        <v>3801</v>
      </c>
      <c r="G46" s="55">
        <v>3711</v>
      </c>
      <c r="H46" s="84">
        <v>3907</v>
      </c>
      <c r="I46" s="55">
        <v>2532</v>
      </c>
      <c r="J46" s="84">
        <v>4078</v>
      </c>
      <c r="K46" s="55">
        <v>4816</v>
      </c>
      <c r="L46" s="84">
        <v>2870</v>
      </c>
      <c r="M46" s="55">
        <v>3856</v>
      </c>
      <c r="N46" s="84">
        <v>3432</v>
      </c>
      <c r="O46" s="55">
        <v>5283</v>
      </c>
      <c r="P46" s="84">
        <v>3680</v>
      </c>
      <c r="Q46" s="55">
        <v>7044</v>
      </c>
      <c r="R46" s="84">
        <v>6558</v>
      </c>
      <c r="S46" s="55">
        <v>3501</v>
      </c>
      <c r="T46" s="84">
        <v>2611</v>
      </c>
      <c r="U46" s="55">
        <v>5712</v>
      </c>
      <c r="V46" s="84">
        <v>4011</v>
      </c>
      <c r="W46" s="55">
        <v>3806</v>
      </c>
      <c r="X46" s="84">
        <v>1243</v>
      </c>
      <c r="Y46" s="55">
        <v>3432</v>
      </c>
      <c r="Z46" s="84">
        <v>3803</v>
      </c>
      <c r="AA46" s="55">
        <v>2216</v>
      </c>
      <c r="AB46" s="84">
        <v>5452</v>
      </c>
      <c r="AC46" s="55">
        <v>3111</v>
      </c>
      <c r="AD46" s="84">
        <v>6718</v>
      </c>
      <c r="AE46" s="55">
        <v>2297</v>
      </c>
      <c r="AF46" s="84">
        <v>4123</v>
      </c>
      <c r="AG46" s="68">
        <v>3824</v>
      </c>
      <c r="AH46" s="161">
        <v>5340</v>
      </c>
      <c r="AI46" s="68">
        <v>2947</v>
      </c>
      <c r="AJ46" s="161">
        <v>3132</v>
      </c>
      <c r="AK46" s="161">
        <v>2448</v>
      </c>
      <c r="AL46" s="125">
        <v>2648</v>
      </c>
      <c r="AM46" s="84">
        <v>3805</v>
      </c>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7"/>
      <c r="OB46" s="7"/>
      <c r="OC46" s="7"/>
      <c r="OD46" s="7"/>
      <c r="OE46" s="7"/>
      <c r="OF46" s="7"/>
    </row>
    <row r="47" spans="1:396" s="3" customFormat="1" x14ac:dyDescent="0.2">
      <c r="A47" s="50"/>
      <c r="B47" s="34" t="s">
        <v>26</v>
      </c>
      <c r="C47" s="118">
        <v>50020</v>
      </c>
      <c r="D47" s="84">
        <v>650</v>
      </c>
      <c r="E47" s="55">
        <v>1002</v>
      </c>
      <c r="F47" s="84">
        <v>1074</v>
      </c>
      <c r="G47" s="55">
        <v>1310</v>
      </c>
      <c r="H47" s="84">
        <v>1228</v>
      </c>
      <c r="I47" s="55">
        <v>1049</v>
      </c>
      <c r="J47" s="84">
        <v>1189</v>
      </c>
      <c r="K47" s="55">
        <v>1929</v>
      </c>
      <c r="L47" s="84">
        <v>1112</v>
      </c>
      <c r="M47" s="55">
        <v>1547</v>
      </c>
      <c r="N47" s="84">
        <v>1366</v>
      </c>
      <c r="O47" s="55">
        <v>2465</v>
      </c>
      <c r="P47" s="84">
        <v>1391</v>
      </c>
      <c r="Q47" s="55">
        <v>3069</v>
      </c>
      <c r="R47" s="84">
        <v>2680</v>
      </c>
      <c r="S47" s="55">
        <v>1199</v>
      </c>
      <c r="T47" s="84">
        <v>956</v>
      </c>
      <c r="U47" s="55">
        <v>2392</v>
      </c>
      <c r="V47" s="84">
        <v>1330</v>
      </c>
      <c r="W47" s="55">
        <v>1230</v>
      </c>
      <c r="X47" s="84">
        <v>786</v>
      </c>
      <c r="Y47" s="55">
        <v>1176</v>
      </c>
      <c r="Z47" s="84">
        <v>1411</v>
      </c>
      <c r="AA47" s="55">
        <v>983</v>
      </c>
      <c r="AB47" s="84">
        <v>2043</v>
      </c>
      <c r="AC47" s="55">
        <v>976</v>
      </c>
      <c r="AD47" s="84">
        <v>2333</v>
      </c>
      <c r="AE47" s="55">
        <v>759</v>
      </c>
      <c r="AF47" s="84">
        <v>1418</v>
      </c>
      <c r="AG47" s="68">
        <v>1851</v>
      </c>
      <c r="AH47" s="161">
        <v>1662</v>
      </c>
      <c r="AI47" s="68">
        <v>613</v>
      </c>
      <c r="AJ47" s="161">
        <v>1010</v>
      </c>
      <c r="AK47" s="161">
        <v>768</v>
      </c>
      <c r="AL47" s="125">
        <v>873</v>
      </c>
      <c r="AM47" s="84">
        <v>1110</v>
      </c>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7"/>
      <c r="OB47" s="7"/>
      <c r="OC47" s="7"/>
      <c r="OD47" s="7"/>
      <c r="OE47" s="7"/>
      <c r="OF47" s="7"/>
    </row>
    <row r="48" spans="1:396" s="3" customFormat="1" x14ac:dyDescent="0.2">
      <c r="A48" s="50"/>
      <c r="B48" s="34" t="s">
        <v>27</v>
      </c>
      <c r="C48" s="118">
        <v>35454</v>
      </c>
      <c r="D48" s="84">
        <v>355</v>
      </c>
      <c r="E48" s="55">
        <v>559</v>
      </c>
      <c r="F48" s="84">
        <v>702</v>
      </c>
      <c r="G48" s="55">
        <v>836</v>
      </c>
      <c r="H48" s="84">
        <v>620</v>
      </c>
      <c r="I48" s="55">
        <v>614</v>
      </c>
      <c r="J48" s="84">
        <v>651</v>
      </c>
      <c r="K48" s="55">
        <v>1233</v>
      </c>
      <c r="L48" s="84">
        <v>800</v>
      </c>
      <c r="M48" s="55">
        <v>1113</v>
      </c>
      <c r="N48" s="84">
        <v>1079</v>
      </c>
      <c r="O48" s="55">
        <v>1693</v>
      </c>
      <c r="P48" s="84">
        <v>697</v>
      </c>
      <c r="Q48" s="55">
        <v>1765</v>
      </c>
      <c r="R48" s="84">
        <v>1881</v>
      </c>
      <c r="S48" s="55">
        <v>774</v>
      </c>
      <c r="T48" s="84">
        <v>601</v>
      </c>
      <c r="U48" s="55">
        <v>2029</v>
      </c>
      <c r="V48" s="84">
        <v>1266</v>
      </c>
      <c r="W48" s="55">
        <v>1190</v>
      </c>
      <c r="X48" s="84">
        <v>542</v>
      </c>
      <c r="Y48" s="55">
        <v>1134</v>
      </c>
      <c r="Z48" s="84">
        <v>1101</v>
      </c>
      <c r="AA48" s="55">
        <v>727</v>
      </c>
      <c r="AB48" s="84">
        <v>1726</v>
      </c>
      <c r="AC48" s="55">
        <v>809</v>
      </c>
      <c r="AD48" s="84">
        <v>2020</v>
      </c>
      <c r="AE48" s="55">
        <v>468</v>
      </c>
      <c r="AF48" s="84">
        <v>894</v>
      </c>
      <c r="AG48" s="68">
        <v>1155</v>
      </c>
      <c r="AH48" s="161">
        <v>1386</v>
      </c>
      <c r="AI48" s="68">
        <v>328</v>
      </c>
      <c r="AJ48" s="161">
        <v>1009</v>
      </c>
      <c r="AK48" s="161">
        <v>461</v>
      </c>
      <c r="AL48" s="125">
        <v>609</v>
      </c>
      <c r="AM48" s="84">
        <v>604</v>
      </c>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7"/>
      <c r="OB48" s="7"/>
      <c r="OC48" s="7"/>
      <c r="OD48" s="7"/>
      <c r="OE48" s="7"/>
      <c r="OF48" s="7"/>
    </row>
    <row r="49" spans="1:401" s="3" customFormat="1" x14ac:dyDescent="0.2">
      <c r="A49" s="50"/>
      <c r="B49" s="34" t="s">
        <v>25</v>
      </c>
      <c r="C49" s="118">
        <v>11997</v>
      </c>
      <c r="D49" s="84">
        <v>103</v>
      </c>
      <c r="E49" s="55">
        <v>184</v>
      </c>
      <c r="F49" s="84">
        <v>277</v>
      </c>
      <c r="G49" s="55">
        <v>287</v>
      </c>
      <c r="H49" s="84">
        <v>143</v>
      </c>
      <c r="I49" s="55">
        <v>155</v>
      </c>
      <c r="J49" s="84">
        <v>175</v>
      </c>
      <c r="K49" s="55">
        <v>476</v>
      </c>
      <c r="L49" s="84">
        <v>267</v>
      </c>
      <c r="M49" s="55">
        <v>352</v>
      </c>
      <c r="N49" s="84">
        <v>339</v>
      </c>
      <c r="O49" s="55">
        <v>462</v>
      </c>
      <c r="P49" s="84">
        <v>238</v>
      </c>
      <c r="Q49" s="55">
        <v>499</v>
      </c>
      <c r="R49" s="84">
        <v>522</v>
      </c>
      <c r="S49" s="55">
        <v>349</v>
      </c>
      <c r="T49" s="84">
        <v>200</v>
      </c>
      <c r="U49" s="55">
        <v>1051</v>
      </c>
      <c r="V49" s="84">
        <v>420</v>
      </c>
      <c r="W49" s="55">
        <v>326</v>
      </c>
      <c r="X49" s="84">
        <v>142</v>
      </c>
      <c r="Y49" s="55">
        <v>474</v>
      </c>
      <c r="Z49" s="84">
        <v>396</v>
      </c>
      <c r="AA49" s="55">
        <v>310</v>
      </c>
      <c r="AB49" s="84">
        <v>617</v>
      </c>
      <c r="AC49" s="55">
        <v>253</v>
      </c>
      <c r="AD49" s="84">
        <v>666</v>
      </c>
      <c r="AE49" s="55">
        <v>206</v>
      </c>
      <c r="AF49" s="84">
        <v>329</v>
      </c>
      <c r="AG49" s="68">
        <v>248</v>
      </c>
      <c r="AH49" s="161">
        <v>470</v>
      </c>
      <c r="AI49" s="68">
        <v>56</v>
      </c>
      <c r="AJ49" s="161">
        <v>380</v>
      </c>
      <c r="AK49" s="161">
        <v>141</v>
      </c>
      <c r="AL49" s="125">
        <v>293</v>
      </c>
      <c r="AM49" s="84">
        <v>178</v>
      </c>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7"/>
      <c r="OB49" s="7"/>
      <c r="OC49" s="7"/>
      <c r="OD49" s="7"/>
      <c r="OE49" s="7"/>
      <c r="OF49" s="7"/>
    </row>
    <row r="50" spans="1:401" s="3" customFormat="1" ht="13.5" customHeight="1" x14ac:dyDescent="0.2">
      <c r="A50" s="50"/>
      <c r="B50" s="35" t="s">
        <v>39</v>
      </c>
      <c r="C50" s="132">
        <v>608993</v>
      </c>
      <c r="D50" s="87">
        <v>7741</v>
      </c>
      <c r="E50" s="58">
        <v>18316</v>
      </c>
      <c r="F50" s="87">
        <v>18757</v>
      </c>
      <c r="G50" s="58">
        <v>17310</v>
      </c>
      <c r="H50" s="87">
        <v>17991</v>
      </c>
      <c r="I50" s="58">
        <v>10982</v>
      </c>
      <c r="J50" s="87">
        <v>18655</v>
      </c>
      <c r="K50" s="58">
        <v>23928</v>
      </c>
      <c r="L50" s="87">
        <v>14187</v>
      </c>
      <c r="M50" s="58">
        <v>24889</v>
      </c>
      <c r="N50" s="87">
        <v>15383</v>
      </c>
      <c r="O50" s="58">
        <v>20565</v>
      </c>
      <c r="P50" s="87">
        <v>14692</v>
      </c>
      <c r="Q50" s="58">
        <v>30318</v>
      </c>
      <c r="R50" s="87">
        <v>25592</v>
      </c>
      <c r="S50" s="58">
        <v>15890</v>
      </c>
      <c r="T50" s="87">
        <v>11853</v>
      </c>
      <c r="U50" s="58">
        <v>29772</v>
      </c>
      <c r="V50" s="87">
        <v>16430</v>
      </c>
      <c r="W50" s="58">
        <v>14870</v>
      </c>
      <c r="X50" s="87">
        <v>4693</v>
      </c>
      <c r="Y50" s="58">
        <v>12534</v>
      </c>
      <c r="Z50" s="87">
        <v>17954</v>
      </c>
      <c r="AA50" s="58">
        <v>11361</v>
      </c>
      <c r="AB50" s="87">
        <v>19654</v>
      </c>
      <c r="AC50" s="58">
        <v>11545</v>
      </c>
      <c r="AD50" s="87">
        <v>30322</v>
      </c>
      <c r="AE50" s="58">
        <v>13371</v>
      </c>
      <c r="AF50" s="87">
        <v>19324</v>
      </c>
      <c r="AG50" s="69">
        <v>16155</v>
      </c>
      <c r="AH50" s="162">
        <v>18654</v>
      </c>
      <c r="AI50" s="69">
        <v>8983</v>
      </c>
      <c r="AJ50" s="162">
        <v>13092</v>
      </c>
      <c r="AK50" s="162">
        <v>9533</v>
      </c>
      <c r="AL50" s="126">
        <v>12328</v>
      </c>
      <c r="AM50" s="87">
        <v>19446</v>
      </c>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9"/>
      <c r="OB50" s="19"/>
      <c r="OC50" s="19"/>
      <c r="OD50" s="19"/>
      <c r="OE50" s="19"/>
      <c r="OF50" s="19"/>
      <c r="OG50" s="19"/>
      <c r="OH50" s="19"/>
      <c r="OI50" s="19"/>
      <c r="OJ50" s="19"/>
      <c r="OK50" s="19"/>
    </row>
    <row r="51" spans="1:401" s="3" customFormat="1" ht="16.5" customHeight="1" x14ac:dyDescent="0.2">
      <c r="A51" s="50" t="s">
        <v>32</v>
      </c>
      <c r="B51" s="34" t="s">
        <v>19</v>
      </c>
      <c r="C51" s="133">
        <v>1.0964001228257141</v>
      </c>
      <c r="D51" s="88">
        <v>0.91719416096111617</v>
      </c>
      <c r="E51" s="59">
        <v>1.3758462546407513</v>
      </c>
      <c r="F51" s="88">
        <v>1.4714506584208562</v>
      </c>
      <c r="G51" s="59">
        <v>1.1727325245522819</v>
      </c>
      <c r="H51" s="88">
        <v>1.250625312656328</v>
      </c>
      <c r="I51" s="59">
        <v>1.0107448552176288</v>
      </c>
      <c r="J51" s="88">
        <v>1.425891181988743</v>
      </c>
      <c r="K51" s="59">
        <v>1.2537612838515546</v>
      </c>
      <c r="L51" s="88">
        <v>1.106646930288292</v>
      </c>
      <c r="M51" s="59">
        <v>1.020531158343043</v>
      </c>
      <c r="N51" s="88">
        <v>0.88409282974712344</v>
      </c>
      <c r="O51" s="59">
        <v>1.0600534889375153</v>
      </c>
      <c r="P51" s="88">
        <v>1.1366730193302477</v>
      </c>
      <c r="Q51" s="59">
        <v>1.1643248235371726</v>
      </c>
      <c r="R51" s="88">
        <v>1.0315723663644889</v>
      </c>
      <c r="S51" s="59">
        <v>1.1705475141598489</v>
      </c>
      <c r="T51" s="88">
        <v>1.4426727410782081</v>
      </c>
      <c r="U51" s="59">
        <v>1.1453714899905951</v>
      </c>
      <c r="V51" s="88">
        <v>1.089470480827754</v>
      </c>
      <c r="W51" s="59">
        <v>1.0423671822461333</v>
      </c>
      <c r="X51" s="88">
        <v>0.575324952056254</v>
      </c>
      <c r="Y51" s="59">
        <v>0.68613371629168662</v>
      </c>
      <c r="Z51" s="88">
        <v>0.96357357691879242</v>
      </c>
      <c r="AA51" s="59">
        <v>1.1090573012939002</v>
      </c>
      <c r="AB51" s="88">
        <v>0.65126691767579115</v>
      </c>
      <c r="AC51" s="59">
        <v>0.83152880034647025</v>
      </c>
      <c r="AD51" s="88">
        <v>1.0784249060088384</v>
      </c>
      <c r="AE51" s="59">
        <v>1.2639293994465635</v>
      </c>
      <c r="AF51" s="88">
        <v>1.045332229352101</v>
      </c>
      <c r="AG51" s="69">
        <v>1.1575363664500156</v>
      </c>
      <c r="AH51" s="162">
        <v>0.83628176262463805</v>
      </c>
      <c r="AI51" s="69">
        <v>0.8460425247690081</v>
      </c>
      <c r="AJ51" s="162">
        <v>0.98533455545371218</v>
      </c>
      <c r="AK51" s="162">
        <v>1.1014371131857759</v>
      </c>
      <c r="AL51" s="126">
        <v>1.1194029850746268</v>
      </c>
      <c r="AM51" s="88">
        <v>1.3010387740409337</v>
      </c>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9"/>
      <c r="OB51" s="19"/>
      <c r="OC51" s="19"/>
      <c r="OD51" s="19"/>
      <c r="OE51" s="19"/>
      <c r="OF51" s="19"/>
      <c r="OG51" s="19"/>
      <c r="OH51" s="19"/>
      <c r="OI51" s="19"/>
      <c r="OJ51" s="19"/>
      <c r="OK51" s="19"/>
    </row>
    <row r="52" spans="1:401" s="3" customFormat="1" x14ac:dyDescent="0.2">
      <c r="A52" s="50"/>
      <c r="B52" s="34" t="s">
        <v>20</v>
      </c>
      <c r="C52" s="133">
        <v>5.2938211112442994</v>
      </c>
      <c r="D52" s="88">
        <v>5.464410282909185</v>
      </c>
      <c r="E52" s="59">
        <v>7.1904345927058317</v>
      </c>
      <c r="F52" s="88">
        <v>6.0937250093298498</v>
      </c>
      <c r="G52" s="59">
        <v>5.834777585210861</v>
      </c>
      <c r="H52" s="88">
        <v>6.6866766716691668</v>
      </c>
      <c r="I52" s="59">
        <v>6.109998178838099</v>
      </c>
      <c r="J52" s="88">
        <v>7.1616188689359426</v>
      </c>
      <c r="K52" s="59">
        <v>5.3284854563691075</v>
      </c>
      <c r="L52" s="88">
        <v>4.807217875519842</v>
      </c>
      <c r="M52" s="59">
        <v>3.1499859375627786</v>
      </c>
      <c r="N52" s="88">
        <v>3.8354027172853149</v>
      </c>
      <c r="O52" s="59">
        <v>3.5691709214685146</v>
      </c>
      <c r="P52" s="88">
        <v>3.8932752518377347</v>
      </c>
      <c r="Q52" s="59">
        <v>4.6507025529388484</v>
      </c>
      <c r="R52" s="88">
        <v>3.0751797436698971</v>
      </c>
      <c r="S52" s="59">
        <v>4.4115796098174958</v>
      </c>
      <c r="T52" s="88">
        <v>4.0749177423437102</v>
      </c>
      <c r="U52" s="59">
        <v>5.5354023915088</v>
      </c>
      <c r="V52" s="88">
        <v>5.9099208764455264</v>
      </c>
      <c r="W52" s="59">
        <v>6.7451244115669136</v>
      </c>
      <c r="X52" s="88">
        <v>4.0272746643937776</v>
      </c>
      <c r="Y52" s="59">
        <v>5.505026328386788</v>
      </c>
      <c r="Z52" s="88">
        <v>5.4528238832572127</v>
      </c>
      <c r="AA52" s="59">
        <v>5.3252354546254734</v>
      </c>
      <c r="AB52" s="88">
        <v>5.3525999796479091</v>
      </c>
      <c r="AC52" s="59">
        <v>5.9073191857947158</v>
      </c>
      <c r="AD52" s="88">
        <v>5.8076644020842947</v>
      </c>
      <c r="AE52" s="59">
        <v>4.9210978984369156</v>
      </c>
      <c r="AF52" s="88">
        <v>4.6574208238459942</v>
      </c>
      <c r="AG52" s="69">
        <v>4.209223150727329</v>
      </c>
      <c r="AH52" s="162">
        <v>5.8861370215503372</v>
      </c>
      <c r="AI52" s="69">
        <v>5.9334298118668594</v>
      </c>
      <c r="AJ52" s="162">
        <v>6.1869844179651698</v>
      </c>
      <c r="AK52" s="162">
        <v>5.6855134794922897</v>
      </c>
      <c r="AL52" s="126">
        <v>6.3108371187540566</v>
      </c>
      <c r="AM52" s="88">
        <v>7.5336830196441422</v>
      </c>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9"/>
      <c r="OB52" s="19"/>
      <c r="OC52" s="19"/>
      <c r="OD52" s="19"/>
      <c r="OE52" s="19"/>
      <c r="OF52" s="19"/>
      <c r="OG52" s="19"/>
      <c r="OH52" s="19"/>
      <c r="OI52" s="19"/>
      <c r="OJ52" s="19"/>
      <c r="OK52" s="19"/>
    </row>
    <row r="53" spans="1:401" s="3" customFormat="1" x14ac:dyDescent="0.2">
      <c r="A53" s="50"/>
      <c r="B53" s="34" t="s">
        <v>81</v>
      </c>
      <c r="C53" s="133">
        <v>1.0323599778650987</v>
      </c>
      <c r="D53" s="88">
        <v>1.3047409895362356</v>
      </c>
      <c r="E53" s="59">
        <v>1.4741209871150907</v>
      </c>
      <c r="F53" s="88">
        <v>1.0236178493362478</v>
      </c>
      <c r="G53" s="59">
        <v>1.1380704794916234</v>
      </c>
      <c r="H53" s="88">
        <v>1.4840753710188428</v>
      </c>
      <c r="I53" s="59">
        <v>1.2292842833727917</v>
      </c>
      <c r="J53" s="88">
        <v>1.4419726614848567</v>
      </c>
      <c r="K53" s="59">
        <v>0.90688732865262456</v>
      </c>
      <c r="L53" s="88">
        <v>0.85994220060618876</v>
      </c>
      <c r="M53" s="59">
        <v>0.34553417172244766</v>
      </c>
      <c r="N53" s="88">
        <v>0.5265552883052721</v>
      </c>
      <c r="O53" s="59">
        <v>0.65159251154874787</v>
      </c>
      <c r="P53" s="88">
        <v>0.7419003539341138</v>
      </c>
      <c r="Q53" s="59">
        <v>0.7883105745761595</v>
      </c>
      <c r="R53" s="88">
        <v>0.50406376992810253</v>
      </c>
      <c r="S53" s="59">
        <v>0.80553807426054125</v>
      </c>
      <c r="T53" s="88">
        <v>0.50620096178182739</v>
      </c>
      <c r="U53" s="59">
        <v>1.0210936450356038</v>
      </c>
      <c r="V53" s="88">
        <v>1.3755325623858794</v>
      </c>
      <c r="W53" s="59">
        <v>1.3382649630127774</v>
      </c>
      <c r="X53" s="88">
        <v>1.044108246324313</v>
      </c>
      <c r="Y53" s="59">
        <v>1.5078985160363811</v>
      </c>
      <c r="Z53" s="88">
        <v>1.2866213657123762</v>
      </c>
      <c r="AA53" s="59">
        <v>1.0298389226300502</v>
      </c>
      <c r="AB53" s="88">
        <v>1.3330619721176351</v>
      </c>
      <c r="AC53" s="59">
        <v>1.3252490255521872</v>
      </c>
      <c r="AD53" s="88">
        <v>1.0718290350240749</v>
      </c>
      <c r="AE53" s="59">
        <v>0.83015481265425162</v>
      </c>
      <c r="AF53" s="88">
        <v>0.85386048437176565</v>
      </c>
      <c r="AG53" s="69">
        <v>0.69328381306097187</v>
      </c>
      <c r="AH53" s="162">
        <v>1.3401951324112791</v>
      </c>
      <c r="AI53" s="69">
        <v>1.1911388177668929</v>
      </c>
      <c r="AJ53" s="162">
        <v>1.2144821264894592</v>
      </c>
      <c r="AK53" s="162">
        <v>1.0280079723067241</v>
      </c>
      <c r="AL53" s="126">
        <v>1.1924075275794939</v>
      </c>
      <c r="AM53" s="88">
        <v>1.666152422091947</v>
      </c>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69"/>
      <c r="IJ53" s="69"/>
      <c r="IK53" s="69"/>
      <c r="IL53" s="69"/>
      <c r="IM53" s="69"/>
      <c r="IN53" s="69"/>
      <c r="IO53" s="69"/>
      <c r="IP53" s="69"/>
      <c r="IQ53" s="69"/>
      <c r="IR53" s="69"/>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9"/>
      <c r="OB53" s="19"/>
      <c r="OC53" s="19"/>
      <c r="OD53" s="19"/>
      <c r="OE53" s="19"/>
      <c r="OF53" s="19"/>
      <c r="OG53" s="19"/>
      <c r="OH53" s="19"/>
      <c r="OI53" s="19"/>
      <c r="OJ53" s="19"/>
      <c r="OK53" s="19"/>
    </row>
    <row r="54" spans="1:401" s="3" customFormat="1" x14ac:dyDescent="0.2">
      <c r="A54" s="50"/>
      <c r="B54" s="34" t="s">
        <v>82</v>
      </c>
      <c r="C54" s="133">
        <v>3.0985577830943871</v>
      </c>
      <c r="D54" s="88">
        <v>4.3534427076605091</v>
      </c>
      <c r="E54" s="59">
        <v>4.4114435466259012</v>
      </c>
      <c r="F54" s="88">
        <v>3.0122087753905209</v>
      </c>
      <c r="G54" s="59">
        <v>3.3448873483535526</v>
      </c>
      <c r="H54" s="88">
        <v>4.4466677783336115</v>
      </c>
      <c r="I54" s="59">
        <v>3.961027135312329</v>
      </c>
      <c r="J54" s="88">
        <v>4.4331278477619938</v>
      </c>
      <c r="K54" s="59">
        <v>3.009027081243731</v>
      </c>
      <c r="L54" s="88">
        <v>2.6221188411926413</v>
      </c>
      <c r="M54" s="59">
        <v>1.2455301538832417</v>
      </c>
      <c r="N54" s="88">
        <v>1.8136904374959371</v>
      </c>
      <c r="O54" s="59">
        <v>1.6387065402382688</v>
      </c>
      <c r="P54" s="88">
        <v>2.2733460386604953</v>
      </c>
      <c r="Q54" s="59">
        <v>2.2066099346922621</v>
      </c>
      <c r="R54" s="88">
        <v>1.3363551109721787</v>
      </c>
      <c r="S54" s="59">
        <v>2.4292007551919443</v>
      </c>
      <c r="T54" s="88">
        <v>1.8223234624145785</v>
      </c>
      <c r="U54" s="59">
        <v>2.935644229477361</v>
      </c>
      <c r="V54" s="88">
        <v>3.7735849056603774</v>
      </c>
      <c r="W54" s="59">
        <v>4.5393409549428378</v>
      </c>
      <c r="X54" s="88">
        <v>3.53718303856808</v>
      </c>
      <c r="Y54" s="59">
        <v>4.6673049305887986</v>
      </c>
      <c r="Z54" s="88">
        <v>3.5813746240392117</v>
      </c>
      <c r="AA54" s="59">
        <v>2.8782677581198839</v>
      </c>
      <c r="AB54" s="88">
        <v>4.1874427597435631</v>
      </c>
      <c r="AC54" s="59">
        <v>3.6292767431788651</v>
      </c>
      <c r="AD54" s="88">
        <v>3.3737880087065499</v>
      </c>
      <c r="AE54" s="59">
        <v>2.2885348889387478</v>
      </c>
      <c r="AF54" s="88">
        <v>2.2303870834195818</v>
      </c>
      <c r="AG54" s="69">
        <v>1.6960693283813062</v>
      </c>
      <c r="AH54" s="162">
        <v>4.0259461777634824</v>
      </c>
      <c r="AI54" s="69">
        <v>4.653233886229545</v>
      </c>
      <c r="AJ54" s="162">
        <v>4.0024442407577148</v>
      </c>
      <c r="AK54" s="162">
        <v>3.7343963075632014</v>
      </c>
      <c r="AL54" s="126">
        <v>3.6096690460739782</v>
      </c>
      <c r="AM54" s="88">
        <v>4.2887997531626043</v>
      </c>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9"/>
      <c r="OB54" s="19"/>
      <c r="OC54" s="19"/>
      <c r="OD54" s="19"/>
      <c r="OE54" s="19"/>
      <c r="OF54" s="19"/>
      <c r="OG54" s="19"/>
      <c r="OH54" s="19"/>
      <c r="OI54" s="19"/>
      <c r="OJ54" s="19"/>
      <c r="OK54" s="19"/>
    </row>
    <row r="55" spans="1:401" s="3" customFormat="1" x14ac:dyDescent="0.2">
      <c r="A55" s="50"/>
      <c r="B55" s="34" t="s">
        <v>21</v>
      </c>
      <c r="C55" s="133">
        <v>3.1230244025793401</v>
      </c>
      <c r="D55" s="88">
        <v>4.715153080997287</v>
      </c>
      <c r="E55" s="59">
        <v>4.0183446167285437</v>
      </c>
      <c r="F55" s="88">
        <v>3.0655222050434503</v>
      </c>
      <c r="G55" s="59">
        <v>3.269786250722126</v>
      </c>
      <c r="H55" s="88">
        <v>4.3688510922127728</v>
      </c>
      <c r="I55" s="59">
        <v>3.8790748497541432</v>
      </c>
      <c r="J55" s="88">
        <v>4.0793352988474938</v>
      </c>
      <c r="K55" s="59">
        <v>2.7164827816783683</v>
      </c>
      <c r="L55" s="88">
        <v>2.2696835130753508</v>
      </c>
      <c r="M55" s="59">
        <v>1.1209771384949174</v>
      </c>
      <c r="N55" s="88">
        <v>1.8851979457843073</v>
      </c>
      <c r="O55" s="59">
        <v>1.8575249209822515</v>
      </c>
      <c r="P55" s="88">
        <v>2.2188946365368909</v>
      </c>
      <c r="Q55" s="59">
        <v>2.4935681773204035</v>
      </c>
      <c r="R55" s="88">
        <v>1.3871522350734606</v>
      </c>
      <c r="S55" s="59">
        <v>2.2781623662680932</v>
      </c>
      <c r="T55" s="88">
        <v>1.7801400489327597</v>
      </c>
      <c r="U55" s="59">
        <v>2.5695284159613059</v>
      </c>
      <c r="V55" s="88">
        <v>3.9622641509433962</v>
      </c>
      <c r="W55" s="59">
        <v>4.2770679219905849</v>
      </c>
      <c r="X55" s="88">
        <v>3.8141913488173875</v>
      </c>
      <c r="Y55" s="59">
        <v>4.8667624062549866</v>
      </c>
      <c r="Z55" s="88">
        <v>3.7206193605881697</v>
      </c>
      <c r="AA55" s="59">
        <v>3.1335269782589563</v>
      </c>
      <c r="AB55" s="88">
        <v>4.8997659509514602</v>
      </c>
      <c r="AC55" s="59">
        <v>4.3135556517973148</v>
      </c>
      <c r="AD55" s="88">
        <v>3.5650682672646918</v>
      </c>
      <c r="AE55" s="59">
        <v>2.1987884227058561</v>
      </c>
      <c r="AF55" s="88">
        <v>2.2614365555785549</v>
      </c>
      <c r="AG55" s="69">
        <v>1.8446301454658001</v>
      </c>
      <c r="AH55" s="162">
        <v>4.4012008148386403</v>
      </c>
      <c r="AI55" s="69">
        <v>4.7200267171323613</v>
      </c>
      <c r="AJ55" s="162">
        <v>3.8649556981362667</v>
      </c>
      <c r="AK55" s="162">
        <v>3.7553760621000736</v>
      </c>
      <c r="AL55" s="126">
        <v>3.3419857235561325</v>
      </c>
      <c r="AM55" s="88">
        <v>4.3350817648873798</v>
      </c>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9"/>
      <c r="OB55" s="19"/>
      <c r="OC55" s="19"/>
      <c r="OD55" s="19"/>
      <c r="OE55" s="19"/>
      <c r="OF55" s="19"/>
      <c r="OG55" s="19"/>
      <c r="OH55" s="19"/>
      <c r="OI55" s="19"/>
      <c r="OJ55" s="19"/>
      <c r="OK55" s="19"/>
    </row>
    <row r="56" spans="1:401" s="3" customFormat="1" x14ac:dyDescent="0.2">
      <c r="A56" s="50"/>
      <c r="B56" s="34" t="s">
        <v>22</v>
      </c>
      <c r="C56" s="133">
        <v>3.1806605330438935</v>
      </c>
      <c r="D56" s="88">
        <v>5.038108771476554</v>
      </c>
      <c r="E56" s="59">
        <v>4.056562568246342</v>
      </c>
      <c r="F56" s="88">
        <v>2.9855520605640562</v>
      </c>
      <c r="G56" s="59">
        <v>3.0849220103986137</v>
      </c>
      <c r="H56" s="88">
        <v>4.2243343894169305</v>
      </c>
      <c r="I56" s="59">
        <v>4.4072118011291206</v>
      </c>
      <c r="J56" s="88">
        <v>4.0471723398552664</v>
      </c>
      <c r="K56" s="59">
        <v>2.5952858575727178</v>
      </c>
      <c r="L56" s="88">
        <v>2.3683654049481921</v>
      </c>
      <c r="M56" s="59">
        <v>1.1129414600827674</v>
      </c>
      <c r="N56" s="88">
        <v>2.1777286615094584</v>
      </c>
      <c r="O56" s="59">
        <v>2.0520301483102359</v>
      </c>
      <c r="P56" s="88">
        <v>2.3958616934386061</v>
      </c>
      <c r="Q56" s="59">
        <v>2.6024144072828026</v>
      </c>
      <c r="R56" s="88">
        <v>1.617693029071585</v>
      </c>
      <c r="S56" s="59">
        <v>2.485840151038389</v>
      </c>
      <c r="T56" s="88">
        <v>1.923563654770944</v>
      </c>
      <c r="U56" s="59">
        <v>2.5695284159613059</v>
      </c>
      <c r="V56" s="88">
        <v>4.0474741326841146</v>
      </c>
      <c r="W56" s="59">
        <v>4.5595158036314727</v>
      </c>
      <c r="X56" s="88">
        <v>3.9207330066055825</v>
      </c>
      <c r="Y56" s="59">
        <v>5.2497207595340676</v>
      </c>
      <c r="Z56" s="88">
        <v>3.5758048345772528</v>
      </c>
      <c r="AA56" s="59">
        <v>3.0279024733738229</v>
      </c>
      <c r="AB56" s="88">
        <v>5.40348020759133</v>
      </c>
      <c r="AC56" s="59">
        <v>4.6513642269380684</v>
      </c>
      <c r="AD56" s="88">
        <v>3.1891036211331705</v>
      </c>
      <c r="AE56" s="59">
        <v>1.9819011293097002</v>
      </c>
      <c r="AF56" s="88">
        <v>2.2717863796315463</v>
      </c>
      <c r="AG56" s="69">
        <v>1.7641597028783658</v>
      </c>
      <c r="AH56" s="162">
        <v>4.8836710625067008</v>
      </c>
      <c r="AI56" s="69">
        <v>5.7441834576422126</v>
      </c>
      <c r="AJ56" s="162">
        <v>3.8344026886648335</v>
      </c>
      <c r="AK56" s="162">
        <v>3.7029266757578934</v>
      </c>
      <c r="AL56" s="126">
        <v>3.3744321868916285</v>
      </c>
      <c r="AM56" s="88">
        <v>3.7488429497068805</v>
      </c>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9"/>
      <c r="OB56" s="19"/>
      <c r="OC56" s="19"/>
      <c r="OD56" s="19"/>
      <c r="OE56" s="19"/>
      <c r="OF56" s="19"/>
      <c r="OG56" s="19"/>
      <c r="OH56" s="19"/>
      <c r="OI56" s="19"/>
      <c r="OJ56" s="19"/>
      <c r="OK56" s="19"/>
    </row>
    <row r="57" spans="1:401" s="3" customFormat="1" x14ac:dyDescent="0.2">
      <c r="A57" s="50"/>
      <c r="B57" s="34" t="s">
        <v>23</v>
      </c>
      <c r="C57" s="133">
        <v>3.1309062665744922</v>
      </c>
      <c r="D57" s="88">
        <v>4.9864358609998707</v>
      </c>
      <c r="E57" s="59">
        <v>3.9801266652107445</v>
      </c>
      <c r="F57" s="88">
        <v>2.8629311723623179</v>
      </c>
      <c r="G57" s="59">
        <v>3.0618139803581745</v>
      </c>
      <c r="H57" s="88">
        <v>4.646767828358624</v>
      </c>
      <c r="I57" s="59">
        <v>4.6166454197778188</v>
      </c>
      <c r="J57" s="88">
        <v>4.0739748056821226</v>
      </c>
      <c r="K57" s="59">
        <v>2.6537947174857908</v>
      </c>
      <c r="L57" s="88">
        <v>2.5022908296327624</v>
      </c>
      <c r="M57" s="59">
        <v>1.2495479930893165</v>
      </c>
      <c r="N57" s="88">
        <v>2.4312552818045896</v>
      </c>
      <c r="O57" s="59">
        <v>2.2465353756382203</v>
      </c>
      <c r="P57" s="88">
        <v>2.2257010618023414</v>
      </c>
      <c r="Q57" s="59">
        <v>2.3319480176792662</v>
      </c>
      <c r="R57" s="88">
        <v>1.8560487652391371</v>
      </c>
      <c r="S57" s="59">
        <v>2.5298930144745122</v>
      </c>
      <c r="T57" s="88">
        <v>2.1176073567873113</v>
      </c>
      <c r="U57" s="59">
        <v>2.0388284293967485</v>
      </c>
      <c r="V57" s="88">
        <v>4.1022519780888622</v>
      </c>
      <c r="W57" s="59">
        <v>4.2905178211163415</v>
      </c>
      <c r="X57" s="88">
        <v>3.8354996803750261</v>
      </c>
      <c r="Y57" s="59">
        <v>4.7550662198819209</v>
      </c>
      <c r="Z57" s="88">
        <v>3.3920017823326281</v>
      </c>
      <c r="AA57" s="59">
        <v>2.8870698001936446</v>
      </c>
      <c r="AB57" s="88">
        <v>4.869237814185408</v>
      </c>
      <c r="AC57" s="59">
        <v>4.9198787353832829</v>
      </c>
      <c r="AD57" s="88">
        <v>3.5848558802189832</v>
      </c>
      <c r="AE57" s="59">
        <v>1.8173659412160648</v>
      </c>
      <c r="AF57" s="88">
        <v>1.8836679776443801</v>
      </c>
      <c r="AG57" s="69">
        <v>1.6155988857938719</v>
      </c>
      <c r="AH57" s="162">
        <v>4.9748043315106685</v>
      </c>
      <c r="AI57" s="69">
        <v>5.632862072804186</v>
      </c>
      <c r="AJ57" s="162">
        <v>3.3761075465933397</v>
      </c>
      <c r="AK57" s="162">
        <v>3.3252910940941987</v>
      </c>
      <c r="AL57" s="126">
        <v>3.3419857235561325</v>
      </c>
      <c r="AM57" s="88">
        <v>3.6408515890157358</v>
      </c>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9"/>
      <c r="OB57" s="19"/>
      <c r="OC57" s="19"/>
      <c r="OD57" s="19"/>
      <c r="OE57" s="19"/>
      <c r="OF57" s="19"/>
      <c r="OG57" s="19"/>
      <c r="OH57" s="19"/>
      <c r="OI57" s="19"/>
      <c r="OJ57" s="19"/>
      <c r="OK57" s="19"/>
    </row>
    <row r="58" spans="1:401" s="3" customFormat="1" x14ac:dyDescent="0.2">
      <c r="A58" s="50"/>
      <c r="B58" s="34" t="s">
        <v>83</v>
      </c>
      <c r="C58" s="133">
        <v>8.2762856059100844</v>
      </c>
      <c r="D58" s="88">
        <v>6.6658054514920559</v>
      </c>
      <c r="E58" s="59">
        <v>9.2214457305088455</v>
      </c>
      <c r="F58" s="88">
        <v>9.6017486804926158</v>
      </c>
      <c r="G58" s="59">
        <v>6.9670710571923742</v>
      </c>
      <c r="H58" s="88">
        <v>10.005002501250624</v>
      </c>
      <c r="I58" s="59">
        <v>8.604989983609542</v>
      </c>
      <c r="J58" s="88">
        <v>9.2039667649423738</v>
      </c>
      <c r="K58" s="59">
        <v>8.8724506853895022</v>
      </c>
      <c r="L58" s="88">
        <v>9.3324874885458513</v>
      </c>
      <c r="M58" s="59">
        <v>19.538752059142595</v>
      </c>
      <c r="N58" s="88">
        <v>10.024052525515179</v>
      </c>
      <c r="O58" s="59">
        <v>7.4641380987114019</v>
      </c>
      <c r="P58" s="88">
        <v>9.0933841546419814</v>
      </c>
      <c r="Q58" s="59">
        <v>6.8672075994458739</v>
      </c>
      <c r="R58" s="88">
        <v>9.2685214129415439</v>
      </c>
      <c r="S58" s="59">
        <v>8.6154814348646944</v>
      </c>
      <c r="T58" s="88">
        <v>7.6773812536910482</v>
      </c>
      <c r="U58" s="59">
        <v>7.036813112992073</v>
      </c>
      <c r="V58" s="88">
        <v>7.0480827754108342</v>
      </c>
      <c r="W58" s="59">
        <v>5.5884330867518495</v>
      </c>
      <c r="X58" s="88">
        <v>5.028766247602813</v>
      </c>
      <c r="Y58" s="59">
        <v>5.3933301420137223</v>
      </c>
      <c r="Z58" s="88">
        <v>8.9785006126768394</v>
      </c>
      <c r="AA58" s="59">
        <v>7.763401109057301</v>
      </c>
      <c r="AB58" s="88">
        <v>5.9224585326142263</v>
      </c>
      <c r="AC58" s="59">
        <v>6.2711130359462981</v>
      </c>
      <c r="AD58" s="88">
        <v>8.030472923949608</v>
      </c>
      <c r="AE58" s="59">
        <v>7.419041208585746</v>
      </c>
      <c r="AF58" s="88">
        <v>7.6174705030014485</v>
      </c>
      <c r="AG58" s="69">
        <v>8.6536675951717736</v>
      </c>
      <c r="AH58" s="162">
        <v>5.7896429720167255</v>
      </c>
      <c r="AI58" s="69">
        <v>7.2247578759879776</v>
      </c>
      <c r="AJ58" s="162">
        <v>5.8738160708829819</v>
      </c>
      <c r="AK58" s="162">
        <v>6.765970838141194</v>
      </c>
      <c r="AL58" s="126">
        <v>6.8786502271252434</v>
      </c>
      <c r="AM58" s="88">
        <v>7.4822585621721682</v>
      </c>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9"/>
      <c r="OB58" s="19"/>
      <c r="OC58" s="19"/>
      <c r="OD58" s="19"/>
      <c r="OE58" s="19"/>
      <c r="OF58" s="19"/>
      <c r="OG58" s="19"/>
      <c r="OH58" s="19"/>
      <c r="OI58" s="19"/>
      <c r="OJ58" s="19"/>
      <c r="OK58" s="19"/>
    </row>
    <row r="59" spans="1:401" s="3" customFormat="1" x14ac:dyDescent="0.2">
      <c r="A59" s="50"/>
      <c r="B59" s="34" t="s">
        <v>84</v>
      </c>
      <c r="C59" s="133">
        <v>8.7191478391377242</v>
      </c>
      <c r="D59" s="88">
        <v>3.7333677819403182</v>
      </c>
      <c r="E59" s="59">
        <v>9.0958724612360786</v>
      </c>
      <c r="F59" s="88">
        <v>9.9322919443407791</v>
      </c>
      <c r="G59" s="59">
        <v>9.3298671288272672</v>
      </c>
      <c r="H59" s="88">
        <v>8.9878272469568117</v>
      </c>
      <c r="I59" s="59">
        <v>6.3649608450191231</v>
      </c>
      <c r="J59" s="88">
        <v>8.9627445725006716</v>
      </c>
      <c r="K59" s="59">
        <v>10.828318288197927</v>
      </c>
      <c r="L59" s="88">
        <v>13.026009727215056</v>
      </c>
      <c r="M59" s="59">
        <v>18.787416127606573</v>
      </c>
      <c r="N59" s="88">
        <v>10.992654228694013</v>
      </c>
      <c r="O59" s="59">
        <v>8.8694383661560909</v>
      </c>
      <c r="P59" s="88">
        <v>9.0797713041110804</v>
      </c>
      <c r="Q59" s="59">
        <v>9.1826637641005355</v>
      </c>
      <c r="R59" s="88">
        <v>11.085495467333542</v>
      </c>
      <c r="S59" s="59">
        <v>12.24040276903713</v>
      </c>
      <c r="T59" s="88">
        <v>13.000928035096601</v>
      </c>
      <c r="U59" s="59">
        <v>9.7071073491871545</v>
      </c>
      <c r="V59" s="88">
        <v>5.0943396226415096</v>
      </c>
      <c r="W59" s="59">
        <v>3.6919973100201751</v>
      </c>
      <c r="X59" s="88">
        <v>2.7274664393777965</v>
      </c>
      <c r="Y59" s="59">
        <v>1.9786181586085847</v>
      </c>
      <c r="Z59" s="88">
        <v>7.8088448256655898</v>
      </c>
      <c r="AA59" s="59">
        <v>9.7086524073585068</v>
      </c>
      <c r="AB59" s="88">
        <v>2.0148570265594792</v>
      </c>
      <c r="AC59" s="59">
        <v>4.0537029016890429</v>
      </c>
      <c r="AD59" s="88">
        <v>7.5258887936151968</v>
      </c>
      <c r="AE59" s="59">
        <v>13.237603769351583</v>
      </c>
      <c r="AF59" s="88">
        <v>10.468847029600497</v>
      </c>
      <c r="AG59" s="69">
        <v>9.6316929743113597</v>
      </c>
      <c r="AH59" s="162">
        <v>2.3373003109252708</v>
      </c>
      <c r="AI59" s="69">
        <v>2.2932205276633639</v>
      </c>
      <c r="AJ59" s="162">
        <v>5.4155209288114881</v>
      </c>
      <c r="AK59" s="162">
        <v>6.1890275883772166</v>
      </c>
      <c r="AL59" s="126">
        <v>8.776768332251784</v>
      </c>
      <c r="AM59" s="88">
        <v>9.0044225033425889</v>
      </c>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69"/>
      <c r="IJ59" s="69"/>
      <c r="IK59" s="69"/>
      <c r="IL59" s="69"/>
      <c r="IM59" s="69"/>
      <c r="IN59" s="69"/>
      <c r="IO59" s="69"/>
      <c r="IP59" s="69"/>
      <c r="IQ59" s="69"/>
      <c r="IR59" s="69"/>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9"/>
      <c r="OB59" s="19"/>
      <c r="OC59" s="19"/>
      <c r="OD59" s="19"/>
      <c r="OE59" s="19"/>
      <c r="OF59" s="19"/>
      <c r="OG59" s="19"/>
      <c r="OH59" s="19"/>
      <c r="OI59" s="19"/>
      <c r="OJ59" s="19"/>
      <c r="OK59" s="19"/>
    </row>
    <row r="60" spans="1:401" s="3" customFormat="1" x14ac:dyDescent="0.2">
      <c r="A60" s="50"/>
      <c r="B60" s="34" t="s">
        <v>85</v>
      </c>
      <c r="C60" s="133">
        <v>24.346585264526848</v>
      </c>
      <c r="D60" s="88">
        <v>20.229944451621236</v>
      </c>
      <c r="E60" s="59">
        <v>24.63419960690107</v>
      </c>
      <c r="F60" s="88">
        <v>28.741269925894329</v>
      </c>
      <c r="G60" s="59">
        <v>27.302137492778737</v>
      </c>
      <c r="H60" s="88">
        <v>21.116113612361737</v>
      </c>
      <c r="I60" s="59">
        <v>20.205791294846112</v>
      </c>
      <c r="J60" s="88">
        <v>22.508710801393729</v>
      </c>
      <c r="K60" s="59">
        <v>26.504513540621865</v>
      </c>
      <c r="L60" s="88">
        <v>25.51631775569183</v>
      </c>
      <c r="M60" s="59">
        <v>24.834264132749407</v>
      </c>
      <c r="N60" s="88">
        <v>25.021127218357929</v>
      </c>
      <c r="O60" s="59">
        <v>22.436177972283005</v>
      </c>
      <c r="P60" s="88">
        <v>26.061802341410289</v>
      </c>
      <c r="Q60" s="59">
        <v>26.888317171317372</v>
      </c>
      <c r="R60" s="88">
        <v>23.351047202250701</v>
      </c>
      <c r="S60" s="59">
        <v>26.387665198237887</v>
      </c>
      <c r="T60" s="88">
        <v>28.802834725385978</v>
      </c>
      <c r="U60" s="59">
        <v>27.875184737337094</v>
      </c>
      <c r="V60" s="88">
        <v>20.827754108338407</v>
      </c>
      <c r="W60" s="59">
        <v>19.865501008742434</v>
      </c>
      <c r="X60" s="88">
        <v>13.679948860004263</v>
      </c>
      <c r="Y60" s="59">
        <v>15.797032072762088</v>
      </c>
      <c r="Z60" s="88">
        <v>23.86097805502952</v>
      </c>
      <c r="AA60" s="59">
        <v>25.851597570636386</v>
      </c>
      <c r="AB60" s="88">
        <v>15.309860588175436</v>
      </c>
      <c r="AC60" s="59">
        <v>19.497618016457341</v>
      </c>
      <c r="AD60" s="88">
        <v>24.065035287909769</v>
      </c>
      <c r="AE60" s="59">
        <v>36.145389275297283</v>
      </c>
      <c r="AF60" s="88">
        <v>31.706685986338236</v>
      </c>
      <c r="AG60" s="69">
        <v>24.921077065923864</v>
      </c>
      <c r="AH60" s="162">
        <v>18.039026482255814</v>
      </c>
      <c r="AI60" s="69">
        <v>17.855950128019593</v>
      </c>
      <c r="AJ60" s="162">
        <v>22.998777879621144</v>
      </c>
      <c r="AK60" s="162">
        <v>24.661701458092942</v>
      </c>
      <c r="AL60" s="126">
        <v>26.176184295911746</v>
      </c>
      <c r="AM60" s="88">
        <v>27.702355240152215</v>
      </c>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9"/>
      <c r="OB60" s="19"/>
      <c r="OC60" s="19"/>
      <c r="OD60" s="19"/>
      <c r="OE60" s="19"/>
      <c r="OF60" s="19"/>
      <c r="OG60" s="19"/>
      <c r="OH60" s="19"/>
      <c r="OI60" s="19"/>
      <c r="OJ60" s="19"/>
      <c r="OK60" s="19"/>
    </row>
    <row r="61" spans="1:401" s="3" customFormat="1" x14ac:dyDescent="0.2">
      <c r="A61" s="50"/>
      <c r="B61" s="34" t="s">
        <v>86</v>
      </c>
      <c r="C61" s="133">
        <v>22.696976812541358</v>
      </c>
      <c r="D61" s="88">
        <v>28.278000258364557</v>
      </c>
      <c r="E61" s="59">
        <v>21.014413627429569</v>
      </c>
      <c r="F61" s="88">
        <v>20.264434611078531</v>
      </c>
      <c r="G61" s="59">
        <v>21.43847487001733</v>
      </c>
      <c r="H61" s="88">
        <v>21.716413762436773</v>
      </c>
      <c r="I61" s="59">
        <v>23.055909670369694</v>
      </c>
      <c r="J61" s="88">
        <v>21.860091128383811</v>
      </c>
      <c r="K61" s="59">
        <v>20.127047810096958</v>
      </c>
      <c r="L61" s="88">
        <v>20.229787833932473</v>
      </c>
      <c r="M61" s="59">
        <v>15.492787978625094</v>
      </c>
      <c r="N61" s="88">
        <v>22.310342585971526</v>
      </c>
      <c r="O61" s="59">
        <v>25.689277899343544</v>
      </c>
      <c r="P61" s="88">
        <v>25.047644976858152</v>
      </c>
      <c r="Q61" s="59">
        <v>23.233722541064715</v>
      </c>
      <c r="R61" s="88">
        <v>25.625195373554238</v>
      </c>
      <c r="S61" s="59">
        <v>22.032724984266835</v>
      </c>
      <c r="T61" s="88">
        <v>22.028178520205856</v>
      </c>
      <c r="U61" s="59">
        <v>19.185812172511085</v>
      </c>
      <c r="V61" s="88">
        <v>24.412659768715763</v>
      </c>
      <c r="W61" s="59">
        <v>25.595158036314729</v>
      </c>
      <c r="X61" s="88">
        <v>26.486256126145324</v>
      </c>
      <c r="Y61" s="59">
        <v>27.381522259454282</v>
      </c>
      <c r="Z61" s="88">
        <v>21.181909323827558</v>
      </c>
      <c r="AA61" s="59">
        <v>19.505325235454627</v>
      </c>
      <c r="AB61" s="88">
        <v>27.739900274753232</v>
      </c>
      <c r="AC61" s="59">
        <v>26.946730186227803</v>
      </c>
      <c r="AD61" s="88">
        <v>22.155530637820725</v>
      </c>
      <c r="AE61" s="59">
        <v>17.178969411412758</v>
      </c>
      <c r="AF61" s="88">
        <v>21.336162285241151</v>
      </c>
      <c r="AG61" s="69">
        <v>23.670690188796041</v>
      </c>
      <c r="AH61" s="162">
        <v>28.626568028304924</v>
      </c>
      <c r="AI61" s="69">
        <v>32.806412111766669</v>
      </c>
      <c r="AJ61" s="162">
        <v>23.92300641613199</v>
      </c>
      <c r="AK61" s="162">
        <v>25.679219553131226</v>
      </c>
      <c r="AL61" s="126">
        <v>21.479558728098638</v>
      </c>
      <c r="AM61" s="88">
        <v>19.567006068085981</v>
      </c>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9"/>
      <c r="OB61" s="19"/>
      <c r="OC61" s="19"/>
      <c r="OD61" s="19"/>
      <c r="OE61" s="19"/>
      <c r="OF61" s="19"/>
      <c r="OG61" s="19"/>
      <c r="OH61" s="19"/>
      <c r="OI61" s="19"/>
      <c r="OJ61" s="19"/>
      <c r="OK61" s="19"/>
    </row>
    <row r="62" spans="1:401" s="3" customFormat="1" x14ac:dyDescent="0.2">
      <c r="A62" s="50"/>
      <c r="B62" s="34" t="s">
        <v>26</v>
      </c>
      <c r="C62" s="133">
        <v>8.2135591049486614</v>
      </c>
      <c r="D62" s="88">
        <v>8.3968479524609236</v>
      </c>
      <c r="E62" s="59">
        <v>5.4706267744048915</v>
      </c>
      <c r="F62" s="88">
        <v>5.7258623447246357</v>
      </c>
      <c r="G62" s="59">
        <v>7.5678798382437895</v>
      </c>
      <c r="H62" s="88">
        <v>6.8256350397420933</v>
      </c>
      <c r="I62" s="59">
        <v>9.5519941722819155</v>
      </c>
      <c r="J62" s="88">
        <v>6.3736263736263732</v>
      </c>
      <c r="K62" s="59">
        <v>8.0616850551654959</v>
      </c>
      <c r="L62" s="88">
        <v>7.8381616973285402</v>
      </c>
      <c r="M62" s="59">
        <v>6.2155972517979832</v>
      </c>
      <c r="N62" s="88">
        <v>8.8799323929012548</v>
      </c>
      <c r="O62" s="59">
        <v>11.986384634087042</v>
      </c>
      <c r="P62" s="88">
        <v>9.4677375442417642</v>
      </c>
      <c r="Q62" s="59">
        <v>10.122699386503067</v>
      </c>
      <c r="R62" s="88">
        <v>10.472022507033447</v>
      </c>
      <c r="S62" s="59">
        <v>7.5456261799874138</v>
      </c>
      <c r="T62" s="88">
        <v>8.0654686577237822</v>
      </c>
      <c r="U62" s="59">
        <v>8.0343947333064634</v>
      </c>
      <c r="V62" s="88">
        <v>8.0949482653682292</v>
      </c>
      <c r="W62" s="59">
        <v>8.2716879623402821</v>
      </c>
      <c r="X62" s="88">
        <v>16.748348604304283</v>
      </c>
      <c r="Y62" s="59">
        <v>9.3824796553374821</v>
      </c>
      <c r="Z62" s="88">
        <v>7.8589729308232146</v>
      </c>
      <c r="AA62" s="59">
        <v>8.6524073585071726</v>
      </c>
      <c r="AB62" s="88">
        <v>10.394830568840948</v>
      </c>
      <c r="AC62" s="59">
        <v>8.4538761368557811</v>
      </c>
      <c r="AD62" s="88">
        <v>7.6940835037266675</v>
      </c>
      <c r="AE62" s="59">
        <v>5.6764639892304247</v>
      </c>
      <c r="AF62" s="88">
        <v>7.3380252535706889</v>
      </c>
      <c r="AG62" s="69">
        <v>11.457753017641597</v>
      </c>
      <c r="AH62" s="162">
        <v>8.9096172402701832</v>
      </c>
      <c r="AI62" s="69">
        <v>6.8240008905710789</v>
      </c>
      <c r="AJ62" s="162">
        <v>7.7146348915368161</v>
      </c>
      <c r="AK62" s="162">
        <v>8.0562257421588157</v>
      </c>
      <c r="AL62" s="126">
        <v>7.0814406229720959</v>
      </c>
      <c r="AM62" s="88">
        <v>5.708114779389077</v>
      </c>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9"/>
      <c r="OB62" s="19"/>
      <c r="OC62" s="19"/>
      <c r="OD62" s="19"/>
      <c r="OE62" s="19"/>
      <c r="OF62" s="19"/>
      <c r="OG62" s="19"/>
      <c r="OH62" s="19"/>
      <c r="OI62" s="19"/>
      <c r="OJ62" s="19"/>
      <c r="OK62" s="19"/>
    </row>
    <row r="63" spans="1:401" s="3" customFormat="1" x14ac:dyDescent="0.2">
      <c r="A63" s="50"/>
      <c r="B63" s="34" t="s">
        <v>27</v>
      </c>
      <c r="C63" s="133">
        <v>5.8217417934196289</v>
      </c>
      <c r="D63" s="88">
        <v>4.5859708048055809</v>
      </c>
      <c r="E63" s="59">
        <v>3.0519764140642063</v>
      </c>
      <c r="F63" s="88">
        <v>3.7426027616356565</v>
      </c>
      <c r="G63" s="59">
        <v>4.8295782784517618</v>
      </c>
      <c r="H63" s="88">
        <v>3.4461675282085484</v>
      </c>
      <c r="I63" s="59">
        <v>5.5909670369695865</v>
      </c>
      <c r="J63" s="88">
        <v>3.4896810506566602</v>
      </c>
      <c r="K63" s="59">
        <v>5.1529588766298895</v>
      </c>
      <c r="L63" s="88">
        <v>5.638965249876648</v>
      </c>
      <c r="M63" s="59">
        <v>4.4718550363614451</v>
      </c>
      <c r="N63" s="88">
        <v>7.0142364948319571</v>
      </c>
      <c r="O63" s="59">
        <v>8.2324337466569411</v>
      </c>
      <c r="P63" s="88">
        <v>4.7440784100190578</v>
      </c>
      <c r="Q63" s="59">
        <v>5.8216241176858636</v>
      </c>
      <c r="R63" s="88">
        <v>7.3499531103469833</v>
      </c>
      <c r="S63" s="59">
        <v>4.8709880427942105</v>
      </c>
      <c r="T63" s="88">
        <v>5.0704463005146376</v>
      </c>
      <c r="U63" s="59">
        <v>6.8151283084777647</v>
      </c>
      <c r="V63" s="88">
        <v>7.7054169202678029</v>
      </c>
      <c r="W63" s="59">
        <v>8.0026899798251527</v>
      </c>
      <c r="X63" s="88">
        <v>11.549115704240357</v>
      </c>
      <c r="Y63" s="59">
        <v>9.047391096218286</v>
      </c>
      <c r="Z63" s="88">
        <v>6.1323381976161304</v>
      </c>
      <c r="AA63" s="59">
        <v>6.399084587624329</v>
      </c>
      <c r="AB63" s="88">
        <v>8.7819273430344964</v>
      </c>
      <c r="AC63" s="59">
        <v>7.0073624945864017</v>
      </c>
      <c r="AD63" s="88">
        <v>6.6618296946111739</v>
      </c>
      <c r="AE63" s="59">
        <v>3.5001121830827908</v>
      </c>
      <c r="AF63" s="88">
        <v>4.6263713516870215</v>
      </c>
      <c r="AG63" s="69">
        <v>7.1494893221912719</v>
      </c>
      <c r="AH63" s="162">
        <v>7.4300418140881312</v>
      </c>
      <c r="AI63" s="69">
        <v>3.651341422687298</v>
      </c>
      <c r="AJ63" s="162">
        <v>7.7069966391689588</v>
      </c>
      <c r="AK63" s="162">
        <v>4.835833420748977</v>
      </c>
      <c r="AL63" s="126">
        <v>4.9399740428293315</v>
      </c>
      <c r="AM63" s="88">
        <v>3.10603723130721</v>
      </c>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69"/>
      <c r="IJ63" s="69"/>
      <c r="IK63" s="69"/>
      <c r="IL63" s="69"/>
      <c r="IM63" s="69"/>
      <c r="IN63" s="69"/>
      <c r="IO63" s="69"/>
      <c r="IP63" s="69"/>
      <c r="IQ63" s="69"/>
      <c r="IR63" s="69"/>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9"/>
      <c r="OB63" s="19"/>
      <c r="OC63" s="19"/>
      <c r="OD63" s="19"/>
      <c r="OE63" s="19"/>
      <c r="OF63" s="19"/>
      <c r="OG63" s="19"/>
      <c r="OH63" s="19"/>
      <c r="OI63" s="19"/>
      <c r="OJ63" s="19"/>
      <c r="OK63" s="19"/>
    </row>
    <row r="64" spans="1:401" s="3" customFormat="1" x14ac:dyDescent="0.2">
      <c r="A64" s="50"/>
      <c r="B64" s="34" t="s">
        <v>25</v>
      </c>
      <c r="C64" s="133">
        <v>1.9699733822884664</v>
      </c>
      <c r="D64" s="88">
        <v>1.3305774447745768</v>
      </c>
      <c r="E64" s="59">
        <v>1.0045861541821359</v>
      </c>
      <c r="F64" s="88">
        <v>1.476782001386149</v>
      </c>
      <c r="G64" s="59">
        <v>1.6580011554015019</v>
      </c>
      <c r="H64" s="88">
        <v>0.79484186537713308</v>
      </c>
      <c r="I64" s="59">
        <v>1.4114004735020942</v>
      </c>
      <c r="J64" s="88">
        <v>0.93808630393996251</v>
      </c>
      <c r="K64" s="59">
        <v>1.9893012370444667</v>
      </c>
      <c r="L64" s="88">
        <v>1.8820046521463309</v>
      </c>
      <c r="M64" s="59">
        <v>1.4142794005383905</v>
      </c>
      <c r="N64" s="88">
        <v>2.2037313917961385</v>
      </c>
      <c r="O64" s="59">
        <v>2.2465353756382203</v>
      </c>
      <c r="P64" s="88">
        <v>1.6199292131772391</v>
      </c>
      <c r="Q64" s="59">
        <v>1.6458869318556633</v>
      </c>
      <c r="R64" s="88">
        <v>2.0396999062206942</v>
      </c>
      <c r="S64" s="59">
        <v>2.1963499056010067</v>
      </c>
      <c r="T64" s="88">
        <v>1.6873365392727582</v>
      </c>
      <c r="U64" s="59">
        <v>3.5301625688566438</v>
      </c>
      <c r="V64" s="88">
        <v>2.5562994522215461</v>
      </c>
      <c r="W64" s="59">
        <v>2.1923335574983187</v>
      </c>
      <c r="X64" s="88">
        <v>3.025783081184743</v>
      </c>
      <c r="Y64" s="59">
        <v>3.7817137386309243</v>
      </c>
      <c r="Z64" s="88">
        <v>2.2056366269355019</v>
      </c>
      <c r="AA64" s="59">
        <v>2.7286330428659449</v>
      </c>
      <c r="AB64" s="88">
        <v>3.1393100641090874</v>
      </c>
      <c r="AC64" s="59">
        <v>2.1914248592464269</v>
      </c>
      <c r="AD64" s="88">
        <v>2.1964250379262582</v>
      </c>
      <c r="AE64" s="59">
        <v>1.5406476703313141</v>
      </c>
      <c r="AF64" s="88">
        <v>1.7025460567170358</v>
      </c>
      <c r="AG64" s="69">
        <v>1.5351284432064376</v>
      </c>
      <c r="AH64" s="162">
        <v>2.5195668489332048</v>
      </c>
      <c r="AI64" s="69">
        <v>0.62339975509295331</v>
      </c>
      <c r="AJ64" s="162">
        <v>2.9025358997861286</v>
      </c>
      <c r="AK64" s="162">
        <v>1.4790726948494701</v>
      </c>
      <c r="AL64" s="126">
        <v>2.3767034393251136</v>
      </c>
      <c r="AM64" s="88">
        <v>0.91535534300113131</v>
      </c>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9"/>
      <c r="OB64" s="19"/>
      <c r="OC64" s="19"/>
      <c r="OD64" s="19"/>
      <c r="OE64" s="19"/>
      <c r="OF64" s="19"/>
      <c r="OG64" s="19"/>
      <c r="OH64" s="19"/>
      <c r="OI64" s="19"/>
      <c r="OJ64" s="19"/>
      <c r="OK64" s="19"/>
    </row>
    <row r="65" spans="1:396" s="3" customFormat="1" x14ac:dyDescent="0.2">
      <c r="A65" s="50"/>
      <c r="B65" s="35" t="s">
        <v>39</v>
      </c>
      <c r="C65" s="134">
        <v>100</v>
      </c>
      <c r="D65" s="89">
        <v>100</v>
      </c>
      <c r="E65" s="60">
        <v>100</v>
      </c>
      <c r="F65" s="89">
        <v>100</v>
      </c>
      <c r="G65" s="60">
        <v>100</v>
      </c>
      <c r="H65" s="89">
        <v>100</v>
      </c>
      <c r="I65" s="60">
        <v>100</v>
      </c>
      <c r="J65" s="89">
        <v>100</v>
      </c>
      <c r="K65" s="60">
        <v>100</v>
      </c>
      <c r="L65" s="89">
        <v>100</v>
      </c>
      <c r="M65" s="60">
        <v>100</v>
      </c>
      <c r="N65" s="89">
        <v>100</v>
      </c>
      <c r="O65" s="60">
        <v>100</v>
      </c>
      <c r="P65" s="89">
        <v>100</v>
      </c>
      <c r="Q65" s="60">
        <v>100</v>
      </c>
      <c r="R65" s="89">
        <v>100</v>
      </c>
      <c r="S65" s="60">
        <v>100</v>
      </c>
      <c r="T65" s="89">
        <v>100</v>
      </c>
      <c r="U65" s="60">
        <v>100</v>
      </c>
      <c r="V65" s="89">
        <v>100</v>
      </c>
      <c r="W65" s="60">
        <v>100</v>
      </c>
      <c r="X65" s="89">
        <v>100</v>
      </c>
      <c r="Y65" s="60">
        <v>100</v>
      </c>
      <c r="Z65" s="89">
        <v>100</v>
      </c>
      <c r="AA65" s="60">
        <v>100</v>
      </c>
      <c r="AB65" s="89">
        <v>100</v>
      </c>
      <c r="AC65" s="60">
        <v>100</v>
      </c>
      <c r="AD65" s="89">
        <v>100</v>
      </c>
      <c r="AE65" s="60">
        <v>100</v>
      </c>
      <c r="AF65" s="89">
        <v>100</v>
      </c>
      <c r="AG65" s="68">
        <v>100</v>
      </c>
      <c r="AH65" s="161">
        <v>100</v>
      </c>
      <c r="AI65" s="68">
        <v>100</v>
      </c>
      <c r="AJ65" s="161">
        <v>100</v>
      </c>
      <c r="AK65" s="161">
        <v>100</v>
      </c>
      <c r="AL65" s="125">
        <v>100</v>
      </c>
      <c r="AM65" s="89">
        <v>100</v>
      </c>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7"/>
      <c r="OB65" s="7"/>
      <c r="OC65" s="7"/>
      <c r="OD65" s="7"/>
      <c r="OE65" s="7"/>
      <c r="OF65" s="7"/>
    </row>
    <row r="66" spans="1:396" s="3" customFormat="1" ht="18.75" customHeight="1" thickBot="1" x14ac:dyDescent="0.45">
      <c r="A66" s="30" t="str">
        <f>GBG!A66</f>
        <v>Befolkningsförändring 2024</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2"/>
      <c r="KM66" s="33"/>
      <c r="KN66" s="33"/>
      <c r="KO66" s="33"/>
      <c r="KP66" s="33"/>
      <c r="KQ66" s="33"/>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7"/>
      <c r="OB66" s="7"/>
      <c r="OC66" s="7"/>
      <c r="OD66" s="7"/>
      <c r="OE66" s="7"/>
      <c r="OF66" s="7"/>
    </row>
    <row r="67" spans="1:396" s="3" customFormat="1" ht="18.75" customHeight="1" x14ac:dyDescent="0.2">
      <c r="A67" s="49" t="s">
        <v>89</v>
      </c>
      <c r="B67" s="36" t="str">
        <f>GBG!B67</f>
        <v>Nettoflyttning 2024</v>
      </c>
      <c r="C67" s="135">
        <v>1762</v>
      </c>
      <c r="D67" s="90">
        <v>15</v>
      </c>
      <c r="E67" s="62">
        <v>-109</v>
      </c>
      <c r="F67" s="90">
        <v>70</v>
      </c>
      <c r="G67" s="62">
        <v>4</v>
      </c>
      <c r="H67" s="90">
        <v>-283</v>
      </c>
      <c r="I67" s="62">
        <v>-40</v>
      </c>
      <c r="J67" s="90">
        <v>44</v>
      </c>
      <c r="K67" s="62">
        <v>363</v>
      </c>
      <c r="L67" s="90">
        <v>336</v>
      </c>
      <c r="M67" s="62">
        <v>118</v>
      </c>
      <c r="N67" s="90">
        <v>-99</v>
      </c>
      <c r="O67" s="62">
        <v>-191</v>
      </c>
      <c r="P67" s="90">
        <v>433</v>
      </c>
      <c r="Q67" s="62">
        <v>-63</v>
      </c>
      <c r="R67" s="90">
        <v>-215</v>
      </c>
      <c r="S67" s="62">
        <v>-73</v>
      </c>
      <c r="T67" s="90">
        <v>-147</v>
      </c>
      <c r="U67" s="62">
        <v>290</v>
      </c>
      <c r="V67" s="90">
        <v>114</v>
      </c>
      <c r="W67" s="62">
        <v>28</v>
      </c>
      <c r="X67" s="90">
        <v>23</v>
      </c>
      <c r="Y67" s="62">
        <v>6</v>
      </c>
      <c r="Z67" s="90">
        <v>401</v>
      </c>
      <c r="AA67" s="62">
        <v>556</v>
      </c>
      <c r="AB67" s="90">
        <v>42</v>
      </c>
      <c r="AC67" s="62">
        <v>-32</v>
      </c>
      <c r="AD67" s="90">
        <v>432</v>
      </c>
      <c r="AE67" s="62">
        <v>-31</v>
      </c>
      <c r="AF67" s="90">
        <v>46</v>
      </c>
      <c r="AG67" s="80">
        <v>561</v>
      </c>
      <c r="AH67" s="163">
        <v>94</v>
      </c>
      <c r="AI67" s="80">
        <v>-25</v>
      </c>
      <c r="AJ67" s="163">
        <v>-64</v>
      </c>
      <c r="AK67" s="163">
        <v>-41</v>
      </c>
      <c r="AL67" s="127">
        <v>-100</v>
      </c>
      <c r="AM67" s="90">
        <v>-368</v>
      </c>
      <c r="AN67" s="127"/>
      <c r="AO67" s="127"/>
      <c r="AP67" s="127"/>
      <c r="AQ67" s="127"/>
      <c r="AR67" s="127"/>
      <c r="AS67" s="127"/>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7"/>
      <c r="OB67" s="7"/>
      <c r="OC67" s="7"/>
      <c r="OD67" s="7"/>
      <c r="OE67" s="7"/>
      <c r="OF67" s="7"/>
    </row>
    <row r="68" spans="1:396" s="3" customFormat="1" x14ac:dyDescent="0.2">
      <c r="A68" s="49" t="s">
        <v>90</v>
      </c>
      <c r="B68" s="34" t="s">
        <v>33</v>
      </c>
      <c r="C68" s="136">
        <v>2725</v>
      </c>
      <c r="D68" s="90">
        <v>25</v>
      </c>
      <c r="E68" s="62">
        <v>135</v>
      </c>
      <c r="F68" s="90">
        <v>191</v>
      </c>
      <c r="G68" s="62">
        <v>100</v>
      </c>
      <c r="H68" s="90">
        <v>142</v>
      </c>
      <c r="I68" s="62">
        <v>9</v>
      </c>
      <c r="J68" s="90">
        <v>189</v>
      </c>
      <c r="K68" s="62">
        <v>145</v>
      </c>
      <c r="L68" s="90">
        <v>96</v>
      </c>
      <c r="M68" s="62">
        <v>176</v>
      </c>
      <c r="N68" s="90">
        <v>44</v>
      </c>
      <c r="O68" s="62">
        <v>72</v>
      </c>
      <c r="P68" s="90">
        <v>55</v>
      </c>
      <c r="Q68" s="62">
        <v>176</v>
      </c>
      <c r="R68" s="90">
        <v>133</v>
      </c>
      <c r="S68" s="62">
        <v>83</v>
      </c>
      <c r="T68" s="90">
        <v>105</v>
      </c>
      <c r="U68" s="62">
        <v>37</v>
      </c>
      <c r="V68" s="90">
        <v>47</v>
      </c>
      <c r="W68" s="62">
        <v>44</v>
      </c>
      <c r="X68" s="90">
        <v>-24</v>
      </c>
      <c r="Y68" s="62">
        <v>-26</v>
      </c>
      <c r="Z68" s="90">
        <v>24</v>
      </c>
      <c r="AA68" s="62">
        <v>27</v>
      </c>
      <c r="AB68" s="90">
        <v>-40</v>
      </c>
      <c r="AC68" s="62">
        <v>2</v>
      </c>
      <c r="AD68" s="90">
        <v>66</v>
      </c>
      <c r="AE68" s="62">
        <v>83</v>
      </c>
      <c r="AF68" s="90">
        <v>107</v>
      </c>
      <c r="AG68" s="80">
        <v>128</v>
      </c>
      <c r="AH68" s="163">
        <v>29</v>
      </c>
      <c r="AI68" s="80">
        <v>39</v>
      </c>
      <c r="AJ68" s="163">
        <v>18</v>
      </c>
      <c r="AK68" s="163">
        <v>51</v>
      </c>
      <c r="AL68" s="127">
        <v>57</v>
      </c>
      <c r="AM68" s="90">
        <v>177</v>
      </c>
      <c r="AN68" s="127"/>
      <c r="AO68" s="127"/>
      <c r="AP68" s="127"/>
      <c r="AQ68" s="127"/>
      <c r="AR68" s="127"/>
      <c r="AS68" s="127"/>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7"/>
      <c r="OB68" s="7"/>
      <c r="OC68" s="7"/>
      <c r="OD68" s="7"/>
      <c r="OE68" s="7"/>
      <c r="OF68" s="7"/>
    </row>
    <row r="69" spans="1:396" s="3" customFormat="1" x14ac:dyDescent="0.2">
      <c r="A69" s="50"/>
      <c r="B69" s="37" t="s">
        <v>35</v>
      </c>
      <c r="C69" s="137">
        <v>6802</v>
      </c>
      <c r="D69" s="90">
        <v>66</v>
      </c>
      <c r="E69" s="62">
        <v>260</v>
      </c>
      <c r="F69" s="90">
        <v>293</v>
      </c>
      <c r="G69" s="62">
        <v>207</v>
      </c>
      <c r="H69" s="90">
        <v>214</v>
      </c>
      <c r="I69" s="62">
        <v>103</v>
      </c>
      <c r="J69" s="90">
        <v>274</v>
      </c>
      <c r="K69" s="62">
        <v>317</v>
      </c>
      <c r="L69" s="90">
        <v>170</v>
      </c>
      <c r="M69" s="62">
        <v>290</v>
      </c>
      <c r="N69" s="90">
        <v>149</v>
      </c>
      <c r="O69" s="62">
        <v>239</v>
      </c>
      <c r="P69" s="90">
        <v>172</v>
      </c>
      <c r="Q69" s="62">
        <v>376</v>
      </c>
      <c r="R69" s="90">
        <v>282</v>
      </c>
      <c r="S69" s="62">
        <v>197</v>
      </c>
      <c r="T69" s="90">
        <v>185</v>
      </c>
      <c r="U69" s="62">
        <v>341</v>
      </c>
      <c r="V69" s="90">
        <v>163</v>
      </c>
      <c r="W69" s="62">
        <v>150</v>
      </c>
      <c r="X69" s="90">
        <v>26</v>
      </c>
      <c r="Y69" s="62">
        <v>70</v>
      </c>
      <c r="Z69" s="90">
        <v>163</v>
      </c>
      <c r="AA69" s="62">
        <v>114</v>
      </c>
      <c r="AB69" s="90">
        <v>116</v>
      </c>
      <c r="AC69" s="62">
        <v>95</v>
      </c>
      <c r="AD69" s="90">
        <v>326</v>
      </c>
      <c r="AE69" s="62">
        <v>182</v>
      </c>
      <c r="AF69" s="90">
        <v>220</v>
      </c>
      <c r="AG69" s="80">
        <v>191</v>
      </c>
      <c r="AH69" s="163">
        <v>145</v>
      </c>
      <c r="AI69" s="80">
        <v>67</v>
      </c>
      <c r="AJ69" s="163">
        <v>128</v>
      </c>
      <c r="AK69" s="163">
        <v>97</v>
      </c>
      <c r="AL69" s="127">
        <v>147</v>
      </c>
      <c r="AM69" s="90">
        <v>255</v>
      </c>
      <c r="AN69" s="127"/>
      <c r="AO69" s="127"/>
      <c r="AP69" s="127"/>
      <c r="AQ69" s="127"/>
      <c r="AR69" s="127"/>
      <c r="AS69" s="127"/>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7"/>
      <c r="OB69" s="7"/>
      <c r="OC69" s="7"/>
      <c r="OD69" s="7"/>
      <c r="OE69" s="7"/>
      <c r="OF69" s="7"/>
    </row>
    <row r="70" spans="1:396" s="3" customFormat="1" x14ac:dyDescent="0.2">
      <c r="A70" s="50"/>
      <c r="B70" s="38" t="s">
        <v>36</v>
      </c>
      <c r="C70" s="138">
        <v>4077</v>
      </c>
      <c r="D70" s="90">
        <v>41</v>
      </c>
      <c r="E70" s="62">
        <v>125</v>
      </c>
      <c r="F70" s="90">
        <v>102</v>
      </c>
      <c r="G70" s="62">
        <v>107</v>
      </c>
      <c r="H70" s="90">
        <v>72</v>
      </c>
      <c r="I70" s="62">
        <v>94</v>
      </c>
      <c r="J70" s="90">
        <v>85</v>
      </c>
      <c r="K70" s="62">
        <v>172</v>
      </c>
      <c r="L70" s="90">
        <v>74</v>
      </c>
      <c r="M70" s="62">
        <v>114</v>
      </c>
      <c r="N70" s="90">
        <v>105</v>
      </c>
      <c r="O70" s="62">
        <v>167</v>
      </c>
      <c r="P70" s="90">
        <v>117</v>
      </c>
      <c r="Q70" s="62">
        <v>200</v>
      </c>
      <c r="R70" s="90">
        <v>149</v>
      </c>
      <c r="S70" s="62">
        <v>114</v>
      </c>
      <c r="T70" s="90">
        <v>80</v>
      </c>
      <c r="U70" s="62">
        <v>304</v>
      </c>
      <c r="V70" s="90">
        <v>116</v>
      </c>
      <c r="W70" s="62">
        <v>106</v>
      </c>
      <c r="X70" s="90">
        <v>50</v>
      </c>
      <c r="Y70" s="62">
        <v>96</v>
      </c>
      <c r="Z70" s="90">
        <v>139</v>
      </c>
      <c r="AA70" s="62">
        <v>87</v>
      </c>
      <c r="AB70" s="90">
        <v>156</v>
      </c>
      <c r="AC70" s="62">
        <v>93</v>
      </c>
      <c r="AD70" s="90">
        <v>260</v>
      </c>
      <c r="AE70" s="62">
        <v>99</v>
      </c>
      <c r="AF70" s="90">
        <v>113</v>
      </c>
      <c r="AG70" s="80">
        <v>63</v>
      </c>
      <c r="AH70" s="163">
        <v>116</v>
      </c>
      <c r="AI70" s="80">
        <v>28</v>
      </c>
      <c r="AJ70" s="163">
        <v>110</v>
      </c>
      <c r="AK70" s="163">
        <v>46</v>
      </c>
      <c r="AL70" s="127">
        <v>90</v>
      </c>
      <c r="AM70" s="90">
        <v>78</v>
      </c>
      <c r="AN70" s="127"/>
      <c r="AO70" s="127"/>
      <c r="AP70" s="127"/>
      <c r="AQ70" s="127"/>
      <c r="AR70" s="127"/>
      <c r="AS70" s="127"/>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7"/>
      <c r="OB70" s="7"/>
      <c r="OC70" s="7"/>
      <c r="OD70" s="7"/>
      <c r="OE70" s="7"/>
      <c r="OF70" s="7"/>
    </row>
    <row r="71" spans="1:396" s="3" customFormat="1" x14ac:dyDescent="0.2">
      <c r="A71" s="52" t="s">
        <v>91</v>
      </c>
      <c r="B71" s="39" t="s">
        <v>24</v>
      </c>
      <c r="C71" s="139">
        <v>4377</v>
      </c>
      <c r="D71" s="91">
        <v>42</v>
      </c>
      <c r="E71" s="81">
        <v>-2</v>
      </c>
      <c r="F71" s="91">
        <v>262</v>
      </c>
      <c r="G71" s="81">
        <v>104</v>
      </c>
      <c r="H71" s="91">
        <v>-148</v>
      </c>
      <c r="I71" s="81">
        <v>-16</v>
      </c>
      <c r="J71" s="91">
        <v>225</v>
      </c>
      <c r="K71" s="81">
        <v>514</v>
      </c>
      <c r="L71" s="91">
        <v>431</v>
      </c>
      <c r="M71" s="81">
        <v>289</v>
      </c>
      <c r="N71" s="91">
        <v>-58</v>
      </c>
      <c r="O71" s="81">
        <v>-124</v>
      </c>
      <c r="P71" s="91">
        <v>484</v>
      </c>
      <c r="Q71" s="81">
        <v>102</v>
      </c>
      <c r="R71" s="91">
        <v>-76</v>
      </c>
      <c r="S71" s="81">
        <v>5</v>
      </c>
      <c r="T71" s="91">
        <v>-39</v>
      </c>
      <c r="U71" s="81">
        <v>321</v>
      </c>
      <c r="V71" s="91">
        <v>150</v>
      </c>
      <c r="W71" s="81">
        <v>72</v>
      </c>
      <c r="X71" s="91">
        <v>0</v>
      </c>
      <c r="Y71" s="81">
        <v>-22</v>
      </c>
      <c r="Z71" s="91">
        <v>430</v>
      </c>
      <c r="AA71" s="81">
        <v>583</v>
      </c>
      <c r="AB71" s="91">
        <v>-3</v>
      </c>
      <c r="AC71" s="81">
        <v>-28</v>
      </c>
      <c r="AD71" s="91">
        <v>497</v>
      </c>
      <c r="AE71" s="81">
        <v>43</v>
      </c>
      <c r="AF71" s="91">
        <v>155</v>
      </c>
      <c r="AG71" s="80">
        <v>687</v>
      </c>
      <c r="AH71" s="163">
        <v>123</v>
      </c>
      <c r="AI71" s="80">
        <v>16</v>
      </c>
      <c r="AJ71" s="163">
        <v>-54</v>
      </c>
      <c r="AK71" s="163">
        <v>7</v>
      </c>
      <c r="AL71" s="127">
        <v>-45</v>
      </c>
      <c r="AM71" s="91">
        <v>-212</v>
      </c>
      <c r="AN71" s="127"/>
      <c r="AO71" s="127"/>
      <c r="AP71" s="127"/>
      <c r="AQ71" s="127"/>
      <c r="AR71" s="127"/>
      <c r="AS71" s="127"/>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7"/>
      <c r="OB71" s="7"/>
      <c r="OC71" s="7"/>
      <c r="OD71" s="7"/>
      <c r="OE71" s="7"/>
      <c r="OF71" s="7"/>
    </row>
    <row r="72" spans="1:396" s="30" customFormat="1" ht="18.75" customHeight="1" thickBot="1" x14ac:dyDescent="0.45">
      <c r="A72" s="30" t="str">
        <f>GBG!A72</f>
        <v>Folkmängdsförändring 2021 - 2024</v>
      </c>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row>
    <row r="73" spans="1:396" s="3" customFormat="1" ht="18.75" customHeight="1" x14ac:dyDescent="0.2">
      <c r="A73" s="50" t="s">
        <v>10</v>
      </c>
      <c r="B73" s="36" t="str">
        <f>GBG!B73</f>
        <v>Förändring 2024</v>
      </c>
      <c r="C73" s="135">
        <f>GBG!C73</f>
        <v>4377</v>
      </c>
      <c r="D73" s="90">
        <v>42</v>
      </c>
      <c r="E73" s="62">
        <v>-2</v>
      </c>
      <c r="F73" s="90">
        <v>262</v>
      </c>
      <c r="G73" s="62">
        <v>104</v>
      </c>
      <c r="H73" s="90">
        <v>-148</v>
      </c>
      <c r="I73" s="62">
        <v>-16</v>
      </c>
      <c r="J73" s="90">
        <v>225</v>
      </c>
      <c r="K73" s="62">
        <v>514</v>
      </c>
      <c r="L73" s="90">
        <v>431</v>
      </c>
      <c r="M73" s="62">
        <v>289</v>
      </c>
      <c r="N73" s="90">
        <v>-58</v>
      </c>
      <c r="O73" s="62">
        <v>-124</v>
      </c>
      <c r="P73" s="90">
        <v>484</v>
      </c>
      <c r="Q73" s="62">
        <v>102</v>
      </c>
      <c r="R73" s="90">
        <v>-76</v>
      </c>
      <c r="S73" s="62">
        <v>5</v>
      </c>
      <c r="T73" s="90">
        <v>-39</v>
      </c>
      <c r="U73" s="62">
        <v>321</v>
      </c>
      <c r="V73" s="90">
        <v>150</v>
      </c>
      <c r="W73" s="62">
        <v>72</v>
      </c>
      <c r="X73" s="90">
        <v>0</v>
      </c>
      <c r="Y73" s="62">
        <v>-22</v>
      </c>
      <c r="Z73" s="90">
        <v>430</v>
      </c>
      <c r="AA73" s="62">
        <v>583</v>
      </c>
      <c r="AB73" s="90">
        <v>-3</v>
      </c>
      <c r="AC73" s="62">
        <v>-28</v>
      </c>
      <c r="AD73" s="90">
        <v>497</v>
      </c>
      <c r="AE73" s="62">
        <v>43</v>
      </c>
      <c r="AF73" s="90">
        <v>155</v>
      </c>
      <c r="AG73" s="68">
        <v>687</v>
      </c>
      <c r="AH73" s="161">
        <v>123</v>
      </c>
      <c r="AI73" s="68">
        <v>16</v>
      </c>
      <c r="AJ73" s="161">
        <v>-54</v>
      </c>
      <c r="AK73" s="161">
        <v>7</v>
      </c>
      <c r="AL73" s="125">
        <v>-45</v>
      </c>
      <c r="AM73" s="90">
        <v>-212</v>
      </c>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7"/>
      <c r="OB73" s="7"/>
      <c r="OC73" s="7"/>
      <c r="OD73" s="7"/>
      <c r="OE73" s="7"/>
      <c r="OF73" s="7"/>
    </row>
    <row r="74" spans="1:396" s="3" customFormat="1" x14ac:dyDescent="0.2">
      <c r="A74" s="50" t="s">
        <v>34</v>
      </c>
      <c r="B74" s="36" t="str">
        <f>GBG!B74</f>
        <v>Förändring 2023</v>
      </c>
      <c r="C74" s="135">
        <f>GBG!C74</f>
        <v>7775</v>
      </c>
      <c r="D74" s="90">
        <v>31</v>
      </c>
      <c r="E74" s="62">
        <v>95</v>
      </c>
      <c r="F74" s="90">
        <v>350</v>
      </c>
      <c r="G74" s="62">
        <v>-100</v>
      </c>
      <c r="H74" s="90">
        <v>-75</v>
      </c>
      <c r="I74" s="62">
        <v>21</v>
      </c>
      <c r="J74" s="90">
        <v>411</v>
      </c>
      <c r="K74" s="62">
        <v>685</v>
      </c>
      <c r="L74" s="90">
        <v>680</v>
      </c>
      <c r="M74" s="62">
        <v>365</v>
      </c>
      <c r="N74" s="90">
        <v>-102</v>
      </c>
      <c r="O74" s="62">
        <v>13</v>
      </c>
      <c r="P74" s="90">
        <v>433</v>
      </c>
      <c r="Q74" s="62">
        <v>331</v>
      </c>
      <c r="R74" s="90">
        <v>25</v>
      </c>
      <c r="S74" s="62">
        <v>18</v>
      </c>
      <c r="T74" s="90">
        <v>-280</v>
      </c>
      <c r="U74" s="62">
        <v>292</v>
      </c>
      <c r="V74" s="90">
        <v>398</v>
      </c>
      <c r="W74" s="62">
        <v>436</v>
      </c>
      <c r="X74" s="90">
        <v>-6</v>
      </c>
      <c r="Y74" s="62">
        <v>-19</v>
      </c>
      <c r="Z74" s="90">
        <v>555</v>
      </c>
      <c r="AA74" s="62">
        <v>120</v>
      </c>
      <c r="AB74" s="90">
        <v>25</v>
      </c>
      <c r="AC74" s="62">
        <v>-106</v>
      </c>
      <c r="AD74" s="90">
        <v>1167</v>
      </c>
      <c r="AE74" s="62">
        <v>-129</v>
      </c>
      <c r="AF74" s="90">
        <v>214</v>
      </c>
      <c r="AG74" s="68">
        <v>693</v>
      </c>
      <c r="AH74" s="161">
        <v>226</v>
      </c>
      <c r="AI74" s="68">
        <v>-78</v>
      </c>
      <c r="AJ74" s="161">
        <v>44</v>
      </c>
      <c r="AK74" s="161">
        <v>16</v>
      </c>
      <c r="AL74" s="125">
        <v>486</v>
      </c>
      <c r="AM74" s="90">
        <v>-41</v>
      </c>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7"/>
      <c r="OB74" s="7"/>
      <c r="OC74" s="7"/>
      <c r="OD74" s="7"/>
      <c r="OE74" s="7"/>
      <c r="OF74" s="7"/>
    </row>
    <row r="75" spans="1:396" s="3" customFormat="1" x14ac:dyDescent="0.2">
      <c r="A75" s="50"/>
      <c r="B75" s="36" t="str">
        <f>GBG!B75</f>
        <v>Förändring 2022</v>
      </c>
      <c r="C75" s="135">
        <f>GBG!C75</f>
        <v>9292</v>
      </c>
      <c r="D75" s="90">
        <v>35</v>
      </c>
      <c r="E75" s="62">
        <v>134</v>
      </c>
      <c r="F75" s="90">
        <v>881</v>
      </c>
      <c r="G75" s="62">
        <v>27</v>
      </c>
      <c r="H75" s="90">
        <v>102</v>
      </c>
      <c r="I75" s="62">
        <v>370</v>
      </c>
      <c r="J75" s="90">
        <v>318</v>
      </c>
      <c r="K75" s="62">
        <v>365</v>
      </c>
      <c r="L75" s="90">
        <v>507</v>
      </c>
      <c r="M75" s="62">
        <v>730</v>
      </c>
      <c r="N75" s="90">
        <v>39</v>
      </c>
      <c r="O75" s="62">
        <v>-134</v>
      </c>
      <c r="P75" s="90">
        <v>437</v>
      </c>
      <c r="Q75" s="62">
        <v>47</v>
      </c>
      <c r="R75" s="90">
        <v>85</v>
      </c>
      <c r="S75" s="62">
        <v>90</v>
      </c>
      <c r="T75" s="90">
        <v>27</v>
      </c>
      <c r="U75" s="62">
        <v>1139</v>
      </c>
      <c r="V75" s="90">
        <v>578</v>
      </c>
      <c r="W75" s="62">
        <v>300</v>
      </c>
      <c r="X75" s="90">
        <v>-21</v>
      </c>
      <c r="Y75" s="62">
        <v>-1</v>
      </c>
      <c r="Z75" s="90">
        <v>283</v>
      </c>
      <c r="AA75" s="62">
        <v>119</v>
      </c>
      <c r="AB75" s="90">
        <v>-66</v>
      </c>
      <c r="AC75" s="62">
        <v>-16</v>
      </c>
      <c r="AD75" s="90">
        <v>780</v>
      </c>
      <c r="AE75" s="62">
        <v>99</v>
      </c>
      <c r="AF75" s="90">
        <v>406</v>
      </c>
      <c r="AG75" s="68">
        <v>308</v>
      </c>
      <c r="AH75" s="161">
        <v>67</v>
      </c>
      <c r="AI75" s="68">
        <v>122</v>
      </c>
      <c r="AJ75" s="161">
        <v>133</v>
      </c>
      <c r="AK75" s="161">
        <v>21</v>
      </c>
      <c r="AL75" s="125">
        <v>639</v>
      </c>
      <c r="AM75" s="90">
        <v>146</v>
      </c>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7"/>
      <c r="OB75" s="7"/>
      <c r="OC75" s="7"/>
      <c r="OD75" s="7"/>
      <c r="OE75" s="7"/>
      <c r="OF75" s="7"/>
    </row>
    <row r="76" spans="1:396" s="3" customFormat="1" x14ac:dyDescent="0.2">
      <c r="A76" s="50"/>
      <c r="B76" s="36" t="str">
        <f>GBG!B76</f>
        <v>Förändring 2021</v>
      </c>
      <c r="C76" s="135">
        <f>GBG!C76</f>
        <v>4493</v>
      </c>
      <c r="D76" s="90">
        <v>7</v>
      </c>
      <c r="E76" s="62">
        <v>64</v>
      </c>
      <c r="F76" s="90">
        <v>805</v>
      </c>
      <c r="G76" s="62">
        <v>-331</v>
      </c>
      <c r="H76" s="90">
        <v>-470</v>
      </c>
      <c r="I76" s="62">
        <v>137</v>
      </c>
      <c r="J76" s="90">
        <v>211</v>
      </c>
      <c r="K76" s="62">
        <v>645</v>
      </c>
      <c r="L76" s="90">
        <v>313</v>
      </c>
      <c r="M76" s="62">
        <v>368</v>
      </c>
      <c r="N76" s="90">
        <v>-140</v>
      </c>
      <c r="O76" s="62">
        <v>-241</v>
      </c>
      <c r="P76" s="90">
        <v>43</v>
      </c>
      <c r="Q76" s="62">
        <v>52</v>
      </c>
      <c r="R76" s="90">
        <v>-299</v>
      </c>
      <c r="S76" s="62">
        <v>147</v>
      </c>
      <c r="T76" s="90">
        <v>-50</v>
      </c>
      <c r="U76" s="62">
        <v>565</v>
      </c>
      <c r="V76" s="90">
        <v>341</v>
      </c>
      <c r="W76" s="62">
        <v>308</v>
      </c>
      <c r="X76" s="90">
        <v>-46</v>
      </c>
      <c r="Y76" s="62">
        <v>-81</v>
      </c>
      <c r="Z76" s="90">
        <v>-89</v>
      </c>
      <c r="AA76" s="62">
        <v>690</v>
      </c>
      <c r="AB76" s="90">
        <v>-39</v>
      </c>
      <c r="AC76" s="62">
        <v>79</v>
      </c>
      <c r="AD76" s="90">
        <v>23</v>
      </c>
      <c r="AE76" s="62">
        <v>-219</v>
      </c>
      <c r="AF76" s="90">
        <v>386</v>
      </c>
      <c r="AG76" s="68">
        <v>196</v>
      </c>
      <c r="AH76" s="161">
        <v>170</v>
      </c>
      <c r="AI76" s="68">
        <v>106</v>
      </c>
      <c r="AJ76" s="161">
        <v>549</v>
      </c>
      <c r="AK76" s="161">
        <v>-115</v>
      </c>
      <c r="AL76" s="125">
        <v>182</v>
      </c>
      <c r="AM76" s="90">
        <v>113</v>
      </c>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7"/>
      <c r="OB76" s="7"/>
      <c r="OC76" s="7"/>
      <c r="OD76" s="7"/>
      <c r="OE76" s="7"/>
      <c r="OF76" s="7"/>
    </row>
    <row r="77" spans="1:396" s="3" customFormat="1" ht="18.75" customHeight="1" thickBot="1" x14ac:dyDescent="0.45">
      <c r="A77" s="30" t="str">
        <f>"Hushåll " &amp; Uppdateringsinfo!B1-1</f>
        <v>Hushåll 2024</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2"/>
      <c r="KM77" s="33"/>
      <c r="KN77" s="33"/>
      <c r="KO77" s="33"/>
      <c r="KP77" s="33"/>
      <c r="KQ77" s="33"/>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7"/>
      <c r="OB77" s="7"/>
      <c r="OC77" s="7"/>
      <c r="OD77" s="7"/>
      <c r="OE77" s="7"/>
      <c r="OF77" s="7"/>
    </row>
    <row r="78" spans="1:396" s="3" customFormat="1" ht="18.75" customHeight="1" x14ac:dyDescent="0.2">
      <c r="A78" s="50" t="s">
        <v>175</v>
      </c>
      <c r="B78" s="36" t="s">
        <v>163</v>
      </c>
      <c r="C78" s="140">
        <v>135759</v>
      </c>
      <c r="D78" s="84">
        <v>521</v>
      </c>
      <c r="E78" s="55">
        <v>2764</v>
      </c>
      <c r="F78" s="84">
        <v>4346</v>
      </c>
      <c r="G78" s="55">
        <v>4419</v>
      </c>
      <c r="H78" s="84">
        <v>2143</v>
      </c>
      <c r="I78" s="55">
        <v>1599</v>
      </c>
      <c r="J78" s="84">
        <v>2661</v>
      </c>
      <c r="K78" s="55">
        <v>6514</v>
      </c>
      <c r="L78" s="84">
        <v>3299</v>
      </c>
      <c r="M78" s="55">
        <v>9559</v>
      </c>
      <c r="N78" s="84">
        <v>5606</v>
      </c>
      <c r="O78" s="55">
        <v>5806</v>
      </c>
      <c r="P78" s="84">
        <v>5147</v>
      </c>
      <c r="Q78" s="55">
        <v>9592</v>
      </c>
      <c r="R78" s="84">
        <v>7736</v>
      </c>
      <c r="S78" s="55">
        <v>4633</v>
      </c>
      <c r="T78" s="84">
        <v>3727</v>
      </c>
      <c r="U78" s="55">
        <v>9159</v>
      </c>
      <c r="V78" s="84">
        <v>2210</v>
      </c>
      <c r="W78" s="55">
        <v>1664</v>
      </c>
      <c r="X78" s="84">
        <v>656</v>
      </c>
      <c r="Y78" s="55">
        <v>896</v>
      </c>
      <c r="Z78" s="84">
        <v>3580</v>
      </c>
      <c r="AA78" s="55">
        <v>2817</v>
      </c>
      <c r="AB78" s="84">
        <v>1484</v>
      </c>
      <c r="AC78" s="55">
        <v>1456</v>
      </c>
      <c r="AD78" s="84">
        <v>5785</v>
      </c>
      <c r="AE78" s="55">
        <v>4175</v>
      </c>
      <c r="AF78" s="84">
        <v>6439</v>
      </c>
      <c r="AG78" s="68">
        <v>4124</v>
      </c>
      <c r="AH78" s="161">
        <v>1870</v>
      </c>
      <c r="AI78" s="68">
        <v>551</v>
      </c>
      <c r="AJ78" s="161">
        <v>2072</v>
      </c>
      <c r="AK78" s="161">
        <v>1434</v>
      </c>
      <c r="AL78" s="125">
        <v>2420</v>
      </c>
      <c r="AM78" s="84">
        <v>2895</v>
      </c>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7"/>
      <c r="OB78" s="7"/>
      <c r="OC78" s="7"/>
      <c r="OD78" s="7"/>
      <c r="OE78" s="7"/>
      <c r="OF78" s="7"/>
    </row>
    <row r="79" spans="1:396" s="3" customFormat="1" x14ac:dyDescent="0.2">
      <c r="A79" s="50"/>
      <c r="B79" s="36" t="s">
        <v>164</v>
      </c>
      <c r="C79" s="140">
        <v>80774</v>
      </c>
      <c r="D79" s="84">
        <v>782</v>
      </c>
      <c r="E79" s="55">
        <v>1599</v>
      </c>
      <c r="F79" s="84">
        <v>2397</v>
      </c>
      <c r="G79" s="55">
        <v>2029</v>
      </c>
      <c r="H79" s="84">
        <v>1438</v>
      </c>
      <c r="I79" s="55">
        <v>1032</v>
      </c>
      <c r="J79" s="84">
        <v>1608</v>
      </c>
      <c r="K79" s="55">
        <v>3435</v>
      </c>
      <c r="L79" s="84">
        <v>2286</v>
      </c>
      <c r="M79" s="55">
        <v>4403</v>
      </c>
      <c r="N79" s="84">
        <v>2352</v>
      </c>
      <c r="O79" s="55">
        <v>3685</v>
      </c>
      <c r="P79" s="84">
        <v>2079</v>
      </c>
      <c r="Q79" s="55">
        <v>4580</v>
      </c>
      <c r="R79" s="84">
        <v>4847</v>
      </c>
      <c r="S79" s="55">
        <v>2229</v>
      </c>
      <c r="T79" s="84">
        <v>2036</v>
      </c>
      <c r="U79" s="55">
        <v>4231</v>
      </c>
      <c r="V79" s="84">
        <v>2079</v>
      </c>
      <c r="W79" s="55">
        <v>1797</v>
      </c>
      <c r="X79" s="84">
        <v>702</v>
      </c>
      <c r="Y79" s="55">
        <v>1484</v>
      </c>
      <c r="Z79" s="84">
        <v>2120</v>
      </c>
      <c r="AA79" s="55">
        <v>1473</v>
      </c>
      <c r="AB79" s="84">
        <v>2369</v>
      </c>
      <c r="AC79" s="55">
        <v>1297</v>
      </c>
      <c r="AD79" s="84">
        <v>3616</v>
      </c>
      <c r="AE79" s="55">
        <v>1868</v>
      </c>
      <c r="AF79" s="84">
        <v>2686</v>
      </c>
      <c r="AG79" s="68">
        <v>3159</v>
      </c>
      <c r="AH79" s="161">
        <v>2296</v>
      </c>
      <c r="AI79" s="68">
        <v>868</v>
      </c>
      <c r="AJ79" s="161">
        <v>1638</v>
      </c>
      <c r="AK79" s="161">
        <v>1165</v>
      </c>
      <c r="AL79" s="125">
        <v>1356</v>
      </c>
      <c r="AM79" s="84">
        <v>1753</v>
      </c>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7"/>
      <c r="OB79" s="7"/>
      <c r="OC79" s="7"/>
      <c r="OD79" s="7"/>
      <c r="OE79" s="7"/>
      <c r="OF79" s="7"/>
    </row>
    <row r="80" spans="1:396" s="3" customFormat="1" x14ac:dyDescent="0.2">
      <c r="A80" s="50"/>
      <c r="B80" s="36" t="s">
        <v>165</v>
      </c>
      <c r="C80" s="140">
        <v>33381</v>
      </c>
      <c r="D80" s="84">
        <v>435</v>
      </c>
      <c r="E80" s="55">
        <v>964</v>
      </c>
      <c r="F80" s="84">
        <v>1059</v>
      </c>
      <c r="G80" s="55">
        <v>932</v>
      </c>
      <c r="H80" s="84">
        <v>867</v>
      </c>
      <c r="I80" s="55">
        <v>570</v>
      </c>
      <c r="J80" s="84">
        <v>1028</v>
      </c>
      <c r="K80" s="55">
        <v>1290</v>
      </c>
      <c r="L80" s="84">
        <v>768</v>
      </c>
      <c r="M80" s="55">
        <v>1117</v>
      </c>
      <c r="N80" s="84">
        <v>778</v>
      </c>
      <c r="O80" s="55">
        <v>1157</v>
      </c>
      <c r="P80" s="84">
        <v>764</v>
      </c>
      <c r="Q80" s="55">
        <v>1719</v>
      </c>
      <c r="R80" s="84">
        <v>1414</v>
      </c>
      <c r="S80" s="55">
        <v>808</v>
      </c>
      <c r="T80" s="84">
        <v>653</v>
      </c>
      <c r="U80" s="55">
        <v>1624</v>
      </c>
      <c r="V80" s="84">
        <v>965</v>
      </c>
      <c r="W80" s="55">
        <v>904</v>
      </c>
      <c r="X80" s="84">
        <v>231</v>
      </c>
      <c r="Y80" s="55">
        <v>683</v>
      </c>
      <c r="Z80" s="84">
        <v>1019</v>
      </c>
      <c r="AA80" s="55">
        <v>691</v>
      </c>
      <c r="AB80" s="84">
        <v>1026</v>
      </c>
      <c r="AC80" s="55">
        <v>681</v>
      </c>
      <c r="AD80" s="84">
        <v>1709</v>
      </c>
      <c r="AE80" s="55">
        <v>738</v>
      </c>
      <c r="AF80" s="84">
        <v>1001</v>
      </c>
      <c r="AG80" s="68">
        <v>910</v>
      </c>
      <c r="AH80" s="161">
        <v>1110</v>
      </c>
      <c r="AI80" s="68">
        <v>564</v>
      </c>
      <c r="AJ80" s="161">
        <v>752</v>
      </c>
      <c r="AK80" s="161">
        <v>540</v>
      </c>
      <c r="AL80" s="125">
        <v>722</v>
      </c>
      <c r="AM80" s="84">
        <v>1188</v>
      </c>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7"/>
      <c r="OB80" s="7"/>
      <c r="OC80" s="7"/>
      <c r="OD80" s="7"/>
      <c r="OE80" s="7"/>
      <c r="OF80" s="7"/>
    </row>
    <row r="81" spans="1:396" s="3" customFormat="1" x14ac:dyDescent="0.2">
      <c r="A81" s="50"/>
      <c r="B81" s="36" t="s">
        <v>166</v>
      </c>
      <c r="C81" s="140">
        <v>29929</v>
      </c>
      <c r="D81" s="84">
        <v>581</v>
      </c>
      <c r="E81" s="55">
        <v>867</v>
      </c>
      <c r="F81" s="84">
        <v>1031</v>
      </c>
      <c r="G81" s="55">
        <v>692</v>
      </c>
      <c r="H81" s="84">
        <v>796</v>
      </c>
      <c r="I81" s="55">
        <v>512</v>
      </c>
      <c r="J81" s="84">
        <v>911</v>
      </c>
      <c r="K81" s="55">
        <v>1047</v>
      </c>
      <c r="L81" s="84">
        <v>572</v>
      </c>
      <c r="M81" s="55">
        <v>523</v>
      </c>
      <c r="N81" s="84">
        <v>488</v>
      </c>
      <c r="O81" s="55">
        <v>678</v>
      </c>
      <c r="P81" s="84">
        <v>506</v>
      </c>
      <c r="Q81" s="55">
        <v>1193</v>
      </c>
      <c r="R81" s="84">
        <v>664</v>
      </c>
      <c r="S81" s="55">
        <v>641</v>
      </c>
      <c r="T81" s="84">
        <v>373</v>
      </c>
      <c r="U81" s="55">
        <v>1268</v>
      </c>
      <c r="V81" s="84">
        <v>1187</v>
      </c>
      <c r="W81" s="55">
        <v>1223</v>
      </c>
      <c r="X81" s="84">
        <v>242</v>
      </c>
      <c r="Y81" s="55">
        <v>1033</v>
      </c>
      <c r="Z81" s="84">
        <v>894</v>
      </c>
      <c r="AA81" s="55">
        <v>452</v>
      </c>
      <c r="AB81" s="84">
        <v>1668</v>
      </c>
      <c r="AC81" s="55">
        <v>879</v>
      </c>
      <c r="AD81" s="84">
        <v>1685</v>
      </c>
      <c r="AE81" s="55">
        <v>460</v>
      </c>
      <c r="AF81" s="84">
        <v>727</v>
      </c>
      <c r="AG81" s="68">
        <v>546</v>
      </c>
      <c r="AH81" s="161">
        <v>1600</v>
      </c>
      <c r="AI81" s="68">
        <v>885</v>
      </c>
      <c r="AJ81" s="161">
        <v>834</v>
      </c>
      <c r="AK81" s="161">
        <v>614</v>
      </c>
      <c r="AL81" s="125">
        <v>670</v>
      </c>
      <c r="AM81" s="84">
        <v>987</v>
      </c>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7"/>
      <c r="OB81" s="7"/>
      <c r="OC81" s="7"/>
      <c r="OD81" s="7"/>
      <c r="OE81" s="7"/>
      <c r="OF81" s="7"/>
    </row>
    <row r="82" spans="1:396" s="3" customFormat="1" x14ac:dyDescent="0.2">
      <c r="A82" s="50"/>
      <c r="B82" s="36" t="s">
        <v>167</v>
      </c>
      <c r="C82" s="140">
        <v>15912</v>
      </c>
      <c r="D82" s="84">
        <v>358</v>
      </c>
      <c r="E82" s="55">
        <v>1014</v>
      </c>
      <c r="F82" s="84">
        <v>422</v>
      </c>
      <c r="G82" s="55">
        <v>566</v>
      </c>
      <c r="H82" s="84">
        <v>1176</v>
      </c>
      <c r="I82" s="55">
        <v>606</v>
      </c>
      <c r="J82" s="84">
        <v>1053</v>
      </c>
      <c r="K82" s="55">
        <v>450</v>
      </c>
      <c r="L82" s="84">
        <v>295</v>
      </c>
      <c r="M82" s="55">
        <v>195</v>
      </c>
      <c r="N82" s="84">
        <v>148</v>
      </c>
      <c r="O82" s="55">
        <v>221</v>
      </c>
      <c r="P82" s="84">
        <v>188</v>
      </c>
      <c r="Q82" s="55">
        <v>306</v>
      </c>
      <c r="R82" s="84">
        <v>233</v>
      </c>
      <c r="S82" s="55">
        <v>309</v>
      </c>
      <c r="T82" s="84">
        <v>106</v>
      </c>
      <c r="U82" s="55">
        <v>413</v>
      </c>
      <c r="V82" s="84">
        <v>452</v>
      </c>
      <c r="W82" s="55">
        <v>381</v>
      </c>
      <c r="X82" s="84">
        <v>180</v>
      </c>
      <c r="Y82" s="55">
        <v>469</v>
      </c>
      <c r="Z82" s="84">
        <v>621</v>
      </c>
      <c r="AA82" s="55">
        <v>297</v>
      </c>
      <c r="AB82" s="84">
        <v>686</v>
      </c>
      <c r="AC82" s="55">
        <v>354</v>
      </c>
      <c r="AD82" s="84">
        <v>948</v>
      </c>
      <c r="AE82" s="55">
        <v>243</v>
      </c>
      <c r="AF82" s="84">
        <v>296</v>
      </c>
      <c r="AG82" s="68">
        <v>146</v>
      </c>
      <c r="AH82" s="161">
        <v>468</v>
      </c>
      <c r="AI82" s="68">
        <v>276</v>
      </c>
      <c r="AJ82" s="161">
        <v>376</v>
      </c>
      <c r="AK82" s="161">
        <v>302</v>
      </c>
      <c r="AL82" s="125">
        <v>410</v>
      </c>
      <c r="AM82" s="84">
        <v>948</v>
      </c>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7"/>
      <c r="OB82" s="7"/>
      <c r="OC82" s="7"/>
      <c r="OD82" s="7"/>
      <c r="OE82" s="7"/>
      <c r="OF82" s="7"/>
    </row>
    <row r="83" spans="1:396" s="3" customFormat="1" ht="18.75" customHeight="1" x14ac:dyDescent="0.2">
      <c r="A83" s="50" t="s">
        <v>168</v>
      </c>
      <c r="B83" s="39"/>
      <c r="C83" s="141">
        <v>295755</v>
      </c>
      <c r="D83" s="87">
        <v>2677</v>
      </c>
      <c r="E83" s="58">
        <v>7208</v>
      </c>
      <c r="F83" s="87">
        <v>9255</v>
      </c>
      <c r="G83" s="58">
        <v>8638</v>
      </c>
      <c r="H83" s="87">
        <v>6420</v>
      </c>
      <c r="I83" s="58">
        <v>4319</v>
      </c>
      <c r="J83" s="87">
        <v>7261</v>
      </c>
      <c r="K83" s="58">
        <v>12736</v>
      </c>
      <c r="L83" s="87">
        <v>7220</v>
      </c>
      <c r="M83" s="58">
        <v>15797</v>
      </c>
      <c r="N83" s="87">
        <v>9372</v>
      </c>
      <c r="O83" s="58">
        <v>11547</v>
      </c>
      <c r="P83" s="87">
        <v>8684</v>
      </c>
      <c r="Q83" s="58">
        <v>17390</v>
      </c>
      <c r="R83" s="87">
        <v>14894</v>
      </c>
      <c r="S83" s="58">
        <v>8620</v>
      </c>
      <c r="T83" s="87">
        <v>6895</v>
      </c>
      <c r="U83" s="58">
        <v>16695</v>
      </c>
      <c r="V83" s="87">
        <v>6893</v>
      </c>
      <c r="W83" s="58">
        <v>5969</v>
      </c>
      <c r="X83" s="87">
        <v>2011</v>
      </c>
      <c r="Y83" s="58">
        <v>4565</v>
      </c>
      <c r="Z83" s="87">
        <v>8234</v>
      </c>
      <c r="AA83" s="58">
        <v>5730</v>
      </c>
      <c r="AB83" s="87">
        <v>7233</v>
      </c>
      <c r="AC83" s="58">
        <v>4667</v>
      </c>
      <c r="AD83" s="87">
        <v>13743</v>
      </c>
      <c r="AE83" s="58">
        <v>7484</v>
      </c>
      <c r="AF83" s="87">
        <v>11149</v>
      </c>
      <c r="AG83" s="68">
        <v>8885</v>
      </c>
      <c r="AH83" s="161">
        <v>7344</v>
      </c>
      <c r="AI83" s="68">
        <v>3144</v>
      </c>
      <c r="AJ83" s="161">
        <v>5672</v>
      </c>
      <c r="AK83" s="161">
        <v>4055</v>
      </c>
      <c r="AL83" s="125">
        <v>5578</v>
      </c>
      <c r="AM83" s="87">
        <v>7771</v>
      </c>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7"/>
      <c r="OB83" s="7"/>
      <c r="OC83" s="7"/>
      <c r="OD83" s="7"/>
      <c r="OE83" s="7"/>
      <c r="OF83" s="7"/>
    </row>
    <row r="84" spans="1:396" s="3" customFormat="1" ht="18.75" customHeight="1" x14ac:dyDescent="0.2">
      <c r="A84" s="50" t="s">
        <v>169</v>
      </c>
      <c r="B84" s="36"/>
      <c r="C84" s="140">
        <v>66394</v>
      </c>
      <c r="D84" s="84">
        <v>1054</v>
      </c>
      <c r="E84" s="55">
        <v>2266</v>
      </c>
      <c r="F84" s="84">
        <v>2173</v>
      </c>
      <c r="G84" s="55">
        <v>1860</v>
      </c>
      <c r="H84" s="84">
        <v>2168</v>
      </c>
      <c r="I84" s="55">
        <v>1271</v>
      </c>
      <c r="J84" s="84">
        <v>2437</v>
      </c>
      <c r="K84" s="55">
        <v>2556</v>
      </c>
      <c r="L84" s="84">
        <v>1383</v>
      </c>
      <c r="M84" s="55">
        <v>1500</v>
      </c>
      <c r="N84" s="84">
        <v>1289</v>
      </c>
      <c r="O84" s="55">
        <v>1668</v>
      </c>
      <c r="P84" s="84">
        <v>1365</v>
      </c>
      <c r="Q84" s="55">
        <v>3076</v>
      </c>
      <c r="R84" s="84">
        <v>1788</v>
      </c>
      <c r="S84" s="55">
        <v>1491</v>
      </c>
      <c r="T84" s="84">
        <v>1034</v>
      </c>
      <c r="U84" s="55">
        <v>3182</v>
      </c>
      <c r="V84" s="84">
        <v>2153</v>
      </c>
      <c r="W84" s="55">
        <v>2123</v>
      </c>
      <c r="X84" s="84">
        <v>479</v>
      </c>
      <c r="Y84" s="55">
        <v>1711</v>
      </c>
      <c r="Z84" s="84">
        <v>2109</v>
      </c>
      <c r="AA84" s="55">
        <v>1209</v>
      </c>
      <c r="AB84" s="84">
        <v>2671</v>
      </c>
      <c r="AC84" s="55">
        <v>1563</v>
      </c>
      <c r="AD84" s="84">
        <v>3554</v>
      </c>
      <c r="AE84" s="55">
        <v>1249</v>
      </c>
      <c r="AF84" s="84">
        <v>1796</v>
      </c>
      <c r="AG84" s="68">
        <v>1339</v>
      </c>
      <c r="AH84" s="161">
        <v>2620</v>
      </c>
      <c r="AI84" s="68">
        <v>1363</v>
      </c>
      <c r="AJ84" s="161">
        <v>1652</v>
      </c>
      <c r="AK84" s="161">
        <v>1167</v>
      </c>
      <c r="AL84" s="125">
        <v>1497</v>
      </c>
      <c r="AM84" s="84">
        <v>2578</v>
      </c>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7"/>
      <c r="OB84" s="7"/>
      <c r="OC84" s="7"/>
      <c r="OD84" s="7"/>
      <c r="OE84" s="7"/>
      <c r="OF84" s="7"/>
    </row>
    <row r="85" spans="1:396" s="3" customFormat="1" ht="18.75" customHeight="1" x14ac:dyDescent="0.2">
      <c r="A85" s="50" t="s">
        <v>170</v>
      </c>
      <c r="B85" s="36"/>
      <c r="C85" s="140">
        <v>9264</v>
      </c>
      <c r="D85" s="84">
        <v>170</v>
      </c>
      <c r="E85" s="55">
        <v>615</v>
      </c>
      <c r="F85" s="84">
        <v>237</v>
      </c>
      <c r="G85" s="55">
        <v>382</v>
      </c>
      <c r="H85" s="84">
        <v>660</v>
      </c>
      <c r="I85" s="55">
        <v>333</v>
      </c>
      <c r="J85" s="84">
        <v>594</v>
      </c>
      <c r="K85" s="55">
        <v>304</v>
      </c>
      <c r="L85" s="84">
        <v>137</v>
      </c>
      <c r="M85" s="55">
        <v>89</v>
      </c>
      <c r="N85" s="84">
        <v>95</v>
      </c>
      <c r="O85" s="55">
        <v>105</v>
      </c>
      <c r="P85" s="84">
        <v>104</v>
      </c>
      <c r="Q85" s="55">
        <v>199</v>
      </c>
      <c r="R85" s="84">
        <v>106</v>
      </c>
      <c r="S85" s="55">
        <v>156</v>
      </c>
      <c r="T85" s="84">
        <v>61</v>
      </c>
      <c r="U85" s="55">
        <v>296</v>
      </c>
      <c r="V85" s="84">
        <v>282</v>
      </c>
      <c r="W85" s="55">
        <v>248</v>
      </c>
      <c r="X85" s="84">
        <v>108</v>
      </c>
      <c r="Y85" s="55">
        <v>296</v>
      </c>
      <c r="Z85" s="84">
        <v>358</v>
      </c>
      <c r="AA85" s="55">
        <v>187</v>
      </c>
      <c r="AB85" s="84">
        <v>412</v>
      </c>
      <c r="AC85" s="55">
        <v>200</v>
      </c>
      <c r="AD85" s="84">
        <v>516</v>
      </c>
      <c r="AE85" s="55">
        <v>118</v>
      </c>
      <c r="AF85" s="84">
        <v>156</v>
      </c>
      <c r="AG85" s="68">
        <v>88</v>
      </c>
      <c r="AH85" s="161">
        <v>304</v>
      </c>
      <c r="AI85" s="68">
        <v>168</v>
      </c>
      <c r="AJ85" s="161">
        <v>236</v>
      </c>
      <c r="AK85" s="161">
        <v>143</v>
      </c>
      <c r="AL85" s="125">
        <v>232</v>
      </c>
      <c r="AM85" s="84">
        <v>569</v>
      </c>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7"/>
      <c r="OB85" s="7"/>
      <c r="OC85" s="7"/>
      <c r="OD85" s="7"/>
      <c r="OE85" s="7"/>
      <c r="OF85" s="7"/>
    </row>
    <row r="86" spans="1:396" s="3" customFormat="1" ht="18.75" customHeight="1" x14ac:dyDescent="0.2">
      <c r="A86" s="50" t="s">
        <v>171</v>
      </c>
      <c r="B86" s="36"/>
      <c r="C86" s="140">
        <v>12998</v>
      </c>
      <c r="D86" s="84">
        <v>114</v>
      </c>
      <c r="E86" s="55">
        <v>484</v>
      </c>
      <c r="F86" s="84">
        <v>345</v>
      </c>
      <c r="G86" s="55">
        <v>556</v>
      </c>
      <c r="H86" s="84">
        <v>525</v>
      </c>
      <c r="I86" s="55">
        <v>291</v>
      </c>
      <c r="J86" s="84">
        <v>477</v>
      </c>
      <c r="K86" s="55">
        <v>548</v>
      </c>
      <c r="L86" s="84">
        <v>247</v>
      </c>
      <c r="M86" s="55">
        <v>322</v>
      </c>
      <c r="N86" s="84">
        <v>362</v>
      </c>
      <c r="O86" s="55">
        <v>369</v>
      </c>
      <c r="P86" s="84">
        <v>394</v>
      </c>
      <c r="Q86" s="55">
        <v>806</v>
      </c>
      <c r="R86" s="84">
        <v>399</v>
      </c>
      <c r="S86" s="55">
        <v>308</v>
      </c>
      <c r="T86" s="84">
        <v>273</v>
      </c>
      <c r="U86" s="55">
        <v>806</v>
      </c>
      <c r="V86" s="84">
        <v>299</v>
      </c>
      <c r="W86" s="55">
        <v>281</v>
      </c>
      <c r="X86" s="84">
        <v>55</v>
      </c>
      <c r="Y86" s="55">
        <v>150</v>
      </c>
      <c r="Z86" s="84">
        <v>506</v>
      </c>
      <c r="AA86" s="55">
        <v>330</v>
      </c>
      <c r="AB86" s="84">
        <v>244</v>
      </c>
      <c r="AC86" s="55">
        <v>219</v>
      </c>
      <c r="AD86" s="84">
        <v>680</v>
      </c>
      <c r="AE86" s="55">
        <v>253</v>
      </c>
      <c r="AF86" s="84">
        <v>419</v>
      </c>
      <c r="AG86" s="68">
        <v>201</v>
      </c>
      <c r="AH86" s="161">
        <v>345</v>
      </c>
      <c r="AI86" s="68">
        <v>168</v>
      </c>
      <c r="AJ86" s="161">
        <v>283</v>
      </c>
      <c r="AK86" s="161">
        <v>169</v>
      </c>
      <c r="AL86" s="125">
        <v>255</v>
      </c>
      <c r="AM86" s="84">
        <v>515</v>
      </c>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7"/>
      <c r="OB86" s="7"/>
      <c r="OC86" s="7"/>
      <c r="OD86" s="7"/>
      <c r="OE86" s="7"/>
      <c r="OF86" s="7"/>
    </row>
    <row r="87" spans="1:396" s="3" customFormat="1" ht="18.75" customHeight="1" x14ac:dyDescent="0.2">
      <c r="A87" s="50" t="s">
        <v>176</v>
      </c>
      <c r="B87" s="36" t="s">
        <v>163</v>
      </c>
      <c r="C87" s="142">
        <v>45.902520667444335</v>
      </c>
      <c r="D87" s="88">
        <v>19.462084422861412</v>
      </c>
      <c r="E87" s="59">
        <v>38.346281908990008</v>
      </c>
      <c r="F87" s="88">
        <v>46.958400864397618</v>
      </c>
      <c r="G87" s="59">
        <v>51.157675387821257</v>
      </c>
      <c r="H87" s="88">
        <v>33.380062305295951</v>
      </c>
      <c r="I87" s="59">
        <v>37.022458902523731</v>
      </c>
      <c r="J87" s="88">
        <v>36.647844649497316</v>
      </c>
      <c r="K87" s="59">
        <v>51.1463567839196</v>
      </c>
      <c r="L87" s="88">
        <v>45.692520775623265</v>
      </c>
      <c r="M87" s="59">
        <v>60.511489523327214</v>
      </c>
      <c r="N87" s="88">
        <v>59.816474605207006</v>
      </c>
      <c r="O87" s="59">
        <v>50.281458387459942</v>
      </c>
      <c r="P87" s="88">
        <v>59.269921695071389</v>
      </c>
      <c r="Q87" s="59">
        <v>55.15813686026452</v>
      </c>
      <c r="R87" s="88">
        <v>51.940378675976909</v>
      </c>
      <c r="S87" s="59">
        <v>53.747099767981446</v>
      </c>
      <c r="T87" s="88">
        <v>54.053662073966649</v>
      </c>
      <c r="U87" s="59">
        <v>54.860736747529202</v>
      </c>
      <c r="V87" s="88">
        <v>32.061511678514435</v>
      </c>
      <c r="W87" s="59">
        <v>27.877366393030655</v>
      </c>
      <c r="X87" s="88">
        <v>32.620586772749874</v>
      </c>
      <c r="Y87" s="59">
        <v>19.627601314348304</v>
      </c>
      <c r="Z87" s="88">
        <v>43.478260869565219</v>
      </c>
      <c r="AA87" s="59">
        <v>49.162303664921467</v>
      </c>
      <c r="AB87" s="88">
        <v>20.517074519563113</v>
      </c>
      <c r="AC87" s="59">
        <v>31.197771587743734</v>
      </c>
      <c r="AD87" s="88">
        <v>42.094157025394743</v>
      </c>
      <c r="AE87" s="59">
        <v>55.7856761090326</v>
      </c>
      <c r="AF87" s="88">
        <v>57.754058659969509</v>
      </c>
      <c r="AG87" s="69">
        <v>46.415306696679799</v>
      </c>
      <c r="AH87" s="162">
        <v>25.462962962962965</v>
      </c>
      <c r="AI87" s="69">
        <v>17.525445292620866</v>
      </c>
      <c r="AJ87" s="162">
        <v>36.530324400564176</v>
      </c>
      <c r="AK87" s="162">
        <v>35.363748458692974</v>
      </c>
      <c r="AL87" s="126">
        <v>43.384725708139115</v>
      </c>
      <c r="AM87" s="88">
        <v>37.253892677905029</v>
      </c>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5"/>
      <c r="DD87" s="125"/>
      <c r="DE87" s="125"/>
      <c r="DF87" s="125"/>
      <c r="DG87" s="125"/>
      <c r="DH87" s="125"/>
      <c r="DI87" s="125"/>
      <c r="DJ87" s="125"/>
      <c r="DK87" s="125"/>
      <c r="DL87" s="125"/>
      <c r="DM87" s="125"/>
      <c r="DN87" s="125"/>
      <c r="DO87" s="125"/>
      <c r="DP87" s="125"/>
      <c r="DQ87" s="125"/>
      <c r="DR87" s="125"/>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7"/>
      <c r="OB87" s="7"/>
      <c r="OC87" s="7"/>
      <c r="OD87" s="7"/>
      <c r="OE87" s="7"/>
      <c r="OF87" s="7"/>
    </row>
    <row r="88" spans="1:396" s="3" customFormat="1" ht="12.75" customHeight="1" x14ac:dyDescent="0.2">
      <c r="A88" s="50"/>
      <c r="B88" s="36" t="s">
        <v>164</v>
      </c>
      <c r="C88" s="142">
        <v>27.31111900052408</v>
      </c>
      <c r="D88" s="88">
        <v>29.211804258498319</v>
      </c>
      <c r="E88" s="59">
        <v>22.183684794672587</v>
      </c>
      <c r="F88" s="88">
        <v>25.899513776337113</v>
      </c>
      <c r="G88" s="59">
        <v>23.489233618893262</v>
      </c>
      <c r="H88" s="88">
        <v>22.398753894080997</v>
      </c>
      <c r="I88" s="59">
        <v>23.8944200046307</v>
      </c>
      <c r="J88" s="88">
        <v>22.145709957306156</v>
      </c>
      <c r="K88" s="59">
        <v>26.970791457286431</v>
      </c>
      <c r="L88" s="88">
        <v>31.662049861495845</v>
      </c>
      <c r="M88" s="59">
        <v>27.872380831803508</v>
      </c>
      <c r="N88" s="88">
        <v>25.096030729833547</v>
      </c>
      <c r="O88" s="59">
        <v>31.913051008920068</v>
      </c>
      <c r="P88" s="88">
        <v>23.940580377706127</v>
      </c>
      <c r="Q88" s="59">
        <v>26.336975273145484</v>
      </c>
      <c r="R88" s="88">
        <v>32.543306029273531</v>
      </c>
      <c r="S88" s="59">
        <v>25.858468677494201</v>
      </c>
      <c r="T88" s="88">
        <v>29.528643944887602</v>
      </c>
      <c r="U88" s="59">
        <v>25.342917041030251</v>
      </c>
      <c r="V88" s="88">
        <v>30.161032931959959</v>
      </c>
      <c r="W88" s="59">
        <v>30.105545317473613</v>
      </c>
      <c r="X88" s="88">
        <v>34.908005967180507</v>
      </c>
      <c r="Y88" s="59">
        <v>32.508214676889374</v>
      </c>
      <c r="Z88" s="88">
        <v>25.746903084770462</v>
      </c>
      <c r="AA88" s="59">
        <v>25.706806282722511</v>
      </c>
      <c r="AB88" s="88">
        <v>32.752661412968337</v>
      </c>
      <c r="AC88" s="59">
        <v>27.790872080565677</v>
      </c>
      <c r="AD88" s="88">
        <v>26.311576802735935</v>
      </c>
      <c r="AE88" s="59">
        <v>24.959914484233032</v>
      </c>
      <c r="AF88" s="88">
        <v>24.091846802403801</v>
      </c>
      <c r="AG88" s="69">
        <v>35.554305008441197</v>
      </c>
      <c r="AH88" s="162">
        <v>31.263616557734203</v>
      </c>
      <c r="AI88" s="69">
        <v>27.608142493638677</v>
      </c>
      <c r="AJ88" s="162">
        <v>28.8787023977433</v>
      </c>
      <c r="AK88" s="162">
        <v>28.729963008631319</v>
      </c>
      <c r="AL88" s="126">
        <v>24.30978845464324</v>
      </c>
      <c r="AM88" s="88">
        <v>22.558229314116588</v>
      </c>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5"/>
      <c r="DD88" s="125"/>
      <c r="DE88" s="125"/>
      <c r="DF88" s="125"/>
      <c r="DG88" s="125"/>
      <c r="DH88" s="125"/>
      <c r="DI88" s="125"/>
      <c r="DJ88" s="125"/>
      <c r="DK88" s="125"/>
      <c r="DL88" s="125"/>
      <c r="DM88" s="125"/>
      <c r="DN88" s="125"/>
      <c r="DO88" s="125"/>
      <c r="DP88" s="125"/>
      <c r="DQ88" s="125"/>
      <c r="DR88" s="125"/>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7"/>
      <c r="OB88" s="7"/>
      <c r="OC88" s="7"/>
      <c r="OD88" s="7"/>
      <c r="OE88" s="7"/>
      <c r="OF88" s="7"/>
    </row>
    <row r="89" spans="1:396" s="3" customFormat="1" ht="11.25" customHeight="1" x14ac:dyDescent="0.2">
      <c r="A89" s="50"/>
      <c r="B89" s="36" t="s">
        <v>165</v>
      </c>
      <c r="C89" s="142">
        <v>11.286706902672821</v>
      </c>
      <c r="D89" s="88">
        <v>16.249533059394842</v>
      </c>
      <c r="E89" s="59">
        <v>13.374028856825749</v>
      </c>
      <c r="F89" s="88">
        <v>11.442463533225283</v>
      </c>
      <c r="G89" s="59">
        <v>10.789534614494096</v>
      </c>
      <c r="H89" s="88">
        <v>13.504672897196263</v>
      </c>
      <c r="I89" s="59">
        <v>13.197499421162306</v>
      </c>
      <c r="J89" s="88">
        <v>14.157829500068861</v>
      </c>
      <c r="K89" s="59">
        <v>10.128768844221106</v>
      </c>
      <c r="L89" s="88">
        <v>10.637119113573407</v>
      </c>
      <c r="M89" s="59">
        <v>7.0709628410457679</v>
      </c>
      <c r="N89" s="88">
        <v>8.3013230900554849</v>
      </c>
      <c r="O89" s="59">
        <v>10.019918593574088</v>
      </c>
      <c r="P89" s="88">
        <v>8.797789037309995</v>
      </c>
      <c r="Q89" s="59">
        <v>9.884991374353076</v>
      </c>
      <c r="R89" s="88">
        <v>9.493755874848933</v>
      </c>
      <c r="S89" s="59">
        <v>9.3735498839907194</v>
      </c>
      <c r="T89" s="88">
        <v>9.4706308919506892</v>
      </c>
      <c r="U89" s="59">
        <v>9.7274633123689718</v>
      </c>
      <c r="V89" s="88">
        <v>13.999709850573044</v>
      </c>
      <c r="W89" s="59">
        <v>15.14491539621377</v>
      </c>
      <c r="X89" s="88">
        <v>11.48682247637991</v>
      </c>
      <c r="Y89" s="59">
        <v>14.961664841182914</v>
      </c>
      <c r="Z89" s="88">
        <v>12.375516152538255</v>
      </c>
      <c r="AA89" s="59">
        <v>12.05933682373473</v>
      </c>
      <c r="AB89" s="88">
        <v>14.184985483201991</v>
      </c>
      <c r="AC89" s="59">
        <v>14.591814870366401</v>
      </c>
      <c r="AD89" s="88">
        <v>12.435421669213417</v>
      </c>
      <c r="AE89" s="59">
        <v>9.861036878674506</v>
      </c>
      <c r="AF89" s="88">
        <v>8.9783837115436356</v>
      </c>
      <c r="AG89" s="69">
        <v>10.241980866629151</v>
      </c>
      <c r="AH89" s="162">
        <v>15.11437908496732</v>
      </c>
      <c r="AI89" s="69">
        <v>17.938931297709924</v>
      </c>
      <c r="AJ89" s="162">
        <v>13.258110014104371</v>
      </c>
      <c r="AK89" s="162">
        <v>13.316892725030826</v>
      </c>
      <c r="AL89" s="126">
        <v>12.943707422015061</v>
      </c>
      <c r="AM89" s="88">
        <v>15.287607772487451</v>
      </c>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5"/>
      <c r="DD89" s="125"/>
      <c r="DE89" s="125"/>
      <c r="DF89" s="125"/>
      <c r="DG89" s="125"/>
      <c r="DH89" s="125"/>
      <c r="DI89" s="125"/>
      <c r="DJ89" s="125"/>
      <c r="DK89" s="125"/>
      <c r="DL89" s="125"/>
      <c r="DM89" s="125"/>
      <c r="DN89" s="125"/>
      <c r="DO89" s="125"/>
      <c r="DP89" s="125"/>
      <c r="DQ89" s="125"/>
      <c r="DR89" s="125"/>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7"/>
      <c r="OB89" s="7"/>
      <c r="OC89" s="7"/>
      <c r="OD89" s="7"/>
      <c r="OE89" s="7"/>
      <c r="OF89" s="7"/>
    </row>
    <row r="90" spans="1:396" s="3" customFormat="1" x14ac:dyDescent="0.2">
      <c r="A90" s="50"/>
      <c r="B90" s="36" t="s">
        <v>166</v>
      </c>
      <c r="C90" s="142">
        <v>10.11952460651553</v>
      </c>
      <c r="D90" s="88">
        <v>21.703399327605531</v>
      </c>
      <c r="E90" s="59">
        <v>12.028301886792454</v>
      </c>
      <c r="F90" s="88">
        <v>11.139924365207996</v>
      </c>
      <c r="G90" s="59">
        <v>8.0111136837230834</v>
      </c>
      <c r="H90" s="88">
        <v>12.398753894080997</v>
      </c>
      <c r="I90" s="59">
        <v>11.854595971289649</v>
      </c>
      <c r="J90" s="88">
        <v>12.54648120093651</v>
      </c>
      <c r="K90" s="59">
        <v>8.2207914572864311</v>
      </c>
      <c r="L90" s="88">
        <v>7.9224376731301938</v>
      </c>
      <c r="M90" s="59">
        <v>3.3107552066848136</v>
      </c>
      <c r="N90" s="88">
        <v>5.2069995731967564</v>
      </c>
      <c r="O90" s="59">
        <v>5.8716549753182647</v>
      </c>
      <c r="P90" s="88">
        <v>5.8268079226163056</v>
      </c>
      <c r="Q90" s="59">
        <v>6.8602645198389878</v>
      </c>
      <c r="R90" s="88">
        <v>4.4581710756009132</v>
      </c>
      <c r="S90" s="59">
        <v>7.4361948955916466</v>
      </c>
      <c r="T90" s="88">
        <v>5.4097171863669322</v>
      </c>
      <c r="U90" s="59">
        <v>7.5950883498053301</v>
      </c>
      <c r="V90" s="88">
        <v>17.220368489772234</v>
      </c>
      <c r="W90" s="59">
        <v>20.489194169877699</v>
      </c>
      <c r="X90" s="88">
        <v>12.033814022874193</v>
      </c>
      <c r="Y90" s="59">
        <v>22.628696604600218</v>
      </c>
      <c r="Z90" s="88">
        <v>10.857420451785281</v>
      </c>
      <c r="AA90" s="59">
        <v>7.8883071553228614</v>
      </c>
      <c r="AB90" s="88">
        <v>23.060970551638324</v>
      </c>
      <c r="AC90" s="59">
        <v>18.834368973644739</v>
      </c>
      <c r="AD90" s="88">
        <v>12.260787309903224</v>
      </c>
      <c r="AE90" s="59">
        <v>6.146445750935329</v>
      </c>
      <c r="AF90" s="88">
        <v>6.5207641940981249</v>
      </c>
      <c r="AG90" s="69">
        <v>6.1451885199774905</v>
      </c>
      <c r="AH90" s="162">
        <v>21.786492374727668</v>
      </c>
      <c r="AI90" s="69">
        <v>28.148854961832058</v>
      </c>
      <c r="AJ90" s="162">
        <v>14.703808180535965</v>
      </c>
      <c r="AK90" s="162">
        <v>15.141800246609124</v>
      </c>
      <c r="AL90" s="126">
        <v>12.011473646468268</v>
      </c>
      <c r="AM90" s="88">
        <v>12.701068073606999</v>
      </c>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5"/>
      <c r="DD90" s="125"/>
      <c r="DE90" s="125"/>
      <c r="DF90" s="125"/>
      <c r="DG90" s="125"/>
      <c r="DH90" s="125"/>
      <c r="DI90" s="125"/>
      <c r="DJ90" s="125"/>
      <c r="DK90" s="125"/>
      <c r="DL90" s="125"/>
      <c r="DM90" s="125"/>
      <c r="DN90" s="125"/>
      <c r="DO90" s="125"/>
      <c r="DP90" s="125"/>
      <c r="DQ90" s="125"/>
      <c r="DR90" s="125"/>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7"/>
      <c r="OB90" s="7"/>
      <c r="OC90" s="7"/>
      <c r="OD90" s="7"/>
      <c r="OE90" s="7"/>
      <c r="OF90" s="7"/>
    </row>
    <row r="91" spans="1:396" s="3" customFormat="1" x14ac:dyDescent="0.2">
      <c r="A91" s="50"/>
      <c r="B91" s="36" t="s">
        <v>167</v>
      </c>
      <c r="C91" s="142">
        <v>5.3801288228432318</v>
      </c>
      <c r="D91" s="88">
        <v>13.373178931639895</v>
      </c>
      <c r="E91" s="59">
        <v>14.067702552719199</v>
      </c>
      <c r="F91" s="88">
        <v>4.5596974608319831</v>
      </c>
      <c r="G91" s="59">
        <v>6.5524426950683026</v>
      </c>
      <c r="H91" s="88">
        <v>18.317757009345794</v>
      </c>
      <c r="I91" s="59">
        <v>14.031025700393609</v>
      </c>
      <c r="J91" s="88">
        <v>14.502134692191158</v>
      </c>
      <c r="K91" s="59">
        <v>3.533291457286432</v>
      </c>
      <c r="L91" s="88">
        <v>4.0858725761772856</v>
      </c>
      <c r="M91" s="59">
        <v>1.2344115971386971</v>
      </c>
      <c r="N91" s="88">
        <v>1.5791720017072131</v>
      </c>
      <c r="O91" s="59">
        <v>1.9139170347276351</v>
      </c>
      <c r="P91" s="88">
        <v>2.1649009672961772</v>
      </c>
      <c r="Q91" s="59">
        <v>1.7596319723979299</v>
      </c>
      <c r="R91" s="88">
        <v>1.5643883442997182</v>
      </c>
      <c r="S91" s="59">
        <v>3.5846867749419955</v>
      </c>
      <c r="T91" s="88">
        <v>1.5373459028281364</v>
      </c>
      <c r="U91" s="59">
        <v>2.4737945492662474</v>
      </c>
      <c r="V91" s="88">
        <v>6.557377049180328</v>
      </c>
      <c r="W91" s="59">
        <v>6.3829787234042552</v>
      </c>
      <c r="X91" s="88">
        <v>8.950770760815514</v>
      </c>
      <c r="Y91" s="59">
        <v>10.273822562979189</v>
      </c>
      <c r="Z91" s="88">
        <v>7.5418994413407825</v>
      </c>
      <c r="AA91" s="59">
        <v>5.1832460732984291</v>
      </c>
      <c r="AB91" s="88">
        <v>9.4843080326282312</v>
      </c>
      <c r="AC91" s="59">
        <v>7.5851724876794524</v>
      </c>
      <c r="AD91" s="88">
        <v>6.8980571927526739</v>
      </c>
      <c r="AE91" s="59">
        <v>3.246926777124532</v>
      </c>
      <c r="AF91" s="88">
        <v>2.6549466319849313</v>
      </c>
      <c r="AG91" s="69">
        <v>1.6432189082723692</v>
      </c>
      <c r="AH91" s="162">
        <v>6.3725490196078427</v>
      </c>
      <c r="AI91" s="69">
        <v>8.778625954198473</v>
      </c>
      <c r="AJ91" s="162">
        <v>6.6290550070521856</v>
      </c>
      <c r="AK91" s="162">
        <v>7.447595561035758</v>
      </c>
      <c r="AL91" s="126">
        <v>7.350304768734313</v>
      </c>
      <c r="AM91" s="88">
        <v>12.199202161883928</v>
      </c>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5"/>
      <c r="DD91" s="125"/>
      <c r="DE91" s="125"/>
      <c r="DF91" s="125"/>
      <c r="DG91" s="125"/>
      <c r="DH91" s="125"/>
      <c r="DI91" s="125"/>
      <c r="DJ91" s="125"/>
      <c r="DK91" s="125"/>
      <c r="DL91" s="125"/>
      <c r="DM91" s="125"/>
      <c r="DN91" s="125"/>
      <c r="DO91" s="125"/>
      <c r="DP91" s="125"/>
      <c r="DQ91" s="125"/>
      <c r="DR91" s="125"/>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7"/>
      <c r="OB91" s="7"/>
      <c r="OC91" s="7"/>
      <c r="OD91" s="7"/>
      <c r="OE91" s="7"/>
      <c r="OF91" s="7"/>
    </row>
    <row r="92" spans="1:396" s="3" customFormat="1" ht="18.75" customHeight="1" x14ac:dyDescent="0.2">
      <c r="A92" s="50" t="s">
        <v>172</v>
      </c>
      <c r="B92" s="36"/>
      <c r="C92" s="142">
        <v>22.448986492197935</v>
      </c>
      <c r="D92" s="88">
        <v>39.372431826671651</v>
      </c>
      <c r="E92" s="59">
        <v>31.437291897891235</v>
      </c>
      <c r="F92" s="88">
        <v>23.479200432198809</v>
      </c>
      <c r="G92" s="59">
        <v>21.532762213475344</v>
      </c>
      <c r="H92" s="88">
        <v>33.769470404984425</v>
      </c>
      <c r="I92" s="59">
        <v>29.428108358416299</v>
      </c>
      <c r="J92" s="88">
        <v>33.562870128081528</v>
      </c>
      <c r="K92" s="59">
        <v>20.069095477386934</v>
      </c>
      <c r="L92" s="88">
        <v>19.155124653739612</v>
      </c>
      <c r="M92" s="59">
        <v>9.4954738241438239</v>
      </c>
      <c r="N92" s="88">
        <v>13.753734528382417</v>
      </c>
      <c r="O92" s="59">
        <v>14.445310470252013</v>
      </c>
      <c r="P92" s="88">
        <v>15.718562874251496</v>
      </c>
      <c r="Q92" s="59">
        <v>17.688326624496835</v>
      </c>
      <c r="R92" s="88">
        <v>12.004834161407278</v>
      </c>
      <c r="S92" s="59">
        <v>17.296983758700694</v>
      </c>
      <c r="T92" s="88">
        <v>14.996374184191444</v>
      </c>
      <c r="U92" s="59">
        <v>19.059598682240193</v>
      </c>
      <c r="V92" s="88">
        <v>31.234585811693023</v>
      </c>
      <c r="W92" s="59">
        <v>35.567096666108228</v>
      </c>
      <c r="X92" s="88">
        <v>23.818995524614621</v>
      </c>
      <c r="Y92" s="59">
        <v>37.480832420591462</v>
      </c>
      <c r="Z92" s="88">
        <v>25.613310663104201</v>
      </c>
      <c r="AA92" s="59">
        <v>21.099476439790578</v>
      </c>
      <c r="AB92" s="88">
        <v>36.927969030830916</v>
      </c>
      <c r="AC92" s="59">
        <v>33.490464966788089</v>
      </c>
      <c r="AD92" s="88">
        <v>25.860438041184601</v>
      </c>
      <c r="AE92" s="59">
        <v>16.688936397648316</v>
      </c>
      <c r="AF92" s="88">
        <v>16.109068077854516</v>
      </c>
      <c r="AG92" s="69">
        <v>15.070343275182893</v>
      </c>
      <c r="AH92" s="162">
        <v>35.675381263616558</v>
      </c>
      <c r="AI92" s="69">
        <v>43.352417302798983</v>
      </c>
      <c r="AJ92" s="162">
        <v>29.125528913963329</v>
      </c>
      <c r="AK92" s="162">
        <v>28.779284833538842</v>
      </c>
      <c r="AL92" s="126">
        <v>26.837576192183576</v>
      </c>
      <c r="AM92" s="88">
        <v>33.174623600566207</v>
      </c>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5"/>
      <c r="DD92" s="125"/>
      <c r="DE92" s="125"/>
      <c r="DF92" s="125"/>
      <c r="DG92" s="125"/>
      <c r="DH92" s="125"/>
      <c r="DI92" s="125"/>
      <c r="DJ92" s="125"/>
      <c r="DK92" s="125"/>
      <c r="DL92" s="125"/>
      <c r="DM92" s="125"/>
      <c r="DN92" s="125"/>
      <c r="DO92" s="125"/>
      <c r="DP92" s="125"/>
      <c r="DQ92" s="125"/>
      <c r="DR92" s="125"/>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7"/>
      <c r="OB92" s="7"/>
      <c r="OC92" s="7"/>
      <c r="OD92" s="7"/>
      <c r="OE92" s="7"/>
      <c r="OF92" s="7"/>
    </row>
    <row r="93" spans="1:396" s="3" customFormat="1" ht="18.75" customHeight="1" x14ac:dyDescent="0.2">
      <c r="A93" s="50" t="s">
        <v>173</v>
      </c>
      <c r="B93" s="36"/>
      <c r="C93" s="142">
        <v>3.1323223614140083</v>
      </c>
      <c r="D93" s="88">
        <v>6.35039223010833</v>
      </c>
      <c r="E93" s="59">
        <v>8.5321864594894556</v>
      </c>
      <c r="F93" s="88">
        <v>2.560777957860616</v>
      </c>
      <c r="G93" s="59">
        <v>4.4223199814771936</v>
      </c>
      <c r="H93" s="88">
        <v>10.2803738317757</v>
      </c>
      <c r="I93" s="59">
        <v>7.7101180828895579</v>
      </c>
      <c r="J93" s="88">
        <v>8.1806913648257815</v>
      </c>
      <c r="K93" s="59">
        <v>2.386934673366834</v>
      </c>
      <c r="L93" s="88">
        <v>1.8975069252077561</v>
      </c>
      <c r="M93" s="59">
        <v>0.563398113565867</v>
      </c>
      <c r="N93" s="88">
        <v>1.0136577037985488</v>
      </c>
      <c r="O93" s="59">
        <v>0.90932709794751887</v>
      </c>
      <c r="P93" s="88">
        <v>1.1976047904191618</v>
      </c>
      <c r="Q93" s="59">
        <v>1.1443358251868891</v>
      </c>
      <c r="R93" s="88">
        <v>0.71169598496038677</v>
      </c>
      <c r="S93" s="59">
        <v>1.8097447795823667</v>
      </c>
      <c r="T93" s="88">
        <v>0.88469905728788978</v>
      </c>
      <c r="U93" s="59">
        <v>1.77298592392932</v>
      </c>
      <c r="V93" s="88">
        <v>4.091106920063833</v>
      </c>
      <c r="W93" s="59">
        <v>4.1547997989612995</v>
      </c>
      <c r="X93" s="88">
        <v>5.3704624564893093</v>
      </c>
      <c r="Y93" s="59">
        <v>6.4841182913472073</v>
      </c>
      <c r="Z93" s="88">
        <v>4.3478260869565215</v>
      </c>
      <c r="AA93" s="59">
        <v>3.2635253054101221</v>
      </c>
      <c r="AB93" s="88">
        <v>5.6961150283423194</v>
      </c>
      <c r="AC93" s="59">
        <v>4.2854081851296337</v>
      </c>
      <c r="AD93" s="88">
        <v>3.7546387251691771</v>
      </c>
      <c r="AE93" s="59">
        <v>1.5766969535008015</v>
      </c>
      <c r="AF93" s="88">
        <v>1.3992286303704369</v>
      </c>
      <c r="AG93" s="69">
        <v>0.99043331457512662</v>
      </c>
      <c r="AH93" s="162">
        <v>4.1394335511982572</v>
      </c>
      <c r="AI93" s="69">
        <v>5.343511450381679</v>
      </c>
      <c r="AJ93" s="162">
        <v>4.1607898448519043</v>
      </c>
      <c r="AK93" s="162">
        <v>3.5265104808877927</v>
      </c>
      <c r="AL93" s="126">
        <v>4.1591968447472212</v>
      </c>
      <c r="AM93" s="88">
        <v>7.3220949684725252</v>
      </c>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5"/>
      <c r="DD93" s="125"/>
      <c r="DE93" s="125"/>
      <c r="DF93" s="125"/>
      <c r="DG93" s="125"/>
      <c r="DH93" s="125"/>
      <c r="DI93" s="125"/>
      <c r="DJ93" s="125"/>
      <c r="DK93" s="125"/>
      <c r="DL93" s="125"/>
      <c r="DM93" s="125"/>
      <c r="DN93" s="125"/>
      <c r="DO93" s="125"/>
      <c r="DP93" s="125"/>
      <c r="DQ93" s="125"/>
      <c r="DR93" s="125"/>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7"/>
      <c r="OB93" s="7"/>
      <c r="OC93" s="7"/>
      <c r="OD93" s="7"/>
      <c r="OE93" s="7"/>
      <c r="OF93" s="7"/>
    </row>
    <row r="94" spans="1:396" s="3" customFormat="1" ht="18.75" customHeight="1" x14ac:dyDescent="0.2">
      <c r="A94" s="50" t="s">
        <v>174</v>
      </c>
      <c r="B94" s="36"/>
      <c r="C94" s="142">
        <v>4.3948538486247068</v>
      </c>
      <c r="D94" s="88">
        <v>4.2584983190138219</v>
      </c>
      <c r="E94" s="59">
        <v>6.714761376248612</v>
      </c>
      <c r="F94" s="88">
        <v>3.7277147487844409</v>
      </c>
      <c r="G94" s="59">
        <v>6.436675156286177</v>
      </c>
      <c r="H94" s="88">
        <v>8.1775700934579429</v>
      </c>
      <c r="I94" s="59">
        <v>6.7376707571197043</v>
      </c>
      <c r="J94" s="88">
        <v>6.5693430656934311</v>
      </c>
      <c r="K94" s="59">
        <v>4.3027638190954773</v>
      </c>
      <c r="L94" s="88">
        <v>3.4210526315789478</v>
      </c>
      <c r="M94" s="59">
        <v>2.0383617142495409</v>
      </c>
      <c r="N94" s="88">
        <v>3.8625693555271021</v>
      </c>
      <c r="O94" s="59">
        <v>3.1956352299298518</v>
      </c>
      <c r="P94" s="88">
        <v>4.5370796867802854</v>
      </c>
      <c r="Q94" s="59">
        <v>4.6348476135710177</v>
      </c>
      <c r="R94" s="88">
        <v>2.6789311131999463</v>
      </c>
      <c r="S94" s="59">
        <v>3.5730858468677495</v>
      </c>
      <c r="T94" s="88">
        <v>3.9593908629441623</v>
      </c>
      <c r="U94" s="59">
        <v>4.827792752321054</v>
      </c>
      <c r="V94" s="88">
        <v>4.3377339329754818</v>
      </c>
      <c r="W94" s="59">
        <v>4.7076562238230863</v>
      </c>
      <c r="X94" s="88">
        <v>2.7349577324714072</v>
      </c>
      <c r="Y94" s="59">
        <v>3.285870755750274</v>
      </c>
      <c r="Z94" s="88">
        <v>6.1452513966480442</v>
      </c>
      <c r="AA94" s="59">
        <v>5.7591623036649215</v>
      </c>
      <c r="AB94" s="88">
        <v>3.3734273468823446</v>
      </c>
      <c r="AC94" s="59">
        <v>4.692521962716949</v>
      </c>
      <c r="AD94" s="88">
        <v>4.9479735137888374</v>
      </c>
      <c r="AE94" s="59">
        <v>3.3805451630144305</v>
      </c>
      <c r="AF94" s="88">
        <v>3.7581845905462377</v>
      </c>
      <c r="AG94" s="69">
        <v>2.2622397298818231</v>
      </c>
      <c r="AH94" s="162">
        <v>4.6977124183006538</v>
      </c>
      <c r="AI94" s="69">
        <v>5.343511450381679</v>
      </c>
      <c r="AJ94" s="162">
        <v>4.9894217207334268</v>
      </c>
      <c r="AK94" s="162">
        <v>4.1676942046855734</v>
      </c>
      <c r="AL94" s="126">
        <v>4.5715310147006099</v>
      </c>
      <c r="AM94" s="88">
        <v>6.6272037060867328</v>
      </c>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5"/>
      <c r="DD94" s="125"/>
      <c r="DE94" s="125"/>
      <c r="DF94" s="125"/>
      <c r="DG94" s="125"/>
      <c r="DH94" s="125"/>
      <c r="DI94" s="125"/>
      <c r="DJ94" s="125"/>
      <c r="DK94" s="125"/>
      <c r="DL94" s="125"/>
      <c r="DM94" s="125"/>
      <c r="DN94" s="125"/>
      <c r="DO94" s="125"/>
      <c r="DP94" s="125"/>
      <c r="DQ94" s="125"/>
      <c r="DR94" s="125"/>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7"/>
      <c r="OB94" s="7"/>
      <c r="OC94" s="7"/>
      <c r="OD94" s="7"/>
      <c r="OE94" s="7"/>
      <c r="OF94" s="7"/>
    </row>
    <row r="95" spans="1:396" s="3" customFormat="1" ht="21.6" thickBot="1" x14ac:dyDescent="0.45">
      <c r="A95" s="30" t="str">
        <f>GBG!A95</f>
        <v>Utrikes födda 2024 efter HDI och tid i Sverige</v>
      </c>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2"/>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row>
    <row r="96" spans="1:396" s="3" customFormat="1" ht="18.75" customHeight="1" x14ac:dyDescent="0.2">
      <c r="A96" s="49" t="s">
        <v>186</v>
      </c>
      <c r="B96" s="36"/>
      <c r="C96" s="140">
        <v>12111</v>
      </c>
      <c r="D96" s="84">
        <v>43</v>
      </c>
      <c r="E96" s="55">
        <v>1025</v>
      </c>
      <c r="F96" s="84">
        <v>226</v>
      </c>
      <c r="G96" s="55">
        <v>486</v>
      </c>
      <c r="H96" s="84">
        <v>619</v>
      </c>
      <c r="I96" s="55">
        <v>287</v>
      </c>
      <c r="J96" s="84">
        <v>716</v>
      </c>
      <c r="K96" s="55">
        <v>305</v>
      </c>
      <c r="L96" s="84">
        <v>309</v>
      </c>
      <c r="M96" s="55">
        <v>606</v>
      </c>
      <c r="N96" s="84">
        <v>126</v>
      </c>
      <c r="O96" s="55">
        <v>95</v>
      </c>
      <c r="P96" s="84">
        <v>102</v>
      </c>
      <c r="Q96" s="55">
        <v>242</v>
      </c>
      <c r="R96" s="84">
        <v>188</v>
      </c>
      <c r="S96" s="55">
        <v>90</v>
      </c>
      <c r="T96" s="84">
        <v>67</v>
      </c>
      <c r="U96" s="55">
        <v>495</v>
      </c>
      <c r="V96" s="84">
        <v>254</v>
      </c>
      <c r="W96" s="55">
        <v>31</v>
      </c>
      <c r="X96" s="84" t="s">
        <v>202</v>
      </c>
      <c r="Y96" s="55">
        <v>24</v>
      </c>
      <c r="Z96" s="84">
        <v>512</v>
      </c>
      <c r="AA96" s="55">
        <v>534</v>
      </c>
      <c r="AB96" s="84">
        <v>45</v>
      </c>
      <c r="AC96" s="55">
        <v>64</v>
      </c>
      <c r="AD96" s="84">
        <v>999</v>
      </c>
      <c r="AE96" s="55">
        <v>562</v>
      </c>
      <c r="AF96" s="84">
        <v>418</v>
      </c>
      <c r="AG96" s="65">
        <v>241</v>
      </c>
      <c r="AH96" s="97">
        <v>49</v>
      </c>
      <c r="AI96" s="65">
        <v>8</v>
      </c>
      <c r="AJ96" s="97">
        <v>125</v>
      </c>
      <c r="AK96" s="97">
        <v>205</v>
      </c>
      <c r="AL96" s="119">
        <v>383</v>
      </c>
      <c r="AM96" s="84">
        <v>1563</v>
      </c>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row>
    <row r="97" spans="1:396" s="3" customFormat="1" x14ac:dyDescent="0.2">
      <c r="A97" s="49" t="s">
        <v>187</v>
      </c>
      <c r="B97" s="36"/>
      <c r="C97" s="140">
        <v>20575</v>
      </c>
      <c r="D97" s="84">
        <v>195</v>
      </c>
      <c r="E97" s="55">
        <v>725</v>
      </c>
      <c r="F97" s="84">
        <v>548</v>
      </c>
      <c r="G97" s="55">
        <v>432</v>
      </c>
      <c r="H97" s="84">
        <v>448</v>
      </c>
      <c r="I97" s="55">
        <v>256</v>
      </c>
      <c r="J97" s="84">
        <v>784</v>
      </c>
      <c r="K97" s="55">
        <v>671</v>
      </c>
      <c r="L97" s="84">
        <v>756</v>
      </c>
      <c r="M97" s="55">
        <v>1595</v>
      </c>
      <c r="N97" s="84">
        <v>393</v>
      </c>
      <c r="O97" s="55">
        <v>599</v>
      </c>
      <c r="P97" s="84">
        <v>361</v>
      </c>
      <c r="Q97" s="55">
        <v>746</v>
      </c>
      <c r="R97" s="84">
        <v>1013</v>
      </c>
      <c r="S97" s="55">
        <v>442</v>
      </c>
      <c r="T97" s="84">
        <v>223</v>
      </c>
      <c r="U97" s="55">
        <v>981</v>
      </c>
      <c r="V97" s="84">
        <v>603</v>
      </c>
      <c r="W97" s="55">
        <v>204</v>
      </c>
      <c r="X97" s="84" t="s">
        <v>202</v>
      </c>
      <c r="Y97" s="55">
        <v>181</v>
      </c>
      <c r="Z97" s="84">
        <v>633</v>
      </c>
      <c r="AA97" s="55">
        <v>523</v>
      </c>
      <c r="AB97" s="84">
        <v>325</v>
      </c>
      <c r="AC97" s="55">
        <v>149</v>
      </c>
      <c r="AD97" s="84">
        <v>1183</v>
      </c>
      <c r="AE97" s="55">
        <v>740</v>
      </c>
      <c r="AF97" s="84">
        <v>1067</v>
      </c>
      <c r="AG97" s="65">
        <v>1044</v>
      </c>
      <c r="AH97" s="97">
        <v>335</v>
      </c>
      <c r="AI97" s="65">
        <v>107</v>
      </c>
      <c r="AJ97" s="97">
        <v>318</v>
      </c>
      <c r="AK97" s="97">
        <v>270</v>
      </c>
      <c r="AL97" s="119">
        <v>482</v>
      </c>
      <c r="AM97" s="84">
        <v>1083</v>
      </c>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c r="CY97" s="119"/>
      <c r="CZ97" s="119"/>
      <c r="DA97" s="119"/>
      <c r="DB97" s="119"/>
      <c r="DC97" s="119"/>
      <c r="DD97" s="119"/>
      <c r="DE97" s="119"/>
      <c r="DF97" s="119"/>
      <c r="DG97" s="119"/>
      <c r="DH97" s="119"/>
      <c r="DI97" s="119"/>
      <c r="DJ97" s="119"/>
      <c r="DK97" s="119"/>
      <c r="DL97" s="119"/>
      <c r="DM97" s="119"/>
      <c r="DN97" s="119"/>
      <c r="DO97" s="119"/>
      <c r="DP97" s="119"/>
      <c r="DQ97" s="119"/>
      <c r="DR97" s="119"/>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row>
    <row r="98" spans="1:396" s="3" customFormat="1" x14ac:dyDescent="0.2">
      <c r="A98" s="52" t="s">
        <v>188</v>
      </c>
      <c r="B98" s="39"/>
      <c r="C98" s="141">
        <v>32686</v>
      </c>
      <c r="D98" s="87">
        <v>238</v>
      </c>
      <c r="E98" s="58">
        <v>1750</v>
      </c>
      <c r="F98" s="87">
        <v>774</v>
      </c>
      <c r="G98" s="58">
        <v>918</v>
      </c>
      <c r="H98" s="87">
        <v>1067</v>
      </c>
      <c r="I98" s="58">
        <v>543</v>
      </c>
      <c r="J98" s="87">
        <v>1500</v>
      </c>
      <c r="K98" s="58">
        <v>976</v>
      </c>
      <c r="L98" s="87">
        <v>1065</v>
      </c>
      <c r="M98" s="58">
        <v>2201</v>
      </c>
      <c r="N98" s="87">
        <v>519</v>
      </c>
      <c r="O98" s="58">
        <v>694</v>
      </c>
      <c r="P98" s="87">
        <v>463</v>
      </c>
      <c r="Q98" s="58">
        <v>988</v>
      </c>
      <c r="R98" s="87">
        <v>1201</v>
      </c>
      <c r="S98" s="58">
        <v>532</v>
      </c>
      <c r="T98" s="87">
        <v>290</v>
      </c>
      <c r="U98" s="58">
        <v>1476</v>
      </c>
      <c r="V98" s="87">
        <v>857</v>
      </c>
      <c r="W98" s="58">
        <v>235</v>
      </c>
      <c r="X98" s="87">
        <v>86</v>
      </c>
      <c r="Y98" s="58">
        <v>205</v>
      </c>
      <c r="Z98" s="87">
        <v>1145</v>
      </c>
      <c r="AA98" s="58">
        <v>1057</v>
      </c>
      <c r="AB98" s="87">
        <v>370</v>
      </c>
      <c r="AC98" s="58">
        <v>213</v>
      </c>
      <c r="AD98" s="87">
        <v>2182</v>
      </c>
      <c r="AE98" s="58">
        <v>1302</v>
      </c>
      <c r="AF98" s="87">
        <v>1485</v>
      </c>
      <c r="AG98" s="72">
        <v>1285</v>
      </c>
      <c r="AH98" s="164">
        <v>384</v>
      </c>
      <c r="AI98" s="65">
        <v>115</v>
      </c>
      <c r="AJ98" s="97">
        <v>443</v>
      </c>
      <c r="AK98" s="97">
        <v>475</v>
      </c>
      <c r="AL98" s="119">
        <v>865</v>
      </c>
      <c r="AM98" s="87">
        <v>2646</v>
      </c>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row>
    <row r="99" spans="1:396" s="3" customFormat="1" x14ac:dyDescent="0.2">
      <c r="A99" s="49" t="s">
        <v>189</v>
      </c>
      <c r="B99" s="36"/>
      <c r="C99" s="140">
        <v>18509</v>
      </c>
      <c r="D99" s="84">
        <v>81</v>
      </c>
      <c r="E99" s="55">
        <v>1738</v>
      </c>
      <c r="F99" s="84">
        <v>309</v>
      </c>
      <c r="G99" s="55">
        <v>1365</v>
      </c>
      <c r="H99" s="84">
        <v>1604</v>
      </c>
      <c r="I99" s="55">
        <v>765</v>
      </c>
      <c r="J99" s="84">
        <v>1723</v>
      </c>
      <c r="K99" s="55">
        <v>320</v>
      </c>
      <c r="L99" s="84">
        <v>147</v>
      </c>
      <c r="M99" s="55">
        <v>273</v>
      </c>
      <c r="N99" s="84">
        <v>182</v>
      </c>
      <c r="O99" s="55">
        <v>78</v>
      </c>
      <c r="P99" s="84">
        <v>105</v>
      </c>
      <c r="Q99" s="55">
        <v>278</v>
      </c>
      <c r="R99" s="84">
        <v>118</v>
      </c>
      <c r="S99" s="55">
        <v>88</v>
      </c>
      <c r="T99" s="84">
        <v>97</v>
      </c>
      <c r="U99" s="55">
        <v>759</v>
      </c>
      <c r="V99" s="84">
        <v>276</v>
      </c>
      <c r="W99" s="55">
        <v>40</v>
      </c>
      <c r="X99" s="84">
        <v>7</v>
      </c>
      <c r="Y99" s="55">
        <v>42</v>
      </c>
      <c r="Z99" s="84">
        <v>890</v>
      </c>
      <c r="AA99" s="55">
        <v>835</v>
      </c>
      <c r="AB99" s="84">
        <v>36</v>
      </c>
      <c r="AC99" s="55">
        <v>139</v>
      </c>
      <c r="AD99" s="84">
        <v>1416</v>
      </c>
      <c r="AE99" s="55">
        <v>579</v>
      </c>
      <c r="AF99" s="84">
        <v>567</v>
      </c>
      <c r="AG99" s="65">
        <v>166</v>
      </c>
      <c r="AH99" s="97">
        <v>62</v>
      </c>
      <c r="AI99" s="65">
        <v>24</v>
      </c>
      <c r="AJ99" s="97">
        <v>305</v>
      </c>
      <c r="AK99" s="97">
        <v>186</v>
      </c>
      <c r="AL99" s="119">
        <v>842</v>
      </c>
      <c r="AM99" s="84">
        <v>1947</v>
      </c>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row>
    <row r="100" spans="1:396" s="3" customFormat="1" x14ac:dyDescent="0.2">
      <c r="A100" s="49" t="s">
        <v>190</v>
      </c>
      <c r="B100" s="36"/>
      <c r="C100" s="140">
        <v>18319</v>
      </c>
      <c r="D100" s="84">
        <v>150</v>
      </c>
      <c r="E100" s="55">
        <v>962</v>
      </c>
      <c r="F100" s="84">
        <v>489</v>
      </c>
      <c r="G100" s="55">
        <v>566</v>
      </c>
      <c r="H100" s="84">
        <v>501</v>
      </c>
      <c r="I100" s="55">
        <v>314</v>
      </c>
      <c r="J100" s="84">
        <v>1261</v>
      </c>
      <c r="K100" s="55">
        <v>532</v>
      </c>
      <c r="L100" s="84">
        <v>443</v>
      </c>
      <c r="M100" s="55">
        <v>851</v>
      </c>
      <c r="N100" s="84">
        <v>330</v>
      </c>
      <c r="O100" s="55">
        <v>392</v>
      </c>
      <c r="P100" s="84">
        <v>243</v>
      </c>
      <c r="Q100" s="55">
        <v>595</v>
      </c>
      <c r="R100" s="84">
        <v>694</v>
      </c>
      <c r="S100" s="55">
        <v>312</v>
      </c>
      <c r="T100" s="84">
        <v>200</v>
      </c>
      <c r="U100" s="55">
        <v>1071</v>
      </c>
      <c r="V100" s="84">
        <v>533</v>
      </c>
      <c r="W100" s="55">
        <v>220</v>
      </c>
      <c r="X100" s="84">
        <v>64</v>
      </c>
      <c r="Y100" s="55">
        <v>137</v>
      </c>
      <c r="Z100" s="84">
        <v>574</v>
      </c>
      <c r="AA100" s="55">
        <v>504</v>
      </c>
      <c r="AB100" s="84">
        <v>229</v>
      </c>
      <c r="AC100" s="55">
        <v>226</v>
      </c>
      <c r="AD100" s="84">
        <v>1182</v>
      </c>
      <c r="AE100" s="55">
        <v>579</v>
      </c>
      <c r="AF100" s="84">
        <v>751</v>
      </c>
      <c r="AG100" s="65">
        <v>488</v>
      </c>
      <c r="AH100" s="97">
        <v>260</v>
      </c>
      <c r="AI100" s="65">
        <v>98</v>
      </c>
      <c r="AJ100" s="97">
        <v>313</v>
      </c>
      <c r="AK100" s="97">
        <v>256</v>
      </c>
      <c r="AL100" s="119">
        <v>677</v>
      </c>
      <c r="AM100" s="84">
        <v>1200</v>
      </c>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row>
    <row r="101" spans="1:396" s="5" customFormat="1" ht="18.75" customHeight="1" x14ac:dyDescent="0.2">
      <c r="A101" s="52" t="s">
        <v>191</v>
      </c>
      <c r="B101" s="39"/>
      <c r="C101" s="141">
        <v>36828</v>
      </c>
      <c r="D101" s="87">
        <v>231</v>
      </c>
      <c r="E101" s="58">
        <v>2700</v>
      </c>
      <c r="F101" s="87">
        <v>798</v>
      </c>
      <c r="G101" s="58">
        <v>1931</v>
      </c>
      <c r="H101" s="87">
        <v>2105</v>
      </c>
      <c r="I101" s="58">
        <v>1079</v>
      </c>
      <c r="J101" s="87">
        <v>2984</v>
      </c>
      <c r="K101" s="58">
        <v>852</v>
      </c>
      <c r="L101" s="87">
        <v>590</v>
      </c>
      <c r="M101" s="58">
        <v>1124</v>
      </c>
      <c r="N101" s="87">
        <v>512</v>
      </c>
      <c r="O101" s="58">
        <v>470</v>
      </c>
      <c r="P101" s="87">
        <v>348</v>
      </c>
      <c r="Q101" s="58">
        <v>873</v>
      </c>
      <c r="R101" s="87">
        <v>812</v>
      </c>
      <c r="S101" s="58">
        <v>400</v>
      </c>
      <c r="T101" s="87">
        <v>297</v>
      </c>
      <c r="U101" s="58">
        <v>1830</v>
      </c>
      <c r="V101" s="87">
        <v>809</v>
      </c>
      <c r="W101" s="58">
        <v>260</v>
      </c>
      <c r="X101" s="87">
        <v>71</v>
      </c>
      <c r="Y101" s="58">
        <v>179</v>
      </c>
      <c r="Z101" s="87">
        <v>1464</v>
      </c>
      <c r="AA101" s="58">
        <v>1339</v>
      </c>
      <c r="AB101" s="87">
        <v>265</v>
      </c>
      <c r="AC101" s="58">
        <v>365</v>
      </c>
      <c r="AD101" s="87">
        <v>2598</v>
      </c>
      <c r="AE101" s="58">
        <v>1158</v>
      </c>
      <c r="AF101" s="87">
        <v>1318</v>
      </c>
      <c r="AG101" s="72">
        <v>654</v>
      </c>
      <c r="AH101" s="164">
        <v>322</v>
      </c>
      <c r="AI101" s="72">
        <v>122</v>
      </c>
      <c r="AJ101" s="164">
        <v>618</v>
      </c>
      <c r="AK101" s="164">
        <v>442</v>
      </c>
      <c r="AL101" s="128">
        <v>1519</v>
      </c>
      <c r="AM101" s="87">
        <v>3147</v>
      </c>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c r="KC101" s="46"/>
      <c r="KD101" s="46"/>
      <c r="KE101" s="46"/>
      <c r="KF101" s="46"/>
      <c r="KG101" s="46"/>
      <c r="KH101" s="46"/>
      <c r="KI101" s="46"/>
      <c r="KJ101" s="46"/>
      <c r="KK101" s="46"/>
      <c r="KL101" s="46"/>
      <c r="KM101" s="46"/>
      <c r="KN101" s="46"/>
      <c r="KO101" s="46"/>
      <c r="KP101" s="46"/>
      <c r="KQ101" s="46"/>
      <c r="KR101" s="46"/>
      <c r="KS101" s="46"/>
      <c r="KT101" s="46"/>
      <c r="KU101" s="46"/>
      <c r="KV101" s="46"/>
      <c r="KW101" s="46"/>
      <c r="KX101" s="46"/>
      <c r="KY101" s="46"/>
      <c r="KZ101" s="46"/>
      <c r="LA101" s="46"/>
      <c r="LB101" s="46"/>
      <c r="LC101" s="46"/>
      <c r="LD101" s="46"/>
      <c r="LE101" s="46"/>
      <c r="LF101" s="46"/>
      <c r="LG101" s="46"/>
      <c r="LH101" s="46"/>
      <c r="LI101" s="46"/>
      <c r="LJ101" s="46"/>
      <c r="LK101" s="46"/>
      <c r="LL101" s="46"/>
      <c r="LM101" s="46"/>
      <c r="LN101" s="46"/>
      <c r="LO101" s="46"/>
      <c r="LP101" s="46"/>
      <c r="LQ101" s="46"/>
      <c r="LR101" s="46"/>
      <c r="LS101" s="46"/>
      <c r="LT101" s="46"/>
      <c r="LU101" s="46"/>
      <c r="LV101" s="46"/>
      <c r="LW101" s="46"/>
      <c r="LX101" s="46"/>
      <c r="LY101" s="46"/>
      <c r="LZ101" s="46"/>
      <c r="MA101" s="46"/>
      <c r="MB101" s="46"/>
      <c r="MC101" s="46"/>
      <c r="MD101" s="46"/>
      <c r="ME101" s="46"/>
      <c r="MF101" s="46"/>
      <c r="MG101" s="46"/>
      <c r="MH101" s="46"/>
      <c r="MI101" s="46"/>
      <c r="MJ101" s="46"/>
      <c r="MK101" s="46"/>
      <c r="ML101" s="46"/>
      <c r="MM101" s="46"/>
      <c r="MN101" s="46"/>
      <c r="MO101" s="46"/>
      <c r="MP101" s="46"/>
      <c r="MQ101" s="46"/>
      <c r="MR101" s="46"/>
      <c r="MS101" s="46"/>
      <c r="MT101" s="46"/>
      <c r="MU101" s="46"/>
      <c r="MV101" s="46"/>
      <c r="MW101" s="46"/>
      <c r="MX101" s="46"/>
      <c r="MY101" s="46"/>
      <c r="MZ101" s="46"/>
      <c r="NA101" s="46"/>
      <c r="NB101" s="46"/>
      <c r="NC101" s="46"/>
      <c r="ND101" s="46"/>
      <c r="NE101" s="46"/>
      <c r="NF101" s="46"/>
      <c r="NG101" s="46"/>
      <c r="NH101" s="46"/>
      <c r="NI101" s="46"/>
      <c r="NJ101" s="46"/>
      <c r="NK101" s="46"/>
      <c r="NL101" s="46"/>
      <c r="NM101" s="46"/>
      <c r="NN101" s="46"/>
      <c r="NO101" s="46"/>
      <c r="NP101" s="46"/>
      <c r="NQ101" s="46"/>
      <c r="NR101" s="46"/>
      <c r="NS101" s="46"/>
      <c r="NT101" s="46"/>
      <c r="NU101" s="46"/>
      <c r="NV101" s="46"/>
      <c r="NW101" s="46"/>
      <c r="NX101" s="46"/>
      <c r="NY101" s="46"/>
      <c r="NZ101" s="46"/>
      <c r="OA101" s="46"/>
      <c r="OB101" s="46"/>
      <c r="OC101" s="46"/>
      <c r="OD101" s="46"/>
      <c r="OE101" s="46"/>
      <c r="OF101" s="46"/>
    </row>
    <row r="102" spans="1:396" s="3" customFormat="1" x14ac:dyDescent="0.2">
      <c r="A102" s="49" t="s">
        <v>192</v>
      </c>
      <c r="B102" s="36"/>
      <c r="C102" s="140">
        <v>43416</v>
      </c>
      <c r="D102" s="84">
        <v>465</v>
      </c>
      <c r="E102" s="55">
        <v>4177</v>
      </c>
      <c r="F102" s="84">
        <v>1283</v>
      </c>
      <c r="G102" s="55">
        <v>3084</v>
      </c>
      <c r="H102" s="84">
        <v>4986</v>
      </c>
      <c r="I102" s="55">
        <v>2400</v>
      </c>
      <c r="J102" s="84">
        <v>3690</v>
      </c>
      <c r="K102" s="55">
        <v>639</v>
      </c>
      <c r="L102" s="84">
        <v>296</v>
      </c>
      <c r="M102" s="55">
        <v>553</v>
      </c>
      <c r="N102" s="84">
        <v>565</v>
      </c>
      <c r="O102" s="55">
        <v>377</v>
      </c>
      <c r="P102" s="84">
        <v>314</v>
      </c>
      <c r="Q102" s="55">
        <v>710</v>
      </c>
      <c r="R102" s="84">
        <v>703</v>
      </c>
      <c r="S102" s="55">
        <v>242</v>
      </c>
      <c r="T102" s="84">
        <v>379</v>
      </c>
      <c r="U102" s="55">
        <v>1234</v>
      </c>
      <c r="V102" s="84">
        <v>346</v>
      </c>
      <c r="W102" s="55">
        <v>173</v>
      </c>
      <c r="X102" s="84">
        <v>24</v>
      </c>
      <c r="Y102" s="55">
        <v>174</v>
      </c>
      <c r="Z102" s="84">
        <v>2307</v>
      </c>
      <c r="AA102" s="55">
        <v>1410</v>
      </c>
      <c r="AB102" s="84">
        <v>152</v>
      </c>
      <c r="AC102" s="55">
        <v>563</v>
      </c>
      <c r="AD102" s="84">
        <v>3296</v>
      </c>
      <c r="AE102" s="55">
        <v>952</v>
      </c>
      <c r="AF102" s="84">
        <v>1154</v>
      </c>
      <c r="AG102" s="65">
        <v>483</v>
      </c>
      <c r="AH102" s="97">
        <v>192</v>
      </c>
      <c r="AI102" s="65">
        <v>102</v>
      </c>
      <c r="AJ102" s="97">
        <v>704</v>
      </c>
      <c r="AK102" s="97">
        <v>411</v>
      </c>
      <c r="AL102" s="119">
        <v>1423</v>
      </c>
      <c r="AM102" s="84">
        <v>3186</v>
      </c>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row>
    <row r="103" spans="1:396" s="3" customFormat="1" ht="12.75" customHeight="1" x14ac:dyDescent="0.2">
      <c r="A103" s="49" t="s">
        <v>193</v>
      </c>
      <c r="B103" s="36"/>
      <c r="C103" s="140">
        <v>67871</v>
      </c>
      <c r="D103" s="84">
        <v>839</v>
      </c>
      <c r="E103" s="55">
        <v>2785</v>
      </c>
      <c r="F103" s="84">
        <v>2160</v>
      </c>
      <c r="G103" s="55">
        <v>2471</v>
      </c>
      <c r="H103" s="84">
        <v>2844</v>
      </c>
      <c r="I103" s="55">
        <v>1880</v>
      </c>
      <c r="J103" s="84">
        <v>3689</v>
      </c>
      <c r="K103" s="55">
        <v>1856</v>
      </c>
      <c r="L103" s="84">
        <v>1006</v>
      </c>
      <c r="M103" s="55">
        <v>2071</v>
      </c>
      <c r="N103" s="84">
        <v>1651</v>
      </c>
      <c r="O103" s="55">
        <v>1858</v>
      </c>
      <c r="P103" s="84">
        <v>1158</v>
      </c>
      <c r="Q103" s="55">
        <v>2629</v>
      </c>
      <c r="R103" s="84">
        <v>2832</v>
      </c>
      <c r="S103" s="55">
        <v>1112</v>
      </c>
      <c r="T103" s="84">
        <v>1142</v>
      </c>
      <c r="U103" s="55">
        <v>3105</v>
      </c>
      <c r="V103" s="84">
        <v>1482</v>
      </c>
      <c r="W103" s="55">
        <v>879</v>
      </c>
      <c r="X103" s="84">
        <v>179</v>
      </c>
      <c r="Y103" s="55">
        <v>718</v>
      </c>
      <c r="Z103" s="84">
        <v>2442</v>
      </c>
      <c r="AA103" s="55">
        <v>1835</v>
      </c>
      <c r="AB103" s="84">
        <v>1215</v>
      </c>
      <c r="AC103" s="55">
        <v>1300</v>
      </c>
      <c r="AD103" s="84">
        <v>4793</v>
      </c>
      <c r="AE103" s="55">
        <v>1792</v>
      </c>
      <c r="AF103" s="84">
        <v>2415</v>
      </c>
      <c r="AG103" s="65">
        <v>1862</v>
      </c>
      <c r="AH103" s="97">
        <v>1006</v>
      </c>
      <c r="AI103" s="65">
        <v>527</v>
      </c>
      <c r="AJ103" s="97">
        <v>1547</v>
      </c>
      <c r="AK103" s="97">
        <v>1118</v>
      </c>
      <c r="AL103" s="119">
        <v>2080</v>
      </c>
      <c r="AM103" s="84">
        <v>3280</v>
      </c>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row>
    <row r="104" spans="1:396" s="3" customFormat="1" ht="18.75" customHeight="1" x14ac:dyDescent="0.2">
      <c r="A104" s="52" t="s">
        <v>194</v>
      </c>
      <c r="B104" s="39"/>
      <c r="C104" s="141">
        <v>111287</v>
      </c>
      <c r="D104" s="87">
        <v>1304</v>
      </c>
      <c r="E104" s="58">
        <v>6962</v>
      </c>
      <c r="F104" s="87">
        <v>3443</v>
      </c>
      <c r="G104" s="58">
        <v>5555</v>
      </c>
      <c r="H104" s="87">
        <v>7830</v>
      </c>
      <c r="I104" s="58">
        <v>4280</v>
      </c>
      <c r="J104" s="87">
        <v>7379</v>
      </c>
      <c r="K104" s="58">
        <v>2495</v>
      </c>
      <c r="L104" s="87">
        <v>1302</v>
      </c>
      <c r="M104" s="58">
        <v>2624</v>
      </c>
      <c r="N104" s="87">
        <v>2216</v>
      </c>
      <c r="O104" s="58">
        <v>2235</v>
      </c>
      <c r="P104" s="87">
        <v>1472</v>
      </c>
      <c r="Q104" s="58">
        <v>3339</v>
      </c>
      <c r="R104" s="87">
        <v>3535</v>
      </c>
      <c r="S104" s="58">
        <v>1354</v>
      </c>
      <c r="T104" s="87">
        <v>1521</v>
      </c>
      <c r="U104" s="58">
        <v>4339</v>
      </c>
      <c r="V104" s="87">
        <v>1828</v>
      </c>
      <c r="W104" s="58">
        <v>1052</v>
      </c>
      <c r="X104" s="87">
        <v>203</v>
      </c>
      <c r="Y104" s="58">
        <v>892</v>
      </c>
      <c r="Z104" s="87">
        <v>4749</v>
      </c>
      <c r="AA104" s="58">
        <v>3245</v>
      </c>
      <c r="AB104" s="87">
        <v>1367</v>
      </c>
      <c r="AC104" s="58">
        <v>1863</v>
      </c>
      <c r="AD104" s="87">
        <v>8089</v>
      </c>
      <c r="AE104" s="58">
        <v>2744</v>
      </c>
      <c r="AF104" s="87">
        <v>3569</v>
      </c>
      <c r="AG104" s="72">
        <v>2345</v>
      </c>
      <c r="AH104" s="164">
        <v>1198</v>
      </c>
      <c r="AI104" s="72">
        <v>629</v>
      </c>
      <c r="AJ104" s="164">
        <v>2251</v>
      </c>
      <c r="AK104" s="164">
        <v>1529</v>
      </c>
      <c r="AL104" s="128">
        <v>3503</v>
      </c>
      <c r="AM104" s="87">
        <v>6466</v>
      </c>
      <c r="AN104" s="128"/>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row>
    <row r="105" spans="1:396" s="3" customFormat="1" ht="21.6" thickBot="1" x14ac:dyDescent="0.45">
      <c r="A105" s="30" t="str">
        <f>GBG!A105</f>
        <v>Födelseland 2024</v>
      </c>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row>
    <row r="106" spans="1:396" s="3" customFormat="1" ht="11.25" customHeight="1" x14ac:dyDescent="0.2">
      <c r="A106" s="49" t="s">
        <v>92</v>
      </c>
      <c r="B106" s="36" t="str">
        <f>GBG!B106</f>
        <v>Iran</v>
      </c>
      <c r="C106" s="140">
        <v>13460</v>
      </c>
      <c r="D106" s="84">
        <v>122</v>
      </c>
      <c r="E106" s="55">
        <v>389</v>
      </c>
      <c r="F106" s="84">
        <v>396</v>
      </c>
      <c r="G106" s="55">
        <v>544</v>
      </c>
      <c r="H106" s="84">
        <v>333</v>
      </c>
      <c r="I106" s="55">
        <v>300</v>
      </c>
      <c r="J106" s="84">
        <v>352</v>
      </c>
      <c r="K106" s="55">
        <v>466</v>
      </c>
      <c r="L106" s="84">
        <v>257</v>
      </c>
      <c r="M106" s="55">
        <v>587</v>
      </c>
      <c r="N106" s="84">
        <v>412</v>
      </c>
      <c r="O106" s="55">
        <v>350</v>
      </c>
      <c r="P106" s="84">
        <v>224</v>
      </c>
      <c r="Q106" s="55">
        <v>466</v>
      </c>
      <c r="R106" s="84">
        <v>749</v>
      </c>
      <c r="S106" s="55">
        <v>164</v>
      </c>
      <c r="T106" s="84">
        <v>224</v>
      </c>
      <c r="U106" s="55">
        <v>751</v>
      </c>
      <c r="V106" s="84">
        <v>535</v>
      </c>
      <c r="W106" s="55">
        <v>184</v>
      </c>
      <c r="X106" s="84" t="s">
        <v>202</v>
      </c>
      <c r="Y106" s="55">
        <v>104</v>
      </c>
      <c r="Z106" s="84">
        <v>564</v>
      </c>
      <c r="AA106" s="55">
        <v>657</v>
      </c>
      <c r="AB106" s="84">
        <v>150</v>
      </c>
      <c r="AC106" s="55">
        <v>204</v>
      </c>
      <c r="AD106" s="84">
        <v>1139</v>
      </c>
      <c r="AE106" s="55">
        <v>353</v>
      </c>
      <c r="AF106" s="84">
        <v>496</v>
      </c>
      <c r="AG106" s="65">
        <v>523</v>
      </c>
      <c r="AH106" s="97">
        <v>87</v>
      </c>
      <c r="AI106" s="65">
        <v>68</v>
      </c>
      <c r="AJ106" s="97">
        <v>260</v>
      </c>
      <c r="AK106" s="97">
        <v>193</v>
      </c>
      <c r="AL106" s="119">
        <v>363</v>
      </c>
      <c r="AM106" s="84">
        <v>434</v>
      </c>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row>
    <row r="107" spans="1:396" s="3" customFormat="1" ht="11.25" customHeight="1" x14ac:dyDescent="0.2">
      <c r="A107" s="49" t="s">
        <v>93</v>
      </c>
      <c r="B107" s="36" t="str">
        <f>GBG!B107</f>
        <v>Irak</v>
      </c>
      <c r="C107" s="140">
        <v>12756</v>
      </c>
      <c r="D107" s="84">
        <v>233</v>
      </c>
      <c r="E107" s="55">
        <v>1251</v>
      </c>
      <c r="F107" s="84">
        <v>352</v>
      </c>
      <c r="G107" s="55">
        <v>865</v>
      </c>
      <c r="H107" s="84">
        <v>1619</v>
      </c>
      <c r="I107" s="55">
        <v>1132</v>
      </c>
      <c r="J107" s="84">
        <v>1506</v>
      </c>
      <c r="K107" s="55">
        <v>134</v>
      </c>
      <c r="L107" s="84">
        <v>54</v>
      </c>
      <c r="M107" s="55">
        <v>139</v>
      </c>
      <c r="N107" s="84">
        <v>120</v>
      </c>
      <c r="O107" s="55">
        <v>58</v>
      </c>
      <c r="P107" s="84">
        <v>48</v>
      </c>
      <c r="Q107" s="55">
        <v>138</v>
      </c>
      <c r="R107" s="84">
        <v>144</v>
      </c>
      <c r="S107" s="55">
        <v>43</v>
      </c>
      <c r="T107" s="84">
        <v>88</v>
      </c>
      <c r="U107" s="55">
        <v>339</v>
      </c>
      <c r="V107" s="84">
        <v>96</v>
      </c>
      <c r="W107" s="55">
        <v>43</v>
      </c>
      <c r="X107" s="84" t="s">
        <v>202</v>
      </c>
      <c r="Y107" s="55">
        <v>33</v>
      </c>
      <c r="Z107" s="84">
        <v>742</v>
      </c>
      <c r="AA107" s="55">
        <v>533</v>
      </c>
      <c r="AB107" s="84" t="s">
        <v>202</v>
      </c>
      <c r="AC107" s="55">
        <v>191</v>
      </c>
      <c r="AD107" s="84">
        <v>885</v>
      </c>
      <c r="AE107" s="55">
        <v>217</v>
      </c>
      <c r="AF107" s="84">
        <v>260</v>
      </c>
      <c r="AG107" s="65">
        <v>140</v>
      </c>
      <c r="AH107" s="97">
        <v>26</v>
      </c>
      <c r="AI107" s="65">
        <v>21</v>
      </c>
      <c r="AJ107" s="97">
        <v>196</v>
      </c>
      <c r="AK107" s="97">
        <v>110</v>
      </c>
      <c r="AL107" s="119">
        <v>310</v>
      </c>
      <c r="AM107" s="84">
        <v>559</v>
      </c>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row>
    <row r="108" spans="1:396" s="3" customFormat="1" x14ac:dyDescent="0.2">
      <c r="A108" s="50"/>
      <c r="B108" s="36" t="str">
        <f>GBG!B108</f>
        <v>Indien</v>
      </c>
      <c r="C108" s="140">
        <v>10507</v>
      </c>
      <c r="D108" s="84" t="s">
        <v>202</v>
      </c>
      <c r="E108" s="55">
        <v>239</v>
      </c>
      <c r="F108" s="84">
        <v>180</v>
      </c>
      <c r="G108" s="55">
        <v>98</v>
      </c>
      <c r="H108" s="84">
        <v>130</v>
      </c>
      <c r="I108" s="55">
        <v>48</v>
      </c>
      <c r="J108" s="84">
        <v>148</v>
      </c>
      <c r="K108" s="55">
        <v>196</v>
      </c>
      <c r="L108" s="84">
        <v>271</v>
      </c>
      <c r="M108" s="55">
        <v>524</v>
      </c>
      <c r="N108" s="84">
        <v>124</v>
      </c>
      <c r="O108" s="55">
        <v>110</v>
      </c>
      <c r="P108" s="84">
        <v>52</v>
      </c>
      <c r="Q108" s="55">
        <v>209</v>
      </c>
      <c r="R108" s="84">
        <v>178</v>
      </c>
      <c r="S108" s="55">
        <v>85</v>
      </c>
      <c r="T108" s="84">
        <v>70</v>
      </c>
      <c r="U108" s="55">
        <v>711</v>
      </c>
      <c r="V108" s="84">
        <v>332</v>
      </c>
      <c r="W108" s="55">
        <v>29</v>
      </c>
      <c r="X108" s="84" t="s">
        <v>202</v>
      </c>
      <c r="Y108" s="55">
        <v>60</v>
      </c>
      <c r="Z108" s="84">
        <v>542</v>
      </c>
      <c r="AA108" s="55">
        <v>657</v>
      </c>
      <c r="AB108" s="84">
        <v>71</v>
      </c>
      <c r="AC108" s="55">
        <v>113</v>
      </c>
      <c r="AD108" s="84">
        <v>1208</v>
      </c>
      <c r="AE108" s="55">
        <v>824</v>
      </c>
      <c r="AF108" s="84">
        <v>573</v>
      </c>
      <c r="AG108" s="68">
        <v>275</v>
      </c>
      <c r="AH108" s="161">
        <v>111</v>
      </c>
      <c r="AI108" s="68">
        <v>30</v>
      </c>
      <c r="AJ108" s="161">
        <v>253</v>
      </c>
      <c r="AK108" s="161">
        <v>268</v>
      </c>
      <c r="AL108" s="125">
        <v>645</v>
      </c>
      <c r="AM108" s="84">
        <v>1099</v>
      </c>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7"/>
      <c r="OB108" s="7"/>
      <c r="OC108" s="7"/>
      <c r="OD108" s="7"/>
      <c r="OE108" s="7"/>
      <c r="OF108" s="7"/>
    </row>
    <row r="109" spans="1:396" s="3" customFormat="1" x14ac:dyDescent="0.2">
      <c r="A109" s="50"/>
      <c r="B109" s="36" t="str">
        <f>GBG!B109</f>
        <v>Syrien</v>
      </c>
      <c r="C109" s="140">
        <v>10219</v>
      </c>
      <c r="D109" s="84">
        <v>95</v>
      </c>
      <c r="E109" s="55">
        <v>958</v>
      </c>
      <c r="F109" s="84">
        <v>222</v>
      </c>
      <c r="G109" s="55">
        <v>688</v>
      </c>
      <c r="H109" s="84">
        <v>1200</v>
      </c>
      <c r="I109" s="55">
        <v>520</v>
      </c>
      <c r="J109" s="84">
        <v>1157</v>
      </c>
      <c r="K109" s="55">
        <v>195</v>
      </c>
      <c r="L109" s="84">
        <v>52</v>
      </c>
      <c r="M109" s="55">
        <v>187</v>
      </c>
      <c r="N109" s="84">
        <v>128</v>
      </c>
      <c r="O109" s="55">
        <v>46</v>
      </c>
      <c r="P109" s="84">
        <v>74</v>
      </c>
      <c r="Q109" s="55">
        <v>174</v>
      </c>
      <c r="R109" s="84">
        <v>76</v>
      </c>
      <c r="S109" s="55">
        <v>21</v>
      </c>
      <c r="T109" s="84">
        <v>60</v>
      </c>
      <c r="U109" s="55">
        <v>300</v>
      </c>
      <c r="V109" s="84">
        <v>98</v>
      </c>
      <c r="W109" s="55">
        <v>29</v>
      </c>
      <c r="X109" s="84" t="s">
        <v>202</v>
      </c>
      <c r="Y109" s="55">
        <v>41</v>
      </c>
      <c r="Z109" s="84">
        <v>913</v>
      </c>
      <c r="AA109" s="55">
        <v>490</v>
      </c>
      <c r="AB109" s="84">
        <v>17</v>
      </c>
      <c r="AC109" s="55" t="s">
        <v>202</v>
      </c>
      <c r="AD109" s="84">
        <v>592</v>
      </c>
      <c r="AE109" s="55">
        <v>187</v>
      </c>
      <c r="AF109" s="84">
        <v>189</v>
      </c>
      <c r="AG109" s="68">
        <v>127</v>
      </c>
      <c r="AH109" s="161" t="s">
        <v>202</v>
      </c>
      <c r="AI109" s="68" t="s">
        <v>202</v>
      </c>
      <c r="AJ109" s="161">
        <v>89</v>
      </c>
      <c r="AK109" s="161">
        <v>73</v>
      </c>
      <c r="AL109" s="125">
        <v>290</v>
      </c>
      <c r="AM109" s="84">
        <v>808</v>
      </c>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7"/>
      <c r="OB109" s="7"/>
      <c r="OC109" s="7"/>
      <c r="OD109" s="7"/>
      <c r="OE109" s="7"/>
      <c r="OF109" s="7"/>
    </row>
    <row r="110" spans="1:396" s="3" customFormat="1" x14ac:dyDescent="0.2">
      <c r="A110" s="50"/>
      <c r="B110" s="36" t="str">
        <f>GBG!B110</f>
        <v>Somalia</v>
      </c>
      <c r="C110" s="140">
        <v>10089</v>
      </c>
      <c r="D110" s="84" t="s">
        <v>202</v>
      </c>
      <c r="E110" s="55">
        <v>1498</v>
      </c>
      <c r="F110" s="84">
        <v>170</v>
      </c>
      <c r="G110" s="55">
        <v>1121</v>
      </c>
      <c r="H110" s="84">
        <v>1986</v>
      </c>
      <c r="I110" s="55">
        <v>682</v>
      </c>
      <c r="J110" s="84">
        <v>841</v>
      </c>
      <c r="K110" s="55">
        <v>91</v>
      </c>
      <c r="L110" s="84">
        <v>20</v>
      </c>
      <c r="M110" s="55">
        <v>19</v>
      </c>
      <c r="N110" s="84">
        <v>57</v>
      </c>
      <c r="O110" s="55">
        <v>18</v>
      </c>
      <c r="P110" s="84">
        <v>46</v>
      </c>
      <c r="Q110" s="55">
        <v>66</v>
      </c>
      <c r="R110" s="84">
        <v>39</v>
      </c>
      <c r="S110" s="55">
        <v>15</v>
      </c>
      <c r="T110" s="84">
        <v>33</v>
      </c>
      <c r="U110" s="55">
        <v>139</v>
      </c>
      <c r="V110" s="84">
        <v>21</v>
      </c>
      <c r="W110" s="55" t="s">
        <v>202</v>
      </c>
      <c r="X110" s="84" t="s">
        <v>202</v>
      </c>
      <c r="Y110" s="55" t="s">
        <v>202</v>
      </c>
      <c r="Z110" s="84">
        <v>339</v>
      </c>
      <c r="AA110" s="55">
        <v>229</v>
      </c>
      <c r="AB110" s="84" t="s">
        <v>202</v>
      </c>
      <c r="AC110" s="55" t="s">
        <v>202</v>
      </c>
      <c r="AD110" s="84">
        <v>486</v>
      </c>
      <c r="AE110" s="55">
        <v>97</v>
      </c>
      <c r="AF110" s="84">
        <v>173</v>
      </c>
      <c r="AG110" s="68">
        <v>20</v>
      </c>
      <c r="AH110" s="161" t="s">
        <v>202</v>
      </c>
      <c r="AI110" s="68" t="s">
        <v>202</v>
      </c>
      <c r="AJ110" s="161">
        <v>129</v>
      </c>
      <c r="AK110" s="161">
        <v>11</v>
      </c>
      <c r="AL110" s="125">
        <v>289</v>
      </c>
      <c r="AM110" s="84">
        <v>1355</v>
      </c>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7"/>
      <c r="OB110" s="7"/>
      <c r="OC110" s="7"/>
      <c r="OD110" s="7"/>
      <c r="OE110" s="7"/>
      <c r="OF110" s="7"/>
    </row>
    <row r="111" spans="1:396" s="3" customFormat="1" x14ac:dyDescent="0.2">
      <c r="A111" s="50"/>
      <c r="B111" s="36" t="str">
        <f>GBG!B111</f>
        <v>Bosnien - Hercegovina</v>
      </c>
      <c r="C111" s="140">
        <v>6983</v>
      </c>
      <c r="D111" s="84">
        <v>83</v>
      </c>
      <c r="E111" s="55">
        <v>640</v>
      </c>
      <c r="F111" s="84">
        <v>331</v>
      </c>
      <c r="G111" s="55">
        <v>395</v>
      </c>
      <c r="H111" s="84">
        <v>420</v>
      </c>
      <c r="I111" s="55">
        <v>165</v>
      </c>
      <c r="J111" s="84">
        <v>581</v>
      </c>
      <c r="K111" s="55">
        <v>115</v>
      </c>
      <c r="L111" s="84">
        <v>43</v>
      </c>
      <c r="M111" s="55">
        <v>97</v>
      </c>
      <c r="N111" s="84">
        <v>79</v>
      </c>
      <c r="O111" s="55">
        <v>84</v>
      </c>
      <c r="P111" s="84">
        <v>49</v>
      </c>
      <c r="Q111" s="55">
        <v>116</v>
      </c>
      <c r="R111" s="84">
        <v>195</v>
      </c>
      <c r="S111" s="55">
        <v>63</v>
      </c>
      <c r="T111" s="84">
        <v>68</v>
      </c>
      <c r="U111" s="55">
        <v>214</v>
      </c>
      <c r="V111" s="84">
        <v>55</v>
      </c>
      <c r="W111" s="55" t="s">
        <v>202</v>
      </c>
      <c r="X111" s="84" t="s">
        <v>202</v>
      </c>
      <c r="Y111" s="55" t="s">
        <v>202</v>
      </c>
      <c r="Z111" s="84">
        <v>178</v>
      </c>
      <c r="AA111" s="55">
        <v>166</v>
      </c>
      <c r="AB111" s="84">
        <v>39</v>
      </c>
      <c r="AC111" s="55">
        <v>177</v>
      </c>
      <c r="AD111" s="84">
        <v>802</v>
      </c>
      <c r="AE111" s="55">
        <v>232</v>
      </c>
      <c r="AF111" s="84">
        <v>350</v>
      </c>
      <c r="AG111" s="68">
        <v>168</v>
      </c>
      <c r="AH111" s="161">
        <v>50</v>
      </c>
      <c r="AI111" s="68">
        <v>23</v>
      </c>
      <c r="AJ111" s="161">
        <v>160</v>
      </c>
      <c r="AK111" s="161">
        <v>153</v>
      </c>
      <c r="AL111" s="125">
        <v>232</v>
      </c>
      <c r="AM111" s="84">
        <v>394</v>
      </c>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7"/>
      <c r="OB111" s="7"/>
      <c r="OC111" s="7"/>
      <c r="OD111" s="7"/>
      <c r="OE111" s="7"/>
      <c r="OF111" s="7"/>
    </row>
    <row r="112" spans="1:396" s="3" customFormat="1" x14ac:dyDescent="0.2">
      <c r="A112" s="50"/>
      <c r="B112" s="36" t="str">
        <f>GBG!B112</f>
        <v>Polen</v>
      </c>
      <c r="C112" s="140">
        <v>6165</v>
      </c>
      <c r="D112" s="84">
        <v>185</v>
      </c>
      <c r="E112" s="55">
        <v>321</v>
      </c>
      <c r="F112" s="84">
        <v>165</v>
      </c>
      <c r="G112" s="55">
        <v>184</v>
      </c>
      <c r="H112" s="84">
        <v>207</v>
      </c>
      <c r="I112" s="55">
        <v>169</v>
      </c>
      <c r="J112" s="84">
        <v>848</v>
      </c>
      <c r="K112" s="55">
        <v>170</v>
      </c>
      <c r="L112" s="84">
        <v>120</v>
      </c>
      <c r="M112" s="55">
        <v>186</v>
      </c>
      <c r="N112" s="84">
        <v>111</v>
      </c>
      <c r="O112" s="55">
        <v>126</v>
      </c>
      <c r="P112" s="84">
        <v>71</v>
      </c>
      <c r="Q112" s="55">
        <v>175</v>
      </c>
      <c r="R112" s="84">
        <v>225</v>
      </c>
      <c r="S112" s="55">
        <v>139</v>
      </c>
      <c r="T112" s="84">
        <v>74</v>
      </c>
      <c r="U112" s="55">
        <v>244</v>
      </c>
      <c r="V112" s="84">
        <v>175</v>
      </c>
      <c r="W112" s="55">
        <v>86</v>
      </c>
      <c r="X112" s="84">
        <v>19</v>
      </c>
      <c r="Y112" s="55">
        <v>39</v>
      </c>
      <c r="Z112" s="84">
        <v>200</v>
      </c>
      <c r="AA112" s="55">
        <v>105</v>
      </c>
      <c r="AB112" s="84">
        <v>87</v>
      </c>
      <c r="AC112" s="55">
        <v>111</v>
      </c>
      <c r="AD112" s="84">
        <v>319</v>
      </c>
      <c r="AE112" s="55">
        <v>140</v>
      </c>
      <c r="AF112" s="84">
        <v>206</v>
      </c>
      <c r="AG112" s="68">
        <v>91</v>
      </c>
      <c r="AH112" s="161">
        <v>109</v>
      </c>
      <c r="AI112" s="68">
        <v>45</v>
      </c>
      <c r="AJ112" s="161">
        <v>133</v>
      </c>
      <c r="AK112" s="161">
        <v>79</v>
      </c>
      <c r="AL112" s="125">
        <v>127</v>
      </c>
      <c r="AM112" s="84">
        <v>321</v>
      </c>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7"/>
      <c r="OB112" s="7"/>
      <c r="OC112" s="7"/>
      <c r="OD112" s="7"/>
      <c r="OE112" s="7"/>
      <c r="OF112" s="7"/>
    </row>
    <row r="113" spans="1:396" s="3" customFormat="1" x14ac:dyDescent="0.2">
      <c r="A113" s="50"/>
      <c r="B113" s="36" t="str">
        <f>GBG!B113</f>
        <v>Turkiet</v>
      </c>
      <c r="C113" s="140">
        <v>5869</v>
      </c>
      <c r="D113" s="84">
        <v>32</v>
      </c>
      <c r="E113" s="55">
        <v>126</v>
      </c>
      <c r="F113" s="84">
        <v>94</v>
      </c>
      <c r="G113" s="55">
        <v>76</v>
      </c>
      <c r="H113" s="84">
        <v>265</v>
      </c>
      <c r="I113" s="55">
        <v>106</v>
      </c>
      <c r="J113" s="84">
        <v>119</v>
      </c>
      <c r="K113" s="55">
        <v>56</v>
      </c>
      <c r="L113" s="84">
        <v>41</v>
      </c>
      <c r="M113" s="55">
        <v>99</v>
      </c>
      <c r="N113" s="84">
        <v>46</v>
      </c>
      <c r="O113" s="55">
        <v>59</v>
      </c>
      <c r="P113" s="84">
        <v>42</v>
      </c>
      <c r="Q113" s="55">
        <v>156</v>
      </c>
      <c r="R113" s="84">
        <v>107</v>
      </c>
      <c r="S113" s="55">
        <v>58</v>
      </c>
      <c r="T113" s="84">
        <v>43</v>
      </c>
      <c r="U113" s="55">
        <v>212</v>
      </c>
      <c r="V113" s="84">
        <v>65</v>
      </c>
      <c r="W113" s="55">
        <v>34</v>
      </c>
      <c r="X113" s="84" t="s">
        <v>202</v>
      </c>
      <c r="Y113" s="55">
        <v>112</v>
      </c>
      <c r="Z113" s="84">
        <v>444</v>
      </c>
      <c r="AA113" s="55">
        <v>182</v>
      </c>
      <c r="AB113" s="84">
        <v>59</v>
      </c>
      <c r="AC113" s="55">
        <v>67</v>
      </c>
      <c r="AD113" s="84">
        <v>377</v>
      </c>
      <c r="AE113" s="55">
        <v>183</v>
      </c>
      <c r="AF113" s="84">
        <v>183</v>
      </c>
      <c r="AG113" s="68">
        <v>186</v>
      </c>
      <c r="AH113" s="161">
        <v>47</v>
      </c>
      <c r="AI113" s="68">
        <v>11</v>
      </c>
      <c r="AJ113" s="161">
        <v>161</v>
      </c>
      <c r="AK113" s="161">
        <v>123</v>
      </c>
      <c r="AL113" s="125">
        <v>657</v>
      </c>
      <c r="AM113" s="84">
        <v>1225</v>
      </c>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7"/>
      <c r="OB113" s="7"/>
      <c r="OC113" s="7"/>
      <c r="OD113" s="7"/>
      <c r="OE113" s="7"/>
      <c r="OF113" s="7"/>
    </row>
    <row r="114" spans="1:396" s="3" customFormat="1" x14ac:dyDescent="0.2">
      <c r="A114" s="50"/>
      <c r="B114" s="36" t="str">
        <f>GBG!B114</f>
        <v>Jugoslavien</v>
      </c>
      <c r="C114" s="140">
        <v>5357</v>
      </c>
      <c r="D114" s="84">
        <v>90</v>
      </c>
      <c r="E114" s="55">
        <v>270</v>
      </c>
      <c r="F114" s="84">
        <v>299</v>
      </c>
      <c r="G114" s="55">
        <v>381</v>
      </c>
      <c r="H114" s="84">
        <v>257</v>
      </c>
      <c r="I114" s="55">
        <v>156</v>
      </c>
      <c r="J114" s="84">
        <v>381</v>
      </c>
      <c r="K114" s="55">
        <v>88</v>
      </c>
      <c r="L114" s="84">
        <v>36</v>
      </c>
      <c r="M114" s="55">
        <v>88</v>
      </c>
      <c r="N114" s="84">
        <v>105</v>
      </c>
      <c r="O114" s="55">
        <v>93</v>
      </c>
      <c r="P114" s="84">
        <v>35</v>
      </c>
      <c r="Q114" s="55">
        <v>113</v>
      </c>
      <c r="R114" s="84">
        <v>173</v>
      </c>
      <c r="S114" s="55">
        <v>63</v>
      </c>
      <c r="T114" s="84">
        <v>67</v>
      </c>
      <c r="U114" s="55">
        <v>168</v>
      </c>
      <c r="V114" s="84">
        <v>51</v>
      </c>
      <c r="W114" s="55">
        <v>29</v>
      </c>
      <c r="X114" s="84" t="s">
        <v>202</v>
      </c>
      <c r="Y114" s="55">
        <v>33</v>
      </c>
      <c r="Z114" s="84">
        <v>144</v>
      </c>
      <c r="AA114" s="55">
        <v>88</v>
      </c>
      <c r="AB114" s="84">
        <v>24</v>
      </c>
      <c r="AC114" s="55">
        <v>149</v>
      </c>
      <c r="AD114" s="84">
        <v>596</v>
      </c>
      <c r="AE114" s="55">
        <v>200</v>
      </c>
      <c r="AF114" s="84">
        <v>194</v>
      </c>
      <c r="AG114" s="68">
        <v>118</v>
      </c>
      <c r="AH114" s="161">
        <v>63</v>
      </c>
      <c r="AI114" s="68">
        <v>45</v>
      </c>
      <c r="AJ114" s="161">
        <v>108</v>
      </c>
      <c r="AK114" s="161">
        <v>92</v>
      </c>
      <c r="AL114" s="125">
        <v>244</v>
      </c>
      <c r="AM114" s="84">
        <v>284</v>
      </c>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7"/>
      <c r="OB114" s="7"/>
      <c r="OC114" s="7"/>
      <c r="OD114" s="7"/>
      <c r="OE114" s="7"/>
      <c r="OF114" s="7"/>
    </row>
    <row r="115" spans="1:396" s="3" customFormat="1" x14ac:dyDescent="0.2">
      <c r="A115" s="50"/>
      <c r="B115" s="36" t="str">
        <f>GBG!B115</f>
        <v>Finland</v>
      </c>
      <c r="C115" s="140">
        <v>4953</v>
      </c>
      <c r="D115" s="84">
        <v>109</v>
      </c>
      <c r="E115" s="55">
        <v>129</v>
      </c>
      <c r="F115" s="84">
        <v>144</v>
      </c>
      <c r="G115" s="55">
        <v>184</v>
      </c>
      <c r="H115" s="84">
        <v>120</v>
      </c>
      <c r="I115" s="55">
        <v>203</v>
      </c>
      <c r="J115" s="84">
        <v>343</v>
      </c>
      <c r="K115" s="55">
        <v>162</v>
      </c>
      <c r="L115" s="84">
        <v>84</v>
      </c>
      <c r="M115" s="55">
        <v>164</v>
      </c>
      <c r="N115" s="84">
        <v>113</v>
      </c>
      <c r="O115" s="55">
        <v>170</v>
      </c>
      <c r="P115" s="84">
        <v>134</v>
      </c>
      <c r="Q115" s="55">
        <v>219</v>
      </c>
      <c r="R115" s="84">
        <v>191</v>
      </c>
      <c r="S115" s="55">
        <v>99</v>
      </c>
      <c r="T115" s="84">
        <v>97</v>
      </c>
      <c r="U115" s="55">
        <v>216</v>
      </c>
      <c r="V115" s="84">
        <v>53</v>
      </c>
      <c r="W115" s="55">
        <v>37</v>
      </c>
      <c r="X115" s="84">
        <v>19</v>
      </c>
      <c r="Y115" s="55">
        <v>46</v>
      </c>
      <c r="Z115" s="84">
        <v>82</v>
      </c>
      <c r="AA115" s="55">
        <v>54</v>
      </c>
      <c r="AB115" s="84">
        <v>76</v>
      </c>
      <c r="AC115" s="55">
        <v>128</v>
      </c>
      <c r="AD115" s="84">
        <v>281</v>
      </c>
      <c r="AE115" s="55">
        <v>129</v>
      </c>
      <c r="AF115" s="84">
        <v>195</v>
      </c>
      <c r="AG115" s="68">
        <v>150</v>
      </c>
      <c r="AH115" s="161">
        <v>128</v>
      </c>
      <c r="AI115" s="68">
        <v>66</v>
      </c>
      <c r="AJ115" s="161">
        <v>275</v>
      </c>
      <c r="AK115" s="161">
        <v>78</v>
      </c>
      <c r="AL115" s="125">
        <v>140</v>
      </c>
      <c r="AM115" s="84">
        <v>129</v>
      </c>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7"/>
      <c r="OB115" s="7"/>
      <c r="OC115" s="7"/>
      <c r="OD115" s="7"/>
      <c r="OE115" s="7"/>
      <c r="OF115" s="7"/>
    </row>
    <row r="116" spans="1:396" s="3" customFormat="1" x14ac:dyDescent="0.2">
      <c r="A116" s="50"/>
      <c r="B116" s="36" t="str">
        <f>GBG!B116</f>
        <v>Övriga (inkl. uppg. saknas)</v>
      </c>
      <c r="C116" s="151">
        <v>94877</v>
      </c>
      <c r="D116" s="84">
        <v>798</v>
      </c>
      <c r="E116" s="55">
        <v>5598</v>
      </c>
      <c r="F116" s="84">
        <v>2671</v>
      </c>
      <c r="G116" s="55">
        <v>3879</v>
      </c>
      <c r="H116" s="84">
        <v>4466</v>
      </c>
      <c r="I116" s="55">
        <v>2426</v>
      </c>
      <c r="J116" s="84">
        <v>5593</v>
      </c>
      <c r="K116" s="55">
        <v>2665</v>
      </c>
      <c r="L116" s="84">
        <v>1987</v>
      </c>
      <c r="M116" s="55">
        <v>3876</v>
      </c>
      <c r="N116" s="84">
        <v>1972</v>
      </c>
      <c r="O116" s="55">
        <v>2310</v>
      </c>
      <c r="P116" s="84">
        <v>1512</v>
      </c>
      <c r="Q116" s="55">
        <v>3388</v>
      </c>
      <c r="R116" s="84">
        <v>3504</v>
      </c>
      <c r="S116" s="55">
        <v>1550</v>
      </c>
      <c r="T116" s="84">
        <v>1287</v>
      </c>
      <c r="U116" s="55">
        <v>4384</v>
      </c>
      <c r="V116" s="84">
        <v>2031</v>
      </c>
      <c r="W116" s="55">
        <v>1060</v>
      </c>
      <c r="X116" s="84">
        <v>303</v>
      </c>
      <c r="Y116" s="55">
        <v>799</v>
      </c>
      <c r="Z116" s="84">
        <v>3223</v>
      </c>
      <c r="AA116" s="55">
        <v>2492</v>
      </c>
      <c r="AB116" s="84">
        <v>1476</v>
      </c>
      <c r="AC116" s="55">
        <v>1256</v>
      </c>
      <c r="AD116" s="84">
        <v>6208</v>
      </c>
      <c r="AE116" s="55">
        <v>2646</v>
      </c>
      <c r="AF116" s="84">
        <v>3570</v>
      </c>
      <c r="AG116" s="68">
        <v>2500</v>
      </c>
      <c r="AH116" s="161">
        <v>1285</v>
      </c>
      <c r="AI116" s="68">
        <v>559</v>
      </c>
      <c r="AJ116" s="161">
        <v>1559</v>
      </c>
      <c r="AK116" s="161">
        <v>1270</v>
      </c>
      <c r="AL116" s="125">
        <v>2599</v>
      </c>
      <c r="AM116" s="84">
        <v>5657</v>
      </c>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7"/>
      <c r="OB116" s="7"/>
      <c r="OC116" s="7"/>
      <c r="OD116" s="7"/>
      <c r="OE116" s="7"/>
      <c r="OF116" s="7"/>
    </row>
    <row r="117" spans="1:396" s="3" customFormat="1" x14ac:dyDescent="0.2">
      <c r="A117" s="50" t="s">
        <v>61</v>
      </c>
      <c r="B117" s="39" t="s">
        <v>24</v>
      </c>
      <c r="C117" s="141">
        <v>181235</v>
      </c>
      <c r="D117" s="87">
        <v>1781</v>
      </c>
      <c r="E117" s="58">
        <v>11419</v>
      </c>
      <c r="F117" s="87">
        <v>5024</v>
      </c>
      <c r="G117" s="58">
        <v>8415</v>
      </c>
      <c r="H117" s="87">
        <v>11003</v>
      </c>
      <c r="I117" s="58">
        <v>5907</v>
      </c>
      <c r="J117" s="87">
        <v>11869</v>
      </c>
      <c r="K117" s="58">
        <v>4338</v>
      </c>
      <c r="L117" s="87">
        <v>2965</v>
      </c>
      <c r="M117" s="58">
        <v>5966</v>
      </c>
      <c r="N117" s="87">
        <v>3267</v>
      </c>
      <c r="O117" s="58">
        <v>3424</v>
      </c>
      <c r="P117" s="87">
        <v>2287</v>
      </c>
      <c r="Q117" s="58">
        <v>5220</v>
      </c>
      <c r="R117" s="87">
        <v>5581</v>
      </c>
      <c r="S117" s="58">
        <v>2300</v>
      </c>
      <c r="T117" s="87">
        <v>2111</v>
      </c>
      <c r="U117" s="58">
        <v>7678</v>
      </c>
      <c r="V117" s="87">
        <v>3512</v>
      </c>
      <c r="W117" s="58">
        <v>1557</v>
      </c>
      <c r="X117" s="87">
        <v>361</v>
      </c>
      <c r="Y117" s="58">
        <v>1284</v>
      </c>
      <c r="Z117" s="87">
        <v>7371</v>
      </c>
      <c r="AA117" s="58">
        <v>5653</v>
      </c>
      <c r="AB117" s="87">
        <v>2018</v>
      </c>
      <c r="AC117" s="58">
        <v>2451</v>
      </c>
      <c r="AD117" s="87">
        <v>12893</v>
      </c>
      <c r="AE117" s="58">
        <v>5208</v>
      </c>
      <c r="AF117" s="87">
        <v>6389</v>
      </c>
      <c r="AG117" s="71">
        <v>4298</v>
      </c>
      <c r="AH117" s="165">
        <v>1917</v>
      </c>
      <c r="AI117" s="71">
        <v>870</v>
      </c>
      <c r="AJ117" s="165">
        <v>3323</v>
      </c>
      <c r="AK117" s="165">
        <v>2450</v>
      </c>
      <c r="AL117" s="129">
        <v>5896</v>
      </c>
      <c r="AM117" s="87">
        <v>12265</v>
      </c>
      <c r="AN117" s="129"/>
      <c r="AO117" s="129"/>
      <c r="AP117" s="129"/>
      <c r="AQ117" s="129"/>
      <c r="AR117" s="129"/>
      <c r="AS117" s="129"/>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7"/>
      <c r="OB117" s="7"/>
      <c r="OC117" s="7"/>
      <c r="OD117" s="7"/>
      <c r="OE117" s="7"/>
      <c r="OF117" s="7"/>
    </row>
    <row r="118" spans="1:396" s="3" customFormat="1" ht="18.75" customHeight="1" x14ac:dyDescent="0.2">
      <c r="A118" s="49" t="s">
        <v>94</v>
      </c>
      <c r="B118" s="36" t="str">
        <f>GBG!B118</f>
        <v>Iran</v>
      </c>
      <c r="C118" s="142">
        <v>2.2102060286407235</v>
      </c>
      <c r="D118" s="92">
        <v>1.5760237695388191</v>
      </c>
      <c r="E118" s="63">
        <v>2.1238261629176676</v>
      </c>
      <c r="F118" s="92">
        <v>2.111211814256011</v>
      </c>
      <c r="G118" s="63">
        <v>3.1426920854997111</v>
      </c>
      <c r="H118" s="92">
        <v>1.8509254627313656</v>
      </c>
      <c r="I118" s="63">
        <v>2.7317428519395377</v>
      </c>
      <c r="J118" s="92">
        <v>1.8868935942106675</v>
      </c>
      <c r="K118" s="63">
        <v>1.9475091942494149</v>
      </c>
      <c r="L118" s="92">
        <v>1.811517586522873</v>
      </c>
      <c r="M118" s="63">
        <v>2.3584716139660089</v>
      </c>
      <c r="N118" s="92">
        <v>2.6782812195280501</v>
      </c>
      <c r="O118" s="63">
        <v>1.7019207391198639</v>
      </c>
      <c r="P118" s="92">
        <v>1.524639259460931</v>
      </c>
      <c r="Q118" s="63">
        <v>1.5370407018932648</v>
      </c>
      <c r="R118" s="92">
        <v>2.9266958424507656</v>
      </c>
      <c r="S118" s="63">
        <v>1.0320956576463183</v>
      </c>
      <c r="T118" s="92">
        <v>1.889816923985489</v>
      </c>
      <c r="U118" s="63">
        <v>2.5225043665188767</v>
      </c>
      <c r="V118" s="92">
        <v>3.2562385879488738</v>
      </c>
      <c r="W118" s="63">
        <v>1.2373907195696032</v>
      </c>
      <c r="X118" s="92" t="s">
        <v>202</v>
      </c>
      <c r="Y118" s="63">
        <v>0.82974309877134189</v>
      </c>
      <c r="Z118" s="92">
        <v>3.1413612565445024</v>
      </c>
      <c r="AA118" s="63">
        <v>5.7829416424610507</v>
      </c>
      <c r="AB118" s="92">
        <v>0.76320341915131784</v>
      </c>
      <c r="AC118" s="63">
        <v>1.7669987007362493</v>
      </c>
      <c r="AD118" s="92">
        <v>3.7563485258228351</v>
      </c>
      <c r="AE118" s="63">
        <v>2.6400418816842417</v>
      </c>
      <c r="AF118" s="92">
        <v>2.5667563651417926</v>
      </c>
      <c r="AG118" s="68">
        <v>3.237387805632931</v>
      </c>
      <c r="AH118" s="161">
        <v>0.46638790607912517</v>
      </c>
      <c r="AI118" s="68">
        <v>0.75698541689858623</v>
      </c>
      <c r="AJ118" s="161">
        <v>1.9859456156431408</v>
      </c>
      <c r="AK118" s="161">
        <v>2.0245463128081402</v>
      </c>
      <c r="AL118" s="125">
        <v>2.9445165476963009</v>
      </c>
      <c r="AM118" s="92">
        <v>2.2318214542836574</v>
      </c>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7"/>
      <c r="OB118" s="7"/>
      <c r="OC118" s="7"/>
      <c r="OD118" s="7"/>
      <c r="OE118" s="7"/>
      <c r="OF118" s="7"/>
    </row>
    <row r="119" spans="1:396" s="3" customFormat="1" x14ac:dyDescent="0.2">
      <c r="A119" s="50"/>
      <c r="B119" s="36" t="str">
        <f>GBG!B119</f>
        <v>Irak</v>
      </c>
      <c r="C119" s="142">
        <v>2.0946053567118179</v>
      </c>
      <c r="D119" s="92">
        <v>3.0099470352667614</v>
      </c>
      <c r="E119" s="63">
        <v>6.830093906966586</v>
      </c>
      <c r="F119" s="92">
        <v>1.8766327237831208</v>
      </c>
      <c r="G119" s="63">
        <v>4.997111496244945</v>
      </c>
      <c r="H119" s="92">
        <v>8.9989439164026468</v>
      </c>
      <c r="I119" s="63">
        <v>10.30777636131852</v>
      </c>
      <c r="J119" s="92">
        <v>8.0729027070490478</v>
      </c>
      <c r="K119" s="63">
        <v>0.5600133734536944</v>
      </c>
      <c r="L119" s="92">
        <v>0.38063015436667375</v>
      </c>
      <c r="M119" s="63">
        <v>0.55847964964442121</v>
      </c>
      <c r="N119" s="92">
        <v>0.78008190860040305</v>
      </c>
      <c r="O119" s="63">
        <v>0.28203257962557743</v>
      </c>
      <c r="P119" s="92">
        <v>0.3267084127416281</v>
      </c>
      <c r="Q119" s="63">
        <v>0.4551751434791213</v>
      </c>
      <c r="R119" s="92">
        <v>0.56267583619881212</v>
      </c>
      <c r="S119" s="63">
        <v>0.27061044682190055</v>
      </c>
      <c r="T119" s="92">
        <v>0.74242807728001348</v>
      </c>
      <c r="U119" s="63">
        <v>1.1386537686416767</v>
      </c>
      <c r="V119" s="92">
        <v>0.58429701765063902</v>
      </c>
      <c r="W119" s="63">
        <v>0.28917283120376597</v>
      </c>
      <c r="X119" s="92" t="s">
        <v>202</v>
      </c>
      <c r="Y119" s="63">
        <v>0.26328386787936814</v>
      </c>
      <c r="Z119" s="92">
        <v>4.1327837807730869</v>
      </c>
      <c r="AA119" s="63">
        <v>4.6914884253146729</v>
      </c>
      <c r="AB119" s="92" t="s">
        <v>202</v>
      </c>
      <c r="AC119" s="63">
        <v>1.6543958423559983</v>
      </c>
      <c r="AD119" s="92">
        <v>2.9186729107578655</v>
      </c>
      <c r="AE119" s="63">
        <v>1.6229152643781317</v>
      </c>
      <c r="AF119" s="92">
        <v>1.345477126888843</v>
      </c>
      <c r="AG119" s="68">
        <v>0.86660476632621475</v>
      </c>
      <c r="AH119" s="161">
        <v>0.13938029377077302</v>
      </c>
      <c r="AI119" s="68">
        <v>0.23377490815985752</v>
      </c>
      <c r="AJ119" s="161">
        <v>1.4970974641002139</v>
      </c>
      <c r="AK119" s="161">
        <v>1.1538864995279556</v>
      </c>
      <c r="AL119" s="125">
        <v>2.5146009085009733</v>
      </c>
      <c r="AM119" s="92">
        <v>2.8746271726833283</v>
      </c>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7"/>
      <c r="OB119" s="7"/>
      <c r="OC119" s="7"/>
      <c r="OD119" s="7"/>
      <c r="OE119" s="7"/>
      <c r="OF119" s="7"/>
    </row>
    <row r="120" spans="1:396" s="3" customFormat="1" ht="11.25" customHeight="1" x14ac:dyDescent="0.2">
      <c r="A120" s="50"/>
      <c r="B120" s="36" t="str">
        <f>GBG!B120</f>
        <v>Indien</v>
      </c>
      <c r="C120" s="142">
        <v>1.7253071874389361</v>
      </c>
      <c r="D120" s="92" t="s">
        <v>202</v>
      </c>
      <c r="E120" s="63">
        <v>1.3048700589648394</v>
      </c>
      <c r="F120" s="92">
        <v>0.95964173375273232</v>
      </c>
      <c r="G120" s="63">
        <v>0.56614673599075682</v>
      </c>
      <c r="H120" s="92">
        <v>0.72258351397921183</v>
      </c>
      <c r="I120" s="63">
        <v>0.437078856310326</v>
      </c>
      <c r="J120" s="92">
        <v>0.79335298847493974</v>
      </c>
      <c r="K120" s="63">
        <v>0.81912403878301576</v>
      </c>
      <c r="L120" s="92">
        <v>1.9101994783957144</v>
      </c>
      <c r="M120" s="63">
        <v>2.1053477439832857</v>
      </c>
      <c r="N120" s="92">
        <v>0.80608463888708315</v>
      </c>
      <c r="O120" s="63">
        <v>0.53488937515195722</v>
      </c>
      <c r="P120" s="92">
        <v>0.35393411380343048</v>
      </c>
      <c r="Q120" s="63">
        <v>0.68935945642852425</v>
      </c>
      <c r="R120" s="92">
        <v>0.69552985307908721</v>
      </c>
      <c r="S120" s="63">
        <v>0.53492762743864064</v>
      </c>
      <c r="T120" s="92">
        <v>0.59056778874546534</v>
      </c>
      <c r="U120" s="63">
        <v>2.3881499395405079</v>
      </c>
      <c r="V120" s="92">
        <v>2.0206938527084604</v>
      </c>
      <c r="W120" s="63">
        <v>0.19502353732347008</v>
      </c>
      <c r="X120" s="92" t="s">
        <v>202</v>
      </c>
      <c r="Y120" s="63">
        <v>0.47869794159885115</v>
      </c>
      <c r="Z120" s="92">
        <v>3.0188258883814192</v>
      </c>
      <c r="AA120" s="63">
        <v>5.7829416424610507</v>
      </c>
      <c r="AB120" s="92">
        <v>0.3612496183982904</v>
      </c>
      <c r="AC120" s="63">
        <v>0.97877869207449109</v>
      </c>
      <c r="AD120" s="92">
        <v>3.9839060747971771</v>
      </c>
      <c r="AE120" s="63">
        <v>6.1625906813252564</v>
      </c>
      <c r="AF120" s="92">
        <v>2.9652245911819497</v>
      </c>
      <c r="AG120" s="68">
        <v>1.7022593624264934</v>
      </c>
      <c r="AH120" s="161">
        <v>0.59504663879060793</v>
      </c>
      <c r="AI120" s="68">
        <v>0.33396415451408212</v>
      </c>
      <c r="AJ120" s="161">
        <v>1.9324778490681334</v>
      </c>
      <c r="AK120" s="161">
        <v>2.8112871079408368</v>
      </c>
      <c r="AL120" s="125">
        <v>5.2319922128487999</v>
      </c>
      <c r="AM120" s="92">
        <v>5.6515478761699063</v>
      </c>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7"/>
      <c r="OB120" s="7"/>
      <c r="OC120" s="7"/>
      <c r="OD120" s="7"/>
      <c r="OE120" s="7"/>
      <c r="OF120" s="7"/>
    </row>
    <row r="121" spans="1:396" s="3" customFormat="1" ht="11.25" customHeight="1" x14ac:dyDescent="0.2">
      <c r="A121" s="50"/>
      <c r="B121" s="36" t="str">
        <f>GBG!B121</f>
        <v>Syrien</v>
      </c>
      <c r="C121" s="142">
        <v>1.6780160034680203</v>
      </c>
      <c r="D121" s="92">
        <v>1.2272316238212118</v>
      </c>
      <c r="E121" s="63">
        <v>5.2303996505787289</v>
      </c>
      <c r="F121" s="92">
        <v>1.1835581382950366</v>
      </c>
      <c r="G121" s="63">
        <v>3.9745811669555167</v>
      </c>
      <c r="H121" s="92">
        <v>6.6700016675004168</v>
      </c>
      <c r="I121" s="63">
        <v>4.7350209433618655</v>
      </c>
      <c r="J121" s="92">
        <v>6.2020905923344953</v>
      </c>
      <c r="K121" s="63">
        <v>0.81494483450351052</v>
      </c>
      <c r="L121" s="92">
        <v>0.3665327412419821</v>
      </c>
      <c r="M121" s="63">
        <v>0.75133593153601996</v>
      </c>
      <c r="N121" s="92">
        <v>0.83208736917376314</v>
      </c>
      <c r="O121" s="63">
        <v>0.22368101142718208</v>
      </c>
      <c r="P121" s="92">
        <v>0.50367546964334331</v>
      </c>
      <c r="Q121" s="63">
        <v>0.57391648525628347</v>
      </c>
      <c r="R121" s="92">
        <v>0.29696780243826193</v>
      </c>
      <c r="S121" s="63">
        <v>0.13215859030837004</v>
      </c>
      <c r="T121" s="92">
        <v>0.50620096178182739</v>
      </c>
      <c r="U121" s="63">
        <v>1.0076582023377669</v>
      </c>
      <c r="V121" s="92">
        <v>0.59646987218502745</v>
      </c>
      <c r="W121" s="63">
        <v>0.19502353732347008</v>
      </c>
      <c r="X121" s="92" t="s">
        <v>202</v>
      </c>
      <c r="Y121" s="63">
        <v>0.32711026009254829</v>
      </c>
      <c r="Z121" s="92">
        <v>5.0852177787679631</v>
      </c>
      <c r="AA121" s="63">
        <v>4.3130006161429453</v>
      </c>
      <c r="AB121" s="92">
        <v>8.6496387503816011E-2</v>
      </c>
      <c r="AC121" s="63" t="s">
        <v>202</v>
      </c>
      <c r="AD121" s="92">
        <v>1.9523778114900074</v>
      </c>
      <c r="AE121" s="63">
        <v>1.3985490987959017</v>
      </c>
      <c r="AF121" s="92">
        <v>0.97805837300765885</v>
      </c>
      <c r="AG121" s="68">
        <v>0.78613432373878056</v>
      </c>
      <c r="AH121" s="161" t="s">
        <v>202</v>
      </c>
      <c r="AI121" s="68" t="s">
        <v>202</v>
      </c>
      <c r="AJ121" s="161">
        <v>0.67980446073938283</v>
      </c>
      <c r="AK121" s="161">
        <v>0.76576104059582506</v>
      </c>
      <c r="AL121" s="125">
        <v>2.3523685918234909</v>
      </c>
      <c r="AM121" s="92">
        <v>4.1550961637354726</v>
      </c>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7"/>
      <c r="OB121" s="7"/>
      <c r="OC121" s="7"/>
      <c r="OD121" s="7"/>
      <c r="OE121" s="7"/>
      <c r="OF121" s="7"/>
    </row>
    <row r="122" spans="1:396" s="3" customFormat="1" ht="11.25" customHeight="1" x14ac:dyDescent="0.2">
      <c r="A122" s="50"/>
      <c r="B122" s="36" t="str">
        <f>GBG!B122</f>
        <v>Somalia</v>
      </c>
      <c r="C122" s="142">
        <v>1.6566692884811485</v>
      </c>
      <c r="D122" s="92" t="s">
        <v>202</v>
      </c>
      <c r="E122" s="63">
        <v>8.1786416248089111</v>
      </c>
      <c r="F122" s="92">
        <v>0.90632830409980281</v>
      </c>
      <c r="G122" s="63">
        <v>6.4760254188330455</v>
      </c>
      <c r="H122" s="92">
        <v>11.03885275971319</v>
      </c>
      <c r="I122" s="63">
        <v>6.2101620834092151</v>
      </c>
      <c r="J122" s="92">
        <v>4.5081747520771911</v>
      </c>
      <c r="K122" s="63">
        <v>0.38030758943497156</v>
      </c>
      <c r="L122" s="92">
        <v>0.14097413124691618</v>
      </c>
      <c r="M122" s="63">
        <v>7.6338944915424492E-2</v>
      </c>
      <c r="N122" s="92">
        <v>0.37053890658519145</v>
      </c>
      <c r="O122" s="63">
        <v>8.7527352297592995E-2</v>
      </c>
      <c r="P122" s="92">
        <v>0.31309556221072693</v>
      </c>
      <c r="Q122" s="63">
        <v>0.21769245992479713</v>
      </c>
      <c r="R122" s="92">
        <v>0.15239137230384495</v>
      </c>
      <c r="S122" s="63">
        <v>9.4398993077407178E-2</v>
      </c>
      <c r="T122" s="92">
        <v>0.27841052898000507</v>
      </c>
      <c r="U122" s="63">
        <v>0.46688163374983205</v>
      </c>
      <c r="V122" s="92">
        <v>0.1278149726110773</v>
      </c>
      <c r="W122" s="63" t="s">
        <v>202</v>
      </c>
      <c r="X122" s="92" t="s">
        <v>202</v>
      </c>
      <c r="Y122" s="63" t="s">
        <v>202</v>
      </c>
      <c r="Z122" s="92">
        <v>1.8881586276038766</v>
      </c>
      <c r="AA122" s="63">
        <v>2.0156676348912947</v>
      </c>
      <c r="AB122" s="92" t="s">
        <v>202</v>
      </c>
      <c r="AC122" s="63" t="s">
        <v>202</v>
      </c>
      <c r="AD122" s="92">
        <v>1.6027966492975398</v>
      </c>
      <c r="AE122" s="63">
        <v>0.72545060204921097</v>
      </c>
      <c r="AF122" s="92">
        <v>0.89525978058373012</v>
      </c>
      <c r="AG122" s="68">
        <v>0.12380068090374496</v>
      </c>
      <c r="AH122" s="161" t="s">
        <v>202</v>
      </c>
      <c r="AI122" s="68" t="s">
        <v>202</v>
      </c>
      <c r="AJ122" s="161">
        <v>0.98533455545371218</v>
      </c>
      <c r="AK122" s="161">
        <v>0.11538864995279555</v>
      </c>
      <c r="AL122" s="125">
        <v>2.3442569759896168</v>
      </c>
      <c r="AM122" s="92">
        <v>6.9680139874524327</v>
      </c>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7"/>
      <c r="OB122" s="7"/>
      <c r="OC122" s="7"/>
      <c r="OD122" s="7"/>
      <c r="OE122" s="7"/>
      <c r="OF122" s="7"/>
    </row>
    <row r="123" spans="1:396" s="3" customFormat="1" ht="11.25" customHeight="1" x14ac:dyDescent="0.2">
      <c r="A123" s="50"/>
      <c r="B123" s="36" t="str">
        <f>GBG!B123</f>
        <v>Bosnien - Hercegovina</v>
      </c>
      <c r="C123" s="142">
        <v>1.1466470057948122</v>
      </c>
      <c r="D123" s="92">
        <v>1.072212892391164</v>
      </c>
      <c r="E123" s="63">
        <v>3.4942127101987333</v>
      </c>
      <c r="F123" s="92">
        <v>1.7646745215119688</v>
      </c>
      <c r="G123" s="63">
        <v>2.2819179664933564</v>
      </c>
      <c r="H123" s="92">
        <v>2.3345005836251458</v>
      </c>
      <c r="I123" s="63">
        <v>1.5024585685667455</v>
      </c>
      <c r="J123" s="92">
        <v>3.1144465290806753</v>
      </c>
      <c r="K123" s="63">
        <v>0.48060849214309598</v>
      </c>
      <c r="L123" s="92">
        <v>0.30309438218086981</v>
      </c>
      <c r="M123" s="63">
        <v>0.38973040298927236</v>
      </c>
      <c r="N123" s="92">
        <v>0.51355392316193194</v>
      </c>
      <c r="O123" s="63">
        <v>0.4084609773887673</v>
      </c>
      <c r="P123" s="92">
        <v>0.33351483800707871</v>
      </c>
      <c r="Q123" s="63">
        <v>0.38261099017085559</v>
      </c>
      <c r="R123" s="92">
        <v>0.7619568615192247</v>
      </c>
      <c r="S123" s="63">
        <v>0.39647577092511016</v>
      </c>
      <c r="T123" s="92">
        <v>0.57369442335273768</v>
      </c>
      <c r="U123" s="63">
        <v>0.71879618433427384</v>
      </c>
      <c r="V123" s="92">
        <v>0.33475349969567864</v>
      </c>
      <c r="W123" s="63" t="s">
        <v>202</v>
      </c>
      <c r="X123" s="92" t="s">
        <v>202</v>
      </c>
      <c r="Y123" s="63" t="s">
        <v>202</v>
      </c>
      <c r="Z123" s="92">
        <v>0.99142252422858412</v>
      </c>
      <c r="AA123" s="63">
        <v>1.4611389842443447</v>
      </c>
      <c r="AB123" s="92">
        <v>0.19843288897934264</v>
      </c>
      <c r="AC123" s="63">
        <v>1.5331312256388046</v>
      </c>
      <c r="AD123" s="92">
        <v>2.6449442648901789</v>
      </c>
      <c r="AE123" s="63">
        <v>1.7350983471692469</v>
      </c>
      <c r="AF123" s="92">
        <v>1.8112192092734423</v>
      </c>
      <c r="AG123" s="68">
        <v>1.0399257195914577</v>
      </c>
      <c r="AH123" s="161">
        <v>0.26803902648225586</v>
      </c>
      <c r="AI123" s="68">
        <v>0.25603918512746299</v>
      </c>
      <c r="AJ123" s="161">
        <v>1.2221203788573174</v>
      </c>
      <c r="AK123" s="161">
        <v>1.6049512220707016</v>
      </c>
      <c r="AL123" s="125">
        <v>1.881894873458793</v>
      </c>
      <c r="AM123" s="92">
        <v>2.0261236243957628</v>
      </c>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7"/>
      <c r="OB123" s="7"/>
      <c r="OC123" s="7"/>
      <c r="OD123" s="7"/>
      <c r="OE123" s="7"/>
      <c r="OF123" s="7"/>
    </row>
    <row r="124" spans="1:396" s="3" customFormat="1" ht="11.25" customHeight="1" x14ac:dyDescent="0.2">
      <c r="A124" s="50"/>
      <c r="B124" s="36" t="str">
        <f>GBG!B124</f>
        <v>Polen</v>
      </c>
      <c r="C124" s="142">
        <v>1.012326906877419</v>
      </c>
      <c r="D124" s="92">
        <v>2.3898721095465705</v>
      </c>
      <c r="E124" s="63">
        <v>1.7525660624590524</v>
      </c>
      <c r="F124" s="92">
        <v>0.87967158927333799</v>
      </c>
      <c r="G124" s="63">
        <v>1.0629693818601964</v>
      </c>
      <c r="H124" s="92">
        <v>1.150575287643822</v>
      </c>
      <c r="I124" s="63">
        <v>1.538881806592606</v>
      </c>
      <c r="J124" s="92">
        <v>4.5456982042347898</v>
      </c>
      <c r="K124" s="63">
        <v>0.71046472751588097</v>
      </c>
      <c r="L124" s="92">
        <v>0.84584478748149716</v>
      </c>
      <c r="M124" s="63">
        <v>0.74731809232994495</v>
      </c>
      <c r="N124" s="92">
        <v>0.72157576545537283</v>
      </c>
      <c r="O124" s="63">
        <v>0.61269146608315095</v>
      </c>
      <c r="P124" s="92">
        <v>0.48325619384699153</v>
      </c>
      <c r="Q124" s="63">
        <v>0.57721485586120458</v>
      </c>
      <c r="R124" s="92">
        <v>0.87918099406064398</v>
      </c>
      <c r="S124" s="63">
        <v>0.87476400251730646</v>
      </c>
      <c r="T124" s="92">
        <v>0.62431451953092043</v>
      </c>
      <c r="U124" s="63">
        <v>0.81956200456805051</v>
      </c>
      <c r="V124" s="92">
        <v>1.0651247717589776</v>
      </c>
      <c r="W124" s="63">
        <v>0.57834566240753194</v>
      </c>
      <c r="X124" s="92">
        <v>0.40485829959514169</v>
      </c>
      <c r="Y124" s="63">
        <v>0.31115366203925321</v>
      </c>
      <c r="Z124" s="92">
        <v>1.1139578923916678</v>
      </c>
      <c r="AA124" s="63">
        <v>0.92421441774491686</v>
      </c>
      <c r="AB124" s="92">
        <v>0.44265798310776433</v>
      </c>
      <c r="AC124" s="63">
        <v>0.96145517540060632</v>
      </c>
      <c r="AD124" s="92">
        <v>1.0520414220697842</v>
      </c>
      <c r="AE124" s="63">
        <v>1.0470421060504076</v>
      </c>
      <c r="AF124" s="92">
        <v>1.0660318774580833</v>
      </c>
      <c r="AG124" s="68">
        <v>0.56329309811203965</v>
      </c>
      <c r="AH124" s="161">
        <v>0.5843250777313177</v>
      </c>
      <c r="AI124" s="68">
        <v>0.5009462317711233</v>
      </c>
      <c r="AJ124" s="161">
        <v>1.0158875649251451</v>
      </c>
      <c r="AK124" s="161">
        <v>0.82870030420644092</v>
      </c>
      <c r="AL124" s="125">
        <v>1.0301752109020117</v>
      </c>
      <c r="AM124" s="92">
        <v>1.650725084850355</v>
      </c>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7"/>
      <c r="OB124" s="7"/>
      <c r="OC124" s="7"/>
      <c r="OD124" s="7"/>
      <c r="OE124" s="7"/>
      <c r="OF124" s="7"/>
    </row>
    <row r="125" spans="1:396" s="3" customFormat="1" ht="11.25" customHeight="1" x14ac:dyDescent="0.2">
      <c r="A125" s="50"/>
      <c r="B125" s="36" t="str">
        <f>GBG!B125</f>
        <v>Turkiet</v>
      </c>
      <c r="C125" s="142">
        <v>0.96372207890731088</v>
      </c>
      <c r="D125" s="92">
        <v>0.41338328381346084</v>
      </c>
      <c r="E125" s="63">
        <v>0.68792312732037564</v>
      </c>
      <c r="F125" s="92">
        <v>0.50114623873753794</v>
      </c>
      <c r="G125" s="63">
        <v>0.43905257076834198</v>
      </c>
      <c r="H125" s="92">
        <v>1.4729587015730088</v>
      </c>
      <c r="I125" s="63">
        <v>0.96521580768530324</v>
      </c>
      <c r="J125" s="92">
        <v>0.63789868667917449</v>
      </c>
      <c r="K125" s="63">
        <v>0.23403543965229021</v>
      </c>
      <c r="L125" s="92">
        <v>0.28899696905617817</v>
      </c>
      <c r="M125" s="63">
        <v>0.39776608140142233</v>
      </c>
      <c r="N125" s="92">
        <v>0.29903139829682118</v>
      </c>
      <c r="O125" s="63">
        <v>0.28689521030877707</v>
      </c>
      <c r="P125" s="92">
        <v>0.2858698611489246</v>
      </c>
      <c r="Q125" s="63">
        <v>0.51454581436770241</v>
      </c>
      <c r="R125" s="92">
        <v>0.41809940606439511</v>
      </c>
      <c r="S125" s="63">
        <v>0.36500943989930773</v>
      </c>
      <c r="T125" s="92">
        <v>0.36277735594364297</v>
      </c>
      <c r="U125" s="63">
        <v>0.71207846298535538</v>
      </c>
      <c r="V125" s="92">
        <v>0.39561777236762025</v>
      </c>
      <c r="W125" s="63">
        <v>0.22864828513786145</v>
      </c>
      <c r="X125" s="92" t="s">
        <v>202</v>
      </c>
      <c r="Y125" s="63">
        <v>0.8935694909845221</v>
      </c>
      <c r="Z125" s="92">
        <v>2.4729865211095019</v>
      </c>
      <c r="AA125" s="63">
        <v>1.6019716574245224</v>
      </c>
      <c r="AB125" s="92">
        <v>0.30019334486618499</v>
      </c>
      <c r="AC125" s="63">
        <v>0.58033780857514072</v>
      </c>
      <c r="AD125" s="92">
        <v>1.243321680627927</v>
      </c>
      <c r="AE125" s="63">
        <v>1.3686336100516041</v>
      </c>
      <c r="AF125" s="92">
        <v>0.94700890084868561</v>
      </c>
      <c r="AG125" s="68">
        <v>1.1513463324048283</v>
      </c>
      <c r="AH125" s="161">
        <v>0.25195668489332046</v>
      </c>
      <c r="AI125" s="68">
        <v>0.12245352332183011</v>
      </c>
      <c r="AJ125" s="161">
        <v>1.2297586312251756</v>
      </c>
      <c r="AK125" s="161">
        <v>1.290254904017623</v>
      </c>
      <c r="AL125" s="125">
        <v>5.3293316028552891</v>
      </c>
      <c r="AM125" s="92">
        <v>6.2994960403167752</v>
      </c>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7"/>
      <c r="OB125" s="7"/>
      <c r="OC125" s="7"/>
      <c r="OD125" s="7"/>
      <c r="OE125" s="7"/>
      <c r="OF125" s="7"/>
    </row>
    <row r="126" spans="1:396" s="3" customFormat="1" ht="11.25" customHeight="1" x14ac:dyDescent="0.2">
      <c r="A126" s="50"/>
      <c r="B126" s="36" t="str">
        <f>GBG!B126</f>
        <v>Jugoslavien</v>
      </c>
      <c r="C126" s="142">
        <v>0.8796488629590159</v>
      </c>
      <c r="D126" s="92">
        <v>1.1626404857253585</v>
      </c>
      <c r="E126" s="63">
        <v>1.4741209871150907</v>
      </c>
      <c r="F126" s="92">
        <v>1.5940715466225941</v>
      </c>
      <c r="G126" s="63">
        <v>2.2010398613518198</v>
      </c>
      <c r="H126" s="92">
        <v>1.4284920237896725</v>
      </c>
      <c r="I126" s="63">
        <v>1.4205062830085595</v>
      </c>
      <c r="J126" s="92">
        <v>2.0423478960064325</v>
      </c>
      <c r="K126" s="63">
        <v>0.36776997659645605</v>
      </c>
      <c r="L126" s="92">
        <v>0.25375343624444913</v>
      </c>
      <c r="M126" s="63">
        <v>0.35356985013459763</v>
      </c>
      <c r="N126" s="92">
        <v>0.68257167002535268</v>
      </c>
      <c r="O126" s="63">
        <v>0.45222465353756386</v>
      </c>
      <c r="P126" s="92">
        <v>0.23822488429077049</v>
      </c>
      <c r="Q126" s="63">
        <v>0.3727158783560921</v>
      </c>
      <c r="R126" s="92">
        <v>0.67599249765551728</v>
      </c>
      <c r="S126" s="63">
        <v>0.39647577092511016</v>
      </c>
      <c r="T126" s="92">
        <v>0.56525774065637391</v>
      </c>
      <c r="U126" s="63">
        <v>0.56428859330914949</v>
      </c>
      <c r="V126" s="92">
        <v>0.31040779062690199</v>
      </c>
      <c r="W126" s="63">
        <v>0.19502353732347008</v>
      </c>
      <c r="X126" s="92" t="s">
        <v>202</v>
      </c>
      <c r="Y126" s="63">
        <v>0.26328386787936814</v>
      </c>
      <c r="Z126" s="92">
        <v>0.80204968252200071</v>
      </c>
      <c r="AA126" s="63">
        <v>0.77457970249097785</v>
      </c>
      <c r="AB126" s="92">
        <v>0.12211254706421083</v>
      </c>
      <c r="AC126" s="63">
        <v>1.2906019922044174</v>
      </c>
      <c r="AD126" s="92">
        <v>1.9655695534595345</v>
      </c>
      <c r="AE126" s="63">
        <v>1.495774437214868</v>
      </c>
      <c r="AF126" s="92">
        <v>1.0039329331401365</v>
      </c>
      <c r="AG126" s="68">
        <v>0.73042401733209528</v>
      </c>
      <c r="AH126" s="161">
        <v>0.3377291733676423</v>
      </c>
      <c r="AI126" s="68">
        <v>0.5009462317711233</v>
      </c>
      <c r="AJ126" s="161">
        <v>0.82493125572868919</v>
      </c>
      <c r="AK126" s="161">
        <v>0.96506870869610828</v>
      </c>
      <c r="AL126" s="125">
        <v>1.9792342634652824</v>
      </c>
      <c r="AM126" s="92">
        <v>1.4604545922040522</v>
      </c>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7"/>
      <c r="OB126" s="7"/>
      <c r="OC126" s="7"/>
      <c r="OD126" s="7"/>
      <c r="OE126" s="7"/>
      <c r="OF126" s="7"/>
    </row>
    <row r="127" spans="1:396" s="3" customFormat="1" ht="11.25" customHeight="1" x14ac:dyDescent="0.2">
      <c r="A127" s="50"/>
      <c r="B127" s="36" t="str">
        <f>GBG!B127</f>
        <v>Finland</v>
      </c>
      <c r="C127" s="142">
        <v>0.81330984099981452</v>
      </c>
      <c r="D127" s="92">
        <v>1.4080868104896009</v>
      </c>
      <c r="E127" s="63">
        <v>0.7043022493994322</v>
      </c>
      <c r="F127" s="92">
        <v>0.76771338700218583</v>
      </c>
      <c r="G127" s="63">
        <v>1.0629693818601964</v>
      </c>
      <c r="H127" s="92">
        <v>0.6670001667500417</v>
      </c>
      <c r="I127" s="63">
        <v>1.8484793298124202</v>
      </c>
      <c r="J127" s="92">
        <v>1.8386491557223266</v>
      </c>
      <c r="K127" s="63">
        <v>0.67703109327983946</v>
      </c>
      <c r="L127" s="92">
        <v>0.59209135123704804</v>
      </c>
      <c r="M127" s="63">
        <v>0.65892562979629554</v>
      </c>
      <c r="N127" s="92">
        <v>0.73457713059871288</v>
      </c>
      <c r="O127" s="63">
        <v>0.82664721614393377</v>
      </c>
      <c r="P127" s="92">
        <v>0.9120609855703784</v>
      </c>
      <c r="Q127" s="63">
        <v>0.722343162477736</v>
      </c>
      <c r="R127" s="92">
        <v>0.74632697718036889</v>
      </c>
      <c r="S127" s="63">
        <v>0.62303335431088736</v>
      </c>
      <c r="T127" s="92">
        <v>0.81835822154728755</v>
      </c>
      <c r="U127" s="63">
        <v>0.7255139056831923</v>
      </c>
      <c r="V127" s="92">
        <v>0.32258064516129031</v>
      </c>
      <c r="W127" s="63">
        <v>0.24882313382649629</v>
      </c>
      <c r="X127" s="92">
        <v>0.40485829959514169</v>
      </c>
      <c r="Y127" s="63">
        <v>0.36700175522578588</v>
      </c>
      <c r="Z127" s="92">
        <v>0.45672273588058376</v>
      </c>
      <c r="AA127" s="63">
        <v>0.47531027198310005</v>
      </c>
      <c r="AB127" s="92">
        <v>0.38668973237000104</v>
      </c>
      <c r="AC127" s="63">
        <v>1.1087050671286272</v>
      </c>
      <c r="AD127" s="92">
        <v>0.92671987335927708</v>
      </c>
      <c r="AE127" s="63">
        <v>0.96477451200358988</v>
      </c>
      <c r="AF127" s="92">
        <v>1.0091078451666322</v>
      </c>
      <c r="AG127" s="68">
        <v>0.92850510677808717</v>
      </c>
      <c r="AH127" s="161">
        <v>0.68617990779457494</v>
      </c>
      <c r="AI127" s="68">
        <v>0.73472113993098076</v>
      </c>
      <c r="AJ127" s="161">
        <v>2.1005194011610144</v>
      </c>
      <c r="AK127" s="161">
        <v>0.81821042693800483</v>
      </c>
      <c r="AL127" s="125">
        <v>1.1356262167423752</v>
      </c>
      <c r="AM127" s="92">
        <v>0.66337550138846035</v>
      </c>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7"/>
      <c r="OB127" s="7"/>
      <c r="OC127" s="7"/>
      <c r="OD127" s="7"/>
      <c r="OE127" s="7"/>
      <c r="OF127" s="7"/>
    </row>
    <row r="128" spans="1:396" s="3" customFormat="1" ht="11.25" customHeight="1" x14ac:dyDescent="0.2">
      <c r="A128" s="50"/>
      <c r="B128" s="36" t="str">
        <f>GBG!B128</f>
        <v>Övriga (inkl. uppg. saknas)</v>
      </c>
      <c r="C128" s="152">
        <v>15.579325213918715</v>
      </c>
      <c r="D128" s="92">
        <v>10.308745640098179</v>
      </c>
      <c r="E128" s="63">
        <v>30.563441799519548</v>
      </c>
      <c r="F128" s="92">
        <v>14.240017060297488</v>
      </c>
      <c r="G128" s="63">
        <v>22.409012131715773</v>
      </c>
      <c r="H128" s="92">
        <v>24.823522872547386</v>
      </c>
      <c r="I128" s="63">
        <v>22.090693862684393</v>
      </c>
      <c r="J128" s="92">
        <v>29.9812382739212</v>
      </c>
      <c r="K128" s="63">
        <v>11.137579404881311</v>
      </c>
      <c r="L128" s="92">
        <v>14.005779939381124</v>
      </c>
      <c r="M128" s="63">
        <v>15.573144762746594</v>
      </c>
      <c r="N128" s="92">
        <v>12.819346031333289</v>
      </c>
      <c r="O128" s="63">
        <v>11.232676878191102</v>
      </c>
      <c r="P128" s="92">
        <v>10.291315001361285</v>
      </c>
      <c r="Q128" s="63">
        <v>11.174879609472921</v>
      </c>
      <c r="R128" s="92">
        <v>13.691778680837762</v>
      </c>
      <c r="S128" s="63">
        <v>9.7545626179987401</v>
      </c>
      <c r="T128" s="92">
        <v>10.858010630220196</v>
      </c>
      <c r="U128" s="63">
        <v>14.725245196829235</v>
      </c>
      <c r="V128" s="92">
        <v>12.361533779671333</v>
      </c>
      <c r="W128" s="63">
        <v>7.1284465366509746</v>
      </c>
      <c r="X128" s="92">
        <v>6.4564244619646285</v>
      </c>
      <c r="Y128" s="63">
        <v>6.3746609222913673</v>
      </c>
      <c r="Z128" s="92">
        <v>17.951431435891724</v>
      </c>
      <c r="AA128" s="63">
        <v>21.934688847812691</v>
      </c>
      <c r="AB128" s="92">
        <v>7.5099216444489674</v>
      </c>
      <c r="AC128" s="63">
        <v>10.879168471199653</v>
      </c>
      <c r="AD128" s="92">
        <v>20.473583536706023</v>
      </c>
      <c r="AE128" s="63">
        <v>19.789095804352705</v>
      </c>
      <c r="AF128" s="92">
        <v>18.474435934589113</v>
      </c>
      <c r="AG128" s="68">
        <v>15.47508511296812</v>
      </c>
      <c r="AH128" s="161">
        <v>6.8886029805939746</v>
      </c>
      <c r="AI128" s="68">
        <v>6.2228654124457305</v>
      </c>
      <c r="AJ128" s="161">
        <v>11.908035441490988</v>
      </c>
      <c r="AK128" s="161">
        <v>13.322144130913669</v>
      </c>
      <c r="AL128" s="125">
        <v>21.082089552238806</v>
      </c>
      <c r="AM128" s="92">
        <v>29.09081559189551</v>
      </c>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7"/>
      <c r="OB128" s="7"/>
      <c r="OC128" s="7"/>
      <c r="OD128" s="7"/>
      <c r="OE128" s="7"/>
      <c r="OF128" s="7"/>
    </row>
    <row r="129" spans="1:396" s="3" customFormat="1" x14ac:dyDescent="0.2">
      <c r="A129" s="49" t="s">
        <v>95</v>
      </c>
      <c r="B129" s="39" t="s">
        <v>24</v>
      </c>
      <c r="C129" s="143">
        <v>29.759783774197736</v>
      </c>
      <c r="D129" s="93">
        <v>23.007363389742927</v>
      </c>
      <c r="E129" s="64">
        <v>62.344398340248965</v>
      </c>
      <c r="F129" s="93">
        <v>26.784667057631815</v>
      </c>
      <c r="G129" s="64">
        <v>48.613518197573654</v>
      </c>
      <c r="H129" s="93">
        <v>61.158356956255908</v>
      </c>
      <c r="I129" s="64">
        <v>53.788016754689494</v>
      </c>
      <c r="J129" s="93">
        <v>63.623693379790943</v>
      </c>
      <c r="K129" s="64">
        <v>18.129388164493481</v>
      </c>
      <c r="L129" s="93">
        <v>20.899414957355326</v>
      </c>
      <c r="M129" s="64">
        <v>23.970428703443289</v>
      </c>
      <c r="N129" s="93">
        <v>21.237729961645972</v>
      </c>
      <c r="O129" s="64">
        <v>16.649647459275471</v>
      </c>
      <c r="P129" s="93">
        <v>15.566294582085488</v>
      </c>
      <c r="Q129" s="64">
        <v>17.217494557688504</v>
      </c>
      <c r="R129" s="93">
        <v>21.807596123788684</v>
      </c>
      <c r="S129" s="64">
        <v>14.474512271869099</v>
      </c>
      <c r="T129" s="93">
        <v>17.809837172023958</v>
      </c>
      <c r="U129" s="64">
        <v>25.789332258497915</v>
      </c>
      <c r="V129" s="93">
        <v>21.375532562385878</v>
      </c>
      <c r="W129" s="64">
        <v>10.47074646940148</v>
      </c>
      <c r="X129" s="93">
        <v>7.6923076923076925</v>
      </c>
      <c r="Y129" s="64">
        <v>10.244135950215414</v>
      </c>
      <c r="Z129" s="93">
        <v>41.054918124094911</v>
      </c>
      <c r="AA129" s="64">
        <v>49.757943842971564</v>
      </c>
      <c r="AB129" s="93">
        <v>10.267629998982397</v>
      </c>
      <c r="AC129" s="64">
        <v>21.22996968384582</v>
      </c>
      <c r="AD129" s="93">
        <v>42.520282303278151</v>
      </c>
      <c r="AE129" s="64">
        <v>38.949966345075168</v>
      </c>
      <c r="AF129" s="93">
        <v>33.062512937280069</v>
      </c>
      <c r="AG129" s="68">
        <v>26.604766326214794</v>
      </c>
      <c r="AH129" s="161">
        <v>10.276616275329689</v>
      </c>
      <c r="AI129" s="68">
        <v>9.6849604809083836</v>
      </c>
      <c r="AJ129" s="161">
        <v>25.38191261839291</v>
      </c>
      <c r="AK129" s="161">
        <v>25.7001993076681</v>
      </c>
      <c r="AL129" s="125">
        <v>47.826086956521735</v>
      </c>
      <c r="AM129" s="93">
        <v>63.072097089375703</v>
      </c>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7"/>
      <c r="OB129" s="7"/>
      <c r="OC129" s="7"/>
      <c r="OD129" s="7"/>
      <c r="OE129" s="7"/>
      <c r="OF129" s="7"/>
    </row>
    <row r="130" spans="1:396" s="3" customFormat="1" ht="21.6" thickBot="1" x14ac:dyDescent="0.45">
      <c r="A130" s="30" t="str">
        <f>GBG!A130</f>
        <v>Utländsk bakgrund 2024</v>
      </c>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7"/>
      <c r="OB130" s="7"/>
      <c r="OC130" s="7"/>
      <c r="OD130" s="7"/>
      <c r="OE130" s="7"/>
      <c r="OF130" s="7"/>
    </row>
    <row r="131" spans="1:396" s="3" customFormat="1" ht="19.5" customHeight="1" x14ac:dyDescent="0.2">
      <c r="A131" s="49" t="s">
        <v>40</v>
      </c>
      <c r="B131" s="11" t="s">
        <v>96</v>
      </c>
      <c r="C131" s="100">
        <f>GBG!C131</f>
        <v>39.934777575440108</v>
      </c>
      <c r="D131" s="88">
        <v>34.414158377470613</v>
      </c>
      <c r="E131" s="59">
        <v>84.958506224066383</v>
      </c>
      <c r="F131" s="88">
        <v>38.001812656608195</v>
      </c>
      <c r="G131" s="59">
        <v>65.332177931831311</v>
      </c>
      <c r="H131" s="88">
        <v>88.544272136068031</v>
      </c>
      <c r="I131" s="59">
        <v>77.7545073757057</v>
      </c>
      <c r="J131" s="88">
        <v>88.115786652372023</v>
      </c>
      <c r="K131" s="59">
        <v>23.721163490471415</v>
      </c>
      <c r="L131" s="88">
        <v>25.988581095369</v>
      </c>
      <c r="M131" s="59">
        <v>29.286029973080481</v>
      </c>
      <c r="N131" s="88">
        <v>27.263862705584085</v>
      </c>
      <c r="O131" s="59">
        <v>21.2496960855823</v>
      </c>
      <c r="P131" s="88">
        <v>19.759052545603048</v>
      </c>
      <c r="Q131" s="59">
        <v>21.736262286430502</v>
      </c>
      <c r="R131" s="88">
        <v>28.055642388246326</v>
      </c>
      <c r="S131" s="59">
        <v>18.816865953429829</v>
      </c>
      <c r="T131" s="88">
        <v>23.766135155656794</v>
      </c>
      <c r="U131" s="59">
        <v>33.366921940077923</v>
      </c>
      <c r="V131" s="88">
        <v>27.723676202069385</v>
      </c>
      <c r="W131" s="59">
        <v>13.893745796906524</v>
      </c>
      <c r="X131" s="88">
        <v>8.7364159386320051</v>
      </c>
      <c r="Y131" s="59">
        <v>14.552417424605075</v>
      </c>
      <c r="Z131" s="88">
        <v>56.895399353904416</v>
      </c>
      <c r="AA131" s="59">
        <v>64.985476630578304</v>
      </c>
      <c r="AB131" s="88">
        <v>13.157626946168719</v>
      </c>
      <c r="AC131" s="59">
        <v>31.979211779991338</v>
      </c>
      <c r="AD131" s="88">
        <v>58.185475892091553</v>
      </c>
      <c r="AE131" s="59">
        <v>51.177922369306707</v>
      </c>
      <c r="AF131" s="88">
        <v>41.740840405713101</v>
      </c>
      <c r="AG131" s="73">
        <v>35.301764159702884</v>
      </c>
      <c r="AH131" s="172">
        <v>13.53597083735392</v>
      </c>
      <c r="AI131" s="73">
        <v>13.993098074140043</v>
      </c>
      <c r="AJ131" s="172">
        <v>36.266422242590899</v>
      </c>
      <c r="AK131" s="172">
        <v>35.497744676387285</v>
      </c>
      <c r="AL131" s="173">
        <v>63.416612589227775</v>
      </c>
      <c r="AM131" s="88">
        <v>82.587678699989723</v>
      </c>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7"/>
      <c r="OB131" s="7"/>
      <c r="OC131" s="7"/>
      <c r="OD131" s="7"/>
      <c r="OE131" s="7"/>
      <c r="OF131" s="7"/>
    </row>
    <row r="132" spans="1:396" s="3" customFormat="1" ht="21.6" thickBot="1" x14ac:dyDescent="0.45">
      <c r="A132" s="30" t="str">
        <f>GBG!A132</f>
        <v>Inkomstspridning 20-64 år (kr) 2023</v>
      </c>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2"/>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row>
    <row r="133" spans="1:396" s="3" customFormat="1" ht="18.75" customHeight="1" x14ac:dyDescent="0.2">
      <c r="A133" s="50" t="s">
        <v>8</v>
      </c>
      <c r="B133" s="106" t="str">
        <f>GBG!B133</f>
        <v>Under 237 000 (%)</v>
      </c>
      <c r="C133" s="100">
        <f>GBG!C133</f>
        <v>29.989349812635592</v>
      </c>
      <c r="D133" s="92">
        <v>20.86859688195991</v>
      </c>
      <c r="E133" s="63">
        <v>44.51681042070058</v>
      </c>
      <c r="F133" s="92">
        <v>28.09356538400128</v>
      </c>
      <c r="G133" s="63">
        <v>40.959577567370722</v>
      </c>
      <c r="H133" s="92">
        <v>48.757735291401126</v>
      </c>
      <c r="I133" s="63">
        <v>41.233974358974358</v>
      </c>
      <c r="J133" s="92">
        <v>43.047840888729617</v>
      </c>
      <c r="K133" s="63">
        <v>27.190451206715633</v>
      </c>
      <c r="L133" s="92">
        <v>26.872006965607316</v>
      </c>
      <c r="M133" s="63">
        <v>41.688488530428408</v>
      </c>
      <c r="N133" s="92">
        <v>35.149033425388062</v>
      </c>
      <c r="O133" s="63">
        <v>25.645504252733904</v>
      </c>
      <c r="P133" s="92">
        <v>34.249233912155255</v>
      </c>
      <c r="Q133" s="63">
        <v>26.231576822128005</v>
      </c>
      <c r="R133" s="92">
        <v>28.050300215248669</v>
      </c>
      <c r="S133" s="63">
        <v>23.159636062861868</v>
      </c>
      <c r="T133" s="92">
        <v>25.229084850648576</v>
      </c>
      <c r="U133" s="63">
        <v>27.977467811158796</v>
      </c>
      <c r="V133" s="92">
        <v>20.838389409817982</v>
      </c>
      <c r="W133" s="63">
        <v>15.798786653185035</v>
      </c>
      <c r="X133" s="92">
        <v>22.121896162528216</v>
      </c>
      <c r="Y133" s="63">
        <v>16.403225806451612</v>
      </c>
      <c r="Z133" s="92">
        <v>34.563917623612035</v>
      </c>
      <c r="AA133" s="63">
        <v>39.576622181316154</v>
      </c>
      <c r="AB133" s="92">
        <v>17.016245116183427</v>
      </c>
      <c r="AC133" s="63">
        <v>16.866158868335145</v>
      </c>
      <c r="AD133" s="92">
        <v>30.271050877582763</v>
      </c>
      <c r="AE133" s="63">
        <v>28.638689866939611</v>
      </c>
      <c r="AF133" s="92">
        <v>29.842116966866801</v>
      </c>
      <c r="AG133" s="73">
        <v>23.365949119373777</v>
      </c>
      <c r="AH133" s="172">
        <v>13.722716248989492</v>
      </c>
      <c r="AI133" s="73">
        <v>13.771186440677965</v>
      </c>
      <c r="AJ133" s="172">
        <v>22.764768493879721</v>
      </c>
      <c r="AK133" s="172">
        <v>21.947111335691428</v>
      </c>
      <c r="AL133" s="173">
        <v>31.247560816963706</v>
      </c>
      <c r="AM133" s="92">
        <v>41.753294589506424</v>
      </c>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7"/>
      <c r="OB133" s="7"/>
      <c r="OC133" s="7"/>
      <c r="OD133" s="7"/>
      <c r="OE133" s="7"/>
      <c r="OF133" s="7"/>
    </row>
    <row r="134" spans="1:396" s="3" customFormat="1" x14ac:dyDescent="0.2">
      <c r="A134" s="50" t="s">
        <v>9</v>
      </c>
      <c r="B134" s="106" t="str">
        <f>GBG!B134</f>
        <v>237 000 - 492 000 (%)</v>
      </c>
      <c r="C134" s="100">
        <f>GBG!C134</f>
        <v>40.052067582670439</v>
      </c>
      <c r="D134" s="92">
        <v>43.518930957683743</v>
      </c>
      <c r="E134" s="63">
        <v>46.576306988206298</v>
      </c>
      <c r="F134" s="92">
        <v>44.204055564425992</v>
      </c>
      <c r="G134" s="63">
        <v>46.667880553532406</v>
      </c>
      <c r="H134" s="92">
        <v>42.966657430497825</v>
      </c>
      <c r="I134" s="63">
        <v>45.496794871794869</v>
      </c>
      <c r="J134" s="92">
        <v>47.455653108761872</v>
      </c>
      <c r="K134" s="63">
        <v>42.458027282266528</v>
      </c>
      <c r="L134" s="92">
        <v>37.168045276447543</v>
      </c>
      <c r="M134" s="63">
        <v>31.98910652561014</v>
      </c>
      <c r="N134" s="92">
        <v>37.35834682411199</v>
      </c>
      <c r="O134" s="63">
        <v>33.308019441069256</v>
      </c>
      <c r="P134" s="92">
        <v>41.368743615934626</v>
      </c>
      <c r="Q134" s="63">
        <v>43.286896830203922</v>
      </c>
      <c r="R134" s="92">
        <v>33.584456780333063</v>
      </c>
      <c r="S134" s="63">
        <v>41.907912875654816</v>
      </c>
      <c r="T134" s="92">
        <v>44.293704629299057</v>
      </c>
      <c r="U134" s="63">
        <v>46.668454935622314</v>
      </c>
      <c r="V134" s="92">
        <v>33.63485934914506</v>
      </c>
      <c r="W134" s="63">
        <v>29.638523761375126</v>
      </c>
      <c r="X134" s="92">
        <v>37.697516930022573</v>
      </c>
      <c r="Y134" s="63">
        <v>27.935483870967744</v>
      </c>
      <c r="Z134" s="92">
        <v>46.151656069089874</v>
      </c>
      <c r="AA134" s="63">
        <v>44.025157232704402</v>
      </c>
      <c r="AB134" s="92">
        <v>24.264857084104463</v>
      </c>
      <c r="AC134" s="63">
        <v>44.769159023783615</v>
      </c>
      <c r="AD134" s="92">
        <v>44.801155298822479</v>
      </c>
      <c r="AE134" s="63">
        <v>42.098259979529175</v>
      </c>
      <c r="AF134" s="92">
        <v>44.207249277295972</v>
      </c>
      <c r="AG134" s="73">
        <v>32.55381604696673</v>
      </c>
      <c r="AH134" s="172">
        <v>31.750202101859337</v>
      </c>
      <c r="AI134" s="73">
        <v>28.948382126348228</v>
      </c>
      <c r="AJ134" s="172">
        <v>44.544970729111228</v>
      </c>
      <c r="AK134" s="172">
        <v>39.14434899781034</v>
      </c>
      <c r="AL134" s="173">
        <v>44.308572915311565</v>
      </c>
      <c r="AM134" s="92">
        <v>44.519931243349433</v>
      </c>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7"/>
      <c r="OB134" s="7"/>
      <c r="OC134" s="7"/>
      <c r="OD134" s="7"/>
      <c r="OE134" s="7"/>
      <c r="OF134" s="7"/>
    </row>
    <row r="135" spans="1:396" s="3" customFormat="1" x14ac:dyDescent="0.2">
      <c r="A135" s="50" t="s">
        <v>8</v>
      </c>
      <c r="B135" s="106" t="str">
        <f>GBG!B135</f>
        <v>492 000 eller mer (%)</v>
      </c>
      <c r="C135" s="100">
        <f>GBG!C135</f>
        <v>29.958582604693973</v>
      </c>
      <c r="D135" s="92">
        <v>35.612472160356347</v>
      </c>
      <c r="E135" s="63">
        <v>8.9068825910931171</v>
      </c>
      <c r="F135" s="92">
        <v>27.702379051572727</v>
      </c>
      <c r="G135" s="63">
        <v>12.372541879096868</v>
      </c>
      <c r="H135" s="92">
        <v>8.2756072781010435</v>
      </c>
      <c r="I135" s="63">
        <v>13.26923076923077</v>
      </c>
      <c r="J135" s="92">
        <v>9.4965060025085108</v>
      </c>
      <c r="K135" s="63">
        <v>30.351521511017836</v>
      </c>
      <c r="L135" s="92">
        <v>35.959947757945145</v>
      </c>
      <c r="M135" s="63">
        <v>26.322404943961452</v>
      </c>
      <c r="N135" s="92">
        <v>27.492619750499951</v>
      </c>
      <c r="O135" s="63">
        <v>41.046476306196837</v>
      </c>
      <c r="P135" s="92">
        <v>24.382022471910112</v>
      </c>
      <c r="Q135" s="63">
        <v>30.48152634766808</v>
      </c>
      <c r="R135" s="92">
        <v>38.365243004418268</v>
      </c>
      <c r="S135" s="63">
        <v>34.93245106148332</v>
      </c>
      <c r="T135" s="92">
        <v>30.47721052005236</v>
      </c>
      <c r="U135" s="63">
        <v>25.354077253218883</v>
      </c>
      <c r="V135" s="92">
        <v>45.526751241036955</v>
      </c>
      <c r="W135" s="63">
        <v>54.562689585439841</v>
      </c>
      <c r="X135" s="92">
        <v>40.180586907449211</v>
      </c>
      <c r="Y135" s="63">
        <v>55.661290322580648</v>
      </c>
      <c r="Z135" s="92">
        <v>19.284426307298091</v>
      </c>
      <c r="AA135" s="63">
        <v>16.398220585979445</v>
      </c>
      <c r="AB135" s="92">
        <v>58.71889779971211</v>
      </c>
      <c r="AC135" s="63">
        <v>38.364682107881237</v>
      </c>
      <c r="AD135" s="92">
        <v>24.927793823594758</v>
      </c>
      <c r="AE135" s="63">
        <v>29.263050153531218</v>
      </c>
      <c r="AF135" s="92">
        <v>25.950633755837227</v>
      </c>
      <c r="AG135" s="73">
        <v>44.080234833659496</v>
      </c>
      <c r="AH135" s="172">
        <v>54.527081649151178</v>
      </c>
      <c r="AI135" s="73">
        <v>57.280431432973813</v>
      </c>
      <c r="AJ135" s="172">
        <v>32.690260777009044</v>
      </c>
      <c r="AK135" s="172">
        <v>38.908539666498228</v>
      </c>
      <c r="AL135" s="173">
        <v>24.443866267724729</v>
      </c>
      <c r="AM135" s="92">
        <v>13.726774167144143</v>
      </c>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7"/>
      <c r="OB135" s="7"/>
      <c r="OC135" s="7"/>
      <c r="OD135" s="7"/>
      <c r="OE135" s="7"/>
      <c r="OF135" s="7"/>
    </row>
    <row r="136" spans="1:396" s="3" customFormat="1" ht="21.6" thickBot="1" x14ac:dyDescent="0.45">
      <c r="A136" s="30" t="str">
        <f>GBG!A136</f>
        <v>Medelinkomst (kr) 2023</v>
      </c>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7"/>
      <c r="OB136" s="7"/>
      <c r="OC136" s="7"/>
      <c r="OD136" s="7"/>
      <c r="OE136" s="7"/>
      <c r="OF136" s="7"/>
    </row>
    <row r="137" spans="1:396" s="3" customFormat="1" x14ac:dyDescent="0.2">
      <c r="A137" s="49" t="s">
        <v>41</v>
      </c>
      <c r="B137" s="36" t="s">
        <v>97</v>
      </c>
      <c r="C137" s="140">
        <v>157000</v>
      </c>
      <c r="D137" s="84">
        <v>166300</v>
      </c>
      <c r="E137" s="55">
        <v>168900</v>
      </c>
      <c r="F137" s="84">
        <v>146100</v>
      </c>
      <c r="G137" s="55">
        <v>162600</v>
      </c>
      <c r="H137" s="84">
        <v>162800</v>
      </c>
      <c r="I137" s="55">
        <v>163500</v>
      </c>
      <c r="J137" s="84">
        <v>167000</v>
      </c>
      <c r="K137" s="55">
        <v>156600</v>
      </c>
      <c r="L137" s="84">
        <v>174500</v>
      </c>
      <c r="M137" s="55">
        <v>120000</v>
      </c>
      <c r="N137" s="84">
        <v>112500</v>
      </c>
      <c r="O137" s="55">
        <v>141700</v>
      </c>
      <c r="P137" s="84">
        <v>122200</v>
      </c>
      <c r="Q137" s="55">
        <v>150300</v>
      </c>
      <c r="R137" s="84">
        <v>147800</v>
      </c>
      <c r="S137" s="55">
        <v>183700</v>
      </c>
      <c r="T137" s="84">
        <v>187300</v>
      </c>
      <c r="U137" s="55">
        <v>160600</v>
      </c>
      <c r="V137" s="84">
        <v>191400</v>
      </c>
      <c r="W137" s="55">
        <v>158300</v>
      </c>
      <c r="X137" s="84">
        <v>146700</v>
      </c>
      <c r="Y137" s="55">
        <v>159900</v>
      </c>
      <c r="Z137" s="84">
        <v>152500</v>
      </c>
      <c r="AA137" s="55">
        <v>162500</v>
      </c>
      <c r="AB137" s="84">
        <v>138600</v>
      </c>
      <c r="AC137" s="55">
        <v>198600</v>
      </c>
      <c r="AD137" s="84">
        <v>182100</v>
      </c>
      <c r="AE137" s="55">
        <v>180200</v>
      </c>
      <c r="AF137" s="84">
        <v>178300</v>
      </c>
      <c r="AG137" s="68">
        <v>140100</v>
      </c>
      <c r="AH137" s="161">
        <v>180400</v>
      </c>
      <c r="AI137" s="68">
        <v>186700</v>
      </c>
      <c r="AJ137" s="161">
        <v>186900</v>
      </c>
      <c r="AK137" s="161">
        <v>162100</v>
      </c>
      <c r="AL137" s="125">
        <v>193400</v>
      </c>
      <c r="AM137" s="84">
        <v>160600</v>
      </c>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7"/>
      <c r="OB137" s="7"/>
      <c r="OC137" s="7"/>
      <c r="OD137" s="7"/>
      <c r="OE137" s="7"/>
      <c r="OF137" s="7"/>
    </row>
    <row r="138" spans="1:396" s="3" customFormat="1" x14ac:dyDescent="0.2">
      <c r="A138" s="50"/>
      <c r="B138" s="36" t="s">
        <v>98</v>
      </c>
      <c r="C138" s="140">
        <v>272000</v>
      </c>
      <c r="D138" s="84">
        <v>257200</v>
      </c>
      <c r="E138" s="55">
        <v>221900</v>
      </c>
      <c r="F138" s="84">
        <v>290400</v>
      </c>
      <c r="G138" s="55">
        <v>227700</v>
      </c>
      <c r="H138" s="84">
        <v>201300</v>
      </c>
      <c r="I138" s="55">
        <v>216500</v>
      </c>
      <c r="J138" s="84">
        <v>205700</v>
      </c>
      <c r="K138" s="55">
        <v>280100</v>
      </c>
      <c r="L138" s="84">
        <v>301600</v>
      </c>
      <c r="M138" s="55">
        <v>274900</v>
      </c>
      <c r="N138" s="84">
        <v>265800</v>
      </c>
      <c r="O138" s="55">
        <v>305000</v>
      </c>
      <c r="P138" s="84">
        <v>231000</v>
      </c>
      <c r="Q138" s="55">
        <v>300600</v>
      </c>
      <c r="R138" s="84">
        <v>298600</v>
      </c>
      <c r="S138" s="55">
        <v>312500</v>
      </c>
      <c r="T138" s="84">
        <v>319600</v>
      </c>
      <c r="U138" s="55">
        <v>287300</v>
      </c>
      <c r="V138" s="84">
        <v>273600</v>
      </c>
      <c r="W138" s="55">
        <v>328000</v>
      </c>
      <c r="X138" s="84">
        <v>194300</v>
      </c>
      <c r="Y138" s="55">
        <v>241200</v>
      </c>
      <c r="Z138" s="84">
        <v>238400</v>
      </c>
      <c r="AA138" s="55">
        <v>233200</v>
      </c>
      <c r="AB138" s="84">
        <v>248700</v>
      </c>
      <c r="AC138" s="55">
        <v>302200</v>
      </c>
      <c r="AD138" s="84">
        <v>259300</v>
      </c>
      <c r="AE138" s="55">
        <v>302600</v>
      </c>
      <c r="AF138" s="84">
        <v>278300</v>
      </c>
      <c r="AG138" s="68">
        <v>292700</v>
      </c>
      <c r="AH138" s="161">
        <v>298600</v>
      </c>
      <c r="AI138" s="68">
        <v>274600</v>
      </c>
      <c r="AJ138" s="161">
        <v>295200</v>
      </c>
      <c r="AK138" s="161">
        <v>274500</v>
      </c>
      <c r="AL138" s="125">
        <v>271900</v>
      </c>
      <c r="AM138" s="84">
        <v>201400</v>
      </c>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7"/>
      <c r="OB138" s="7"/>
      <c r="OC138" s="7"/>
      <c r="OD138" s="7"/>
      <c r="OE138" s="7"/>
      <c r="OF138" s="7"/>
    </row>
    <row r="139" spans="1:396" s="3" customFormat="1" x14ac:dyDescent="0.2">
      <c r="A139" s="50"/>
      <c r="B139" s="36" t="s">
        <v>99</v>
      </c>
      <c r="C139" s="140">
        <v>357000</v>
      </c>
      <c r="D139" s="84">
        <v>393400</v>
      </c>
      <c r="E139" s="55">
        <v>219200</v>
      </c>
      <c r="F139" s="84">
        <v>369700</v>
      </c>
      <c r="G139" s="55">
        <v>255400</v>
      </c>
      <c r="H139" s="84">
        <v>210100</v>
      </c>
      <c r="I139" s="55">
        <v>245200</v>
      </c>
      <c r="J139" s="84">
        <v>224500</v>
      </c>
      <c r="K139" s="55">
        <v>378900</v>
      </c>
      <c r="L139" s="84">
        <v>409800</v>
      </c>
      <c r="M139" s="55">
        <v>374400</v>
      </c>
      <c r="N139" s="84">
        <v>364300</v>
      </c>
      <c r="O139" s="55">
        <v>422000</v>
      </c>
      <c r="P139" s="84">
        <v>352500</v>
      </c>
      <c r="Q139" s="55">
        <v>383200</v>
      </c>
      <c r="R139" s="84">
        <v>409600</v>
      </c>
      <c r="S139" s="55">
        <v>406300</v>
      </c>
      <c r="T139" s="84">
        <v>386500</v>
      </c>
      <c r="U139" s="55">
        <v>343100</v>
      </c>
      <c r="V139" s="84">
        <v>442700</v>
      </c>
      <c r="W139" s="55">
        <v>480000</v>
      </c>
      <c r="X139" s="84">
        <v>366000</v>
      </c>
      <c r="Y139" s="55">
        <v>479300</v>
      </c>
      <c r="Z139" s="84">
        <v>296100</v>
      </c>
      <c r="AA139" s="55">
        <v>274100</v>
      </c>
      <c r="AB139" s="84">
        <v>510200</v>
      </c>
      <c r="AC139" s="55">
        <v>398600</v>
      </c>
      <c r="AD139" s="84">
        <v>315100</v>
      </c>
      <c r="AE139" s="55">
        <v>351000</v>
      </c>
      <c r="AF139" s="84">
        <v>345500</v>
      </c>
      <c r="AG139" s="68">
        <v>422900</v>
      </c>
      <c r="AH139" s="161">
        <v>467200</v>
      </c>
      <c r="AI139" s="68">
        <v>505300</v>
      </c>
      <c r="AJ139" s="161">
        <v>363900</v>
      </c>
      <c r="AK139" s="161">
        <v>391900</v>
      </c>
      <c r="AL139" s="125">
        <v>312600</v>
      </c>
      <c r="AM139" s="84">
        <v>225700</v>
      </c>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7"/>
      <c r="OB139" s="7"/>
      <c r="OC139" s="7"/>
      <c r="OD139" s="7"/>
      <c r="OE139" s="7"/>
      <c r="OF139" s="7"/>
    </row>
    <row r="140" spans="1:396" s="3" customFormat="1" x14ac:dyDescent="0.2">
      <c r="A140" s="50"/>
      <c r="B140" s="36" t="s">
        <v>100</v>
      </c>
      <c r="C140" s="140">
        <v>439800</v>
      </c>
      <c r="D140" s="84">
        <v>433300</v>
      </c>
      <c r="E140" s="55">
        <v>230900</v>
      </c>
      <c r="F140" s="84">
        <v>420400</v>
      </c>
      <c r="G140" s="55">
        <v>280700</v>
      </c>
      <c r="H140" s="84">
        <v>232600</v>
      </c>
      <c r="I140" s="55">
        <v>291200</v>
      </c>
      <c r="J140" s="84">
        <v>242200</v>
      </c>
      <c r="K140" s="55">
        <v>468300</v>
      </c>
      <c r="L140" s="84">
        <v>582900</v>
      </c>
      <c r="M140" s="55">
        <v>486500</v>
      </c>
      <c r="N140" s="84">
        <v>450200</v>
      </c>
      <c r="O140" s="55">
        <v>519900</v>
      </c>
      <c r="P140" s="84">
        <v>418700</v>
      </c>
      <c r="Q140" s="55">
        <v>436200</v>
      </c>
      <c r="R140" s="84">
        <v>524700</v>
      </c>
      <c r="S140" s="55">
        <v>506600</v>
      </c>
      <c r="T140" s="84">
        <v>435000</v>
      </c>
      <c r="U140" s="55">
        <v>391900</v>
      </c>
      <c r="V140" s="84">
        <v>558700</v>
      </c>
      <c r="W140" s="55">
        <v>618300</v>
      </c>
      <c r="X140" s="84">
        <v>456200</v>
      </c>
      <c r="Y140" s="55">
        <v>587800</v>
      </c>
      <c r="Z140" s="84">
        <v>332500</v>
      </c>
      <c r="AA140" s="55">
        <v>294200</v>
      </c>
      <c r="AB140" s="84">
        <v>641800</v>
      </c>
      <c r="AC140" s="55">
        <v>450900</v>
      </c>
      <c r="AD140" s="84">
        <v>373400</v>
      </c>
      <c r="AE140" s="55">
        <v>364100</v>
      </c>
      <c r="AF140" s="84">
        <v>378900</v>
      </c>
      <c r="AG140" s="68">
        <v>511000</v>
      </c>
      <c r="AH140" s="161">
        <v>575600</v>
      </c>
      <c r="AI140" s="68">
        <v>572300</v>
      </c>
      <c r="AJ140" s="161">
        <v>411700</v>
      </c>
      <c r="AK140" s="161">
        <v>465200</v>
      </c>
      <c r="AL140" s="125">
        <v>343800</v>
      </c>
      <c r="AM140" s="84">
        <v>249100</v>
      </c>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7"/>
      <c r="OB140" s="7"/>
      <c r="OC140" s="7"/>
      <c r="OD140" s="7"/>
      <c r="OE140" s="7"/>
      <c r="OF140" s="7"/>
    </row>
    <row r="141" spans="1:396" s="3" customFormat="1" x14ac:dyDescent="0.2">
      <c r="A141" s="50"/>
      <c r="B141" s="36" t="s">
        <v>101</v>
      </c>
      <c r="C141" s="140">
        <v>282600</v>
      </c>
      <c r="D141" s="84">
        <v>280200</v>
      </c>
      <c r="E141" s="55">
        <v>168500</v>
      </c>
      <c r="F141" s="84">
        <v>250100</v>
      </c>
      <c r="G141" s="55">
        <v>211200</v>
      </c>
      <c r="H141" s="84">
        <v>166400</v>
      </c>
      <c r="I141" s="55">
        <v>220900</v>
      </c>
      <c r="J141" s="84">
        <v>186700</v>
      </c>
      <c r="K141" s="55">
        <v>291200</v>
      </c>
      <c r="L141" s="84">
        <v>359300</v>
      </c>
      <c r="M141" s="55">
        <v>332100</v>
      </c>
      <c r="N141" s="84">
        <v>299500</v>
      </c>
      <c r="O141" s="55">
        <v>339100</v>
      </c>
      <c r="P141" s="84">
        <v>296400</v>
      </c>
      <c r="Q141" s="55">
        <v>305600</v>
      </c>
      <c r="R141" s="84">
        <v>362900</v>
      </c>
      <c r="S141" s="55">
        <v>325800</v>
      </c>
      <c r="T141" s="84">
        <v>274200</v>
      </c>
      <c r="U141" s="55">
        <v>253400</v>
      </c>
      <c r="V141" s="84">
        <v>338600</v>
      </c>
      <c r="W141" s="55">
        <v>329300</v>
      </c>
      <c r="X141" s="84">
        <v>286300</v>
      </c>
      <c r="Y141" s="55">
        <v>311000</v>
      </c>
      <c r="Z141" s="84">
        <v>228100</v>
      </c>
      <c r="AA141" s="55">
        <v>219900</v>
      </c>
      <c r="AB141" s="84">
        <v>341300</v>
      </c>
      <c r="AC141" s="55">
        <v>259900</v>
      </c>
      <c r="AD141" s="84">
        <v>240900</v>
      </c>
      <c r="AE141" s="55">
        <v>231000</v>
      </c>
      <c r="AF141" s="84">
        <v>255900</v>
      </c>
      <c r="AG141" s="68">
        <v>328400</v>
      </c>
      <c r="AH141" s="161">
        <v>289700</v>
      </c>
      <c r="AI141" s="68">
        <v>299500</v>
      </c>
      <c r="AJ141" s="161">
        <v>261000</v>
      </c>
      <c r="AK141" s="161">
        <v>276500</v>
      </c>
      <c r="AL141" s="125">
        <v>231000</v>
      </c>
      <c r="AM141" s="84">
        <v>193900</v>
      </c>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7"/>
      <c r="OB141" s="7"/>
      <c r="OC141" s="7"/>
      <c r="OD141" s="7"/>
      <c r="OE141" s="7"/>
      <c r="OF141" s="7"/>
    </row>
    <row r="142" spans="1:396" s="3" customFormat="1" ht="11.25" customHeight="1" x14ac:dyDescent="0.2">
      <c r="A142" s="50"/>
      <c r="B142" s="39" t="s">
        <v>102</v>
      </c>
      <c r="C142" s="141">
        <v>336700</v>
      </c>
      <c r="D142" s="87">
        <v>364200</v>
      </c>
      <c r="E142" s="58">
        <v>209900</v>
      </c>
      <c r="F142" s="87">
        <v>328900</v>
      </c>
      <c r="G142" s="58">
        <v>242700</v>
      </c>
      <c r="H142" s="87">
        <v>203000</v>
      </c>
      <c r="I142" s="58">
        <v>243800</v>
      </c>
      <c r="J142" s="87">
        <v>214800</v>
      </c>
      <c r="K142" s="58">
        <v>348900</v>
      </c>
      <c r="L142" s="87">
        <v>400900</v>
      </c>
      <c r="M142" s="58">
        <v>319700</v>
      </c>
      <c r="N142" s="87">
        <v>332300</v>
      </c>
      <c r="O142" s="58">
        <v>394200</v>
      </c>
      <c r="P142" s="87">
        <v>323200</v>
      </c>
      <c r="Q142" s="58">
        <v>353500</v>
      </c>
      <c r="R142" s="87">
        <v>390300</v>
      </c>
      <c r="S142" s="58">
        <v>380900</v>
      </c>
      <c r="T142" s="87">
        <v>349500</v>
      </c>
      <c r="U142" s="58">
        <v>309700</v>
      </c>
      <c r="V142" s="87">
        <v>424800</v>
      </c>
      <c r="W142" s="58">
        <v>461300</v>
      </c>
      <c r="X142" s="87">
        <v>350900</v>
      </c>
      <c r="Y142" s="58">
        <v>443700</v>
      </c>
      <c r="Z142" s="87">
        <v>270800</v>
      </c>
      <c r="AA142" s="58">
        <v>251800</v>
      </c>
      <c r="AB142" s="87">
        <v>480900</v>
      </c>
      <c r="AC142" s="58">
        <v>364300</v>
      </c>
      <c r="AD142" s="87">
        <v>297200</v>
      </c>
      <c r="AE142" s="58">
        <v>312000</v>
      </c>
      <c r="AF142" s="87">
        <v>313200</v>
      </c>
      <c r="AG142" s="68">
        <v>385900</v>
      </c>
      <c r="AH142" s="161">
        <v>441200</v>
      </c>
      <c r="AI142" s="68">
        <v>477900</v>
      </c>
      <c r="AJ142" s="161">
        <v>335500</v>
      </c>
      <c r="AK142" s="161">
        <v>368200</v>
      </c>
      <c r="AL142" s="125">
        <v>288900</v>
      </c>
      <c r="AM142" s="87">
        <v>218400</v>
      </c>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7"/>
      <c r="OB142" s="7"/>
      <c r="OC142" s="7"/>
      <c r="OD142" s="7"/>
      <c r="OE142" s="7"/>
      <c r="OF142" s="7"/>
    </row>
    <row r="143" spans="1:396" s="3" customFormat="1" ht="18.75" customHeight="1" x14ac:dyDescent="0.2">
      <c r="A143" s="50" t="s">
        <v>42</v>
      </c>
      <c r="B143" s="36" t="s">
        <v>97</v>
      </c>
      <c r="C143" s="140">
        <v>186500</v>
      </c>
      <c r="D143" s="84">
        <v>222800</v>
      </c>
      <c r="E143" s="55">
        <v>213200</v>
      </c>
      <c r="F143" s="84">
        <v>185200</v>
      </c>
      <c r="G143" s="55">
        <v>202300</v>
      </c>
      <c r="H143" s="84">
        <v>208400</v>
      </c>
      <c r="I143" s="55">
        <v>213500</v>
      </c>
      <c r="J143" s="84">
        <v>213500</v>
      </c>
      <c r="K143" s="55">
        <v>184500</v>
      </c>
      <c r="L143" s="84">
        <v>189500</v>
      </c>
      <c r="M143" s="55">
        <v>105100</v>
      </c>
      <c r="N143" s="84">
        <v>131700</v>
      </c>
      <c r="O143" s="55">
        <v>173800</v>
      </c>
      <c r="P143" s="84">
        <v>161100</v>
      </c>
      <c r="Q143" s="55">
        <v>186700</v>
      </c>
      <c r="R143" s="84">
        <v>175800</v>
      </c>
      <c r="S143" s="55">
        <v>209400</v>
      </c>
      <c r="T143" s="84">
        <v>208800</v>
      </c>
      <c r="U143" s="55">
        <v>209700</v>
      </c>
      <c r="V143" s="84">
        <v>206100</v>
      </c>
      <c r="W143" s="55">
        <v>201600</v>
      </c>
      <c r="X143" s="84">
        <v>216500</v>
      </c>
      <c r="Y143" s="55">
        <v>186900</v>
      </c>
      <c r="Z143" s="84">
        <v>203500</v>
      </c>
      <c r="AA143" s="55">
        <v>204800</v>
      </c>
      <c r="AB143" s="84">
        <v>173800</v>
      </c>
      <c r="AC143" s="55">
        <v>222900</v>
      </c>
      <c r="AD143" s="84">
        <v>206600</v>
      </c>
      <c r="AE143" s="55">
        <v>210900</v>
      </c>
      <c r="AF143" s="84">
        <v>206000</v>
      </c>
      <c r="AG143" s="68">
        <v>173000</v>
      </c>
      <c r="AH143" s="161">
        <v>240600</v>
      </c>
      <c r="AI143" s="68">
        <v>215500</v>
      </c>
      <c r="AJ143" s="161">
        <v>226000</v>
      </c>
      <c r="AK143" s="161">
        <v>216800</v>
      </c>
      <c r="AL143" s="125">
        <v>239000</v>
      </c>
      <c r="AM143" s="84">
        <v>206600</v>
      </c>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7"/>
      <c r="OB143" s="7"/>
      <c r="OC143" s="7"/>
      <c r="OD143" s="7"/>
      <c r="OE143" s="7"/>
      <c r="OF143" s="7"/>
    </row>
    <row r="144" spans="1:396" s="3" customFormat="1" x14ac:dyDescent="0.2">
      <c r="A144" s="50"/>
      <c r="B144" s="36" t="s">
        <v>98</v>
      </c>
      <c r="C144" s="140">
        <v>320300</v>
      </c>
      <c r="D144" s="84">
        <v>312600</v>
      </c>
      <c r="E144" s="55">
        <v>287200</v>
      </c>
      <c r="F144" s="84">
        <v>334500</v>
      </c>
      <c r="G144" s="55">
        <v>295600</v>
      </c>
      <c r="H144" s="84">
        <v>263700</v>
      </c>
      <c r="I144" s="55">
        <v>280200</v>
      </c>
      <c r="J144" s="84">
        <v>294100</v>
      </c>
      <c r="K144" s="55">
        <v>338800</v>
      </c>
      <c r="L144" s="84">
        <v>327800</v>
      </c>
      <c r="M144" s="55">
        <v>281500</v>
      </c>
      <c r="N144" s="84">
        <v>280800</v>
      </c>
      <c r="O144" s="55">
        <v>344900</v>
      </c>
      <c r="P144" s="84">
        <v>271700</v>
      </c>
      <c r="Q144" s="55">
        <v>331600</v>
      </c>
      <c r="R144" s="84">
        <v>342500</v>
      </c>
      <c r="S144" s="55">
        <v>347800</v>
      </c>
      <c r="T144" s="84">
        <v>354200</v>
      </c>
      <c r="U144" s="55">
        <v>341800</v>
      </c>
      <c r="V144" s="84">
        <v>344800</v>
      </c>
      <c r="W144" s="55">
        <v>347600</v>
      </c>
      <c r="X144" s="84">
        <v>304900</v>
      </c>
      <c r="Y144" s="55">
        <v>285700</v>
      </c>
      <c r="Z144" s="84">
        <v>307400</v>
      </c>
      <c r="AA144" s="55">
        <v>305100</v>
      </c>
      <c r="AB144" s="84">
        <v>287800</v>
      </c>
      <c r="AC144" s="55">
        <v>360000</v>
      </c>
      <c r="AD144" s="84">
        <v>329900</v>
      </c>
      <c r="AE144" s="55">
        <v>373200</v>
      </c>
      <c r="AF144" s="84">
        <v>331600</v>
      </c>
      <c r="AG144" s="68">
        <v>374600</v>
      </c>
      <c r="AH144" s="161">
        <v>339700</v>
      </c>
      <c r="AI144" s="68">
        <v>353600</v>
      </c>
      <c r="AJ144" s="161">
        <v>337100</v>
      </c>
      <c r="AK144" s="161">
        <v>354200</v>
      </c>
      <c r="AL144" s="125">
        <v>326400</v>
      </c>
      <c r="AM144" s="84">
        <v>303500</v>
      </c>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7"/>
      <c r="OB144" s="7"/>
      <c r="OC144" s="7"/>
      <c r="OD144" s="7"/>
      <c r="OE144" s="7"/>
      <c r="OF144" s="7"/>
    </row>
    <row r="145" spans="1:396" s="3" customFormat="1" x14ac:dyDescent="0.2">
      <c r="A145" s="50"/>
      <c r="B145" s="36" t="s">
        <v>99</v>
      </c>
      <c r="C145" s="140">
        <v>449200</v>
      </c>
      <c r="D145" s="84">
        <v>483200</v>
      </c>
      <c r="E145" s="55">
        <v>326800</v>
      </c>
      <c r="F145" s="84">
        <v>440400</v>
      </c>
      <c r="G145" s="55">
        <v>329200</v>
      </c>
      <c r="H145" s="84">
        <v>299800</v>
      </c>
      <c r="I145" s="55">
        <v>329000</v>
      </c>
      <c r="J145" s="84">
        <v>335200</v>
      </c>
      <c r="K145" s="55">
        <v>455200</v>
      </c>
      <c r="L145" s="84">
        <v>501700</v>
      </c>
      <c r="M145" s="55">
        <v>456000</v>
      </c>
      <c r="N145" s="84">
        <v>426700</v>
      </c>
      <c r="O145" s="55">
        <v>535800</v>
      </c>
      <c r="P145" s="84">
        <v>397000</v>
      </c>
      <c r="Q145" s="55">
        <v>447900</v>
      </c>
      <c r="R145" s="84">
        <v>526000</v>
      </c>
      <c r="S145" s="55">
        <v>486800</v>
      </c>
      <c r="T145" s="84">
        <v>472500</v>
      </c>
      <c r="U145" s="55">
        <v>427100</v>
      </c>
      <c r="V145" s="84">
        <v>575900</v>
      </c>
      <c r="W145" s="55">
        <v>653200</v>
      </c>
      <c r="X145" s="84">
        <v>550000</v>
      </c>
      <c r="Y145" s="55">
        <v>650800</v>
      </c>
      <c r="Z145" s="84">
        <v>391700</v>
      </c>
      <c r="AA145" s="55">
        <v>370800</v>
      </c>
      <c r="AB145" s="84">
        <v>661100</v>
      </c>
      <c r="AC145" s="55">
        <v>510000</v>
      </c>
      <c r="AD145" s="84">
        <v>421300</v>
      </c>
      <c r="AE145" s="55">
        <v>460400</v>
      </c>
      <c r="AF145" s="84">
        <v>422200</v>
      </c>
      <c r="AG145" s="68">
        <v>549900</v>
      </c>
      <c r="AH145" s="161">
        <v>612800</v>
      </c>
      <c r="AI145" s="68">
        <v>618500</v>
      </c>
      <c r="AJ145" s="161">
        <v>456200</v>
      </c>
      <c r="AK145" s="161">
        <v>490400</v>
      </c>
      <c r="AL145" s="125">
        <v>423900</v>
      </c>
      <c r="AM145" s="84">
        <v>360300</v>
      </c>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7"/>
      <c r="OB145" s="7"/>
      <c r="OC145" s="7"/>
      <c r="OD145" s="7"/>
      <c r="OE145" s="7"/>
      <c r="OF145" s="7"/>
    </row>
    <row r="146" spans="1:396" s="3" customFormat="1" x14ac:dyDescent="0.2">
      <c r="A146" s="50"/>
      <c r="B146" s="36" t="s">
        <v>100</v>
      </c>
      <c r="C146" s="140">
        <v>542000</v>
      </c>
      <c r="D146" s="84">
        <v>526000</v>
      </c>
      <c r="E146" s="55">
        <v>289700</v>
      </c>
      <c r="F146" s="84">
        <v>474900</v>
      </c>
      <c r="G146" s="55">
        <v>325300</v>
      </c>
      <c r="H146" s="84">
        <v>281200</v>
      </c>
      <c r="I146" s="55">
        <v>340600</v>
      </c>
      <c r="J146" s="84">
        <v>310200</v>
      </c>
      <c r="K146" s="55">
        <v>537900</v>
      </c>
      <c r="L146" s="84">
        <v>718200</v>
      </c>
      <c r="M146" s="55">
        <v>602000</v>
      </c>
      <c r="N146" s="84">
        <v>505200</v>
      </c>
      <c r="O146" s="55">
        <v>638800</v>
      </c>
      <c r="P146" s="84">
        <v>461000</v>
      </c>
      <c r="Q146" s="55">
        <v>488300</v>
      </c>
      <c r="R146" s="84">
        <v>701400</v>
      </c>
      <c r="S146" s="55">
        <v>641100</v>
      </c>
      <c r="T146" s="84">
        <v>500100</v>
      </c>
      <c r="U146" s="55">
        <v>445200</v>
      </c>
      <c r="V146" s="84">
        <v>798700</v>
      </c>
      <c r="W146" s="55">
        <v>902400</v>
      </c>
      <c r="X146" s="84">
        <v>576300</v>
      </c>
      <c r="Y146" s="55">
        <v>804200</v>
      </c>
      <c r="Z146" s="84">
        <v>402800</v>
      </c>
      <c r="AA146" s="55">
        <v>345000</v>
      </c>
      <c r="AB146" s="84">
        <v>882800</v>
      </c>
      <c r="AC146" s="55">
        <v>569500</v>
      </c>
      <c r="AD146" s="84">
        <v>453100</v>
      </c>
      <c r="AE146" s="55">
        <v>410800</v>
      </c>
      <c r="AF146" s="84">
        <v>426900</v>
      </c>
      <c r="AG146" s="68">
        <v>675500</v>
      </c>
      <c r="AH146" s="161">
        <v>771600</v>
      </c>
      <c r="AI146" s="68">
        <v>737300</v>
      </c>
      <c r="AJ146" s="161">
        <v>506600</v>
      </c>
      <c r="AK146" s="161">
        <v>554000</v>
      </c>
      <c r="AL146" s="125">
        <v>417500</v>
      </c>
      <c r="AM146" s="84">
        <v>329300</v>
      </c>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7"/>
      <c r="OB146" s="7"/>
      <c r="OC146" s="7"/>
      <c r="OD146" s="7"/>
      <c r="OE146" s="7"/>
      <c r="OF146" s="7"/>
    </row>
    <row r="147" spans="1:396" s="3" customFormat="1" x14ac:dyDescent="0.2">
      <c r="A147" s="50"/>
      <c r="B147" s="36" t="s">
        <v>101</v>
      </c>
      <c r="C147" s="140">
        <v>397200</v>
      </c>
      <c r="D147" s="84">
        <v>366600</v>
      </c>
      <c r="E147" s="55">
        <v>221400</v>
      </c>
      <c r="F147" s="84">
        <v>336400</v>
      </c>
      <c r="G147" s="55">
        <v>251600</v>
      </c>
      <c r="H147" s="84">
        <v>212400</v>
      </c>
      <c r="I147" s="55">
        <v>283300</v>
      </c>
      <c r="J147" s="84">
        <v>227100</v>
      </c>
      <c r="K147" s="55">
        <v>397400</v>
      </c>
      <c r="L147" s="84">
        <v>561000</v>
      </c>
      <c r="M147" s="55">
        <v>488000</v>
      </c>
      <c r="N147" s="84">
        <v>401100</v>
      </c>
      <c r="O147" s="55">
        <v>506800</v>
      </c>
      <c r="P147" s="84">
        <v>348400</v>
      </c>
      <c r="Q147" s="55">
        <v>363400</v>
      </c>
      <c r="R147" s="84">
        <v>530600</v>
      </c>
      <c r="S147" s="55">
        <v>517600</v>
      </c>
      <c r="T147" s="84">
        <v>346300</v>
      </c>
      <c r="U147" s="55">
        <v>316500</v>
      </c>
      <c r="V147" s="84">
        <v>565100</v>
      </c>
      <c r="W147" s="55">
        <v>575800</v>
      </c>
      <c r="X147" s="84">
        <v>421700</v>
      </c>
      <c r="Y147" s="55">
        <v>496000</v>
      </c>
      <c r="Z147" s="84">
        <v>304200</v>
      </c>
      <c r="AA147" s="55">
        <v>266100</v>
      </c>
      <c r="AB147" s="84">
        <v>549200</v>
      </c>
      <c r="AC147" s="55">
        <v>340900</v>
      </c>
      <c r="AD147" s="84">
        <v>320300</v>
      </c>
      <c r="AE147" s="55">
        <v>294100</v>
      </c>
      <c r="AF147" s="84">
        <v>304600</v>
      </c>
      <c r="AG147" s="68">
        <v>504000</v>
      </c>
      <c r="AH147" s="161">
        <v>450500</v>
      </c>
      <c r="AI147" s="68">
        <v>409900</v>
      </c>
      <c r="AJ147" s="161">
        <v>371900</v>
      </c>
      <c r="AK147" s="161">
        <v>368800</v>
      </c>
      <c r="AL147" s="125">
        <v>283600</v>
      </c>
      <c r="AM147" s="84">
        <v>229400</v>
      </c>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7"/>
      <c r="OB147" s="7"/>
      <c r="OC147" s="7"/>
      <c r="OD147" s="7"/>
      <c r="OE147" s="7"/>
      <c r="OF147" s="7"/>
    </row>
    <row r="148" spans="1:396" s="3" customFormat="1" ht="11.25" customHeight="1" x14ac:dyDescent="0.2">
      <c r="A148" s="50"/>
      <c r="B148" s="39" t="s">
        <v>102</v>
      </c>
      <c r="C148" s="141">
        <v>428200</v>
      </c>
      <c r="D148" s="87">
        <v>447000</v>
      </c>
      <c r="E148" s="58">
        <v>285300</v>
      </c>
      <c r="F148" s="87">
        <v>395500</v>
      </c>
      <c r="G148" s="58">
        <v>301100</v>
      </c>
      <c r="H148" s="87">
        <v>265800</v>
      </c>
      <c r="I148" s="58">
        <v>306000</v>
      </c>
      <c r="J148" s="87">
        <v>293700</v>
      </c>
      <c r="K148" s="58">
        <v>426100</v>
      </c>
      <c r="L148" s="87">
        <v>503200</v>
      </c>
      <c r="M148" s="58">
        <v>370000</v>
      </c>
      <c r="N148" s="87">
        <v>387700</v>
      </c>
      <c r="O148" s="58">
        <v>513900</v>
      </c>
      <c r="P148" s="87">
        <v>373100</v>
      </c>
      <c r="Q148" s="58">
        <v>413200</v>
      </c>
      <c r="R148" s="87">
        <v>527300</v>
      </c>
      <c r="S148" s="58">
        <v>490900</v>
      </c>
      <c r="T148" s="87">
        <v>423100</v>
      </c>
      <c r="U148" s="58">
        <v>383400</v>
      </c>
      <c r="V148" s="87">
        <v>600000</v>
      </c>
      <c r="W148" s="58">
        <v>679500</v>
      </c>
      <c r="X148" s="87">
        <v>480100</v>
      </c>
      <c r="Y148" s="58">
        <v>622900</v>
      </c>
      <c r="Z148" s="87">
        <v>350400</v>
      </c>
      <c r="AA148" s="58">
        <v>322300</v>
      </c>
      <c r="AB148" s="87">
        <v>667800</v>
      </c>
      <c r="AC148" s="58">
        <v>466800</v>
      </c>
      <c r="AD148" s="87">
        <v>382100</v>
      </c>
      <c r="AE148" s="58">
        <v>401400</v>
      </c>
      <c r="AF148" s="87">
        <v>379200</v>
      </c>
      <c r="AG148" s="71">
        <v>523300</v>
      </c>
      <c r="AH148" s="165">
        <v>602500</v>
      </c>
      <c r="AI148" s="71">
        <v>597500</v>
      </c>
      <c r="AJ148" s="165">
        <v>430100</v>
      </c>
      <c r="AK148" s="165">
        <v>457300</v>
      </c>
      <c r="AL148" s="129">
        <v>372300</v>
      </c>
      <c r="AM148" s="87">
        <v>314700</v>
      </c>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7"/>
      <c r="OB148" s="7"/>
      <c r="OC148" s="7"/>
      <c r="OD148" s="7"/>
      <c r="OE148" s="7"/>
      <c r="OF148" s="7"/>
    </row>
    <row r="149" spans="1:396" s="3" customFormat="1" ht="18.75" customHeight="1" x14ac:dyDescent="0.2">
      <c r="A149" s="50" t="s">
        <v>43</v>
      </c>
      <c r="B149" s="36" t="s">
        <v>97</v>
      </c>
      <c r="C149" s="140">
        <v>171800</v>
      </c>
      <c r="D149" s="84">
        <v>196700</v>
      </c>
      <c r="E149" s="55">
        <v>191700</v>
      </c>
      <c r="F149" s="84">
        <v>164800</v>
      </c>
      <c r="G149" s="55">
        <v>184400</v>
      </c>
      <c r="H149" s="84">
        <v>186500</v>
      </c>
      <c r="I149" s="55">
        <v>190300</v>
      </c>
      <c r="J149" s="84">
        <v>190900</v>
      </c>
      <c r="K149" s="55">
        <v>169700</v>
      </c>
      <c r="L149" s="84">
        <v>181700</v>
      </c>
      <c r="M149" s="55">
        <v>111800</v>
      </c>
      <c r="N149" s="84">
        <v>122400</v>
      </c>
      <c r="O149" s="55">
        <v>156000</v>
      </c>
      <c r="P149" s="84">
        <v>138700</v>
      </c>
      <c r="Q149" s="55">
        <v>167000</v>
      </c>
      <c r="R149" s="84">
        <v>160600</v>
      </c>
      <c r="S149" s="55">
        <v>195100</v>
      </c>
      <c r="T149" s="84">
        <v>196800</v>
      </c>
      <c r="U149" s="55">
        <v>183700</v>
      </c>
      <c r="V149" s="84">
        <v>199100</v>
      </c>
      <c r="W149" s="55">
        <v>181000</v>
      </c>
      <c r="X149" s="84">
        <v>186200</v>
      </c>
      <c r="Y149" s="55">
        <v>174200</v>
      </c>
      <c r="Z149" s="84">
        <v>177600</v>
      </c>
      <c r="AA149" s="55">
        <v>183500</v>
      </c>
      <c r="AB149" s="84">
        <v>158500</v>
      </c>
      <c r="AC149" s="55">
        <v>211400</v>
      </c>
      <c r="AD149" s="84">
        <v>194600</v>
      </c>
      <c r="AE149" s="55">
        <v>194000</v>
      </c>
      <c r="AF149" s="84">
        <v>191300</v>
      </c>
      <c r="AG149" s="68">
        <v>155900</v>
      </c>
      <c r="AH149" s="161">
        <v>212600</v>
      </c>
      <c r="AI149" s="68">
        <v>203100</v>
      </c>
      <c r="AJ149" s="161">
        <v>206900</v>
      </c>
      <c r="AK149" s="161">
        <v>190800</v>
      </c>
      <c r="AL149" s="125">
        <v>217300</v>
      </c>
      <c r="AM149" s="84">
        <v>186400</v>
      </c>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7"/>
      <c r="OB149" s="7"/>
      <c r="OC149" s="7"/>
      <c r="OD149" s="7"/>
      <c r="OE149" s="7"/>
      <c r="OF149" s="7"/>
    </row>
    <row r="150" spans="1:396" s="3" customFormat="1" x14ac:dyDescent="0.2">
      <c r="A150" s="50"/>
      <c r="B150" s="36" t="s">
        <v>98</v>
      </c>
      <c r="C150" s="140">
        <v>296500</v>
      </c>
      <c r="D150" s="84">
        <v>289100</v>
      </c>
      <c r="E150" s="55">
        <v>255200</v>
      </c>
      <c r="F150" s="84">
        <v>311800</v>
      </c>
      <c r="G150" s="55">
        <v>262400</v>
      </c>
      <c r="H150" s="84">
        <v>234200</v>
      </c>
      <c r="I150" s="55">
        <v>246300</v>
      </c>
      <c r="J150" s="84">
        <v>251200</v>
      </c>
      <c r="K150" s="55">
        <v>308600</v>
      </c>
      <c r="L150" s="84">
        <v>315300</v>
      </c>
      <c r="M150" s="55">
        <v>278500</v>
      </c>
      <c r="N150" s="84">
        <v>273400</v>
      </c>
      <c r="O150" s="55">
        <v>324200</v>
      </c>
      <c r="P150" s="84">
        <v>250400</v>
      </c>
      <c r="Q150" s="55">
        <v>315000</v>
      </c>
      <c r="R150" s="84">
        <v>319600</v>
      </c>
      <c r="S150" s="55">
        <v>329100</v>
      </c>
      <c r="T150" s="84">
        <v>336100</v>
      </c>
      <c r="U150" s="55">
        <v>314900</v>
      </c>
      <c r="V150" s="84">
        <v>311400</v>
      </c>
      <c r="W150" s="55">
        <v>337400</v>
      </c>
      <c r="X150" s="84">
        <v>255000</v>
      </c>
      <c r="Y150" s="55">
        <v>266900</v>
      </c>
      <c r="Z150" s="84">
        <v>273300</v>
      </c>
      <c r="AA150" s="55">
        <v>268000</v>
      </c>
      <c r="AB150" s="84">
        <v>267900</v>
      </c>
      <c r="AC150" s="55">
        <v>331400</v>
      </c>
      <c r="AD150" s="84">
        <v>296400</v>
      </c>
      <c r="AE150" s="55">
        <v>337200</v>
      </c>
      <c r="AF150" s="84">
        <v>306400</v>
      </c>
      <c r="AG150" s="68">
        <v>335800</v>
      </c>
      <c r="AH150" s="161">
        <v>321400</v>
      </c>
      <c r="AI150" s="68">
        <v>314500</v>
      </c>
      <c r="AJ150" s="161">
        <v>316800</v>
      </c>
      <c r="AK150" s="161">
        <v>316200</v>
      </c>
      <c r="AL150" s="125">
        <v>301100</v>
      </c>
      <c r="AM150" s="84">
        <v>254300</v>
      </c>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7"/>
      <c r="OB150" s="7"/>
      <c r="OC150" s="7"/>
      <c r="OD150" s="7"/>
      <c r="OE150" s="7"/>
      <c r="OF150" s="7"/>
    </row>
    <row r="151" spans="1:396" s="3" customFormat="1" x14ac:dyDescent="0.2">
      <c r="A151" s="50"/>
      <c r="B151" s="36" t="s">
        <v>99</v>
      </c>
      <c r="C151" s="140">
        <v>405200</v>
      </c>
      <c r="D151" s="84">
        <v>438200</v>
      </c>
      <c r="E151" s="55">
        <v>277500</v>
      </c>
      <c r="F151" s="84">
        <v>406200</v>
      </c>
      <c r="G151" s="55">
        <v>295500</v>
      </c>
      <c r="H151" s="84">
        <v>257900</v>
      </c>
      <c r="I151" s="55">
        <v>288500</v>
      </c>
      <c r="J151" s="84">
        <v>282800</v>
      </c>
      <c r="K151" s="55">
        <v>417800</v>
      </c>
      <c r="L151" s="84">
        <v>457900</v>
      </c>
      <c r="M151" s="55">
        <v>419400</v>
      </c>
      <c r="N151" s="84">
        <v>397100</v>
      </c>
      <c r="O151" s="55">
        <v>480700</v>
      </c>
      <c r="P151" s="84">
        <v>374200</v>
      </c>
      <c r="Q151" s="55">
        <v>416400</v>
      </c>
      <c r="R151" s="84">
        <v>473700</v>
      </c>
      <c r="S151" s="55">
        <v>448200</v>
      </c>
      <c r="T151" s="84">
        <v>431600</v>
      </c>
      <c r="U151" s="55">
        <v>386700</v>
      </c>
      <c r="V151" s="84">
        <v>508300</v>
      </c>
      <c r="W151" s="55">
        <v>561800</v>
      </c>
      <c r="X151" s="84">
        <v>449600</v>
      </c>
      <c r="Y151" s="55">
        <v>560900</v>
      </c>
      <c r="Z151" s="84">
        <v>345400</v>
      </c>
      <c r="AA151" s="55">
        <v>324400</v>
      </c>
      <c r="AB151" s="84">
        <v>581600</v>
      </c>
      <c r="AC151" s="55">
        <v>453200</v>
      </c>
      <c r="AD151" s="84">
        <v>370900</v>
      </c>
      <c r="AE151" s="55">
        <v>411300</v>
      </c>
      <c r="AF151" s="84">
        <v>388300</v>
      </c>
      <c r="AG151" s="68">
        <v>492200</v>
      </c>
      <c r="AH151" s="161">
        <v>536500</v>
      </c>
      <c r="AI151" s="68">
        <v>559700</v>
      </c>
      <c r="AJ151" s="161">
        <v>410900</v>
      </c>
      <c r="AK151" s="161">
        <v>442700</v>
      </c>
      <c r="AL151" s="125">
        <v>373200</v>
      </c>
      <c r="AM151" s="84">
        <v>300300</v>
      </c>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7"/>
      <c r="OB151" s="7"/>
      <c r="OC151" s="7"/>
      <c r="OD151" s="7"/>
      <c r="OE151" s="7"/>
      <c r="OF151" s="7"/>
    </row>
    <row r="152" spans="1:396" s="3" customFormat="1" x14ac:dyDescent="0.2">
      <c r="A152" s="50"/>
      <c r="B152" s="36" t="s">
        <v>100</v>
      </c>
      <c r="C152" s="140">
        <v>491500</v>
      </c>
      <c r="D152" s="84">
        <v>482900</v>
      </c>
      <c r="E152" s="55">
        <v>262800</v>
      </c>
      <c r="F152" s="84">
        <v>448000</v>
      </c>
      <c r="G152" s="55">
        <v>304300</v>
      </c>
      <c r="H152" s="84">
        <v>257400</v>
      </c>
      <c r="I152" s="55">
        <v>315700</v>
      </c>
      <c r="J152" s="84">
        <v>278600</v>
      </c>
      <c r="K152" s="55">
        <v>501900</v>
      </c>
      <c r="L152" s="84">
        <v>649000</v>
      </c>
      <c r="M152" s="55">
        <v>543500</v>
      </c>
      <c r="N152" s="84">
        <v>476900</v>
      </c>
      <c r="O152" s="55">
        <v>576100</v>
      </c>
      <c r="P152" s="84">
        <v>439100</v>
      </c>
      <c r="Q152" s="55">
        <v>461600</v>
      </c>
      <c r="R152" s="84">
        <v>615100</v>
      </c>
      <c r="S152" s="55">
        <v>574000</v>
      </c>
      <c r="T152" s="84">
        <v>466800</v>
      </c>
      <c r="U152" s="55">
        <v>418300</v>
      </c>
      <c r="V152" s="84">
        <v>678300</v>
      </c>
      <c r="W152" s="55">
        <v>758900</v>
      </c>
      <c r="X152" s="84">
        <v>515800</v>
      </c>
      <c r="Y152" s="55">
        <v>696500</v>
      </c>
      <c r="Z152" s="84">
        <v>366700</v>
      </c>
      <c r="AA152" s="55">
        <v>318500</v>
      </c>
      <c r="AB152" s="84">
        <v>761400</v>
      </c>
      <c r="AC152" s="55">
        <v>511800</v>
      </c>
      <c r="AD152" s="84">
        <v>414300</v>
      </c>
      <c r="AE152" s="55">
        <v>389600</v>
      </c>
      <c r="AF152" s="84">
        <v>405300</v>
      </c>
      <c r="AG152" s="68">
        <v>591800</v>
      </c>
      <c r="AH152" s="161">
        <v>674400</v>
      </c>
      <c r="AI152" s="68">
        <v>656600</v>
      </c>
      <c r="AJ152" s="161">
        <v>460900</v>
      </c>
      <c r="AK152" s="161">
        <v>510800</v>
      </c>
      <c r="AL152" s="125">
        <v>383900</v>
      </c>
      <c r="AM152" s="84">
        <v>293000</v>
      </c>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7"/>
      <c r="OB152" s="7"/>
      <c r="OC152" s="7"/>
      <c r="OD152" s="7"/>
      <c r="OE152" s="7"/>
      <c r="OF152" s="7"/>
    </row>
    <row r="153" spans="1:396" s="3" customFormat="1" x14ac:dyDescent="0.2">
      <c r="A153" s="50"/>
      <c r="B153" s="36" t="s">
        <v>101</v>
      </c>
      <c r="C153" s="140">
        <v>335000</v>
      </c>
      <c r="D153" s="84">
        <v>327000</v>
      </c>
      <c r="E153" s="55">
        <v>195400</v>
      </c>
      <c r="F153" s="84">
        <v>290500</v>
      </c>
      <c r="G153" s="55">
        <v>229500</v>
      </c>
      <c r="H153" s="84">
        <v>188700</v>
      </c>
      <c r="I153" s="55">
        <v>251900</v>
      </c>
      <c r="J153" s="84">
        <v>206500</v>
      </c>
      <c r="K153" s="55">
        <v>336600</v>
      </c>
      <c r="L153" s="84">
        <v>450800</v>
      </c>
      <c r="M153" s="55">
        <v>398700</v>
      </c>
      <c r="N153" s="84">
        <v>340900</v>
      </c>
      <c r="O153" s="55">
        <v>411400</v>
      </c>
      <c r="P153" s="84">
        <v>319800</v>
      </c>
      <c r="Q153" s="55">
        <v>330800</v>
      </c>
      <c r="R153" s="84">
        <v>440900</v>
      </c>
      <c r="S153" s="55">
        <v>414800</v>
      </c>
      <c r="T153" s="84">
        <v>305100</v>
      </c>
      <c r="U153" s="55">
        <v>278300</v>
      </c>
      <c r="V153" s="84">
        <v>446000</v>
      </c>
      <c r="W153" s="55">
        <v>440800</v>
      </c>
      <c r="X153" s="84">
        <v>352900</v>
      </c>
      <c r="Y153" s="55">
        <v>399700</v>
      </c>
      <c r="Z153" s="84">
        <v>261800</v>
      </c>
      <c r="AA153" s="55">
        <v>238600</v>
      </c>
      <c r="AB153" s="84">
        <v>443200</v>
      </c>
      <c r="AC153" s="55">
        <v>297100</v>
      </c>
      <c r="AD153" s="84">
        <v>277600</v>
      </c>
      <c r="AE153" s="55">
        <v>258400</v>
      </c>
      <c r="AF153" s="84">
        <v>279000</v>
      </c>
      <c r="AG153" s="68">
        <v>410300</v>
      </c>
      <c r="AH153" s="161">
        <v>365600</v>
      </c>
      <c r="AI153" s="68">
        <v>359800</v>
      </c>
      <c r="AJ153" s="161">
        <v>311200</v>
      </c>
      <c r="AK153" s="161">
        <v>322800</v>
      </c>
      <c r="AL153" s="125">
        <v>255200</v>
      </c>
      <c r="AM153" s="84">
        <v>211600</v>
      </c>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7"/>
      <c r="OB153" s="7"/>
      <c r="OC153" s="7"/>
      <c r="OD153" s="7"/>
      <c r="OE153" s="7"/>
      <c r="OF153" s="7"/>
    </row>
    <row r="154" spans="1:396" s="3" customFormat="1" x14ac:dyDescent="0.2">
      <c r="A154" s="50"/>
      <c r="B154" s="39" t="s">
        <v>103</v>
      </c>
      <c r="C154" s="141">
        <v>382600</v>
      </c>
      <c r="D154" s="87">
        <v>408000</v>
      </c>
      <c r="E154" s="58">
        <v>249900</v>
      </c>
      <c r="F154" s="87">
        <v>362200</v>
      </c>
      <c r="G154" s="58">
        <v>273000</v>
      </c>
      <c r="H154" s="87">
        <v>235400</v>
      </c>
      <c r="I154" s="58">
        <v>275100</v>
      </c>
      <c r="J154" s="87">
        <v>255900</v>
      </c>
      <c r="K154" s="58">
        <v>386000</v>
      </c>
      <c r="L154" s="87">
        <v>451800</v>
      </c>
      <c r="M154" s="58">
        <v>346100</v>
      </c>
      <c r="N154" s="87">
        <v>359300</v>
      </c>
      <c r="O154" s="58">
        <v>450700</v>
      </c>
      <c r="P154" s="87">
        <v>346800</v>
      </c>
      <c r="Q154" s="58">
        <v>382200</v>
      </c>
      <c r="R154" s="87">
        <v>459100</v>
      </c>
      <c r="S154" s="58">
        <v>434900</v>
      </c>
      <c r="T154" s="87">
        <v>385200</v>
      </c>
      <c r="U154" s="58">
        <v>345100</v>
      </c>
      <c r="V154" s="87">
        <v>511600</v>
      </c>
      <c r="W154" s="58">
        <v>565700</v>
      </c>
      <c r="X154" s="87">
        <v>414500</v>
      </c>
      <c r="Y154" s="58">
        <v>532000</v>
      </c>
      <c r="Z154" s="87">
        <v>309700</v>
      </c>
      <c r="AA154" s="58">
        <v>285400</v>
      </c>
      <c r="AB154" s="87">
        <v>573100</v>
      </c>
      <c r="AC154" s="58">
        <v>415000</v>
      </c>
      <c r="AD154" s="87">
        <v>340200</v>
      </c>
      <c r="AE154" s="58">
        <v>358300</v>
      </c>
      <c r="AF154" s="87">
        <v>348300</v>
      </c>
      <c r="AG154" s="71">
        <v>455300</v>
      </c>
      <c r="AH154" s="165">
        <v>520700</v>
      </c>
      <c r="AI154" s="71">
        <v>539200</v>
      </c>
      <c r="AJ154" s="165">
        <v>382700</v>
      </c>
      <c r="AK154" s="165">
        <v>414000</v>
      </c>
      <c r="AL154" s="129">
        <v>332700</v>
      </c>
      <c r="AM154" s="87">
        <v>270500</v>
      </c>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7"/>
      <c r="OB154" s="7"/>
      <c r="OC154" s="7"/>
      <c r="OD154" s="7"/>
      <c r="OE154" s="7"/>
      <c r="OF154" s="7"/>
    </row>
    <row r="155" spans="1:396" s="3" customFormat="1" ht="21.6" thickBot="1" x14ac:dyDescent="0.45">
      <c r="A155" s="30" t="str">
        <f>GBG!A155</f>
        <v>Personbilar i trafik 2024 (per 1 000 invånare)</v>
      </c>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7"/>
      <c r="OB155" s="7"/>
      <c r="OC155" s="7"/>
      <c r="OD155" s="7"/>
      <c r="OE155" s="7"/>
      <c r="OF155" s="7"/>
    </row>
    <row r="156" spans="1:396" s="3" customFormat="1" ht="20.25" customHeight="1" x14ac:dyDescent="0.2">
      <c r="A156" s="49" t="s">
        <v>104</v>
      </c>
      <c r="B156" s="36" t="s">
        <v>11</v>
      </c>
      <c r="C156" s="110">
        <f>GBG!C156</f>
        <v>271.37586146310383</v>
      </c>
      <c r="D156" s="84">
        <v>459.75972096628345</v>
      </c>
      <c r="E156" s="55">
        <v>202.28215767634856</v>
      </c>
      <c r="F156" s="84">
        <v>264.00810364130723</v>
      </c>
      <c r="G156" s="55">
        <v>224.66782206816868</v>
      </c>
      <c r="H156" s="84">
        <v>190.37296425990775</v>
      </c>
      <c r="I156" s="55">
        <v>264.06847568748861</v>
      </c>
      <c r="J156" s="84">
        <v>226.69525596354865</v>
      </c>
      <c r="K156" s="55">
        <v>269.47509194249415</v>
      </c>
      <c r="L156" s="84">
        <v>266.30013392542469</v>
      </c>
      <c r="M156" s="55">
        <v>190.24468640764997</v>
      </c>
      <c r="N156" s="84">
        <v>211.14216992784245</v>
      </c>
      <c r="O156" s="55">
        <v>221.44420131291028</v>
      </c>
      <c r="P156" s="84">
        <v>224.13558399128777</v>
      </c>
      <c r="Q156" s="55">
        <v>222.14526024144075</v>
      </c>
      <c r="R156" s="84">
        <v>216.5520475148484</v>
      </c>
      <c r="S156" s="55">
        <v>268.0931403398364</v>
      </c>
      <c r="T156" s="84">
        <v>237.83008521049524</v>
      </c>
      <c r="U156" s="55">
        <v>245.93577858390432</v>
      </c>
      <c r="V156" s="84">
        <v>362.2641509433962</v>
      </c>
      <c r="W156" s="55">
        <v>387.76059179556154</v>
      </c>
      <c r="X156" s="84">
        <v>224.80289793309183</v>
      </c>
      <c r="Y156" s="55">
        <v>387.50598372426998</v>
      </c>
      <c r="Z156" s="84">
        <v>252.2557647320931</v>
      </c>
      <c r="AA156" s="55">
        <v>198.39802834257546</v>
      </c>
      <c r="AB156" s="84">
        <v>369.44133509718125</v>
      </c>
      <c r="AC156" s="55">
        <v>399.30705933304461</v>
      </c>
      <c r="AD156" s="84">
        <v>290.11938526482425</v>
      </c>
      <c r="AE156" s="55">
        <v>204.09842195796872</v>
      </c>
      <c r="AF156" s="84">
        <v>238.45994618091493</v>
      </c>
      <c r="AG156" s="68">
        <v>274.65181058495824</v>
      </c>
      <c r="AH156" s="161">
        <v>396.32250455666343</v>
      </c>
      <c r="AI156" s="68">
        <v>430.81375932316598</v>
      </c>
      <c r="AJ156" s="161">
        <v>370.37885731744575</v>
      </c>
      <c r="AK156" s="161">
        <v>356.13133326340079</v>
      </c>
      <c r="AL156" s="125">
        <v>269.63011031797532</v>
      </c>
      <c r="AM156" s="84">
        <v>198.49840584181837</v>
      </c>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7"/>
      <c r="OB156" s="7"/>
      <c r="OC156" s="7"/>
      <c r="OD156" s="7"/>
      <c r="OE156" s="7"/>
      <c r="OF156" s="7"/>
    </row>
    <row r="157" spans="1:396" s="3" customFormat="1" ht="21.6" thickBot="1" x14ac:dyDescent="0.45">
      <c r="A157" s="30" t="str">
        <f>GBG!A157</f>
        <v>Försörjningsstöd 2023</v>
      </c>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7"/>
      <c r="OB157" s="7"/>
      <c r="OC157" s="7"/>
      <c r="OD157" s="7"/>
      <c r="OE157" s="7"/>
      <c r="OF157" s="7"/>
    </row>
    <row r="158" spans="1:396" s="3" customFormat="1" x14ac:dyDescent="0.2">
      <c r="A158" s="49" t="str">
        <f xml:space="preserve"> "Antal personer med registrerat bistånd " &amp; Uppdateringsinfo!B1-4</f>
        <v>Antal personer med registrerat bistånd 2021</v>
      </c>
      <c r="B158" s="36" t="s">
        <v>46</v>
      </c>
      <c r="C158" s="140">
        <v>14618</v>
      </c>
      <c r="D158" s="84">
        <v>73</v>
      </c>
      <c r="E158" s="55">
        <v>1262</v>
      </c>
      <c r="F158" s="84">
        <v>379</v>
      </c>
      <c r="G158" s="55">
        <v>1140</v>
      </c>
      <c r="H158" s="84">
        <v>1192</v>
      </c>
      <c r="I158" s="55">
        <v>529</v>
      </c>
      <c r="J158" s="84">
        <v>838</v>
      </c>
      <c r="K158" s="55">
        <v>348</v>
      </c>
      <c r="L158" s="84">
        <v>118</v>
      </c>
      <c r="M158" s="55">
        <v>208</v>
      </c>
      <c r="N158" s="84">
        <v>333</v>
      </c>
      <c r="O158" s="55">
        <v>222</v>
      </c>
      <c r="P158" s="84">
        <v>415</v>
      </c>
      <c r="Q158" s="55">
        <v>545</v>
      </c>
      <c r="R158" s="84">
        <v>263</v>
      </c>
      <c r="S158" s="55">
        <v>156</v>
      </c>
      <c r="T158" s="84">
        <v>255</v>
      </c>
      <c r="U158" s="55">
        <v>577</v>
      </c>
      <c r="V158" s="84">
        <v>187</v>
      </c>
      <c r="W158" s="55">
        <v>31</v>
      </c>
      <c r="X158" s="84">
        <v>18</v>
      </c>
      <c r="Y158" s="55">
        <v>17</v>
      </c>
      <c r="Z158" s="84">
        <v>578</v>
      </c>
      <c r="AA158" s="55">
        <v>609</v>
      </c>
      <c r="AB158" s="84">
        <v>38</v>
      </c>
      <c r="AC158" s="55">
        <v>69</v>
      </c>
      <c r="AD158" s="84">
        <v>851</v>
      </c>
      <c r="AE158" s="55">
        <v>374</v>
      </c>
      <c r="AF158" s="84">
        <v>604</v>
      </c>
      <c r="AG158" s="68">
        <v>98</v>
      </c>
      <c r="AH158" s="161">
        <v>41</v>
      </c>
      <c r="AI158" s="68">
        <v>35</v>
      </c>
      <c r="AJ158" s="161">
        <v>244</v>
      </c>
      <c r="AK158" s="161">
        <v>115</v>
      </c>
      <c r="AL158" s="125">
        <v>405</v>
      </c>
      <c r="AM158" s="84">
        <v>1201</v>
      </c>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7"/>
      <c r="OB158" s="7"/>
      <c r="OC158" s="7"/>
      <c r="OD158" s="7"/>
      <c r="OE158" s="7"/>
      <c r="OF158" s="7"/>
    </row>
    <row r="159" spans="1:396" s="3" customFormat="1" x14ac:dyDescent="0.2">
      <c r="A159" s="53" t="s">
        <v>44</v>
      </c>
      <c r="B159" s="36" t="s">
        <v>45</v>
      </c>
      <c r="C159" s="140">
        <v>8253</v>
      </c>
      <c r="D159" s="84">
        <v>40</v>
      </c>
      <c r="E159" s="55">
        <v>791</v>
      </c>
      <c r="F159" s="84">
        <v>232</v>
      </c>
      <c r="G159" s="55">
        <v>684</v>
      </c>
      <c r="H159" s="84">
        <v>686</v>
      </c>
      <c r="I159" s="55">
        <v>314</v>
      </c>
      <c r="J159" s="84">
        <v>481</v>
      </c>
      <c r="K159" s="55">
        <v>192</v>
      </c>
      <c r="L159" s="84">
        <v>59</v>
      </c>
      <c r="M159" s="55">
        <v>92</v>
      </c>
      <c r="N159" s="84">
        <v>182</v>
      </c>
      <c r="O159" s="55">
        <v>123</v>
      </c>
      <c r="P159" s="84">
        <v>267</v>
      </c>
      <c r="Q159" s="55">
        <v>300</v>
      </c>
      <c r="R159" s="84">
        <v>146</v>
      </c>
      <c r="S159" s="55">
        <v>76</v>
      </c>
      <c r="T159" s="84">
        <v>144</v>
      </c>
      <c r="U159" s="55">
        <v>306</v>
      </c>
      <c r="V159" s="84">
        <v>97</v>
      </c>
      <c r="W159" s="55">
        <v>11</v>
      </c>
      <c r="X159" s="84" t="s">
        <v>202</v>
      </c>
      <c r="Y159" s="55" t="s">
        <v>202</v>
      </c>
      <c r="Z159" s="84">
        <v>325</v>
      </c>
      <c r="AA159" s="55">
        <v>329</v>
      </c>
      <c r="AB159" s="84">
        <v>19</v>
      </c>
      <c r="AC159" s="55">
        <v>31</v>
      </c>
      <c r="AD159" s="84">
        <v>485</v>
      </c>
      <c r="AE159" s="55">
        <v>216</v>
      </c>
      <c r="AF159" s="84">
        <v>316</v>
      </c>
      <c r="AG159" s="68">
        <v>48</v>
      </c>
      <c r="AH159" s="161">
        <v>26</v>
      </c>
      <c r="AI159" s="68">
        <v>20</v>
      </c>
      <c r="AJ159" s="161">
        <v>139</v>
      </c>
      <c r="AK159" s="161">
        <v>64</v>
      </c>
      <c r="AL159" s="125">
        <v>239</v>
      </c>
      <c r="AM159" s="84">
        <v>659</v>
      </c>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7"/>
      <c r="OB159" s="7"/>
      <c r="OC159" s="7"/>
      <c r="OD159" s="7"/>
      <c r="OE159" s="7"/>
      <c r="OF159" s="7"/>
    </row>
    <row r="160" spans="1:396" s="3" customFormat="1" ht="11.25" customHeight="1" x14ac:dyDescent="0.2">
      <c r="A160" s="49" t="str">
        <f>"Antal personer med registrerat bistånd " &amp;Uppdateringsinfo!B1-3</f>
        <v>Antal personer med registrerat bistånd 2022</v>
      </c>
      <c r="B160" s="36" t="s">
        <v>46</v>
      </c>
      <c r="C160" s="140">
        <v>12634</v>
      </c>
      <c r="D160" s="84">
        <v>60</v>
      </c>
      <c r="E160" s="55">
        <v>1032</v>
      </c>
      <c r="F160" s="84">
        <v>338</v>
      </c>
      <c r="G160" s="55">
        <v>975</v>
      </c>
      <c r="H160" s="84">
        <v>1008</v>
      </c>
      <c r="I160" s="55">
        <v>558</v>
      </c>
      <c r="J160" s="84">
        <v>695</v>
      </c>
      <c r="K160" s="55">
        <v>305</v>
      </c>
      <c r="L160" s="84">
        <v>106</v>
      </c>
      <c r="M160" s="55">
        <v>148</v>
      </c>
      <c r="N160" s="84">
        <v>276</v>
      </c>
      <c r="O160" s="55">
        <v>159</v>
      </c>
      <c r="P160" s="84">
        <v>370</v>
      </c>
      <c r="Q160" s="55">
        <v>460</v>
      </c>
      <c r="R160" s="84">
        <v>223</v>
      </c>
      <c r="S160" s="55">
        <v>126</v>
      </c>
      <c r="T160" s="84">
        <v>215</v>
      </c>
      <c r="U160" s="55">
        <v>525</v>
      </c>
      <c r="V160" s="84">
        <v>172</v>
      </c>
      <c r="W160" s="55">
        <v>25</v>
      </c>
      <c r="X160" s="84">
        <v>17</v>
      </c>
      <c r="Y160" s="55">
        <v>13</v>
      </c>
      <c r="Z160" s="84">
        <v>516</v>
      </c>
      <c r="AA160" s="55">
        <v>519</v>
      </c>
      <c r="AB160" s="84">
        <v>32</v>
      </c>
      <c r="AC160" s="55">
        <v>55</v>
      </c>
      <c r="AD160" s="84">
        <v>750</v>
      </c>
      <c r="AE160" s="55">
        <v>312</v>
      </c>
      <c r="AF160" s="84">
        <v>525</v>
      </c>
      <c r="AG160" s="68">
        <v>91</v>
      </c>
      <c r="AH160" s="161">
        <v>35</v>
      </c>
      <c r="AI160" s="68">
        <v>38</v>
      </c>
      <c r="AJ160" s="161">
        <v>209</v>
      </c>
      <c r="AK160" s="161">
        <v>87</v>
      </c>
      <c r="AL160" s="125">
        <v>368</v>
      </c>
      <c r="AM160" s="84">
        <v>1039</v>
      </c>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7"/>
      <c r="OB160" s="7"/>
      <c r="OC160" s="7"/>
      <c r="OD160" s="7"/>
      <c r="OE160" s="7"/>
      <c r="OF160" s="7"/>
    </row>
    <row r="161" spans="1:396" s="3" customFormat="1" x14ac:dyDescent="0.2">
      <c r="A161" s="53" t="s">
        <v>44</v>
      </c>
      <c r="B161" s="36" t="s">
        <v>45</v>
      </c>
      <c r="C161" s="140">
        <v>7184</v>
      </c>
      <c r="D161" s="84">
        <v>32</v>
      </c>
      <c r="E161" s="55">
        <v>655</v>
      </c>
      <c r="F161" s="84">
        <v>201</v>
      </c>
      <c r="G161" s="55">
        <v>575</v>
      </c>
      <c r="H161" s="84">
        <v>603</v>
      </c>
      <c r="I161" s="55">
        <v>302</v>
      </c>
      <c r="J161" s="84">
        <v>408</v>
      </c>
      <c r="K161" s="55">
        <v>162</v>
      </c>
      <c r="L161" s="84">
        <v>58</v>
      </c>
      <c r="M161" s="55">
        <v>95</v>
      </c>
      <c r="N161" s="84">
        <v>152</v>
      </c>
      <c r="O161" s="55">
        <v>94</v>
      </c>
      <c r="P161" s="84">
        <v>239</v>
      </c>
      <c r="Q161" s="55">
        <v>278</v>
      </c>
      <c r="R161" s="84">
        <v>124</v>
      </c>
      <c r="S161" s="55">
        <v>64</v>
      </c>
      <c r="T161" s="84">
        <v>127</v>
      </c>
      <c r="U161" s="55">
        <v>286</v>
      </c>
      <c r="V161" s="84">
        <v>71</v>
      </c>
      <c r="W161" s="55">
        <v>14</v>
      </c>
      <c r="X161" s="84" t="s">
        <v>202</v>
      </c>
      <c r="Y161" s="55" t="s">
        <v>202</v>
      </c>
      <c r="Z161" s="84">
        <v>297</v>
      </c>
      <c r="AA161" s="55">
        <v>302</v>
      </c>
      <c r="AB161" s="84">
        <v>13</v>
      </c>
      <c r="AC161" s="55">
        <v>26</v>
      </c>
      <c r="AD161" s="84">
        <v>411</v>
      </c>
      <c r="AE161" s="55">
        <v>194</v>
      </c>
      <c r="AF161" s="84">
        <v>288</v>
      </c>
      <c r="AG161" s="68">
        <v>50</v>
      </c>
      <c r="AH161" s="161">
        <v>18</v>
      </c>
      <c r="AI161" s="68">
        <v>21</v>
      </c>
      <c r="AJ161" s="161">
        <v>121</v>
      </c>
      <c r="AK161" s="161">
        <v>43</v>
      </c>
      <c r="AL161" s="125">
        <v>199</v>
      </c>
      <c r="AM161" s="84">
        <v>541</v>
      </c>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7"/>
      <c r="OB161" s="7"/>
      <c r="OC161" s="7"/>
      <c r="OD161" s="7"/>
      <c r="OE161" s="7"/>
      <c r="OF161" s="7"/>
    </row>
    <row r="162" spans="1:396" s="3" customFormat="1" x14ac:dyDescent="0.2">
      <c r="A162" s="49" t="str">
        <f>"Antal personer med registrerat bistånd " &amp; Uppdateringsinfo!B1-2</f>
        <v>Antal personer med registrerat bistånd 2023</v>
      </c>
      <c r="B162" s="36" t="s">
        <v>46</v>
      </c>
      <c r="C162" s="140">
        <v>11050</v>
      </c>
      <c r="D162" s="84">
        <v>52</v>
      </c>
      <c r="E162" s="55">
        <v>848</v>
      </c>
      <c r="F162" s="84">
        <v>302</v>
      </c>
      <c r="G162" s="55">
        <v>868</v>
      </c>
      <c r="H162" s="84">
        <v>873</v>
      </c>
      <c r="I162" s="55">
        <v>499</v>
      </c>
      <c r="J162" s="84">
        <v>636</v>
      </c>
      <c r="K162" s="55">
        <v>283</v>
      </c>
      <c r="L162" s="84">
        <v>79</v>
      </c>
      <c r="M162" s="55">
        <v>136</v>
      </c>
      <c r="N162" s="84">
        <v>243</v>
      </c>
      <c r="O162" s="55">
        <v>149</v>
      </c>
      <c r="P162" s="84">
        <v>343</v>
      </c>
      <c r="Q162" s="55">
        <v>443</v>
      </c>
      <c r="R162" s="84">
        <v>181</v>
      </c>
      <c r="S162" s="55">
        <v>105</v>
      </c>
      <c r="T162" s="84">
        <v>212</v>
      </c>
      <c r="U162" s="55">
        <v>499</v>
      </c>
      <c r="V162" s="84">
        <v>119</v>
      </c>
      <c r="W162" s="55">
        <v>37</v>
      </c>
      <c r="X162" s="84">
        <v>24</v>
      </c>
      <c r="Y162" s="55">
        <v>21</v>
      </c>
      <c r="Z162" s="84">
        <v>442</v>
      </c>
      <c r="AA162" s="55">
        <v>448</v>
      </c>
      <c r="AB162" s="84">
        <v>25</v>
      </c>
      <c r="AC162" s="55">
        <v>53</v>
      </c>
      <c r="AD162" s="84">
        <v>633</v>
      </c>
      <c r="AE162" s="55">
        <v>274</v>
      </c>
      <c r="AF162" s="84">
        <v>474</v>
      </c>
      <c r="AG162" s="68">
        <v>73</v>
      </c>
      <c r="AH162" s="161">
        <v>36</v>
      </c>
      <c r="AI162" s="68">
        <v>23</v>
      </c>
      <c r="AJ162" s="161">
        <v>163</v>
      </c>
      <c r="AK162" s="161">
        <v>78</v>
      </c>
      <c r="AL162" s="125">
        <v>306</v>
      </c>
      <c r="AM162" s="84">
        <v>777</v>
      </c>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7"/>
      <c r="OB162" s="7"/>
      <c r="OC162" s="7"/>
      <c r="OD162" s="7"/>
      <c r="OE162" s="7"/>
      <c r="OF162" s="7"/>
    </row>
    <row r="163" spans="1:396" s="3" customFormat="1" x14ac:dyDescent="0.2">
      <c r="A163" s="53" t="s">
        <v>44</v>
      </c>
      <c r="B163" s="36" t="s">
        <v>45</v>
      </c>
      <c r="C163" s="140">
        <v>6640</v>
      </c>
      <c r="D163" s="84">
        <v>26</v>
      </c>
      <c r="E163" s="55">
        <v>546</v>
      </c>
      <c r="F163" s="84">
        <v>190</v>
      </c>
      <c r="G163" s="55">
        <v>540</v>
      </c>
      <c r="H163" s="84">
        <v>546</v>
      </c>
      <c r="I163" s="55">
        <v>315</v>
      </c>
      <c r="J163" s="84">
        <v>386</v>
      </c>
      <c r="K163" s="55">
        <v>163</v>
      </c>
      <c r="L163" s="84">
        <v>49</v>
      </c>
      <c r="M163" s="55">
        <v>82</v>
      </c>
      <c r="N163" s="84">
        <v>155</v>
      </c>
      <c r="O163" s="55">
        <v>82</v>
      </c>
      <c r="P163" s="84">
        <v>228</v>
      </c>
      <c r="Q163" s="55">
        <v>281</v>
      </c>
      <c r="R163" s="84">
        <v>102</v>
      </c>
      <c r="S163" s="55">
        <v>55</v>
      </c>
      <c r="T163" s="84">
        <v>123</v>
      </c>
      <c r="U163" s="55">
        <v>310</v>
      </c>
      <c r="V163" s="84">
        <v>58</v>
      </c>
      <c r="W163" s="55">
        <v>15</v>
      </c>
      <c r="X163" s="84" t="s">
        <v>202</v>
      </c>
      <c r="Y163" s="55">
        <v>12</v>
      </c>
      <c r="Z163" s="84">
        <v>284</v>
      </c>
      <c r="AA163" s="55">
        <v>260</v>
      </c>
      <c r="AB163" s="84">
        <v>12</v>
      </c>
      <c r="AC163" s="55">
        <v>31</v>
      </c>
      <c r="AD163" s="84">
        <v>377</v>
      </c>
      <c r="AE163" s="55">
        <v>152</v>
      </c>
      <c r="AF163" s="84">
        <v>275</v>
      </c>
      <c r="AG163" s="68">
        <v>46</v>
      </c>
      <c r="AH163" s="161">
        <v>14</v>
      </c>
      <c r="AI163" s="68">
        <v>10</v>
      </c>
      <c r="AJ163" s="161">
        <v>105</v>
      </c>
      <c r="AK163" s="161">
        <v>41</v>
      </c>
      <c r="AL163" s="125">
        <v>181</v>
      </c>
      <c r="AM163" s="84">
        <v>465</v>
      </c>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15"/>
      <c r="IT163" s="15"/>
      <c r="IU163" s="15"/>
      <c r="IV163" s="15"/>
      <c r="IW163" s="15"/>
      <c r="IX163" s="15"/>
      <c r="IY163" s="15"/>
      <c r="IZ163" s="15"/>
      <c r="JA163" s="15"/>
      <c r="JB163" s="15"/>
      <c r="JC163" s="15"/>
      <c r="JD163" s="15"/>
      <c r="JE163" s="15"/>
      <c r="JF163" s="15"/>
      <c r="JG163" s="15"/>
      <c r="JH163" s="15"/>
      <c r="JI163" s="15"/>
      <c r="JJ163" s="15"/>
      <c r="JK163" s="15"/>
      <c r="JL163" s="15"/>
      <c r="JM163" s="15"/>
      <c r="JN163" s="15"/>
      <c r="JO163" s="15"/>
      <c r="JP163" s="15"/>
      <c r="JQ163" s="15"/>
      <c r="JR163" s="15"/>
      <c r="JS163" s="15"/>
      <c r="JT163" s="15"/>
      <c r="JU163" s="15"/>
      <c r="JV163" s="15"/>
      <c r="JW163" s="15"/>
      <c r="JX163" s="15"/>
      <c r="JY163" s="15"/>
      <c r="JZ163" s="15"/>
      <c r="KA163" s="15"/>
      <c r="KB163" s="15"/>
      <c r="KC163" s="15"/>
      <c r="KD163" s="15"/>
      <c r="KE163" s="15"/>
      <c r="KF163" s="15"/>
      <c r="KG163" s="15"/>
      <c r="KH163" s="15"/>
      <c r="KI163" s="15"/>
      <c r="KJ163" s="15"/>
      <c r="KK163" s="15"/>
      <c r="KL163" s="15"/>
      <c r="KM163" s="15"/>
      <c r="KN163" s="15"/>
      <c r="KO163" s="15"/>
      <c r="KP163" s="15"/>
      <c r="KQ163" s="15"/>
      <c r="KR163" s="15"/>
      <c r="KS163" s="15"/>
      <c r="KT163" s="15"/>
      <c r="KU163" s="15"/>
      <c r="KV163" s="15"/>
      <c r="KW163" s="15"/>
      <c r="KX163" s="15"/>
      <c r="KY163" s="15"/>
      <c r="KZ163" s="15"/>
      <c r="LA163" s="15"/>
      <c r="LB163" s="15"/>
      <c r="LC163" s="15"/>
      <c r="LD163" s="15"/>
      <c r="LE163" s="15"/>
      <c r="LF163" s="15"/>
      <c r="LG163" s="15"/>
      <c r="LH163" s="15"/>
      <c r="LI163" s="15"/>
      <c r="LJ163" s="15"/>
      <c r="LK163" s="15"/>
      <c r="LL163" s="15"/>
      <c r="LM163" s="15"/>
      <c r="LN163" s="15"/>
      <c r="LO163" s="15"/>
      <c r="LP163" s="15"/>
      <c r="LQ163" s="15"/>
      <c r="LR163" s="15"/>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7"/>
      <c r="OB163" s="7"/>
      <c r="OC163" s="7"/>
      <c r="OD163" s="7"/>
      <c r="OE163" s="7"/>
      <c r="OF163" s="7"/>
    </row>
    <row r="164" spans="1:396" s="3" customFormat="1" ht="18.75" customHeight="1" thickBot="1" x14ac:dyDescent="0.45">
      <c r="A164" s="30" t="str">
        <f>GBG!A164</f>
        <v>Ohälsotal 2024</v>
      </c>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19"/>
      <c r="CV164" s="119"/>
      <c r="CW164" s="119"/>
      <c r="CX164" s="119"/>
      <c r="CY164" s="119"/>
      <c r="CZ164" s="119"/>
      <c r="DA164" s="119"/>
      <c r="DB164" s="119"/>
      <c r="DC164" s="119"/>
      <c r="DD164" s="119"/>
      <c r="DE164" s="119"/>
      <c r="DF164" s="119"/>
      <c r="DG164" s="119"/>
      <c r="DH164" s="119"/>
      <c r="DI164" s="119"/>
      <c r="DJ164" s="119"/>
      <c r="DK164" s="119"/>
      <c r="DL164" s="119"/>
      <c r="DM164" s="119"/>
      <c r="DN164" s="119"/>
      <c r="DO164" s="119"/>
      <c r="DP164" s="119"/>
      <c r="DQ164" s="119"/>
      <c r="DR164" s="119"/>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row>
    <row r="165" spans="1:396" s="3" customFormat="1" x14ac:dyDescent="0.2">
      <c r="A165" s="49" t="s">
        <v>105</v>
      </c>
      <c r="B165" s="36" t="s">
        <v>28</v>
      </c>
      <c r="C165" s="142">
        <v>20.856084779317573</v>
      </c>
      <c r="D165" s="92">
        <v>26.385038503850385</v>
      </c>
      <c r="E165" s="63">
        <v>23.49273631840796</v>
      </c>
      <c r="F165" s="92">
        <v>20.16312849162011</v>
      </c>
      <c r="G165" s="63">
        <v>24.0613413304253</v>
      </c>
      <c r="H165" s="92">
        <v>24.619550858652577</v>
      </c>
      <c r="I165" s="63">
        <v>23.738304607808654</v>
      </c>
      <c r="J165" s="92">
        <v>17.741309171597631</v>
      </c>
      <c r="K165" s="63">
        <v>18.068673565380998</v>
      </c>
      <c r="L165" s="92">
        <v>12.117731514716439</v>
      </c>
      <c r="M165" s="63">
        <v>12.537783802100982</v>
      </c>
      <c r="N165" s="92">
        <v>28.853159851301115</v>
      </c>
      <c r="O165" s="63">
        <v>22.685681688533943</v>
      </c>
      <c r="P165" s="92">
        <v>28.296684118673646</v>
      </c>
      <c r="Q165" s="63">
        <v>25.801242236024844</v>
      </c>
      <c r="R165" s="92">
        <v>19.988912732474965</v>
      </c>
      <c r="S165" s="63">
        <v>18.075336322869955</v>
      </c>
      <c r="T165" s="92">
        <v>29.958257713248639</v>
      </c>
      <c r="U165" s="63">
        <v>20.203478741027055</v>
      </c>
      <c r="V165" s="92">
        <v>16.846517119244393</v>
      </c>
      <c r="W165" s="63">
        <v>15.073170731707316</v>
      </c>
      <c r="X165" s="92">
        <v>22.217687074829932</v>
      </c>
      <c r="Y165" s="63">
        <v>20.876651982378856</v>
      </c>
      <c r="Z165" s="92">
        <v>21.723731138545954</v>
      </c>
      <c r="AA165" s="63">
        <v>24.40098261526833</v>
      </c>
      <c r="AB165" s="92">
        <v>10.530810810810811</v>
      </c>
      <c r="AC165" s="63">
        <v>19.119968429360693</v>
      </c>
      <c r="AD165" s="92">
        <v>23.033805537669028</v>
      </c>
      <c r="AE165" s="63">
        <v>17.239174423310402</v>
      </c>
      <c r="AF165" s="92">
        <v>19.883679943602395</v>
      </c>
      <c r="AG165" s="65">
        <v>12.981258366800535</v>
      </c>
      <c r="AH165" s="97">
        <v>16.13348676639816</v>
      </c>
      <c r="AI165" s="65">
        <v>14.524109014675052</v>
      </c>
      <c r="AJ165" s="97">
        <v>20.992597162245527</v>
      </c>
      <c r="AK165" s="97">
        <v>20.934571890145396</v>
      </c>
      <c r="AL165" s="119">
        <v>20.808240277242973</v>
      </c>
      <c r="AM165" s="92">
        <v>19.85150631681244</v>
      </c>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19"/>
      <c r="DF165" s="119"/>
      <c r="DG165" s="119"/>
      <c r="DH165" s="119"/>
      <c r="DI165" s="119"/>
      <c r="DJ165" s="119"/>
      <c r="DK165" s="119"/>
      <c r="DL165" s="119"/>
      <c r="DM165" s="119"/>
      <c r="DN165" s="119"/>
      <c r="DO165" s="119"/>
      <c r="DP165" s="119"/>
      <c r="DQ165" s="119"/>
      <c r="DR165" s="119"/>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row>
    <row r="166" spans="1:396" s="3" customFormat="1" x14ac:dyDescent="0.2">
      <c r="A166" s="50"/>
      <c r="B166" s="36" t="s">
        <v>29</v>
      </c>
      <c r="C166" s="142">
        <v>23.450767358588024</v>
      </c>
      <c r="D166" s="92">
        <v>25.541608876560332</v>
      </c>
      <c r="E166" s="63">
        <v>50.762273901808783</v>
      </c>
      <c r="F166" s="92">
        <v>19.062988158226254</v>
      </c>
      <c r="G166" s="63">
        <v>49.327466666666666</v>
      </c>
      <c r="H166" s="92">
        <v>54.917241379310347</v>
      </c>
      <c r="I166" s="63">
        <v>68.089416058394164</v>
      </c>
      <c r="J166" s="92">
        <v>60.760563380281688</v>
      </c>
      <c r="K166" s="63">
        <v>23.472936292511577</v>
      </c>
      <c r="L166" s="92">
        <v>14.736590845268184</v>
      </c>
      <c r="M166" s="63">
        <v>12.026398491514771</v>
      </c>
      <c r="N166" s="92">
        <v>26.325499729875744</v>
      </c>
      <c r="O166" s="63">
        <v>19.219348659003831</v>
      </c>
      <c r="P166" s="92">
        <v>30.118877902966201</v>
      </c>
      <c r="Q166" s="63">
        <v>25.292342229982538</v>
      </c>
      <c r="R166" s="92">
        <v>16.691956273454071</v>
      </c>
      <c r="S166" s="63">
        <v>16.508489146787021</v>
      </c>
      <c r="T166" s="92">
        <v>20.952324195470798</v>
      </c>
      <c r="U166" s="63">
        <v>28.631206839855309</v>
      </c>
      <c r="V166" s="92">
        <v>17.929598562013183</v>
      </c>
      <c r="W166" s="63">
        <v>14.669826652221019</v>
      </c>
      <c r="X166" s="92">
        <v>26.094216417910449</v>
      </c>
      <c r="Y166" s="63">
        <v>16.317876106194689</v>
      </c>
      <c r="Z166" s="92">
        <v>40.665758401453225</v>
      </c>
      <c r="AA166" s="63">
        <v>55.12658227848101</v>
      </c>
      <c r="AB166" s="92">
        <v>16.81856077226854</v>
      </c>
      <c r="AC166" s="63">
        <v>20.747767857142858</v>
      </c>
      <c r="AD166" s="92">
        <v>31.199002054593485</v>
      </c>
      <c r="AE166" s="63">
        <v>23.166449369839199</v>
      </c>
      <c r="AF166" s="92">
        <v>28.410206896551724</v>
      </c>
      <c r="AG166" s="65">
        <v>18.332144015569252</v>
      </c>
      <c r="AH166" s="97">
        <v>17.349209739427597</v>
      </c>
      <c r="AI166" s="65">
        <v>16.471376370280147</v>
      </c>
      <c r="AJ166" s="97">
        <v>28.379991224221151</v>
      </c>
      <c r="AK166" s="97">
        <v>20.585522788203754</v>
      </c>
      <c r="AL166" s="119">
        <v>36.871237458193981</v>
      </c>
      <c r="AM166" s="92">
        <v>55.741496598639458</v>
      </c>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c r="BH166" s="119"/>
      <c r="BI166" s="119"/>
      <c r="BJ166" s="119"/>
      <c r="BK166" s="119"/>
      <c r="BL166" s="119"/>
      <c r="BM166" s="119"/>
      <c r="BN166" s="119"/>
      <c r="BO166" s="119"/>
      <c r="BP166" s="119"/>
      <c r="BQ166" s="119"/>
      <c r="BR166" s="119"/>
      <c r="BS166" s="119"/>
      <c r="BT166" s="119"/>
      <c r="BU166" s="119"/>
      <c r="BV166" s="119"/>
      <c r="BW166" s="119"/>
      <c r="BX166" s="119"/>
      <c r="BY166" s="119"/>
      <c r="BZ166" s="119"/>
      <c r="CA166" s="119"/>
      <c r="CB166" s="119"/>
      <c r="CC166" s="119"/>
      <c r="CD166" s="119"/>
      <c r="CE166" s="119"/>
      <c r="CF166" s="119"/>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19"/>
      <c r="DF166" s="119"/>
      <c r="DG166" s="119"/>
      <c r="DH166" s="119"/>
      <c r="DI166" s="119"/>
      <c r="DJ166" s="119"/>
      <c r="DK166" s="119"/>
      <c r="DL166" s="119"/>
      <c r="DM166" s="119"/>
      <c r="DN166" s="119"/>
      <c r="DO166" s="119"/>
      <c r="DP166" s="119"/>
      <c r="DQ166" s="119"/>
      <c r="DR166" s="119"/>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row>
    <row r="167" spans="1:396" s="3" customFormat="1" x14ac:dyDescent="0.2">
      <c r="A167" s="50"/>
      <c r="B167" s="39" t="s">
        <v>106</v>
      </c>
      <c r="C167" s="143">
        <v>22.337258174948648</v>
      </c>
      <c r="D167" s="93">
        <v>25.867715865589112</v>
      </c>
      <c r="E167" s="64">
        <v>27.132436627004655</v>
      </c>
      <c r="F167" s="93">
        <v>19.506913134956417</v>
      </c>
      <c r="G167" s="64">
        <v>32.607974021288108</v>
      </c>
      <c r="H167" s="93">
        <v>26.918032786885245</v>
      </c>
      <c r="I167" s="64">
        <v>30.905632556767916</v>
      </c>
      <c r="J167" s="93">
        <v>21.362066045723964</v>
      </c>
      <c r="K167" s="64">
        <v>22.103349624508283</v>
      </c>
      <c r="L167" s="93">
        <v>14.000201857085184</v>
      </c>
      <c r="M167" s="64">
        <v>12.188405797101449</v>
      </c>
      <c r="N167" s="93">
        <v>27.092927012791574</v>
      </c>
      <c r="O167" s="64">
        <v>20.090778717911945</v>
      </c>
      <c r="P167" s="93">
        <v>29.738853503184714</v>
      </c>
      <c r="Q167" s="64">
        <v>25.416084576175194</v>
      </c>
      <c r="R167" s="93">
        <v>17.724817927170868</v>
      </c>
      <c r="S167" s="64">
        <v>16.811373092926491</v>
      </c>
      <c r="T167" s="93">
        <v>23.178555406011665</v>
      </c>
      <c r="U167" s="64">
        <v>25.485572959604287</v>
      </c>
      <c r="V167" s="93">
        <v>17.564984101748809</v>
      </c>
      <c r="W167" s="64">
        <v>14.740102885260567</v>
      </c>
      <c r="X167" s="93">
        <v>25.626743232157505</v>
      </c>
      <c r="Y167" s="64">
        <v>17.203365658870506</v>
      </c>
      <c r="Z167" s="93">
        <v>28.857362750128271</v>
      </c>
      <c r="AA167" s="64">
        <v>33.458155650319831</v>
      </c>
      <c r="AB167" s="93">
        <v>15.757796826554806</v>
      </c>
      <c r="AC167" s="64">
        <v>20.159680638722556</v>
      </c>
      <c r="AD167" s="93">
        <v>25.925875870672627</v>
      </c>
      <c r="AE167" s="64">
        <v>20.09723386420788</v>
      </c>
      <c r="AF167" s="93">
        <v>24.666821417517795</v>
      </c>
      <c r="AG167" s="65">
        <v>16.079827197595794</v>
      </c>
      <c r="AH167" s="97">
        <v>17.158890290037832</v>
      </c>
      <c r="AI167" s="65">
        <v>16.15544217687075</v>
      </c>
      <c r="AJ167" s="97">
        <v>25.309487179487178</v>
      </c>
      <c r="AK167" s="97">
        <v>20.724782468578795</v>
      </c>
      <c r="AL167" s="119">
        <v>25.873187450566835</v>
      </c>
      <c r="AM167" s="93">
        <v>25.103700016592004</v>
      </c>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19"/>
      <c r="BR167" s="119"/>
      <c r="BS167" s="119"/>
      <c r="BT167" s="119"/>
      <c r="BU167" s="119"/>
      <c r="BV167" s="119"/>
      <c r="BW167" s="119"/>
      <c r="BX167" s="119"/>
      <c r="BY167" s="119"/>
      <c r="BZ167" s="119"/>
      <c r="CA167" s="119"/>
      <c r="CB167" s="119"/>
      <c r="CC167" s="119"/>
      <c r="CD167" s="119"/>
      <c r="CE167" s="119"/>
      <c r="CF167" s="119"/>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D167" s="119"/>
      <c r="DE167" s="119"/>
      <c r="DF167" s="119"/>
      <c r="DG167" s="119"/>
      <c r="DH167" s="119"/>
      <c r="DI167" s="119"/>
      <c r="DJ167" s="119"/>
      <c r="DK167" s="119"/>
      <c r="DL167" s="119"/>
      <c r="DM167" s="119"/>
      <c r="DN167" s="119"/>
      <c r="DO167" s="119"/>
      <c r="DP167" s="119"/>
      <c r="DQ167" s="119"/>
      <c r="DR167" s="119"/>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row>
    <row r="168" spans="1:396" s="3" customFormat="1" ht="18.75" customHeight="1" x14ac:dyDescent="0.2">
      <c r="A168" s="50"/>
      <c r="B168" s="36" t="s">
        <v>30</v>
      </c>
      <c r="C168" s="142">
        <v>16.551977082338642</v>
      </c>
      <c r="D168" s="92">
        <v>18.919694072657744</v>
      </c>
      <c r="E168" s="63">
        <v>19.09736170212766</v>
      </c>
      <c r="F168" s="92">
        <v>16.858564321250888</v>
      </c>
      <c r="G168" s="63">
        <v>20.28162511542013</v>
      </c>
      <c r="H168" s="92">
        <v>21.451601671309191</v>
      </c>
      <c r="I168" s="63">
        <v>18.903487978327124</v>
      </c>
      <c r="J168" s="92">
        <v>18.244661479887437</v>
      </c>
      <c r="K168" s="63">
        <v>14.873342478280749</v>
      </c>
      <c r="L168" s="92">
        <v>8.5047862156987879</v>
      </c>
      <c r="M168" s="63">
        <v>6.0806253832004904</v>
      </c>
      <c r="N168" s="92">
        <v>23.320683111954459</v>
      </c>
      <c r="O168" s="63">
        <v>16.606451612903225</v>
      </c>
      <c r="P168" s="92">
        <v>26.356896551724137</v>
      </c>
      <c r="Q168" s="63">
        <v>21.975983436853003</v>
      </c>
      <c r="R168" s="92">
        <v>15.967891544773456</v>
      </c>
      <c r="S168" s="63">
        <v>14.819548872180452</v>
      </c>
      <c r="T168" s="92">
        <v>27.029739776951672</v>
      </c>
      <c r="U168" s="63">
        <v>15.47638217928073</v>
      </c>
      <c r="V168" s="92">
        <v>11.081330868761553</v>
      </c>
      <c r="W168" s="63">
        <v>10.89406779661017</v>
      </c>
      <c r="X168" s="92">
        <v>3.811023622047244</v>
      </c>
      <c r="Y168" s="63">
        <v>11.491551459293396</v>
      </c>
      <c r="Z168" s="92">
        <v>18.291666666666668</v>
      </c>
      <c r="AA168" s="63">
        <v>17.29400461183705</v>
      </c>
      <c r="AB168" s="92">
        <v>7.1440886699507393</v>
      </c>
      <c r="AC168" s="63">
        <v>9.4099616858237543</v>
      </c>
      <c r="AD168" s="92">
        <v>16.785868559086701</v>
      </c>
      <c r="AE168" s="63">
        <v>12.477920227920228</v>
      </c>
      <c r="AF168" s="92">
        <v>16.551586167476422</v>
      </c>
      <c r="AG168" s="65">
        <v>9.2040557667934095</v>
      </c>
      <c r="AH168" s="97">
        <v>9.1317919075144509</v>
      </c>
      <c r="AI168" s="65">
        <v>10.459574468085107</v>
      </c>
      <c r="AJ168" s="97">
        <v>18.236126840317102</v>
      </c>
      <c r="AK168" s="97">
        <v>14.724458204334365</v>
      </c>
      <c r="AL168" s="119">
        <v>16.821393841166937</v>
      </c>
      <c r="AM168" s="92">
        <v>14.886720687944436</v>
      </c>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c r="BH168" s="119"/>
      <c r="BI168" s="119"/>
      <c r="BJ168" s="119"/>
      <c r="BK168" s="119"/>
      <c r="BL168" s="119"/>
      <c r="BM168" s="119"/>
      <c r="BN168" s="119"/>
      <c r="BO168" s="119"/>
      <c r="BP168" s="119"/>
      <c r="BQ168" s="119"/>
      <c r="BR168" s="119"/>
      <c r="BS168" s="119"/>
      <c r="BT168" s="119"/>
      <c r="BU168" s="119"/>
      <c r="BV168" s="119"/>
      <c r="BW168" s="119"/>
      <c r="BX168" s="119"/>
      <c r="BY168" s="119"/>
      <c r="BZ168" s="119"/>
      <c r="CA168" s="119"/>
      <c r="CB168" s="119"/>
      <c r="CC168" s="119"/>
      <c r="CD168" s="119"/>
      <c r="CE168" s="119"/>
      <c r="CF168" s="119"/>
      <c r="CG168" s="119"/>
      <c r="CH168" s="119"/>
      <c r="CI168" s="119"/>
      <c r="CJ168" s="119"/>
      <c r="CK168" s="119"/>
      <c r="CL168" s="119"/>
      <c r="CM168" s="119"/>
      <c r="CN168" s="119"/>
      <c r="CO168" s="119"/>
      <c r="CP168" s="119"/>
      <c r="CQ168" s="119"/>
      <c r="CR168" s="119"/>
      <c r="CS168" s="119"/>
      <c r="CT168" s="119"/>
      <c r="CU168" s="119"/>
      <c r="CV168" s="119"/>
      <c r="CW168" s="119"/>
      <c r="CX168" s="119"/>
      <c r="CY168" s="119"/>
      <c r="CZ168" s="119"/>
      <c r="DA168" s="119"/>
      <c r="DB168" s="119"/>
      <c r="DC168" s="119"/>
      <c r="DD168" s="119"/>
      <c r="DE168" s="119"/>
      <c r="DF168" s="119"/>
      <c r="DG168" s="119"/>
      <c r="DH168" s="119"/>
      <c r="DI168" s="119"/>
      <c r="DJ168" s="119"/>
      <c r="DK168" s="119"/>
      <c r="DL168" s="119"/>
      <c r="DM168" s="119"/>
      <c r="DN168" s="119"/>
      <c r="DO168" s="119"/>
      <c r="DP168" s="119"/>
      <c r="DQ168" s="119"/>
      <c r="DR168" s="119"/>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row>
    <row r="169" spans="1:396" s="3" customFormat="1" x14ac:dyDescent="0.2">
      <c r="A169" s="50"/>
      <c r="B169" s="36" t="s">
        <v>31</v>
      </c>
      <c r="C169" s="142">
        <v>15.771793752300725</v>
      </c>
      <c r="D169" s="92">
        <v>16.892834086507424</v>
      </c>
      <c r="E169" s="63">
        <v>33.239948119325554</v>
      </c>
      <c r="F169" s="92">
        <v>12.485350318471337</v>
      </c>
      <c r="G169" s="63">
        <v>34.168844746471514</v>
      </c>
      <c r="H169" s="92">
        <v>41.380457380457379</v>
      </c>
      <c r="I169" s="63">
        <v>45.741935483870968</v>
      </c>
      <c r="J169" s="92">
        <v>60.5625</v>
      </c>
      <c r="K169" s="63">
        <v>16.164390490642386</v>
      </c>
      <c r="L169" s="92">
        <v>9.6659038901601839</v>
      </c>
      <c r="M169" s="63">
        <v>7.7761969904240766</v>
      </c>
      <c r="N169" s="92">
        <v>17.933099473816085</v>
      </c>
      <c r="O169" s="63">
        <v>11.796150144369586</v>
      </c>
      <c r="P169" s="92">
        <v>19.867307192936899</v>
      </c>
      <c r="Q169" s="63">
        <v>15.995876288659794</v>
      </c>
      <c r="R169" s="92">
        <v>12.730662557781201</v>
      </c>
      <c r="S169" s="63">
        <v>10.178402699662541</v>
      </c>
      <c r="T169" s="92">
        <v>14.333542123394926</v>
      </c>
      <c r="U169" s="63">
        <v>22.33662724769156</v>
      </c>
      <c r="V169" s="92">
        <v>12.981143022918479</v>
      </c>
      <c r="W169" s="63">
        <v>8.8007779938871913</v>
      </c>
      <c r="X169" s="92">
        <v>10.328716528162511</v>
      </c>
      <c r="Y169" s="63">
        <v>12.067027027027027</v>
      </c>
      <c r="Z169" s="92">
        <v>26.219864559819413</v>
      </c>
      <c r="AA169" s="63">
        <v>37.431654676258994</v>
      </c>
      <c r="AB169" s="92">
        <v>8.9792867819773647</v>
      </c>
      <c r="AC169" s="63">
        <v>16.421645021645023</v>
      </c>
      <c r="AD169" s="92">
        <v>21.078536847767616</v>
      </c>
      <c r="AE169" s="63">
        <v>13.291976516634051</v>
      </c>
      <c r="AF169" s="92">
        <v>21.941899710703954</v>
      </c>
      <c r="AG169" s="65">
        <v>9.3310610551274458</v>
      </c>
      <c r="AH169" s="97">
        <v>9.2212127614620751</v>
      </c>
      <c r="AI169" s="65">
        <v>10.191846522781775</v>
      </c>
      <c r="AJ169" s="97">
        <v>18.893617021276597</v>
      </c>
      <c r="AK169" s="97">
        <v>15.017893660531698</v>
      </c>
      <c r="AL169" s="119">
        <v>28.40926064227035</v>
      </c>
      <c r="AM169" s="92">
        <v>33.925387596899228</v>
      </c>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c r="CA169" s="119"/>
      <c r="CB169" s="119"/>
      <c r="CC169" s="119"/>
      <c r="CD169" s="119"/>
      <c r="CE169" s="119"/>
      <c r="CF169" s="119"/>
      <c r="CG169" s="119"/>
      <c r="CH169" s="119"/>
      <c r="CI169" s="119"/>
      <c r="CJ169" s="119"/>
      <c r="CK169" s="119"/>
      <c r="CL169" s="119"/>
      <c r="CM169" s="119"/>
      <c r="CN169" s="119"/>
      <c r="CO169" s="119"/>
      <c r="CP169" s="119"/>
      <c r="CQ169" s="119"/>
      <c r="CR169" s="119"/>
      <c r="CS169" s="119"/>
      <c r="CT169" s="119"/>
      <c r="CU169" s="119"/>
      <c r="CV169" s="119"/>
      <c r="CW169" s="119"/>
      <c r="CX169" s="119"/>
      <c r="CY169" s="119"/>
      <c r="CZ169" s="119"/>
      <c r="DA169" s="119"/>
      <c r="DB169" s="119"/>
      <c r="DC169" s="119"/>
      <c r="DD169" s="119"/>
      <c r="DE169" s="119"/>
      <c r="DF169" s="119"/>
      <c r="DG169" s="119"/>
      <c r="DH169" s="119"/>
      <c r="DI169" s="119"/>
      <c r="DJ169" s="119"/>
      <c r="DK169" s="119"/>
      <c r="DL169" s="119"/>
      <c r="DM169" s="119"/>
      <c r="DN169" s="119"/>
      <c r="DO169" s="119"/>
      <c r="DP169" s="119"/>
      <c r="DQ169" s="119"/>
      <c r="DR169" s="119"/>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row>
    <row r="170" spans="1:396" s="3" customFormat="1" x14ac:dyDescent="0.2">
      <c r="A170" s="50"/>
      <c r="B170" s="39" t="s">
        <v>107</v>
      </c>
      <c r="C170" s="143">
        <v>16.115860399010369</v>
      </c>
      <c r="D170" s="93">
        <v>17.709826589595377</v>
      </c>
      <c r="E170" s="64">
        <v>20.738037917544389</v>
      </c>
      <c r="F170" s="93">
        <v>14.311470544591186</v>
      </c>
      <c r="G170" s="64">
        <v>24.535628502802243</v>
      </c>
      <c r="H170" s="93">
        <v>22.9914859437751</v>
      </c>
      <c r="I170" s="64">
        <v>23.168897749928796</v>
      </c>
      <c r="J170" s="93">
        <v>21.359607422174513</v>
      </c>
      <c r="K170" s="64">
        <v>15.816580438531657</v>
      </c>
      <c r="L170" s="93">
        <v>9.3065376259134904</v>
      </c>
      <c r="M170" s="64">
        <v>7.2530268634127886</v>
      </c>
      <c r="N170" s="93">
        <v>19.461773151471643</v>
      </c>
      <c r="O170" s="64">
        <v>12.901556708673091</v>
      </c>
      <c r="P170" s="93">
        <v>21.369586908800638</v>
      </c>
      <c r="Q170" s="64">
        <v>17.415233415233416</v>
      </c>
      <c r="R170" s="93">
        <v>13.707091359087485</v>
      </c>
      <c r="S170" s="64">
        <v>11.163062743707904</v>
      </c>
      <c r="T170" s="93">
        <v>17.533614429608807</v>
      </c>
      <c r="U170" s="64">
        <v>19.754419638347308</v>
      </c>
      <c r="V170" s="93">
        <v>12.372978303747535</v>
      </c>
      <c r="W170" s="64">
        <v>9.1448804272115165</v>
      </c>
      <c r="X170" s="93">
        <v>9.6446280991735538</v>
      </c>
      <c r="Y170" s="64">
        <v>11.957676590776416</v>
      </c>
      <c r="Z170" s="93">
        <v>21.286883847859457</v>
      </c>
      <c r="AA170" s="64">
        <v>23.323371028540656</v>
      </c>
      <c r="AB170" s="93">
        <v>8.7080982711555954</v>
      </c>
      <c r="AC170" s="64">
        <v>13.89045643153527</v>
      </c>
      <c r="AD170" s="93">
        <v>18.350588235294119</v>
      </c>
      <c r="AE170" s="64">
        <v>12.865746783516688</v>
      </c>
      <c r="AF170" s="93">
        <v>19.475480580619852</v>
      </c>
      <c r="AG170" s="65">
        <v>9.2786970910991116</v>
      </c>
      <c r="AH170" s="97">
        <v>9.2073954983922821</v>
      </c>
      <c r="AI170" s="65">
        <v>10.234185733512787</v>
      </c>
      <c r="AJ170" s="97">
        <v>18.614700936824406</v>
      </c>
      <c r="AK170" s="97">
        <v>14.901169950738916</v>
      </c>
      <c r="AL170" s="119">
        <v>20.328661844484628</v>
      </c>
      <c r="AM170" s="93">
        <v>17.662240429439187</v>
      </c>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c r="BH170" s="119"/>
      <c r="BI170" s="119"/>
      <c r="BJ170" s="119"/>
      <c r="BK170" s="119"/>
      <c r="BL170" s="119"/>
      <c r="BM170" s="119"/>
      <c r="BN170" s="119"/>
      <c r="BO170" s="119"/>
      <c r="BP170" s="119"/>
      <c r="BQ170" s="119"/>
      <c r="BR170" s="119"/>
      <c r="BS170" s="119"/>
      <c r="BT170" s="119"/>
      <c r="BU170" s="119"/>
      <c r="BV170" s="119"/>
      <c r="BW170" s="119"/>
      <c r="BX170" s="119"/>
      <c r="BY170" s="119"/>
      <c r="BZ170" s="119"/>
      <c r="CA170" s="119"/>
      <c r="CB170" s="119"/>
      <c r="CC170" s="119"/>
      <c r="CD170" s="119"/>
      <c r="CE170" s="119"/>
      <c r="CF170" s="119"/>
      <c r="CG170" s="119"/>
      <c r="CH170" s="119"/>
      <c r="CI170" s="119"/>
      <c r="CJ170" s="119"/>
      <c r="CK170" s="119"/>
      <c r="CL170" s="119"/>
      <c r="CM170" s="119"/>
      <c r="CN170" s="119"/>
      <c r="CO170" s="119"/>
      <c r="CP170" s="119"/>
      <c r="CQ170" s="119"/>
      <c r="CR170" s="119"/>
      <c r="CS170" s="119"/>
      <c r="CT170" s="119"/>
      <c r="CU170" s="119"/>
      <c r="CV170" s="119"/>
      <c r="CW170" s="119"/>
      <c r="CX170" s="119"/>
      <c r="CY170" s="119"/>
      <c r="CZ170" s="119"/>
      <c r="DA170" s="119"/>
      <c r="DB170" s="119"/>
      <c r="DC170" s="119"/>
      <c r="DD170" s="119"/>
      <c r="DE170" s="119"/>
      <c r="DF170" s="119"/>
      <c r="DG170" s="119"/>
      <c r="DH170" s="119"/>
      <c r="DI170" s="119"/>
      <c r="DJ170" s="119"/>
      <c r="DK170" s="119"/>
      <c r="DL170" s="119"/>
      <c r="DM170" s="119"/>
      <c r="DN170" s="119"/>
      <c r="DO170" s="119"/>
      <c r="DP170" s="119"/>
      <c r="DQ170" s="119"/>
      <c r="DR170" s="119"/>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row>
    <row r="171" spans="1:396" s="3" customFormat="1" ht="18.75" customHeight="1" x14ac:dyDescent="0.2">
      <c r="A171" s="50"/>
      <c r="B171" s="36" t="s">
        <v>47</v>
      </c>
      <c r="C171" s="142">
        <v>18.628043094828847</v>
      </c>
      <c r="D171" s="92">
        <v>22.390792838874681</v>
      </c>
      <c r="E171" s="63">
        <v>21.123669724770643</v>
      </c>
      <c r="F171" s="92">
        <v>18.472085833787961</v>
      </c>
      <c r="G171" s="63">
        <v>22.014624999999999</v>
      </c>
      <c r="H171" s="92">
        <v>22.971746807932625</v>
      </c>
      <c r="I171" s="63">
        <v>21.275017253278122</v>
      </c>
      <c r="J171" s="92">
        <v>18.006900165953358</v>
      </c>
      <c r="K171" s="63">
        <v>16.448411778344539</v>
      </c>
      <c r="L171" s="92">
        <v>10.205067567567568</v>
      </c>
      <c r="M171" s="63">
        <v>9.1475937550297761</v>
      </c>
      <c r="N171" s="92">
        <v>26.115492957746479</v>
      </c>
      <c r="O171" s="63">
        <v>19.832879200726612</v>
      </c>
      <c r="P171" s="92">
        <v>27.320901994796184</v>
      </c>
      <c r="Q171" s="63">
        <v>23.950310559006212</v>
      </c>
      <c r="R171" s="92">
        <v>17.97588855152706</v>
      </c>
      <c r="S171" s="63">
        <v>16.389705882352942</v>
      </c>
      <c r="T171" s="92">
        <v>28.511478420569329</v>
      </c>
      <c r="U171" s="63">
        <v>17.80647795318454</v>
      </c>
      <c r="V171" s="92">
        <v>14.025625565269822</v>
      </c>
      <c r="W171" s="63">
        <v>13.08338937457969</v>
      </c>
      <c r="X171" s="92">
        <v>13.686131386861314</v>
      </c>
      <c r="Y171" s="63">
        <v>16.28978978978979</v>
      </c>
      <c r="Z171" s="92">
        <v>20.006993006993007</v>
      </c>
      <c r="AA171" s="63">
        <v>20.877286585365855</v>
      </c>
      <c r="AB171" s="92">
        <v>8.9476108232584917</v>
      </c>
      <c r="AC171" s="63">
        <v>14.193234836702954</v>
      </c>
      <c r="AD171" s="92">
        <v>19.843390578225932</v>
      </c>
      <c r="AE171" s="63">
        <v>14.706573214623981</v>
      </c>
      <c r="AF171" s="92">
        <v>18.043560606060606</v>
      </c>
      <c r="AG171" s="65">
        <v>11.041015625</v>
      </c>
      <c r="AH171" s="97">
        <v>12.640715109573241</v>
      </c>
      <c r="AI171" s="65">
        <v>12.506863780359028</v>
      </c>
      <c r="AJ171" s="97">
        <v>19.555358724534987</v>
      </c>
      <c r="AK171" s="97">
        <v>17.763241106719367</v>
      </c>
      <c r="AL171" s="119">
        <v>18.64361140443506</v>
      </c>
      <c r="AM171" s="92">
        <v>17.169049320943532</v>
      </c>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119"/>
      <c r="CD171" s="119"/>
      <c r="CE171" s="119"/>
      <c r="CF171" s="119"/>
      <c r="CG171" s="119"/>
      <c r="CH171" s="119"/>
      <c r="CI171" s="119"/>
      <c r="CJ171" s="119"/>
      <c r="CK171" s="119"/>
      <c r="CL171" s="119"/>
      <c r="CM171" s="119"/>
      <c r="CN171" s="119"/>
      <c r="CO171" s="119"/>
      <c r="CP171" s="119"/>
      <c r="CQ171" s="119"/>
      <c r="CR171" s="119"/>
      <c r="CS171" s="119"/>
      <c r="CT171" s="119"/>
      <c r="CU171" s="119"/>
      <c r="CV171" s="119"/>
      <c r="CW171" s="119"/>
      <c r="CX171" s="119"/>
      <c r="CY171" s="119"/>
      <c r="CZ171" s="119"/>
      <c r="DA171" s="119"/>
      <c r="DB171" s="119"/>
      <c r="DC171" s="119"/>
      <c r="DD171" s="119"/>
      <c r="DE171" s="119"/>
      <c r="DF171" s="119"/>
      <c r="DG171" s="119"/>
      <c r="DH171" s="119"/>
      <c r="DI171" s="119"/>
      <c r="DJ171" s="119"/>
      <c r="DK171" s="119"/>
      <c r="DL171" s="119"/>
      <c r="DM171" s="119"/>
      <c r="DN171" s="119"/>
      <c r="DO171" s="119"/>
      <c r="DP171" s="119"/>
      <c r="DQ171" s="119"/>
      <c r="DR171" s="119"/>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row>
    <row r="172" spans="1:396" s="3" customFormat="1" x14ac:dyDescent="0.2">
      <c r="A172" s="50"/>
      <c r="B172" s="36" t="s">
        <v>48</v>
      </c>
      <c r="C172" s="142">
        <v>19.568271336686376</v>
      </c>
      <c r="D172" s="92">
        <v>21.062520896021397</v>
      </c>
      <c r="E172" s="63">
        <v>42.01812297734628</v>
      </c>
      <c r="F172" s="92">
        <v>15.79250063339245</v>
      </c>
      <c r="G172" s="63">
        <v>41.672122492080256</v>
      </c>
      <c r="H172" s="92">
        <v>47.808951965065503</v>
      </c>
      <c r="I172" s="63">
        <v>56.81464737793852</v>
      </c>
      <c r="J172" s="92">
        <v>60.663254861821905</v>
      </c>
      <c r="K172" s="63">
        <v>19.918156470395278</v>
      </c>
      <c r="L172" s="92">
        <v>12.224599688252798</v>
      </c>
      <c r="M172" s="63">
        <v>9.7542781921895561</v>
      </c>
      <c r="N172" s="92">
        <v>21.971662550370468</v>
      </c>
      <c r="O172" s="63">
        <v>15.516658665386462</v>
      </c>
      <c r="P172" s="92">
        <v>25.304390243902439</v>
      </c>
      <c r="Q172" s="63">
        <v>20.720116618075803</v>
      </c>
      <c r="R172" s="92">
        <v>14.654647753387749</v>
      </c>
      <c r="S172" s="63">
        <v>13.415805671576171</v>
      </c>
      <c r="T172" s="92">
        <v>17.7253015727592</v>
      </c>
      <c r="U172" s="63">
        <v>25.460546715626275</v>
      </c>
      <c r="V172" s="92">
        <v>15.415622697126013</v>
      </c>
      <c r="W172" s="63">
        <v>11.772733507063503</v>
      </c>
      <c r="X172" s="92">
        <v>18.171229698375871</v>
      </c>
      <c r="Y172" s="63">
        <v>14.211428571428572</v>
      </c>
      <c r="Z172" s="92">
        <v>33.421553090332807</v>
      </c>
      <c r="AA172" s="63">
        <v>46.255184851217315</v>
      </c>
      <c r="AB172" s="92">
        <v>12.845904122930419</v>
      </c>
      <c r="AC172" s="63">
        <v>18.55142857142857</v>
      </c>
      <c r="AD172" s="92">
        <v>25.917894736842104</v>
      </c>
      <c r="AE172" s="63">
        <v>17.970963756177923</v>
      </c>
      <c r="AF172" s="92">
        <v>24.958445902482953</v>
      </c>
      <c r="AG172" s="65">
        <v>13.628774972897631</v>
      </c>
      <c r="AH172" s="97">
        <v>13.263197026022304</v>
      </c>
      <c r="AI172" s="65">
        <v>13.306948640483384</v>
      </c>
      <c r="AJ172" s="97">
        <v>23.517108639863132</v>
      </c>
      <c r="AK172" s="97">
        <v>17.735409578644333</v>
      </c>
      <c r="AL172" s="119">
        <v>32.401577909270216</v>
      </c>
      <c r="AM172" s="92">
        <v>43.978578892371999</v>
      </c>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A172" s="119"/>
      <c r="CB172" s="119"/>
      <c r="CC172" s="119"/>
      <c r="CD172" s="119"/>
      <c r="CE172" s="119"/>
      <c r="CF172" s="119"/>
      <c r="CG172" s="119"/>
      <c r="CH172" s="119"/>
      <c r="CI172" s="119"/>
      <c r="CJ172" s="119"/>
      <c r="CK172" s="119"/>
      <c r="CL172" s="119"/>
      <c r="CM172" s="119"/>
      <c r="CN172" s="119"/>
      <c r="CO172" s="119"/>
      <c r="CP172" s="119"/>
      <c r="CQ172" s="119"/>
      <c r="CR172" s="119"/>
      <c r="CS172" s="119"/>
      <c r="CT172" s="119"/>
      <c r="CU172" s="119"/>
      <c r="CV172" s="119"/>
      <c r="CW172" s="119"/>
      <c r="CX172" s="119"/>
      <c r="CY172" s="119"/>
      <c r="CZ172" s="119"/>
      <c r="DA172" s="119"/>
      <c r="DB172" s="119"/>
      <c r="DC172" s="119"/>
      <c r="DD172" s="119"/>
      <c r="DE172" s="119"/>
      <c r="DF172" s="119"/>
      <c r="DG172" s="119"/>
      <c r="DH172" s="119"/>
      <c r="DI172" s="119"/>
      <c r="DJ172" s="119"/>
      <c r="DK172" s="119"/>
      <c r="DL172" s="119"/>
      <c r="DM172" s="119"/>
      <c r="DN172" s="119"/>
      <c r="DO172" s="119"/>
      <c r="DP172" s="119"/>
      <c r="DQ172" s="119"/>
      <c r="DR172" s="119"/>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row>
    <row r="173" spans="1:396" s="3" customFormat="1" x14ac:dyDescent="0.2">
      <c r="A173" s="50"/>
      <c r="B173" s="39" t="s">
        <v>108</v>
      </c>
      <c r="C173" s="143">
        <v>19.15907690803305</v>
      </c>
      <c r="D173" s="93">
        <v>21.587545491306106</v>
      </c>
      <c r="E173" s="64">
        <v>23.717637605464041</v>
      </c>
      <c r="F173" s="93">
        <v>16.892705144478459</v>
      </c>
      <c r="G173" s="64">
        <v>28.331438751272479</v>
      </c>
      <c r="H173" s="93">
        <v>24.874153357304124</v>
      </c>
      <c r="I173" s="64">
        <v>26.970008693132424</v>
      </c>
      <c r="J173" s="93">
        <v>21.360775792692742</v>
      </c>
      <c r="K173" s="64">
        <v>19.011570848730841</v>
      </c>
      <c r="L173" s="93">
        <v>11.627832684436457</v>
      </c>
      <c r="M173" s="64">
        <v>9.5647407854377224</v>
      </c>
      <c r="N173" s="93">
        <v>23.187637766348274</v>
      </c>
      <c r="O173" s="64">
        <v>16.555911940516111</v>
      </c>
      <c r="P173" s="93">
        <v>25.74700171330668</v>
      </c>
      <c r="Q173" s="64">
        <v>21.496364774423419</v>
      </c>
      <c r="R173" s="93">
        <v>15.675376001756504</v>
      </c>
      <c r="S173" s="64">
        <v>14.01840490797546</v>
      </c>
      <c r="T173" s="93">
        <v>20.417210954508995</v>
      </c>
      <c r="U173" s="64">
        <v>22.59149109830128</v>
      </c>
      <c r="V173" s="93">
        <v>14.959215996832311</v>
      </c>
      <c r="W173" s="64">
        <v>11.994759626338574</v>
      </c>
      <c r="X173" s="93">
        <v>17.665294359818855</v>
      </c>
      <c r="Y173" s="64">
        <v>14.610790536641662</v>
      </c>
      <c r="Z173" s="93">
        <v>25.066951323654997</v>
      </c>
      <c r="AA173" s="64">
        <v>28.416555049557996</v>
      </c>
      <c r="AB173" s="93">
        <v>12.229094552741847</v>
      </c>
      <c r="AC173" s="64">
        <v>16.977534400449311</v>
      </c>
      <c r="AD173" s="93">
        <v>22.027196124930622</v>
      </c>
      <c r="AE173" s="64">
        <v>16.270646275283671</v>
      </c>
      <c r="AF173" s="93">
        <v>21.853143383655823</v>
      </c>
      <c r="AG173" s="65">
        <v>12.551107094441933</v>
      </c>
      <c r="AH173" s="97">
        <v>13.166382635213921</v>
      </c>
      <c r="AI173" s="65">
        <v>13.178788903924222</v>
      </c>
      <c r="AJ173" s="97">
        <v>21.852908346769194</v>
      </c>
      <c r="AK173" s="97">
        <v>17.746496614706345</v>
      </c>
      <c r="AL173" s="119">
        <v>22.888036996470731</v>
      </c>
      <c r="AM173" s="93">
        <v>21.084312528612848</v>
      </c>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row>
    <row r="174" spans="1:396" s="3" customFormat="1" ht="21.6" thickBot="1" x14ac:dyDescent="0.45">
      <c r="A174" s="30" t="str">
        <f>GBG!A174</f>
        <v>Arbetslöshet oktober 2024</v>
      </c>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19"/>
      <c r="CV174" s="119"/>
      <c r="CW174" s="119"/>
      <c r="CX174" s="119"/>
      <c r="CY174" s="119"/>
      <c r="CZ174" s="119"/>
      <c r="DA174" s="119"/>
      <c r="DB174" s="119"/>
      <c r="DC174" s="119"/>
      <c r="DD174" s="119"/>
      <c r="DE174" s="119"/>
      <c r="DF174" s="119"/>
      <c r="DG174" s="119"/>
      <c r="DH174" s="119"/>
      <c r="DI174" s="119"/>
      <c r="DJ174" s="119"/>
      <c r="DK174" s="119"/>
      <c r="DL174" s="119"/>
      <c r="DM174" s="119"/>
      <c r="DN174" s="119"/>
      <c r="DO174" s="119"/>
      <c r="DP174" s="119"/>
      <c r="DQ174" s="119"/>
      <c r="DR174" s="119"/>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row>
    <row r="175" spans="1:396" s="3" customFormat="1" x14ac:dyDescent="0.2">
      <c r="A175" s="49" t="s">
        <v>109</v>
      </c>
      <c r="B175" s="36" t="s">
        <v>110</v>
      </c>
      <c r="C175" s="140">
        <v>1078</v>
      </c>
      <c r="D175" s="84">
        <v>10</v>
      </c>
      <c r="E175" s="55">
        <v>66</v>
      </c>
      <c r="F175" s="84">
        <v>28</v>
      </c>
      <c r="G175" s="55">
        <v>52</v>
      </c>
      <c r="H175" s="84">
        <v>101</v>
      </c>
      <c r="I175" s="55">
        <v>50</v>
      </c>
      <c r="J175" s="84">
        <v>82</v>
      </c>
      <c r="K175" s="55">
        <v>29</v>
      </c>
      <c r="L175" s="84">
        <v>13</v>
      </c>
      <c r="M175" s="55">
        <v>23</v>
      </c>
      <c r="N175" s="84">
        <v>20</v>
      </c>
      <c r="O175" s="55">
        <v>14</v>
      </c>
      <c r="P175" s="84">
        <v>16</v>
      </c>
      <c r="Q175" s="55">
        <v>33</v>
      </c>
      <c r="R175" s="84">
        <v>22</v>
      </c>
      <c r="S175" s="55">
        <v>18</v>
      </c>
      <c r="T175" s="84">
        <v>13</v>
      </c>
      <c r="U175" s="55">
        <v>36</v>
      </c>
      <c r="V175" s="84">
        <v>18</v>
      </c>
      <c r="W175" s="55">
        <v>11</v>
      </c>
      <c r="X175" s="84" t="s">
        <v>202</v>
      </c>
      <c r="Y175" s="55" t="s">
        <v>202</v>
      </c>
      <c r="Z175" s="84">
        <v>51</v>
      </c>
      <c r="AA175" s="55">
        <v>16</v>
      </c>
      <c r="AB175" s="84">
        <v>12</v>
      </c>
      <c r="AC175" s="55">
        <v>15</v>
      </c>
      <c r="AD175" s="84">
        <v>82</v>
      </c>
      <c r="AE175" s="55">
        <v>25</v>
      </c>
      <c r="AF175" s="84">
        <v>40</v>
      </c>
      <c r="AG175" s="65">
        <v>18</v>
      </c>
      <c r="AH175" s="97">
        <v>16</v>
      </c>
      <c r="AI175" s="65">
        <v>12</v>
      </c>
      <c r="AJ175" s="97">
        <v>18</v>
      </c>
      <c r="AK175" s="97">
        <v>15</v>
      </c>
      <c r="AL175" s="119">
        <v>23</v>
      </c>
      <c r="AM175" s="84">
        <v>60</v>
      </c>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c r="BH175" s="119"/>
      <c r="BI175" s="119"/>
      <c r="BJ175" s="119"/>
      <c r="BK175" s="119"/>
      <c r="BL175" s="119"/>
      <c r="BM175" s="119"/>
      <c r="BN175" s="119"/>
      <c r="BO175" s="119"/>
      <c r="BP175" s="119"/>
      <c r="BQ175" s="119"/>
      <c r="BR175" s="119"/>
      <c r="BS175" s="119"/>
      <c r="BT175" s="119"/>
      <c r="BU175" s="119"/>
      <c r="BV175" s="119"/>
      <c r="BW175" s="119"/>
      <c r="BX175" s="119"/>
      <c r="BY175" s="119"/>
      <c r="BZ175" s="119"/>
      <c r="CA175" s="119"/>
      <c r="CB175" s="119"/>
      <c r="CC175" s="119"/>
      <c r="CD175" s="119"/>
      <c r="CE175" s="119"/>
      <c r="CF175" s="119"/>
      <c r="CG175" s="119"/>
      <c r="CH175" s="119"/>
      <c r="CI175" s="119"/>
      <c r="CJ175" s="119"/>
      <c r="CK175" s="119"/>
      <c r="CL175" s="119"/>
      <c r="CM175" s="119"/>
      <c r="CN175" s="119"/>
      <c r="CO175" s="119"/>
      <c r="CP175" s="119"/>
      <c r="CQ175" s="119"/>
      <c r="CR175" s="119"/>
      <c r="CS175" s="119"/>
      <c r="CT175" s="119"/>
      <c r="CU175" s="119"/>
      <c r="CV175" s="119"/>
      <c r="CW175" s="119"/>
      <c r="CX175" s="119"/>
      <c r="CY175" s="119"/>
      <c r="CZ175" s="119"/>
      <c r="DA175" s="119"/>
      <c r="DB175" s="119"/>
      <c r="DC175" s="119"/>
      <c r="DD175" s="119"/>
      <c r="DE175" s="119"/>
      <c r="DF175" s="119"/>
      <c r="DG175" s="119"/>
      <c r="DH175" s="119"/>
      <c r="DI175" s="119"/>
      <c r="DJ175" s="119"/>
      <c r="DK175" s="119"/>
      <c r="DL175" s="119"/>
      <c r="DM175" s="119"/>
      <c r="DN175" s="119"/>
      <c r="DO175" s="119"/>
      <c r="DP175" s="119"/>
      <c r="DQ175" s="119"/>
      <c r="DR175" s="119"/>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row>
    <row r="176" spans="1:396" s="3" customFormat="1" x14ac:dyDescent="0.2">
      <c r="A176" s="50"/>
      <c r="B176" s="36" t="s">
        <v>84</v>
      </c>
      <c r="C176" s="140">
        <v>1531</v>
      </c>
      <c r="D176" s="84">
        <v>10</v>
      </c>
      <c r="E176" s="55">
        <v>106</v>
      </c>
      <c r="F176" s="84">
        <v>43</v>
      </c>
      <c r="G176" s="55">
        <v>98</v>
      </c>
      <c r="H176" s="84">
        <v>75</v>
      </c>
      <c r="I176" s="55">
        <v>41</v>
      </c>
      <c r="J176" s="84">
        <v>100</v>
      </c>
      <c r="K176" s="55">
        <v>48</v>
      </c>
      <c r="L176" s="84">
        <v>20</v>
      </c>
      <c r="M176" s="55">
        <v>67</v>
      </c>
      <c r="N176" s="84">
        <v>28</v>
      </c>
      <c r="O176" s="55">
        <v>16</v>
      </c>
      <c r="P176" s="84">
        <v>27</v>
      </c>
      <c r="Q176" s="55">
        <v>49</v>
      </c>
      <c r="R176" s="84">
        <v>40</v>
      </c>
      <c r="S176" s="55">
        <v>20</v>
      </c>
      <c r="T176" s="84">
        <v>20</v>
      </c>
      <c r="U176" s="55">
        <v>73</v>
      </c>
      <c r="V176" s="84">
        <v>29</v>
      </c>
      <c r="W176" s="55">
        <v>4</v>
      </c>
      <c r="X176" s="84" t="s">
        <v>202</v>
      </c>
      <c r="Y176" s="55" t="s">
        <v>202</v>
      </c>
      <c r="Z176" s="84">
        <v>84</v>
      </c>
      <c r="AA176" s="55">
        <v>60</v>
      </c>
      <c r="AB176" s="84">
        <v>9</v>
      </c>
      <c r="AC176" s="55">
        <v>9</v>
      </c>
      <c r="AD176" s="84">
        <v>93</v>
      </c>
      <c r="AE176" s="55">
        <v>54</v>
      </c>
      <c r="AF176" s="84">
        <v>55</v>
      </c>
      <c r="AG176" s="65">
        <v>25</v>
      </c>
      <c r="AH176" s="97">
        <v>8</v>
      </c>
      <c r="AI176" s="65">
        <v>4</v>
      </c>
      <c r="AJ176" s="97">
        <v>27</v>
      </c>
      <c r="AK176" s="97">
        <v>28</v>
      </c>
      <c r="AL176" s="119">
        <v>52</v>
      </c>
      <c r="AM176" s="84">
        <v>95</v>
      </c>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119"/>
      <c r="CD176" s="119"/>
      <c r="CE176" s="119"/>
      <c r="CF176" s="119"/>
      <c r="CG176" s="119"/>
      <c r="CH176" s="119"/>
      <c r="CI176" s="119"/>
      <c r="CJ176" s="119"/>
      <c r="CK176" s="119"/>
      <c r="CL176" s="119"/>
      <c r="CM176" s="119"/>
      <c r="CN176" s="119"/>
      <c r="CO176" s="119"/>
      <c r="CP176" s="119"/>
      <c r="CQ176" s="119"/>
      <c r="CR176" s="119"/>
      <c r="CS176" s="119"/>
      <c r="CT176" s="119"/>
      <c r="CU176" s="119"/>
      <c r="CV176" s="119"/>
      <c r="CW176" s="119"/>
      <c r="CX176" s="119"/>
      <c r="CY176" s="119"/>
      <c r="CZ176" s="119"/>
      <c r="DA176" s="119"/>
      <c r="DB176" s="119"/>
      <c r="DC176" s="119"/>
      <c r="DD176" s="119"/>
      <c r="DE176" s="119"/>
      <c r="DF176" s="119"/>
      <c r="DG176" s="119"/>
      <c r="DH176" s="119"/>
      <c r="DI176" s="119"/>
      <c r="DJ176" s="119"/>
      <c r="DK176" s="119"/>
      <c r="DL176" s="119"/>
      <c r="DM176" s="119"/>
      <c r="DN176" s="119"/>
      <c r="DO176" s="119"/>
      <c r="DP176" s="119"/>
      <c r="DQ176" s="119"/>
      <c r="DR176" s="119"/>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row>
    <row r="177" spans="1:396" s="3" customFormat="1" x14ac:dyDescent="0.2">
      <c r="A177" s="50"/>
      <c r="B177" s="36" t="s">
        <v>85</v>
      </c>
      <c r="C177" s="140">
        <v>5228</v>
      </c>
      <c r="D177" s="84">
        <v>33</v>
      </c>
      <c r="E177" s="55">
        <v>334</v>
      </c>
      <c r="F177" s="84">
        <v>128</v>
      </c>
      <c r="G177" s="55">
        <v>302</v>
      </c>
      <c r="H177" s="84">
        <v>317</v>
      </c>
      <c r="I177" s="55">
        <v>175</v>
      </c>
      <c r="J177" s="84">
        <v>307</v>
      </c>
      <c r="K177" s="55">
        <v>146</v>
      </c>
      <c r="L177" s="84">
        <v>78</v>
      </c>
      <c r="M177" s="55">
        <v>129</v>
      </c>
      <c r="N177" s="84">
        <v>99</v>
      </c>
      <c r="O177" s="55">
        <v>86</v>
      </c>
      <c r="P177" s="84">
        <v>118</v>
      </c>
      <c r="Q177" s="55">
        <v>177</v>
      </c>
      <c r="R177" s="84">
        <v>138</v>
      </c>
      <c r="S177" s="55">
        <v>85</v>
      </c>
      <c r="T177" s="84">
        <v>75</v>
      </c>
      <c r="U177" s="55">
        <v>267</v>
      </c>
      <c r="V177" s="84">
        <v>102</v>
      </c>
      <c r="W177" s="55">
        <v>39</v>
      </c>
      <c r="X177" s="84">
        <v>9</v>
      </c>
      <c r="Y177" s="55">
        <v>27</v>
      </c>
      <c r="Z177" s="84">
        <v>221</v>
      </c>
      <c r="AA177" s="55">
        <v>168</v>
      </c>
      <c r="AB177" s="84">
        <v>31</v>
      </c>
      <c r="AC177" s="55">
        <v>45</v>
      </c>
      <c r="AD177" s="84">
        <v>328</v>
      </c>
      <c r="AE177" s="55">
        <v>162</v>
      </c>
      <c r="AF177" s="84">
        <v>183</v>
      </c>
      <c r="AG177" s="65">
        <v>83</v>
      </c>
      <c r="AH177" s="97">
        <v>50</v>
      </c>
      <c r="AI177" s="65">
        <v>10</v>
      </c>
      <c r="AJ177" s="97">
        <v>91</v>
      </c>
      <c r="AK177" s="97">
        <v>64</v>
      </c>
      <c r="AL177" s="119">
        <v>184</v>
      </c>
      <c r="AM177" s="84">
        <v>408</v>
      </c>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119"/>
      <c r="BZ177" s="119"/>
      <c r="CA177" s="119"/>
      <c r="CB177" s="119"/>
      <c r="CC177" s="119"/>
      <c r="CD177" s="119"/>
      <c r="CE177" s="119"/>
      <c r="CF177" s="119"/>
      <c r="CG177" s="119"/>
      <c r="CH177" s="119"/>
      <c r="CI177" s="119"/>
      <c r="CJ177" s="119"/>
      <c r="CK177" s="119"/>
      <c r="CL177" s="119"/>
      <c r="CM177" s="119"/>
      <c r="CN177" s="119"/>
      <c r="CO177" s="119"/>
      <c r="CP177" s="119"/>
      <c r="CQ177" s="119"/>
      <c r="CR177" s="119"/>
      <c r="CS177" s="119"/>
      <c r="CT177" s="119"/>
      <c r="CU177" s="119"/>
      <c r="CV177" s="119"/>
      <c r="CW177" s="119"/>
      <c r="CX177" s="119"/>
      <c r="CY177" s="119"/>
      <c r="CZ177" s="119"/>
      <c r="DA177" s="119"/>
      <c r="DB177" s="119"/>
      <c r="DC177" s="119"/>
      <c r="DD177" s="119"/>
      <c r="DE177" s="119"/>
      <c r="DF177" s="119"/>
      <c r="DG177" s="119"/>
      <c r="DH177" s="119"/>
      <c r="DI177" s="119"/>
      <c r="DJ177" s="119"/>
      <c r="DK177" s="119"/>
      <c r="DL177" s="119"/>
      <c r="DM177" s="119"/>
      <c r="DN177" s="119"/>
      <c r="DO177" s="119"/>
      <c r="DP177" s="119"/>
      <c r="DQ177" s="119"/>
      <c r="DR177" s="119"/>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row>
    <row r="178" spans="1:396" s="3" customFormat="1" x14ac:dyDescent="0.2">
      <c r="A178" s="50"/>
      <c r="B178" s="36" t="s">
        <v>86</v>
      </c>
      <c r="C178" s="140">
        <v>4359</v>
      </c>
      <c r="D178" s="84">
        <v>32</v>
      </c>
      <c r="E178" s="55">
        <v>279</v>
      </c>
      <c r="F178" s="84">
        <v>98</v>
      </c>
      <c r="G178" s="55">
        <v>229</v>
      </c>
      <c r="H178" s="84">
        <v>383</v>
      </c>
      <c r="I178" s="55">
        <v>188</v>
      </c>
      <c r="J178" s="84">
        <v>304</v>
      </c>
      <c r="K178" s="55">
        <v>122</v>
      </c>
      <c r="L178" s="84">
        <v>54</v>
      </c>
      <c r="M178" s="55">
        <v>83</v>
      </c>
      <c r="N178" s="84">
        <v>93</v>
      </c>
      <c r="O178" s="55">
        <v>108</v>
      </c>
      <c r="P178" s="84">
        <v>119</v>
      </c>
      <c r="Q178" s="55">
        <v>163</v>
      </c>
      <c r="R178" s="84">
        <v>127</v>
      </c>
      <c r="S178" s="55">
        <v>69</v>
      </c>
      <c r="T178" s="84">
        <v>65</v>
      </c>
      <c r="U178" s="55">
        <v>143</v>
      </c>
      <c r="V178" s="84">
        <v>68</v>
      </c>
      <c r="W178" s="55">
        <v>59</v>
      </c>
      <c r="X178" s="84">
        <v>16</v>
      </c>
      <c r="Y178" s="55">
        <v>46</v>
      </c>
      <c r="Z178" s="84">
        <v>171</v>
      </c>
      <c r="AA178" s="55">
        <v>135</v>
      </c>
      <c r="AB178" s="84">
        <v>65</v>
      </c>
      <c r="AC178" s="55">
        <v>47</v>
      </c>
      <c r="AD178" s="84">
        <v>247</v>
      </c>
      <c r="AE178" s="55">
        <v>90</v>
      </c>
      <c r="AF178" s="84">
        <v>129</v>
      </c>
      <c r="AG178" s="65">
        <v>70</v>
      </c>
      <c r="AH178" s="97">
        <v>58</v>
      </c>
      <c r="AI178" s="65">
        <v>36</v>
      </c>
      <c r="AJ178" s="97">
        <v>59</v>
      </c>
      <c r="AK178" s="97">
        <v>46</v>
      </c>
      <c r="AL178" s="119">
        <v>105</v>
      </c>
      <c r="AM178" s="84">
        <v>233</v>
      </c>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c r="BH178" s="119"/>
      <c r="BI178" s="119"/>
      <c r="BJ178" s="119"/>
      <c r="BK178" s="119"/>
      <c r="BL178" s="119"/>
      <c r="BM178" s="119"/>
      <c r="BN178" s="119"/>
      <c r="BO178" s="119"/>
      <c r="BP178" s="119"/>
      <c r="BQ178" s="119"/>
      <c r="BR178" s="119"/>
      <c r="BS178" s="119"/>
      <c r="BT178" s="119"/>
      <c r="BU178" s="119"/>
      <c r="BV178" s="119"/>
      <c r="BW178" s="119"/>
      <c r="BX178" s="119"/>
      <c r="BY178" s="119"/>
      <c r="BZ178" s="119"/>
      <c r="CA178" s="119"/>
      <c r="CB178" s="119"/>
      <c r="CC178" s="119"/>
      <c r="CD178" s="119"/>
      <c r="CE178" s="119"/>
      <c r="CF178" s="119"/>
      <c r="CG178" s="119"/>
      <c r="CH178" s="119"/>
      <c r="CI178" s="119"/>
      <c r="CJ178" s="119"/>
      <c r="CK178" s="119"/>
      <c r="CL178" s="119"/>
      <c r="CM178" s="119"/>
      <c r="CN178" s="119"/>
      <c r="CO178" s="119"/>
      <c r="CP178" s="119"/>
      <c r="CQ178" s="119"/>
      <c r="CR178" s="119"/>
      <c r="CS178" s="119"/>
      <c r="CT178" s="119"/>
      <c r="CU178" s="119"/>
      <c r="CV178" s="119"/>
      <c r="CW178" s="119"/>
      <c r="CX178" s="119"/>
      <c r="CY178" s="119"/>
      <c r="CZ178" s="119"/>
      <c r="DA178" s="119"/>
      <c r="DB178" s="119"/>
      <c r="DC178" s="119"/>
      <c r="DD178" s="119"/>
      <c r="DE178" s="119"/>
      <c r="DF178" s="119"/>
      <c r="DG178" s="119"/>
      <c r="DH178" s="119"/>
      <c r="DI178" s="119"/>
      <c r="DJ178" s="119"/>
      <c r="DK178" s="119"/>
      <c r="DL178" s="119"/>
      <c r="DM178" s="119"/>
      <c r="DN178" s="119"/>
      <c r="DO178" s="119"/>
      <c r="DP178" s="119"/>
      <c r="DQ178" s="119"/>
      <c r="DR178" s="119"/>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row>
    <row r="179" spans="1:396" s="3" customFormat="1" ht="18.75" customHeight="1" x14ac:dyDescent="0.2">
      <c r="A179" s="50"/>
      <c r="B179" s="39" t="s">
        <v>111</v>
      </c>
      <c r="C179" s="141">
        <v>12196</v>
      </c>
      <c r="D179" s="87">
        <v>85</v>
      </c>
      <c r="E179" s="58">
        <v>785</v>
      </c>
      <c r="F179" s="87">
        <v>297</v>
      </c>
      <c r="G179" s="58">
        <v>681</v>
      </c>
      <c r="H179" s="87">
        <v>876</v>
      </c>
      <c r="I179" s="58">
        <v>454</v>
      </c>
      <c r="J179" s="87">
        <v>793</v>
      </c>
      <c r="K179" s="58">
        <v>345</v>
      </c>
      <c r="L179" s="87">
        <v>165</v>
      </c>
      <c r="M179" s="58">
        <v>302</v>
      </c>
      <c r="N179" s="87">
        <v>240</v>
      </c>
      <c r="O179" s="58">
        <v>224</v>
      </c>
      <c r="P179" s="87">
        <v>280</v>
      </c>
      <c r="Q179" s="58">
        <v>422</v>
      </c>
      <c r="R179" s="87">
        <v>327</v>
      </c>
      <c r="S179" s="58">
        <v>192</v>
      </c>
      <c r="T179" s="87">
        <v>173</v>
      </c>
      <c r="U179" s="58">
        <v>519</v>
      </c>
      <c r="V179" s="87">
        <v>217</v>
      </c>
      <c r="W179" s="58">
        <v>113</v>
      </c>
      <c r="X179" s="87">
        <v>32</v>
      </c>
      <c r="Y179" s="58">
        <v>84</v>
      </c>
      <c r="Z179" s="87">
        <v>527</v>
      </c>
      <c r="AA179" s="58">
        <v>379</v>
      </c>
      <c r="AB179" s="87">
        <v>117</v>
      </c>
      <c r="AC179" s="58">
        <v>116</v>
      </c>
      <c r="AD179" s="87">
        <v>750</v>
      </c>
      <c r="AE179" s="58">
        <v>331</v>
      </c>
      <c r="AF179" s="87">
        <v>407</v>
      </c>
      <c r="AG179" s="65">
        <v>196</v>
      </c>
      <c r="AH179" s="97">
        <v>132</v>
      </c>
      <c r="AI179" s="65">
        <v>62</v>
      </c>
      <c r="AJ179" s="97">
        <v>195</v>
      </c>
      <c r="AK179" s="97">
        <v>153</v>
      </c>
      <c r="AL179" s="119">
        <v>364</v>
      </c>
      <c r="AM179" s="87">
        <v>796</v>
      </c>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row>
    <row r="180" spans="1:396" s="3" customFormat="1" x14ac:dyDescent="0.2">
      <c r="A180" s="50"/>
      <c r="B180" s="36" t="s">
        <v>38</v>
      </c>
      <c r="C180" s="140">
        <v>8041</v>
      </c>
      <c r="D180" s="84">
        <v>47</v>
      </c>
      <c r="E180" s="55">
        <v>681</v>
      </c>
      <c r="F180" s="84">
        <v>187</v>
      </c>
      <c r="G180" s="55">
        <v>510</v>
      </c>
      <c r="H180" s="84">
        <v>759</v>
      </c>
      <c r="I180" s="55">
        <v>379</v>
      </c>
      <c r="J180" s="84">
        <v>692</v>
      </c>
      <c r="K180" s="55">
        <v>155</v>
      </c>
      <c r="L180" s="84">
        <v>69</v>
      </c>
      <c r="M180" s="55">
        <v>144</v>
      </c>
      <c r="N180" s="84">
        <v>111</v>
      </c>
      <c r="O180" s="55">
        <v>74</v>
      </c>
      <c r="P180" s="84">
        <v>84</v>
      </c>
      <c r="Q180" s="55">
        <v>174</v>
      </c>
      <c r="R180" s="84">
        <v>148</v>
      </c>
      <c r="S180" s="55">
        <v>72</v>
      </c>
      <c r="T180" s="84">
        <v>72</v>
      </c>
      <c r="U180" s="55">
        <v>309</v>
      </c>
      <c r="V180" s="84">
        <v>127</v>
      </c>
      <c r="W180" s="55">
        <v>30</v>
      </c>
      <c r="X180" s="84" t="s">
        <v>202</v>
      </c>
      <c r="Y180" s="55">
        <v>29</v>
      </c>
      <c r="Z180" s="84">
        <v>386</v>
      </c>
      <c r="AA180" s="55">
        <v>296</v>
      </c>
      <c r="AB180" s="84">
        <v>36</v>
      </c>
      <c r="AC180" s="55">
        <v>51</v>
      </c>
      <c r="AD180" s="84">
        <v>555</v>
      </c>
      <c r="AE180" s="55">
        <v>227</v>
      </c>
      <c r="AF180" s="84">
        <v>243</v>
      </c>
      <c r="AG180" s="65">
        <v>117</v>
      </c>
      <c r="AH180" s="97">
        <v>40</v>
      </c>
      <c r="AI180" s="65">
        <v>7</v>
      </c>
      <c r="AJ180" s="97">
        <v>120</v>
      </c>
      <c r="AK180" s="97">
        <v>72</v>
      </c>
      <c r="AL180" s="119">
        <v>284</v>
      </c>
      <c r="AM180" s="84">
        <v>705</v>
      </c>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row>
    <row r="181" spans="1:396" s="3" customFormat="1" x14ac:dyDescent="0.2">
      <c r="A181" s="50"/>
      <c r="B181" s="36" t="s">
        <v>37</v>
      </c>
      <c r="C181" s="140">
        <v>4155</v>
      </c>
      <c r="D181" s="84">
        <v>38</v>
      </c>
      <c r="E181" s="55">
        <v>104</v>
      </c>
      <c r="F181" s="84">
        <v>110</v>
      </c>
      <c r="G181" s="55">
        <v>171</v>
      </c>
      <c r="H181" s="84">
        <v>117</v>
      </c>
      <c r="I181" s="55">
        <v>75</v>
      </c>
      <c r="J181" s="84">
        <v>101</v>
      </c>
      <c r="K181" s="55">
        <v>190</v>
      </c>
      <c r="L181" s="84">
        <v>96</v>
      </c>
      <c r="M181" s="55">
        <v>158</v>
      </c>
      <c r="N181" s="84">
        <v>129</v>
      </c>
      <c r="O181" s="55">
        <v>150</v>
      </c>
      <c r="P181" s="84">
        <v>196</v>
      </c>
      <c r="Q181" s="55">
        <v>248</v>
      </c>
      <c r="R181" s="84">
        <v>179</v>
      </c>
      <c r="S181" s="55">
        <v>120</v>
      </c>
      <c r="T181" s="84">
        <v>101</v>
      </c>
      <c r="U181" s="55">
        <v>210</v>
      </c>
      <c r="V181" s="84">
        <v>90</v>
      </c>
      <c r="W181" s="55">
        <v>83</v>
      </c>
      <c r="X181" s="84" t="s">
        <v>202</v>
      </c>
      <c r="Y181" s="55">
        <v>55</v>
      </c>
      <c r="Z181" s="84">
        <v>141</v>
      </c>
      <c r="AA181" s="55">
        <v>83</v>
      </c>
      <c r="AB181" s="84">
        <v>81</v>
      </c>
      <c r="AC181" s="55">
        <v>65</v>
      </c>
      <c r="AD181" s="84">
        <v>195</v>
      </c>
      <c r="AE181" s="55">
        <v>104</v>
      </c>
      <c r="AF181" s="84">
        <v>164</v>
      </c>
      <c r="AG181" s="65">
        <v>79</v>
      </c>
      <c r="AH181" s="97">
        <v>92</v>
      </c>
      <c r="AI181" s="65">
        <v>55</v>
      </c>
      <c r="AJ181" s="97">
        <v>75</v>
      </c>
      <c r="AK181" s="97">
        <v>81</v>
      </c>
      <c r="AL181" s="119">
        <v>80</v>
      </c>
      <c r="AM181" s="84">
        <v>91</v>
      </c>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row>
    <row r="182" spans="1:396" s="3" customFormat="1" ht="18.75" customHeight="1" x14ac:dyDescent="0.2">
      <c r="A182" s="49" t="s">
        <v>112</v>
      </c>
      <c r="B182" s="36" t="s">
        <v>110</v>
      </c>
      <c r="C182" s="140">
        <v>1557</v>
      </c>
      <c r="D182" s="84">
        <v>21</v>
      </c>
      <c r="E182" s="55">
        <v>103</v>
      </c>
      <c r="F182" s="84">
        <v>39</v>
      </c>
      <c r="G182" s="55">
        <v>85</v>
      </c>
      <c r="H182" s="84">
        <v>144</v>
      </c>
      <c r="I182" s="55">
        <v>59</v>
      </c>
      <c r="J182" s="84">
        <v>120</v>
      </c>
      <c r="K182" s="55">
        <v>41</v>
      </c>
      <c r="L182" s="84">
        <v>21</v>
      </c>
      <c r="M182" s="55">
        <v>26</v>
      </c>
      <c r="N182" s="84">
        <v>28</v>
      </c>
      <c r="O182" s="55">
        <v>28</v>
      </c>
      <c r="P182" s="84">
        <v>15</v>
      </c>
      <c r="Q182" s="55">
        <v>46</v>
      </c>
      <c r="R182" s="84">
        <v>39</v>
      </c>
      <c r="S182" s="55">
        <v>23</v>
      </c>
      <c r="T182" s="84">
        <v>19</v>
      </c>
      <c r="U182" s="55">
        <v>58</v>
      </c>
      <c r="V182" s="84">
        <v>33</v>
      </c>
      <c r="W182" s="55">
        <v>11</v>
      </c>
      <c r="X182" s="84" t="s">
        <v>202</v>
      </c>
      <c r="Y182" s="55" t="s">
        <v>202</v>
      </c>
      <c r="Z182" s="84">
        <v>68</v>
      </c>
      <c r="AA182" s="55">
        <v>41</v>
      </c>
      <c r="AB182" s="84">
        <v>17</v>
      </c>
      <c r="AC182" s="55">
        <v>15</v>
      </c>
      <c r="AD182" s="84">
        <v>102</v>
      </c>
      <c r="AE182" s="55">
        <v>35</v>
      </c>
      <c r="AF182" s="84">
        <v>56</v>
      </c>
      <c r="AG182" s="65">
        <v>12</v>
      </c>
      <c r="AH182" s="97">
        <v>26</v>
      </c>
      <c r="AI182" s="65">
        <v>19</v>
      </c>
      <c r="AJ182" s="97">
        <v>39</v>
      </c>
      <c r="AK182" s="97">
        <v>25</v>
      </c>
      <c r="AL182" s="119">
        <v>40</v>
      </c>
      <c r="AM182" s="84">
        <v>85</v>
      </c>
      <c r="AN182" s="119"/>
      <c r="AO182" s="119"/>
      <c r="AP182" s="119"/>
      <c r="AQ182" s="119"/>
      <c r="AR182" s="119"/>
      <c r="AS182" s="119"/>
      <c r="AT182" s="119"/>
      <c r="AU182" s="119"/>
      <c r="AV182" s="119"/>
      <c r="AW182" s="119"/>
      <c r="AX182" s="119"/>
      <c r="AY182" s="119"/>
      <c r="AZ182" s="119"/>
      <c r="BA182" s="119"/>
      <c r="BB182" s="119"/>
      <c r="BC182" s="119"/>
      <c r="BD182" s="119"/>
      <c r="BE182" s="119"/>
      <c r="BF182" s="119"/>
      <c r="BG182" s="119"/>
      <c r="BH182" s="119"/>
      <c r="BI182" s="119"/>
      <c r="BJ182" s="119"/>
      <c r="BK182" s="119"/>
      <c r="BL182" s="119"/>
      <c r="BM182" s="119"/>
      <c r="BN182" s="119"/>
      <c r="BO182" s="119"/>
      <c r="BP182" s="119"/>
      <c r="BQ182" s="119"/>
      <c r="BR182" s="119"/>
      <c r="BS182" s="119"/>
      <c r="BT182" s="119"/>
      <c r="BU182" s="119"/>
      <c r="BV182" s="119"/>
      <c r="BW182" s="119"/>
      <c r="BX182" s="119"/>
      <c r="BY182" s="119"/>
      <c r="BZ182" s="119"/>
      <c r="CA182" s="119"/>
      <c r="CB182" s="119"/>
      <c r="CC182" s="119"/>
      <c r="CD182" s="119"/>
      <c r="CE182" s="119"/>
      <c r="CF182" s="119"/>
      <c r="CG182" s="119"/>
      <c r="CH182" s="119"/>
      <c r="CI182" s="119"/>
      <c r="CJ182" s="119"/>
      <c r="CK182" s="119"/>
      <c r="CL182" s="119"/>
      <c r="CM182" s="119"/>
      <c r="CN182" s="119"/>
      <c r="CO182" s="119"/>
      <c r="CP182" s="119"/>
      <c r="CQ182" s="119"/>
      <c r="CR182" s="119"/>
      <c r="CS182" s="119"/>
      <c r="CT182" s="119"/>
      <c r="CU182" s="119"/>
      <c r="CV182" s="119"/>
      <c r="CW182" s="119"/>
      <c r="CX182" s="119"/>
      <c r="CY182" s="119"/>
      <c r="CZ182" s="119"/>
      <c r="DA182" s="119"/>
      <c r="DB182" s="119"/>
      <c r="DC182" s="119"/>
      <c r="DD182" s="119"/>
      <c r="DE182" s="119"/>
      <c r="DF182" s="119"/>
      <c r="DG182" s="119"/>
      <c r="DH182" s="119"/>
      <c r="DI182" s="119"/>
      <c r="DJ182" s="119"/>
      <c r="DK182" s="119"/>
      <c r="DL182" s="119"/>
      <c r="DM182" s="119"/>
      <c r="DN182" s="119"/>
      <c r="DO182" s="119"/>
      <c r="DP182" s="119"/>
      <c r="DQ182" s="119"/>
      <c r="DR182" s="119"/>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row>
    <row r="183" spans="1:396" s="3" customFormat="1" x14ac:dyDescent="0.2">
      <c r="A183" s="50"/>
      <c r="B183" s="36" t="s">
        <v>84</v>
      </c>
      <c r="C183" s="140">
        <v>1708</v>
      </c>
      <c r="D183" s="84">
        <v>12</v>
      </c>
      <c r="E183" s="55">
        <v>118</v>
      </c>
      <c r="F183" s="84">
        <v>62</v>
      </c>
      <c r="G183" s="55">
        <v>98</v>
      </c>
      <c r="H183" s="84">
        <v>140</v>
      </c>
      <c r="I183" s="55">
        <v>43</v>
      </c>
      <c r="J183" s="84">
        <v>115</v>
      </c>
      <c r="K183" s="55">
        <v>59</v>
      </c>
      <c r="L183" s="84">
        <v>25</v>
      </c>
      <c r="M183" s="55">
        <v>50</v>
      </c>
      <c r="N183" s="84">
        <v>37</v>
      </c>
      <c r="O183" s="55">
        <v>24</v>
      </c>
      <c r="P183" s="84">
        <v>38</v>
      </c>
      <c r="Q183" s="55">
        <v>51</v>
      </c>
      <c r="R183" s="84">
        <v>49</v>
      </c>
      <c r="S183" s="55">
        <v>29</v>
      </c>
      <c r="T183" s="84">
        <v>31</v>
      </c>
      <c r="U183" s="55">
        <v>70</v>
      </c>
      <c r="V183" s="84">
        <v>18</v>
      </c>
      <c r="W183" s="55">
        <v>13</v>
      </c>
      <c r="X183" s="84" t="s">
        <v>202</v>
      </c>
      <c r="Y183" s="55" t="s">
        <v>202</v>
      </c>
      <c r="Z183" s="84">
        <v>64</v>
      </c>
      <c r="AA183" s="55">
        <v>36</v>
      </c>
      <c r="AB183" s="84">
        <v>13</v>
      </c>
      <c r="AC183" s="55">
        <v>6</v>
      </c>
      <c r="AD183" s="84">
        <v>94</v>
      </c>
      <c r="AE183" s="55">
        <v>44</v>
      </c>
      <c r="AF183" s="84">
        <v>74</v>
      </c>
      <c r="AG183" s="65">
        <v>26</v>
      </c>
      <c r="AH183" s="97">
        <v>11</v>
      </c>
      <c r="AI183" s="65">
        <v>7</v>
      </c>
      <c r="AJ183" s="97">
        <v>30</v>
      </c>
      <c r="AK183" s="97">
        <v>10</v>
      </c>
      <c r="AL183" s="119">
        <v>47</v>
      </c>
      <c r="AM183" s="84">
        <v>134</v>
      </c>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row>
    <row r="184" spans="1:396" s="3" customFormat="1" x14ac:dyDescent="0.2">
      <c r="A184" s="50"/>
      <c r="B184" s="36" t="s">
        <v>85</v>
      </c>
      <c r="C184" s="140">
        <v>4884</v>
      </c>
      <c r="D184" s="84">
        <v>30</v>
      </c>
      <c r="E184" s="55">
        <v>312</v>
      </c>
      <c r="F184" s="84">
        <v>128</v>
      </c>
      <c r="G184" s="55">
        <v>329</v>
      </c>
      <c r="H184" s="84">
        <v>327</v>
      </c>
      <c r="I184" s="55">
        <v>160</v>
      </c>
      <c r="J184" s="84">
        <v>287</v>
      </c>
      <c r="K184" s="55">
        <v>179</v>
      </c>
      <c r="L184" s="84">
        <v>70</v>
      </c>
      <c r="M184" s="55">
        <v>139</v>
      </c>
      <c r="N184" s="84">
        <v>98</v>
      </c>
      <c r="O184" s="55">
        <v>69</v>
      </c>
      <c r="P184" s="84">
        <v>130</v>
      </c>
      <c r="Q184" s="55">
        <v>191</v>
      </c>
      <c r="R184" s="84">
        <v>112</v>
      </c>
      <c r="S184" s="55">
        <v>97</v>
      </c>
      <c r="T184" s="84">
        <v>70</v>
      </c>
      <c r="U184" s="55">
        <v>240</v>
      </c>
      <c r="V184" s="84">
        <v>70</v>
      </c>
      <c r="W184" s="55">
        <v>34</v>
      </c>
      <c r="X184" s="84">
        <v>9</v>
      </c>
      <c r="Y184" s="55">
        <v>19</v>
      </c>
      <c r="Z184" s="84">
        <v>205</v>
      </c>
      <c r="AA184" s="55">
        <v>145</v>
      </c>
      <c r="AB184" s="84">
        <v>35</v>
      </c>
      <c r="AC184" s="55">
        <v>34</v>
      </c>
      <c r="AD184" s="84">
        <v>284</v>
      </c>
      <c r="AE184" s="55">
        <v>145</v>
      </c>
      <c r="AF184" s="84">
        <v>214</v>
      </c>
      <c r="AG184" s="65">
        <v>56</v>
      </c>
      <c r="AH184" s="97">
        <v>32</v>
      </c>
      <c r="AI184" s="65">
        <v>14</v>
      </c>
      <c r="AJ184" s="97">
        <v>70</v>
      </c>
      <c r="AK184" s="97">
        <v>53</v>
      </c>
      <c r="AL184" s="119">
        <v>133</v>
      </c>
      <c r="AM184" s="84">
        <v>324</v>
      </c>
      <c r="AN184" s="119"/>
      <c r="AO184" s="119"/>
      <c r="AP184" s="119"/>
      <c r="AQ184" s="119"/>
      <c r="AR184" s="119"/>
      <c r="AS184" s="119"/>
      <c r="AT184" s="119"/>
      <c r="AU184" s="119"/>
      <c r="AV184" s="119"/>
      <c r="AW184" s="119"/>
      <c r="AX184" s="119"/>
      <c r="AY184" s="119"/>
      <c r="AZ184" s="119"/>
      <c r="BA184" s="119"/>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row>
    <row r="185" spans="1:396" s="3" customFormat="1" x14ac:dyDescent="0.2">
      <c r="A185" s="50"/>
      <c r="B185" s="36" t="s">
        <v>86</v>
      </c>
      <c r="C185" s="140">
        <v>4728</v>
      </c>
      <c r="D185" s="84">
        <v>46</v>
      </c>
      <c r="E185" s="55">
        <v>320</v>
      </c>
      <c r="F185" s="84">
        <v>112</v>
      </c>
      <c r="G185" s="55">
        <v>254</v>
      </c>
      <c r="H185" s="84">
        <v>335</v>
      </c>
      <c r="I185" s="55">
        <v>181</v>
      </c>
      <c r="J185" s="84">
        <v>315</v>
      </c>
      <c r="K185" s="55">
        <v>120</v>
      </c>
      <c r="L185" s="84">
        <v>59</v>
      </c>
      <c r="M185" s="55">
        <v>92</v>
      </c>
      <c r="N185" s="84">
        <v>121</v>
      </c>
      <c r="O185" s="55">
        <v>101</v>
      </c>
      <c r="P185" s="84">
        <v>120</v>
      </c>
      <c r="Q185" s="55">
        <v>207</v>
      </c>
      <c r="R185" s="84">
        <v>176</v>
      </c>
      <c r="S185" s="55">
        <v>72</v>
      </c>
      <c r="T185" s="84">
        <v>86</v>
      </c>
      <c r="U185" s="55">
        <v>177</v>
      </c>
      <c r="V185" s="84">
        <v>73</v>
      </c>
      <c r="W185" s="55">
        <v>43</v>
      </c>
      <c r="X185" s="84">
        <v>18</v>
      </c>
      <c r="Y185" s="55">
        <v>36</v>
      </c>
      <c r="Z185" s="84">
        <v>141</v>
      </c>
      <c r="AA185" s="55">
        <v>119</v>
      </c>
      <c r="AB185" s="84">
        <v>67</v>
      </c>
      <c r="AC185" s="55">
        <v>47</v>
      </c>
      <c r="AD185" s="84">
        <v>254</v>
      </c>
      <c r="AE185" s="55">
        <v>116</v>
      </c>
      <c r="AF185" s="84">
        <v>166</v>
      </c>
      <c r="AG185" s="65">
        <v>71</v>
      </c>
      <c r="AH185" s="97">
        <v>66</v>
      </c>
      <c r="AI185" s="65">
        <v>30</v>
      </c>
      <c r="AJ185" s="97">
        <v>62</v>
      </c>
      <c r="AK185" s="97">
        <v>62</v>
      </c>
      <c r="AL185" s="119">
        <v>148</v>
      </c>
      <c r="AM185" s="84">
        <v>281</v>
      </c>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row>
    <row r="186" spans="1:396" s="3" customFormat="1" ht="18.75" customHeight="1" x14ac:dyDescent="0.2">
      <c r="A186" s="50"/>
      <c r="B186" s="39" t="s">
        <v>113</v>
      </c>
      <c r="C186" s="141">
        <v>12877</v>
      </c>
      <c r="D186" s="87">
        <v>109</v>
      </c>
      <c r="E186" s="58">
        <v>853</v>
      </c>
      <c r="F186" s="87">
        <v>341</v>
      </c>
      <c r="G186" s="58">
        <v>766</v>
      </c>
      <c r="H186" s="87">
        <v>946</v>
      </c>
      <c r="I186" s="58">
        <v>443</v>
      </c>
      <c r="J186" s="87">
        <v>837</v>
      </c>
      <c r="K186" s="58">
        <v>399</v>
      </c>
      <c r="L186" s="87">
        <v>175</v>
      </c>
      <c r="M186" s="58">
        <v>307</v>
      </c>
      <c r="N186" s="87">
        <v>284</v>
      </c>
      <c r="O186" s="58">
        <v>222</v>
      </c>
      <c r="P186" s="87">
        <v>303</v>
      </c>
      <c r="Q186" s="58">
        <v>495</v>
      </c>
      <c r="R186" s="87">
        <v>376</v>
      </c>
      <c r="S186" s="58">
        <v>221</v>
      </c>
      <c r="T186" s="87">
        <v>206</v>
      </c>
      <c r="U186" s="58">
        <v>545</v>
      </c>
      <c r="V186" s="87">
        <v>194</v>
      </c>
      <c r="W186" s="58">
        <v>101</v>
      </c>
      <c r="X186" s="87">
        <v>35</v>
      </c>
      <c r="Y186" s="58">
        <v>73</v>
      </c>
      <c r="Z186" s="87">
        <v>478</v>
      </c>
      <c r="AA186" s="58">
        <v>341</v>
      </c>
      <c r="AB186" s="87">
        <v>132</v>
      </c>
      <c r="AC186" s="58">
        <v>102</v>
      </c>
      <c r="AD186" s="87">
        <v>734</v>
      </c>
      <c r="AE186" s="58">
        <v>340</v>
      </c>
      <c r="AF186" s="87">
        <v>510</v>
      </c>
      <c r="AG186" s="65">
        <v>165</v>
      </c>
      <c r="AH186" s="97">
        <v>135</v>
      </c>
      <c r="AI186" s="65">
        <v>70</v>
      </c>
      <c r="AJ186" s="97">
        <v>201</v>
      </c>
      <c r="AK186" s="97">
        <v>150</v>
      </c>
      <c r="AL186" s="119">
        <v>368</v>
      </c>
      <c r="AM186" s="87">
        <v>824</v>
      </c>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row>
    <row r="187" spans="1:396" s="3" customFormat="1" x14ac:dyDescent="0.2">
      <c r="A187" s="50"/>
      <c r="B187" s="36" t="s">
        <v>38</v>
      </c>
      <c r="C187" s="140">
        <v>7609</v>
      </c>
      <c r="D187" s="84">
        <v>60</v>
      </c>
      <c r="E187" s="55">
        <v>730</v>
      </c>
      <c r="F187" s="84">
        <v>181</v>
      </c>
      <c r="G187" s="55">
        <v>564</v>
      </c>
      <c r="H187" s="84">
        <v>791</v>
      </c>
      <c r="I187" s="55">
        <v>348</v>
      </c>
      <c r="J187" s="84">
        <v>680</v>
      </c>
      <c r="K187" s="55">
        <v>157</v>
      </c>
      <c r="L187" s="84">
        <v>68</v>
      </c>
      <c r="M187" s="55">
        <v>110</v>
      </c>
      <c r="N187" s="84">
        <v>105</v>
      </c>
      <c r="O187" s="55">
        <v>53</v>
      </c>
      <c r="P187" s="84">
        <v>100</v>
      </c>
      <c r="Q187" s="55">
        <v>162</v>
      </c>
      <c r="R187" s="84">
        <v>152</v>
      </c>
      <c r="S187" s="55">
        <v>65</v>
      </c>
      <c r="T187" s="84">
        <v>80</v>
      </c>
      <c r="U187" s="55">
        <v>241</v>
      </c>
      <c r="V187" s="84">
        <v>83</v>
      </c>
      <c r="W187" s="55">
        <v>20</v>
      </c>
      <c r="X187" s="84" t="s">
        <v>202</v>
      </c>
      <c r="Y187" s="55">
        <v>18</v>
      </c>
      <c r="Z187" s="84">
        <v>309</v>
      </c>
      <c r="AA187" s="55">
        <v>236</v>
      </c>
      <c r="AB187" s="84">
        <v>37</v>
      </c>
      <c r="AC187" s="55">
        <v>45</v>
      </c>
      <c r="AD187" s="84">
        <v>480</v>
      </c>
      <c r="AE187" s="55">
        <v>196</v>
      </c>
      <c r="AF187" s="84">
        <v>257</v>
      </c>
      <c r="AG187" s="65">
        <v>80</v>
      </c>
      <c r="AH187" s="97">
        <v>22</v>
      </c>
      <c r="AI187" s="65">
        <v>12</v>
      </c>
      <c r="AJ187" s="97">
        <v>94</v>
      </c>
      <c r="AK187" s="97">
        <v>64</v>
      </c>
      <c r="AL187" s="119">
        <v>259</v>
      </c>
      <c r="AM187" s="84">
        <v>688</v>
      </c>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c r="CI187" s="119"/>
      <c r="CJ187" s="119"/>
      <c r="CK187" s="119"/>
      <c r="CL187" s="119"/>
      <c r="CM187" s="119"/>
      <c r="CN187" s="119"/>
      <c r="CO187" s="119"/>
      <c r="CP187" s="119"/>
      <c r="CQ187" s="119"/>
      <c r="CR187" s="119"/>
      <c r="CS187" s="119"/>
      <c r="CT187" s="119"/>
      <c r="CU187" s="119"/>
      <c r="CV187" s="119"/>
      <c r="CW187" s="119"/>
      <c r="CX187" s="119"/>
      <c r="CY187" s="119"/>
      <c r="CZ187" s="119"/>
      <c r="DA187" s="119"/>
      <c r="DB187" s="119"/>
      <c r="DC187" s="119"/>
      <c r="DD187" s="119"/>
      <c r="DE187" s="119"/>
      <c r="DF187" s="119"/>
      <c r="DG187" s="119"/>
      <c r="DH187" s="119"/>
      <c r="DI187" s="119"/>
      <c r="DJ187" s="119"/>
      <c r="DK187" s="119"/>
      <c r="DL187" s="119"/>
      <c r="DM187" s="119"/>
      <c r="DN187" s="119"/>
      <c r="DO187" s="119"/>
      <c r="DP187" s="119"/>
      <c r="DQ187" s="119"/>
      <c r="DR187" s="119"/>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row>
    <row r="188" spans="1:396" s="3" customFormat="1" x14ac:dyDescent="0.2">
      <c r="A188" s="50"/>
      <c r="B188" s="36" t="s">
        <v>37</v>
      </c>
      <c r="C188" s="140">
        <v>5268</v>
      </c>
      <c r="D188" s="84">
        <v>49</v>
      </c>
      <c r="E188" s="55">
        <v>123</v>
      </c>
      <c r="F188" s="84">
        <v>160</v>
      </c>
      <c r="G188" s="55">
        <v>202</v>
      </c>
      <c r="H188" s="84">
        <v>155</v>
      </c>
      <c r="I188" s="55">
        <v>95</v>
      </c>
      <c r="J188" s="84">
        <v>157</v>
      </c>
      <c r="K188" s="55">
        <v>242</v>
      </c>
      <c r="L188" s="84">
        <v>107</v>
      </c>
      <c r="M188" s="55">
        <v>197</v>
      </c>
      <c r="N188" s="84">
        <v>179</v>
      </c>
      <c r="O188" s="55">
        <v>169</v>
      </c>
      <c r="P188" s="84">
        <v>203</v>
      </c>
      <c r="Q188" s="55">
        <v>333</v>
      </c>
      <c r="R188" s="84">
        <v>224</v>
      </c>
      <c r="S188" s="55">
        <v>156</v>
      </c>
      <c r="T188" s="84">
        <v>126</v>
      </c>
      <c r="U188" s="55">
        <v>304</v>
      </c>
      <c r="V188" s="84">
        <v>111</v>
      </c>
      <c r="W188" s="55">
        <v>81</v>
      </c>
      <c r="X188" s="84" t="s">
        <v>202</v>
      </c>
      <c r="Y188" s="55">
        <v>55</v>
      </c>
      <c r="Z188" s="84">
        <v>169</v>
      </c>
      <c r="AA188" s="55">
        <v>105</v>
      </c>
      <c r="AB188" s="84">
        <v>95</v>
      </c>
      <c r="AC188" s="55">
        <v>57</v>
      </c>
      <c r="AD188" s="84">
        <v>254</v>
      </c>
      <c r="AE188" s="55">
        <v>144</v>
      </c>
      <c r="AF188" s="84">
        <v>253</v>
      </c>
      <c r="AG188" s="65">
        <v>85</v>
      </c>
      <c r="AH188" s="97">
        <v>113</v>
      </c>
      <c r="AI188" s="65">
        <v>58</v>
      </c>
      <c r="AJ188" s="97">
        <v>107</v>
      </c>
      <c r="AK188" s="97">
        <v>86</v>
      </c>
      <c r="AL188" s="119">
        <v>109</v>
      </c>
      <c r="AM188" s="84">
        <v>136</v>
      </c>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row>
    <row r="189" spans="1:396" s="3" customFormat="1" ht="18.75" customHeight="1" x14ac:dyDescent="0.2">
      <c r="A189" s="49" t="s">
        <v>114</v>
      </c>
      <c r="B189" s="36" t="s">
        <v>110</v>
      </c>
      <c r="C189" s="140">
        <v>2635</v>
      </c>
      <c r="D189" s="84">
        <v>31</v>
      </c>
      <c r="E189" s="55">
        <v>169</v>
      </c>
      <c r="F189" s="84">
        <v>67</v>
      </c>
      <c r="G189" s="55">
        <v>137</v>
      </c>
      <c r="H189" s="84">
        <v>245</v>
      </c>
      <c r="I189" s="55">
        <v>109</v>
      </c>
      <c r="J189" s="84">
        <v>202</v>
      </c>
      <c r="K189" s="55">
        <v>70</v>
      </c>
      <c r="L189" s="84">
        <v>34</v>
      </c>
      <c r="M189" s="55">
        <v>49</v>
      </c>
      <c r="N189" s="84">
        <v>48</v>
      </c>
      <c r="O189" s="55">
        <v>42</v>
      </c>
      <c r="P189" s="84">
        <v>31</v>
      </c>
      <c r="Q189" s="55">
        <v>79</v>
      </c>
      <c r="R189" s="84">
        <v>61</v>
      </c>
      <c r="S189" s="55">
        <v>41</v>
      </c>
      <c r="T189" s="84">
        <v>32</v>
      </c>
      <c r="U189" s="55">
        <v>94</v>
      </c>
      <c r="V189" s="84">
        <v>51</v>
      </c>
      <c r="W189" s="55">
        <v>22</v>
      </c>
      <c r="X189" s="84">
        <v>9</v>
      </c>
      <c r="Y189" s="55">
        <v>19</v>
      </c>
      <c r="Z189" s="84">
        <v>119</v>
      </c>
      <c r="AA189" s="55">
        <v>57</v>
      </c>
      <c r="AB189" s="84">
        <v>29</v>
      </c>
      <c r="AC189" s="55">
        <v>30</v>
      </c>
      <c r="AD189" s="84">
        <v>184</v>
      </c>
      <c r="AE189" s="55">
        <v>60</v>
      </c>
      <c r="AF189" s="84">
        <v>96</v>
      </c>
      <c r="AG189" s="65">
        <v>30</v>
      </c>
      <c r="AH189" s="97">
        <v>42</v>
      </c>
      <c r="AI189" s="65">
        <v>31</v>
      </c>
      <c r="AJ189" s="97">
        <v>57</v>
      </c>
      <c r="AK189" s="97">
        <v>40</v>
      </c>
      <c r="AL189" s="119">
        <v>63</v>
      </c>
      <c r="AM189" s="84">
        <v>145</v>
      </c>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19"/>
      <c r="BV189" s="119"/>
      <c r="BW189" s="119"/>
      <c r="BX189" s="119"/>
      <c r="BY189" s="119"/>
      <c r="BZ189" s="119"/>
      <c r="CA189" s="119"/>
      <c r="CB189" s="119"/>
      <c r="CC189" s="119"/>
      <c r="CD189" s="119"/>
      <c r="CE189" s="119"/>
      <c r="CF189" s="119"/>
      <c r="CG189" s="119"/>
      <c r="CH189" s="119"/>
      <c r="CI189" s="119"/>
      <c r="CJ189" s="119"/>
      <c r="CK189" s="119"/>
      <c r="CL189" s="119"/>
      <c r="CM189" s="119"/>
      <c r="CN189" s="119"/>
      <c r="CO189" s="119"/>
      <c r="CP189" s="119"/>
      <c r="CQ189" s="119"/>
      <c r="CR189" s="119"/>
      <c r="CS189" s="119"/>
      <c r="CT189" s="119"/>
      <c r="CU189" s="119"/>
      <c r="CV189" s="119"/>
      <c r="CW189" s="119"/>
      <c r="CX189" s="119"/>
      <c r="CY189" s="119"/>
      <c r="CZ189" s="119"/>
      <c r="DA189" s="119"/>
      <c r="DB189" s="119"/>
      <c r="DC189" s="119"/>
      <c r="DD189" s="119"/>
      <c r="DE189" s="119"/>
      <c r="DF189" s="119"/>
      <c r="DG189" s="119"/>
      <c r="DH189" s="119"/>
      <c r="DI189" s="119"/>
      <c r="DJ189" s="119"/>
      <c r="DK189" s="119"/>
      <c r="DL189" s="119"/>
      <c r="DM189" s="119"/>
      <c r="DN189" s="119"/>
      <c r="DO189" s="119"/>
      <c r="DP189" s="119"/>
      <c r="DQ189" s="119"/>
      <c r="DR189" s="119"/>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row>
    <row r="190" spans="1:396" s="3" customFormat="1" ht="12.75" customHeight="1" x14ac:dyDescent="0.2">
      <c r="A190" s="50"/>
      <c r="B190" s="36" t="s">
        <v>84</v>
      </c>
      <c r="C190" s="140">
        <v>3239</v>
      </c>
      <c r="D190" s="84">
        <v>22</v>
      </c>
      <c r="E190" s="55">
        <v>224</v>
      </c>
      <c r="F190" s="84">
        <v>105</v>
      </c>
      <c r="G190" s="55">
        <v>196</v>
      </c>
      <c r="H190" s="84">
        <v>215</v>
      </c>
      <c r="I190" s="55">
        <v>84</v>
      </c>
      <c r="J190" s="84">
        <v>215</v>
      </c>
      <c r="K190" s="55">
        <v>107</v>
      </c>
      <c r="L190" s="84">
        <v>45</v>
      </c>
      <c r="M190" s="55">
        <v>117</v>
      </c>
      <c r="N190" s="84">
        <v>65</v>
      </c>
      <c r="O190" s="55">
        <v>40</v>
      </c>
      <c r="P190" s="84">
        <v>65</v>
      </c>
      <c r="Q190" s="55">
        <v>100</v>
      </c>
      <c r="R190" s="84">
        <v>89</v>
      </c>
      <c r="S190" s="55">
        <v>49</v>
      </c>
      <c r="T190" s="84">
        <v>51</v>
      </c>
      <c r="U190" s="55">
        <v>143</v>
      </c>
      <c r="V190" s="84">
        <v>47</v>
      </c>
      <c r="W190" s="55">
        <v>17</v>
      </c>
      <c r="X190" s="84">
        <v>6</v>
      </c>
      <c r="Y190" s="55">
        <v>10</v>
      </c>
      <c r="Z190" s="84">
        <v>148</v>
      </c>
      <c r="AA190" s="55">
        <v>96</v>
      </c>
      <c r="AB190" s="84">
        <v>22</v>
      </c>
      <c r="AC190" s="55">
        <v>15</v>
      </c>
      <c r="AD190" s="84">
        <v>187</v>
      </c>
      <c r="AE190" s="55">
        <v>98</v>
      </c>
      <c r="AF190" s="84">
        <v>129</v>
      </c>
      <c r="AG190" s="65">
        <v>51</v>
      </c>
      <c r="AH190" s="97">
        <v>19</v>
      </c>
      <c r="AI190" s="65">
        <v>11</v>
      </c>
      <c r="AJ190" s="97">
        <v>57</v>
      </c>
      <c r="AK190" s="97">
        <v>38</v>
      </c>
      <c r="AL190" s="119">
        <v>99</v>
      </c>
      <c r="AM190" s="84">
        <v>229</v>
      </c>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c r="BH190" s="119"/>
      <c r="BI190" s="119"/>
      <c r="BJ190" s="119"/>
      <c r="BK190" s="119"/>
      <c r="BL190" s="119"/>
      <c r="BM190" s="119"/>
      <c r="BN190" s="119"/>
      <c r="BO190" s="119"/>
      <c r="BP190" s="119"/>
      <c r="BQ190" s="119"/>
      <c r="BR190" s="119"/>
      <c r="BS190" s="119"/>
      <c r="BT190" s="119"/>
      <c r="BU190" s="119"/>
      <c r="BV190" s="119"/>
      <c r="BW190" s="119"/>
      <c r="BX190" s="119"/>
      <c r="BY190" s="119"/>
      <c r="BZ190" s="119"/>
      <c r="CA190" s="119"/>
      <c r="CB190" s="119"/>
      <c r="CC190" s="119"/>
      <c r="CD190" s="119"/>
      <c r="CE190" s="119"/>
      <c r="CF190" s="119"/>
      <c r="CG190" s="119"/>
      <c r="CH190" s="119"/>
      <c r="CI190" s="119"/>
      <c r="CJ190" s="119"/>
      <c r="CK190" s="119"/>
      <c r="CL190" s="119"/>
      <c r="CM190" s="119"/>
      <c r="CN190" s="119"/>
      <c r="CO190" s="119"/>
      <c r="CP190" s="119"/>
      <c r="CQ190" s="119"/>
      <c r="CR190" s="119"/>
      <c r="CS190" s="119"/>
      <c r="CT190" s="119"/>
      <c r="CU190" s="119"/>
      <c r="CV190" s="119"/>
      <c r="CW190" s="119"/>
      <c r="CX190" s="119"/>
      <c r="CY190" s="119"/>
      <c r="CZ190" s="119"/>
      <c r="DA190" s="119"/>
      <c r="DB190" s="119"/>
      <c r="DC190" s="119"/>
      <c r="DD190" s="119"/>
      <c r="DE190" s="119"/>
      <c r="DF190" s="119"/>
      <c r="DG190" s="119"/>
      <c r="DH190" s="119"/>
      <c r="DI190" s="119"/>
      <c r="DJ190" s="119"/>
      <c r="DK190" s="119"/>
      <c r="DL190" s="119"/>
      <c r="DM190" s="119"/>
      <c r="DN190" s="119"/>
      <c r="DO190" s="119"/>
      <c r="DP190" s="119"/>
      <c r="DQ190" s="119"/>
      <c r="DR190" s="119"/>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row>
    <row r="191" spans="1:396" s="3" customFormat="1" ht="11.25" customHeight="1" x14ac:dyDescent="0.2">
      <c r="A191" s="50"/>
      <c r="B191" s="36" t="s">
        <v>85</v>
      </c>
      <c r="C191" s="140">
        <v>10112</v>
      </c>
      <c r="D191" s="84">
        <v>63</v>
      </c>
      <c r="E191" s="55">
        <v>646</v>
      </c>
      <c r="F191" s="84">
        <v>256</v>
      </c>
      <c r="G191" s="55">
        <v>631</v>
      </c>
      <c r="H191" s="84">
        <v>644</v>
      </c>
      <c r="I191" s="55">
        <v>335</v>
      </c>
      <c r="J191" s="84">
        <v>594</v>
      </c>
      <c r="K191" s="55">
        <v>325</v>
      </c>
      <c r="L191" s="84">
        <v>148</v>
      </c>
      <c r="M191" s="55">
        <v>268</v>
      </c>
      <c r="N191" s="84">
        <v>197</v>
      </c>
      <c r="O191" s="55">
        <v>155</v>
      </c>
      <c r="P191" s="84">
        <v>248</v>
      </c>
      <c r="Q191" s="55">
        <v>368</v>
      </c>
      <c r="R191" s="84">
        <v>250</v>
      </c>
      <c r="S191" s="55">
        <v>182</v>
      </c>
      <c r="T191" s="84">
        <v>145</v>
      </c>
      <c r="U191" s="55">
        <v>507</v>
      </c>
      <c r="V191" s="84">
        <v>172</v>
      </c>
      <c r="W191" s="55">
        <v>73</v>
      </c>
      <c r="X191" s="84">
        <v>18</v>
      </c>
      <c r="Y191" s="55">
        <v>46</v>
      </c>
      <c r="Z191" s="84">
        <v>426</v>
      </c>
      <c r="AA191" s="55">
        <v>313</v>
      </c>
      <c r="AB191" s="84">
        <v>66</v>
      </c>
      <c r="AC191" s="55">
        <v>79</v>
      </c>
      <c r="AD191" s="84">
        <v>612</v>
      </c>
      <c r="AE191" s="55">
        <v>307</v>
      </c>
      <c r="AF191" s="84">
        <v>397</v>
      </c>
      <c r="AG191" s="65">
        <v>139</v>
      </c>
      <c r="AH191" s="97">
        <v>82</v>
      </c>
      <c r="AI191" s="65">
        <v>24</v>
      </c>
      <c r="AJ191" s="97">
        <v>161</v>
      </c>
      <c r="AK191" s="97">
        <v>117</v>
      </c>
      <c r="AL191" s="119">
        <v>317</v>
      </c>
      <c r="AM191" s="84">
        <v>732</v>
      </c>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119"/>
      <c r="BV191" s="119"/>
      <c r="BW191" s="119"/>
      <c r="BX191" s="119"/>
      <c r="BY191" s="119"/>
      <c r="BZ191" s="119"/>
      <c r="CA191" s="119"/>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row>
    <row r="192" spans="1:396" s="3" customFormat="1" x14ac:dyDescent="0.2">
      <c r="A192" s="50"/>
      <c r="B192" s="36" t="s">
        <v>86</v>
      </c>
      <c r="C192" s="140">
        <v>9087</v>
      </c>
      <c r="D192" s="84">
        <v>78</v>
      </c>
      <c r="E192" s="55">
        <v>599</v>
      </c>
      <c r="F192" s="84">
        <v>210</v>
      </c>
      <c r="G192" s="55">
        <v>483</v>
      </c>
      <c r="H192" s="84">
        <v>718</v>
      </c>
      <c r="I192" s="55">
        <v>369</v>
      </c>
      <c r="J192" s="84">
        <v>619</v>
      </c>
      <c r="K192" s="55">
        <v>242</v>
      </c>
      <c r="L192" s="84">
        <v>113</v>
      </c>
      <c r="M192" s="55">
        <v>175</v>
      </c>
      <c r="N192" s="84">
        <v>214</v>
      </c>
      <c r="O192" s="55">
        <v>209</v>
      </c>
      <c r="P192" s="84">
        <v>239</v>
      </c>
      <c r="Q192" s="55">
        <v>370</v>
      </c>
      <c r="R192" s="84">
        <v>303</v>
      </c>
      <c r="S192" s="55">
        <v>141</v>
      </c>
      <c r="T192" s="84">
        <v>151</v>
      </c>
      <c r="U192" s="55">
        <v>320</v>
      </c>
      <c r="V192" s="84">
        <v>141</v>
      </c>
      <c r="W192" s="55">
        <v>102</v>
      </c>
      <c r="X192" s="84">
        <v>34</v>
      </c>
      <c r="Y192" s="55">
        <v>82</v>
      </c>
      <c r="Z192" s="84">
        <v>312</v>
      </c>
      <c r="AA192" s="55">
        <v>254</v>
      </c>
      <c r="AB192" s="84">
        <v>132</v>
      </c>
      <c r="AC192" s="55">
        <v>94</v>
      </c>
      <c r="AD192" s="84">
        <v>501</v>
      </c>
      <c r="AE192" s="55">
        <v>206</v>
      </c>
      <c r="AF192" s="84">
        <v>295</v>
      </c>
      <c r="AG192" s="65">
        <v>141</v>
      </c>
      <c r="AH192" s="97">
        <v>124</v>
      </c>
      <c r="AI192" s="65">
        <v>66</v>
      </c>
      <c r="AJ192" s="97">
        <v>121</v>
      </c>
      <c r="AK192" s="97">
        <v>108</v>
      </c>
      <c r="AL192" s="119">
        <v>253</v>
      </c>
      <c r="AM192" s="84">
        <v>514</v>
      </c>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row>
    <row r="193" spans="1:396" s="3" customFormat="1" ht="18.75" customHeight="1" x14ac:dyDescent="0.2">
      <c r="A193" s="50"/>
      <c r="B193" s="39" t="s">
        <v>115</v>
      </c>
      <c r="C193" s="141">
        <v>25073</v>
      </c>
      <c r="D193" s="87">
        <v>194</v>
      </c>
      <c r="E193" s="58">
        <v>1638</v>
      </c>
      <c r="F193" s="87">
        <v>638</v>
      </c>
      <c r="G193" s="58">
        <v>1447</v>
      </c>
      <c r="H193" s="87">
        <v>1822</v>
      </c>
      <c r="I193" s="58">
        <v>897</v>
      </c>
      <c r="J193" s="87">
        <v>1630</v>
      </c>
      <c r="K193" s="58">
        <v>744</v>
      </c>
      <c r="L193" s="87">
        <v>340</v>
      </c>
      <c r="M193" s="58">
        <v>609</v>
      </c>
      <c r="N193" s="87">
        <v>524</v>
      </c>
      <c r="O193" s="58">
        <v>446</v>
      </c>
      <c r="P193" s="87">
        <v>583</v>
      </c>
      <c r="Q193" s="58">
        <v>917</v>
      </c>
      <c r="R193" s="87">
        <v>703</v>
      </c>
      <c r="S193" s="58">
        <v>413</v>
      </c>
      <c r="T193" s="87">
        <v>379</v>
      </c>
      <c r="U193" s="58">
        <v>1064</v>
      </c>
      <c r="V193" s="87">
        <v>411</v>
      </c>
      <c r="W193" s="58">
        <v>214</v>
      </c>
      <c r="X193" s="87">
        <v>67</v>
      </c>
      <c r="Y193" s="58">
        <v>157</v>
      </c>
      <c r="Z193" s="87">
        <v>1005</v>
      </c>
      <c r="AA193" s="58">
        <v>720</v>
      </c>
      <c r="AB193" s="87">
        <v>249</v>
      </c>
      <c r="AC193" s="58">
        <v>218</v>
      </c>
      <c r="AD193" s="87">
        <v>1484</v>
      </c>
      <c r="AE193" s="58">
        <v>671</v>
      </c>
      <c r="AF193" s="87">
        <v>917</v>
      </c>
      <c r="AG193" s="65">
        <v>361</v>
      </c>
      <c r="AH193" s="97">
        <v>267</v>
      </c>
      <c r="AI193" s="65">
        <v>132</v>
      </c>
      <c r="AJ193" s="97">
        <v>396</v>
      </c>
      <c r="AK193" s="97">
        <v>303</v>
      </c>
      <c r="AL193" s="119">
        <v>732</v>
      </c>
      <c r="AM193" s="87">
        <v>1620</v>
      </c>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c r="DE193" s="119"/>
      <c r="DF193" s="119"/>
      <c r="DG193" s="119"/>
      <c r="DH193" s="119"/>
      <c r="DI193" s="119"/>
      <c r="DJ193" s="119"/>
      <c r="DK193" s="119"/>
      <c r="DL193" s="119"/>
      <c r="DM193" s="119"/>
      <c r="DN193" s="119"/>
      <c r="DO193" s="119"/>
      <c r="DP193" s="119"/>
      <c r="DQ193" s="119"/>
      <c r="DR193" s="119"/>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row>
    <row r="194" spans="1:396" s="3" customFormat="1" x14ac:dyDescent="0.2">
      <c r="A194" s="50"/>
      <c r="B194" s="36" t="s">
        <v>116</v>
      </c>
      <c r="C194" s="140">
        <v>15650</v>
      </c>
      <c r="D194" s="84">
        <v>107</v>
      </c>
      <c r="E194" s="55">
        <v>1411</v>
      </c>
      <c r="F194" s="84">
        <v>368</v>
      </c>
      <c r="G194" s="55">
        <v>1074</v>
      </c>
      <c r="H194" s="84">
        <v>1550</v>
      </c>
      <c r="I194" s="55">
        <v>727</v>
      </c>
      <c r="J194" s="84">
        <v>1372</v>
      </c>
      <c r="K194" s="55">
        <v>312</v>
      </c>
      <c r="L194" s="84">
        <v>137</v>
      </c>
      <c r="M194" s="55">
        <v>254</v>
      </c>
      <c r="N194" s="84">
        <v>216</v>
      </c>
      <c r="O194" s="55">
        <v>127</v>
      </c>
      <c r="P194" s="84">
        <v>184</v>
      </c>
      <c r="Q194" s="55">
        <v>336</v>
      </c>
      <c r="R194" s="84">
        <v>300</v>
      </c>
      <c r="S194" s="55">
        <v>137</v>
      </c>
      <c r="T194" s="84">
        <v>152</v>
      </c>
      <c r="U194" s="55">
        <v>550</v>
      </c>
      <c r="V194" s="84">
        <v>210</v>
      </c>
      <c r="W194" s="55">
        <v>50</v>
      </c>
      <c r="X194" s="84">
        <v>18</v>
      </c>
      <c r="Y194" s="55">
        <v>47</v>
      </c>
      <c r="Z194" s="84">
        <v>695</v>
      </c>
      <c r="AA194" s="55">
        <v>532</v>
      </c>
      <c r="AB194" s="84">
        <v>73</v>
      </c>
      <c r="AC194" s="55">
        <v>96</v>
      </c>
      <c r="AD194" s="84">
        <v>1035</v>
      </c>
      <c r="AE194" s="55">
        <v>423</v>
      </c>
      <c r="AF194" s="84">
        <v>500</v>
      </c>
      <c r="AG194" s="65">
        <v>197</v>
      </c>
      <c r="AH194" s="97">
        <v>62</v>
      </c>
      <c r="AI194" s="65">
        <v>19</v>
      </c>
      <c r="AJ194" s="97">
        <v>214</v>
      </c>
      <c r="AK194" s="97">
        <v>136</v>
      </c>
      <c r="AL194" s="119">
        <v>543</v>
      </c>
      <c r="AM194" s="84">
        <v>1393</v>
      </c>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row>
    <row r="195" spans="1:396" s="3" customFormat="1" x14ac:dyDescent="0.2">
      <c r="A195" s="50"/>
      <c r="B195" s="36" t="s">
        <v>117</v>
      </c>
      <c r="C195" s="140">
        <v>9423</v>
      </c>
      <c r="D195" s="84">
        <v>87</v>
      </c>
      <c r="E195" s="55">
        <v>227</v>
      </c>
      <c r="F195" s="84">
        <v>270</v>
      </c>
      <c r="G195" s="55">
        <v>373</v>
      </c>
      <c r="H195" s="84">
        <v>272</v>
      </c>
      <c r="I195" s="55">
        <v>170</v>
      </c>
      <c r="J195" s="84">
        <v>258</v>
      </c>
      <c r="K195" s="55">
        <v>432</v>
      </c>
      <c r="L195" s="84">
        <v>203</v>
      </c>
      <c r="M195" s="55">
        <v>355</v>
      </c>
      <c r="N195" s="84">
        <v>308</v>
      </c>
      <c r="O195" s="55">
        <v>319</v>
      </c>
      <c r="P195" s="84">
        <v>399</v>
      </c>
      <c r="Q195" s="55">
        <v>581</v>
      </c>
      <c r="R195" s="84">
        <v>403</v>
      </c>
      <c r="S195" s="55">
        <v>276</v>
      </c>
      <c r="T195" s="84">
        <v>227</v>
      </c>
      <c r="U195" s="55">
        <v>514</v>
      </c>
      <c r="V195" s="84">
        <v>201</v>
      </c>
      <c r="W195" s="55">
        <v>164</v>
      </c>
      <c r="X195" s="84">
        <v>49</v>
      </c>
      <c r="Y195" s="55">
        <v>110</v>
      </c>
      <c r="Z195" s="84">
        <v>310</v>
      </c>
      <c r="AA195" s="55">
        <v>188</v>
      </c>
      <c r="AB195" s="84">
        <v>176</v>
      </c>
      <c r="AC195" s="55">
        <v>122</v>
      </c>
      <c r="AD195" s="84">
        <v>449</v>
      </c>
      <c r="AE195" s="55">
        <v>248</v>
      </c>
      <c r="AF195" s="84">
        <v>417</v>
      </c>
      <c r="AG195" s="65">
        <v>164</v>
      </c>
      <c r="AH195" s="97">
        <v>205</v>
      </c>
      <c r="AI195" s="65">
        <v>113</v>
      </c>
      <c r="AJ195" s="97">
        <v>182</v>
      </c>
      <c r="AK195" s="97">
        <v>167</v>
      </c>
      <c r="AL195" s="119">
        <v>189</v>
      </c>
      <c r="AM195" s="84">
        <v>227</v>
      </c>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c r="CI195" s="119"/>
      <c r="CJ195" s="119"/>
      <c r="CK195" s="119"/>
      <c r="CL195" s="119"/>
      <c r="CM195" s="119"/>
      <c r="CN195" s="119"/>
      <c r="CO195" s="119"/>
      <c r="CP195" s="119"/>
      <c r="CQ195" s="119"/>
      <c r="CR195" s="119"/>
      <c r="CS195" s="119"/>
      <c r="CT195" s="119"/>
      <c r="CU195" s="119"/>
      <c r="CV195" s="119"/>
      <c r="CW195" s="119"/>
      <c r="CX195" s="119"/>
      <c r="CY195" s="119"/>
      <c r="CZ195" s="119"/>
      <c r="DA195" s="119"/>
      <c r="DB195" s="119"/>
      <c r="DC195" s="119"/>
      <c r="DD195" s="119"/>
      <c r="DE195" s="119"/>
      <c r="DF195" s="119"/>
      <c r="DG195" s="119"/>
      <c r="DH195" s="119"/>
      <c r="DI195" s="119"/>
      <c r="DJ195" s="119"/>
      <c r="DK195" s="119"/>
      <c r="DL195" s="119"/>
      <c r="DM195" s="119"/>
      <c r="DN195" s="119"/>
      <c r="DO195" s="119"/>
      <c r="DP195" s="119"/>
      <c r="DQ195" s="119"/>
      <c r="DR195" s="119"/>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row>
    <row r="196" spans="1:396" s="3" customFormat="1" ht="18.75" customHeight="1" x14ac:dyDescent="0.2">
      <c r="A196" s="49" t="s">
        <v>118</v>
      </c>
      <c r="B196" s="36" t="s">
        <v>110</v>
      </c>
      <c r="C196" s="144">
        <v>4.7299359169972535</v>
      </c>
      <c r="D196" s="92">
        <v>4.7546012269938656</v>
      </c>
      <c r="E196" s="63">
        <v>8.8667366211962229</v>
      </c>
      <c r="F196" s="92">
        <v>3.5096909376636982</v>
      </c>
      <c r="G196" s="63">
        <v>10.133136094674557</v>
      </c>
      <c r="H196" s="92">
        <v>11.812921890067503</v>
      </c>
      <c r="I196" s="63">
        <v>9.663120567375886</v>
      </c>
      <c r="J196" s="92">
        <v>10.25901472828847</v>
      </c>
      <c r="K196" s="63">
        <v>3.080985915492958</v>
      </c>
      <c r="L196" s="92">
        <v>2.4199288256227756</v>
      </c>
      <c r="M196" s="63">
        <v>1.0337552742616034</v>
      </c>
      <c r="N196" s="92">
        <v>2.9593094944512948</v>
      </c>
      <c r="O196" s="63">
        <v>2.5531914893617018</v>
      </c>
      <c r="P196" s="92">
        <v>2.2827687776141383</v>
      </c>
      <c r="Q196" s="63">
        <v>3.5537561853351329</v>
      </c>
      <c r="R196" s="92">
        <v>2.4390243902439024</v>
      </c>
      <c r="S196" s="63">
        <v>2.8120713305898493</v>
      </c>
      <c r="T196" s="92">
        <v>3.28879753340185</v>
      </c>
      <c r="U196" s="63">
        <v>4.2247191011235952</v>
      </c>
      <c r="V196" s="92">
        <v>3.709090909090909</v>
      </c>
      <c r="W196" s="63">
        <v>2.0295202952029521</v>
      </c>
      <c r="X196" s="92">
        <v>3.0405405405405408</v>
      </c>
      <c r="Y196" s="63">
        <v>2.1348314606741572</v>
      </c>
      <c r="Z196" s="92">
        <v>6.7652075042637856</v>
      </c>
      <c r="AA196" s="63">
        <v>6.1158798283261806</v>
      </c>
      <c r="AB196" s="92">
        <v>1.9346230820547032</v>
      </c>
      <c r="AC196" s="63">
        <v>3.2573289902280131</v>
      </c>
      <c r="AD196" s="92">
        <v>6.5926191329272656</v>
      </c>
      <c r="AE196" s="63">
        <v>5.8195926285160038</v>
      </c>
      <c r="AF196" s="92">
        <v>6.2055591467356175</v>
      </c>
      <c r="AG196" s="65">
        <v>2.1037868162692845</v>
      </c>
      <c r="AH196" s="97">
        <v>2.9787234042553195</v>
      </c>
      <c r="AI196" s="65">
        <v>3.6948748510131106</v>
      </c>
      <c r="AJ196" s="97">
        <v>6.2637362637362637</v>
      </c>
      <c r="AK196" s="97">
        <v>5.161290322580645</v>
      </c>
      <c r="AL196" s="119">
        <v>6.4024390243902438</v>
      </c>
      <c r="AM196" s="92">
        <v>8.7191822008418516</v>
      </c>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c r="DF196" s="119"/>
      <c r="DG196" s="119"/>
      <c r="DH196" s="119"/>
      <c r="DI196" s="119"/>
      <c r="DJ196" s="119"/>
      <c r="DK196" s="119"/>
      <c r="DL196" s="119"/>
      <c r="DM196" s="119"/>
      <c r="DN196" s="119"/>
      <c r="DO196" s="119"/>
      <c r="DP196" s="119"/>
      <c r="DQ196" s="119"/>
      <c r="DR196" s="119"/>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row>
    <row r="197" spans="1:396" s="3" customFormat="1" x14ac:dyDescent="0.2">
      <c r="A197" s="50"/>
      <c r="B197" s="36" t="s">
        <v>84</v>
      </c>
      <c r="C197" s="144">
        <v>6.1249574524412838</v>
      </c>
      <c r="D197" s="92">
        <v>7.2607260726072615</v>
      </c>
      <c r="E197" s="63">
        <v>13.526570048309178</v>
      </c>
      <c r="F197" s="92">
        <v>5.68489442338928</v>
      </c>
      <c r="G197" s="63">
        <v>12.350346565847511</v>
      </c>
      <c r="H197" s="92">
        <v>13.238916256157635</v>
      </c>
      <c r="I197" s="63">
        <v>11.781206171107995</v>
      </c>
      <c r="J197" s="92">
        <v>12.684365781710916</v>
      </c>
      <c r="K197" s="63">
        <v>4.1813208284486123</v>
      </c>
      <c r="L197" s="92">
        <v>2.4630541871921183</v>
      </c>
      <c r="M197" s="63">
        <v>2.4798643493005512</v>
      </c>
      <c r="N197" s="92">
        <v>3.8257798705120658</v>
      </c>
      <c r="O197" s="63">
        <v>2.1953896816684964</v>
      </c>
      <c r="P197" s="92">
        <v>5.0860719874804383</v>
      </c>
      <c r="Q197" s="63">
        <v>3.6576444769568397</v>
      </c>
      <c r="R197" s="92">
        <v>3.1448763250883394</v>
      </c>
      <c r="S197" s="63">
        <v>2.5063938618925832</v>
      </c>
      <c r="T197" s="92">
        <v>3.3464566929133861</v>
      </c>
      <c r="U197" s="63">
        <v>4.9773755656108598</v>
      </c>
      <c r="V197" s="92">
        <v>5.7387057387057387</v>
      </c>
      <c r="W197" s="63">
        <v>3.1021897810218979</v>
      </c>
      <c r="X197" s="92">
        <v>4.838709677419355</v>
      </c>
      <c r="Y197" s="63">
        <v>3.9525691699604746</v>
      </c>
      <c r="Z197" s="92">
        <v>10.541310541310542</v>
      </c>
      <c r="AA197" s="63">
        <v>9.27536231884058</v>
      </c>
      <c r="AB197" s="92">
        <v>5.3658536585365857</v>
      </c>
      <c r="AC197" s="63">
        <v>3.2679738562091507</v>
      </c>
      <c r="AD197" s="92">
        <v>8.2306338028169019</v>
      </c>
      <c r="AE197" s="63">
        <v>5.57134735645253</v>
      </c>
      <c r="AF197" s="92">
        <v>6.3453025086079684</v>
      </c>
      <c r="AG197" s="65">
        <v>3.2692307692307696</v>
      </c>
      <c r="AH197" s="97">
        <v>4.2696629213483144</v>
      </c>
      <c r="AI197" s="65">
        <v>5.5555555555555554</v>
      </c>
      <c r="AJ197" s="97">
        <v>7.8838174273858916</v>
      </c>
      <c r="AK197" s="97">
        <v>6.5517241379310347</v>
      </c>
      <c r="AL197" s="119">
        <v>9.0163934426229506</v>
      </c>
      <c r="AM197" s="92">
        <v>13.306217315514235</v>
      </c>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c r="CA197" s="119"/>
      <c r="CB197" s="119"/>
      <c r="CC197" s="119"/>
      <c r="CD197" s="119"/>
      <c r="CE197" s="119"/>
      <c r="CF197" s="119"/>
      <c r="CG197" s="119"/>
      <c r="CH197" s="119"/>
      <c r="CI197" s="119"/>
      <c r="CJ197" s="119"/>
      <c r="CK197" s="119"/>
      <c r="CL197" s="119"/>
      <c r="CM197" s="119"/>
      <c r="CN197" s="119"/>
      <c r="CO197" s="119"/>
      <c r="CP197" s="119"/>
      <c r="CQ197" s="119"/>
      <c r="CR197" s="119"/>
      <c r="CS197" s="119"/>
      <c r="CT197" s="119"/>
      <c r="CU197" s="119"/>
      <c r="CV197" s="119"/>
      <c r="CW197" s="119"/>
      <c r="CX197" s="119"/>
      <c r="CY197" s="119"/>
      <c r="CZ197" s="119"/>
      <c r="DA197" s="119"/>
      <c r="DB197" s="119"/>
      <c r="DC197" s="119"/>
      <c r="DD197" s="119"/>
      <c r="DE197" s="119"/>
      <c r="DF197" s="119"/>
      <c r="DG197" s="119"/>
      <c r="DH197" s="119"/>
      <c r="DI197" s="119"/>
      <c r="DJ197" s="119"/>
      <c r="DK197" s="119"/>
      <c r="DL197" s="119"/>
      <c r="DM197" s="119"/>
      <c r="DN197" s="119"/>
      <c r="DO197" s="119"/>
      <c r="DP197" s="119"/>
      <c r="DQ197" s="119"/>
      <c r="DR197" s="119"/>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row>
    <row r="198" spans="1:396" s="3" customFormat="1" ht="12.75" customHeight="1" x14ac:dyDescent="0.2">
      <c r="A198" s="50"/>
      <c r="B198" s="36" t="s">
        <v>85</v>
      </c>
      <c r="C198" s="144">
        <v>6.7899949639080068</v>
      </c>
      <c r="D198" s="92">
        <v>4.0750323415265202</v>
      </c>
      <c r="E198" s="63">
        <v>14.422862246037063</v>
      </c>
      <c r="F198" s="92">
        <v>4.7223759453975278</v>
      </c>
      <c r="G198" s="63">
        <v>13.360152445479567</v>
      </c>
      <c r="H198" s="92">
        <v>17.041545382376292</v>
      </c>
      <c r="I198" s="63">
        <v>15.16523313716614</v>
      </c>
      <c r="J198" s="92">
        <v>14.115969581749049</v>
      </c>
      <c r="K198" s="63">
        <v>5.082890209571473</v>
      </c>
      <c r="L198" s="92">
        <v>4.0426113083856876</v>
      </c>
      <c r="M198" s="63">
        <v>4.2251300646381837</v>
      </c>
      <c r="N198" s="92">
        <v>5.0512820512820511</v>
      </c>
      <c r="O198" s="63">
        <v>3.3020877716233485</v>
      </c>
      <c r="P198" s="92">
        <v>6.566057717765422</v>
      </c>
      <c r="Q198" s="63">
        <v>4.4757966431525169</v>
      </c>
      <c r="R198" s="92">
        <v>4.1044163519947459</v>
      </c>
      <c r="S198" s="63">
        <v>4.2593025977065295</v>
      </c>
      <c r="T198" s="92">
        <v>4.1690626797009775</v>
      </c>
      <c r="U198" s="63">
        <v>6.0645933014354068</v>
      </c>
      <c r="V198" s="92">
        <v>5.0307107341327875</v>
      </c>
      <c r="W198" s="63">
        <v>2.5025711347274595</v>
      </c>
      <c r="X198" s="92">
        <v>2.8213166144200628</v>
      </c>
      <c r="Y198" s="63">
        <v>2.3493360572012256</v>
      </c>
      <c r="Z198" s="92">
        <v>9.93006993006993</v>
      </c>
      <c r="AA198" s="63">
        <v>11.02112676056338</v>
      </c>
      <c r="AB198" s="92">
        <v>2.2357723577235773</v>
      </c>
      <c r="AC198" s="63">
        <v>3.5204991087344024</v>
      </c>
      <c r="AD198" s="92">
        <v>8.3824133680317772</v>
      </c>
      <c r="AE198" s="63">
        <v>6.2653061224489797</v>
      </c>
      <c r="AF198" s="92">
        <v>6.4890487087283431</v>
      </c>
      <c r="AG198" s="65">
        <v>3.3960420229660393</v>
      </c>
      <c r="AH198" s="97">
        <v>2.4765931742675931</v>
      </c>
      <c r="AI198" s="65">
        <v>1.5218769816106532</v>
      </c>
      <c r="AJ198" s="97">
        <v>5.3117782909930717</v>
      </c>
      <c r="AK198" s="97">
        <v>4.9429657794676807</v>
      </c>
      <c r="AL198" s="119">
        <v>9.8447204968944106</v>
      </c>
      <c r="AM198" s="92">
        <v>13.47073978652926</v>
      </c>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c r="BH198" s="119"/>
      <c r="BI198" s="119"/>
      <c r="BJ198" s="119"/>
      <c r="BK198" s="119"/>
      <c r="BL198" s="119"/>
      <c r="BM198" s="119"/>
      <c r="BN198" s="119"/>
      <c r="BO198" s="119"/>
      <c r="BP198" s="119"/>
      <c r="BQ198" s="119"/>
      <c r="BR198" s="119"/>
      <c r="BS198" s="119"/>
      <c r="BT198" s="119"/>
      <c r="BU198" s="119"/>
      <c r="BV198" s="119"/>
      <c r="BW198" s="119"/>
      <c r="BX198" s="119"/>
      <c r="BY198" s="119"/>
      <c r="BZ198" s="119"/>
      <c r="CA198" s="119"/>
      <c r="CB198" s="119"/>
      <c r="CC198" s="119"/>
      <c r="CD198" s="119"/>
      <c r="CE198" s="119"/>
      <c r="CF198" s="119"/>
      <c r="CG198" s="119"/>
      <c r="CH198" s="119"/>
      <c r="CI198" s="119"/>
      <c r="CJ198" s="119"/>
      <c r="CK198" s="119"/>
      <c r="CL198" s="119"/>
      <c r="CM198" s="119"/>
      <c r="CN198" s="119"/>
      <c r="CO198" s="119"/>
      <c r="CP198" s="119"/>
      <c r="CQ198" s="119"/>
      <c r="CR198" s="119"/>
      <c r="CS198" s="119"/>
      <c r="CT198" s="119"/>
      <c r="CU198" s="119"/>
      <c r="CV198" s="119"/>
      <c r="CW198" s="119"/>
      <c r="CX198" s="119"/>
      <c r="CY198" s="119"/>
      <c r="CZ198" s="119"/>
      <c r="DA198" s="119"/>
      <c r="DB198" s="119"/>
      <c r="DC198" s="119"/>
      <c r="DD198" s="119"/>
      <c r="DE198" s="119"/>
      <c r="DF198" s="119"/>
      <c r="DG198" s="119"/>
      <c r="DH198" s="119"/>
      <c r="DI198" s="119"/>
      <c r="DJ198" s="119"/>
      <c r="DK198" s="119"/>
      <c r="DL198" s="119"/>
      <c r="DM198" s="119"/>
      <c r="DN198" s="119"/>
      <c r="DO198" s="119"/>
      <c r="DP198" s="119"/>
      <c r="DQ198" s="119"/>
      <c r="DR198" s="119"/>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row>
    <row r="199" spans="1:396" s="3" customFormat="1" ht="12.75" customHeight="1" x14ac:dyDescent="0.2">
      <c r="A199" s="50"/>
      <c r="B199" s="36" t="s">
        <v>86</v>
      </c>
      <c r="C199" s="144">
        <v>6.5627166628148839</v>
      </c>
      <c r="D199" s="92">
        <v>3.5551504102096629</v>
      </c>
      <c r="E199" s="63">
        <v>15.474037716352363</v>
      </c>
      <c r="F199" s="92">
        <v>5.5147058823529411</v>
      </c>
      <c r="G199" s="63">
        <v>13.032919589854291</v>
      </c>
      <c r="H199" s="92">
        <v>18.414978199538343</v>
      </c>
      <c r="I199" s="63">
        <v>14.561957379636938</v>
      </c>
      <c r="J199" s="92">
        <v>15.093879541575225</v>
      </c>
      <c r="K199" s="63">
        <v>5.0280490338666111</v>
      </c>
      <c r="L199" s="92">
        <v>3.9746746394653529</v>
      </c>
      <c r="M199" s="63">
        <v>4.54073689673067</v>
      </c>
      <c r="N199" s="92">
        <v>6.2281722933643771</v>
      </c>
      <c r="O199" s="63">
        <v>3.9545884578997157</v>
      </c>
      <c r="P199" s="92">
        <v>6.5104876055570688</v>
      </c>
      <c r="Q199" s="63">
        <v>5.2474826265777903</v>
      </c>
      <c r="R199" s="92">
        <v>4.6181984453589386</v>
      </c>
      <c r="S199" s="63">
        <v>4.0148063781321186</v>
      </c>
      <c r="T199" s="92">
        <v>5.7567670606176131</v>
      </c>
      <c r="U199" s="63">
        <v>5.6120659417748158</v>
      </c>
      <c r="V199" s="92">
        <v>3.5031055900621118</v>
      </c>
      <c r="W199" s="63">
        <v>2.6694582570007852</v>
      </c>
      <c r="X199" s="92">
        <v>2.7485852869846403</v>
      </c>
      <c r="Y199" s="63">
        <v>2.3809523809523809</v>
      </c>
      <c r="Z199" s="92">
        <v>8.1632653061224492</v>
      </c>
      <c r="AA199" s="63">
        <v>11.436289959477714</v>
      </c>
      <c r="AB199" s="92">
        <v>2.4136039495337358</v>
      </c>
      <c r="AC199" s="63">
        <v>3.0051150895140664</v>
      </c>
      <c r="AD199" s="92">
        <v>7.4586869138008032</v>
      </c>
      <c r="AE199" s="63">
        <v>8.9565217391304355</v>
      </c>
      <c r="AF199" s="92">
        <v>7.1307710901619528</v>
      </c>
      <c r="AG199" s="65">
        <v>3.7124802527646126</v>
      </c>
      <c r="AH199" s="97">
        <v>2.3147283927571403</v>
      </c>
      <c r="AI199" s="65">
        <v>2.2403258655804481</v>
      </c>
      <c r="AJ199" s="97">
        <v>3.8400507775309429</v>
      </c>
      <c r="AK199" s="97">
        <v>4.3991853360488795</v>
      </c>
      <c r="AL199" s="119">
        <v>9.5833333333333339</v>
      </c>
      <c r="AM199" s="92">
        <v>13.413361169102297</v>
      </c>
      <c r="AN199" s="119"/>
      <c r="AO199" s="119"/>
      <c r="AP199" s="119"/>
      <c r="AQ199" s="119"/>
      <c r="AR199" s="119"/>
      <c r="AS199" s="119"/>
      <c r="AT199" s="119"/>
      <c r="AU199" s="119"/>
      <c r="AV199" s="119"/>
      <c r="AW199" s="119"/>
      <c r="AX199" s="119"/>
      <c r="AY199" s="119"/>
      <c r="AZ199" s="119"/>
      <c r="BA199" s="119"/>
      <c r="BB199" s="119"/>
      <c r="BC199" s="119"/>
      <c r="BD199" s="119"/>
      <c r="BE199" s="119"/>
      <c r="BF199" s="119"/>
      <c r="BG199" s="119"/>
      <c r="BH199" s="119"/>
      <c r="BI199" s="119"/>
      <c r="BJ199" s="119"/>
      <c r="BK199" s="119"/>
      <c r="BL199" s="119"/>
      <c r="BM199" s="119"/>
      <c r="BN199" s="119"/>
      <c r="BO199" s="119"/>
      <c r="BP199" s="119"/>
      <c r="BQ199" s="119"/>
      <c r="BR199" s="119"/>
      <c r="BS199" s="119"/>
      <c r="BT199" s="119"/>
      <c r="BU199" s="119"/>
      <c r="BV199" s="119"/>
      <c r="BW199" s="119"/>
      <c r="BX199" s="119"/>
      <c r="BY199" s="119"/>
      <c r="BZ199" s="119"/>
      <c r="CA199" s="119"/>
      <c r="CB199" s="119"/>
      <c r="CC199" s="119"/>
      <c r="CD199" s="119"/>
      <c r="CE199" s="119"/>
      <c r="CF199" s="119"/>
      <c r="CG199" s="119"/>
      <c r="CH199" s="119"/>
      <c r="CI199" s="119"/>
      <c r="CJ199" s="119"/>
      <c r="CK199" s="119"/>
      <c r="CL199" s="119"/>
      <c r="CM199" s="119"/>
      <c r="CN199" s="119"/>
      <c r="CO199" s="119"/>
      <c r="CP199" s="119"/>
      <c r="CQ199" s="119"/>
      <c r="CR199" s="119"/>
      <c r="CS199" s="119"/>
      <c r="CT199" s="119"/>
      <c r="CU199" s="119"/>
      <c r="CV199" s="119"/>
      <c r="CW199" s="119"/>
      <c r="CX199" s="119"/>
      <c r="CY199" s="119"/>
      <c r="CZ199" s="119"/>
      <c r="DA199" s="119"/>
      <c r="DB199" s="119"/>
      <c r="DC199" s="119"/>
      <c r="DD199" s="119"/>
      <c r="DE199" s="119"/>
      <c r="DF199" s="119"/>
      <c r="DG199" s="119"/>
      <c r="DH199" s="119"/>
      <c r="DI199" s="119"/>
      <c r="DJ199" s="119"/>
      <c r="DK199" s="119"/>
      <c r="DL199" s="119"/>
      <c r="DM199" s="119"/>
      <c r="DN199" s="119"/>
      <c r="DO199" s="119"/>
      <c r="DP199" s="119"/>
      <c r="DQ199" s="119"/>
      <c r="DR199" s="119"/>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row>
    <row r="200" spans="1:396" s="3" customFormat="1" ht="18.75" customHeight="1" x14ac:dyDescent="0.2">
      <c r="A200" s="50"/>
      <c r="B200" s="39" t="s">
        <v>115</v>
      </c>
      <c r="C200" s="145">
        <v>6.3318854487600387</v>
      </c>
      <c r="D200" s="93">
        <v>4.1320553780617679</v>
      </c>
      <c r="E200" s="64">
        <v>13.75083948959033</v>
      </c>
      <c r="F200" s="93">
        <v>4.9133615710435121</v>
      </c>
      <c r="G200" s="64">
        <v>12.728712174524984</v>
      </c>
      <c r="H200" s="93">
        <v>16.016174402250353</v>
      </c>
      <c r="I200" s="64">
        <v>13.623936816524909</v>
      </c>
      <c r="J200" s="93">
        <v>13.613964754029901</v>
      </c>
      <c r="K200" s="64">
        <v>4.6389824167601938</v>
      </c>
      <c r="L200" s="93">
        <v>3.4921939194741167</v>
      </c>
      <c r="M200" s="64">
        <v>3.0984482320020352</v>
      </c>
      <c r="N200" s="93">
        <v>4.9169559913671765</v>
      </c>
      <c r="O200" s="64">
        <v>3.3169715900639591</v>
      </c>
      <c r="P200" s="93">
        <v>5.7814359381197935</v>
      </c>
      <c r="Q200" s="64">
        <v>4.5328719723183388</v>
      </c>
      <c r="R200" s="93">
        <v>3.9092476227548238</v>
      </c>
      <c r="S200" s="64">
        <v>3.6881585997499555</v>
      </c>
      <c r="T200" s="93">
        <v>4.4080018608978833</v>
      </c>
      <c r="U200" s="64">
        <v>5.5532359081419624</v>
      </c>
      <c r="V200" s="93">
        <v>4.2643702012865745</v>
      </c>
      <c r="W200" s="64">
        <v>2.5567502986857829</v>
      </c>
      <c r="X200" s="93">
        <v>2.9193899782135078</v>
      </c>
      <c r="Y200" s="64">
        <v>2.3987776928953397</v>
      </c>
      <c r="Z200" s="93">
        <v>8.913525498891353</v>
      </c>
      <c r="AA200" s="64">
        <v>10.244735344336938</v>
      </c>
      <c r="AB200" s="93">
        <v>2.4104549854791868</v>
      </c>
      <c r="AC200" s="64">
        <v>3.2286729857819907</v>
      </c>
      <c r="AD200" s="93">
        <v>7.7773701587967095</v>
      </c>
      <c r="AE200" s="64">
        <v>6.716716716716717</v>
      </c>
      <c r="AF200" s="93">
        <v>6.6281170943259848</v>
      </c>
      <c r="AG200" s="65">
        <v>3.3189298519812449</v>
      </c>
      <c r="AH200" s="97">
        <v>2.5372992492635178</v>
      </c>
      <c r="AI200" s="65">
        <v>2.3741007194244603</v>
      </c>
      <c r="AJ200" s="97">
        <v>5.067178502879079</v>
      </c>
      <c r="AK200" s="97">
        <v>4.9052938319572608</v>
      </c>
      <c r="AL200" s="119">
        <v>9.216821959204232</v>
      </c>
      <c r="AM200" s="93">
        <v>12.806324110671937</v>
      </c>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9"/>
      <c r="CZ200" s="119"/>
      <c r="DA200" s="119"/>
      <c r="DB200" s="119"/>
      <c r="DC200" s="119"/>
      <c r="DD200" s="119"/>
      <c r="DE200" s="119"/>
      <c r="DF200" s="119"/>
      <c r="DG200" s="119"/>
      <c r="DH200" s="119"/>
      <c r="DI200" s="119"/>
      <c r="DJ200" s="119"/>
      <c r="DK200" s="119"/>
      <c r="DL200" s="119"/>
      <c r="DM200" s="119"/>
      <c r="DN200" s="119"/>
      <c r="DO200" s="119"/>
      <c r="DP200" s="119"/>
      <c r="DQ200" s="119"/>
      <c r="DR200" s="119"/>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row>
    <row r="201" spans="1:396" s="3" customFormat="1" x14ac:dyDescent="0.2">
      <c r="A201" s="50"/>
      <c r="B201" s="36" t="s">
        <v>116</v>
      </c>
      <c r="C201" s="144">
        <v>10.990708812933219</v>
      </c>
      <c r="D201" s="92">
        <v>7.5193253689388619</v>
      </c>
      <c r="E201" s="63">
        <v>15.430883639545057</v>
      </c>
      <c r="F201" s="92">
        <v>9.1610654717450828</v>
      </c>
      <c r="G201" s="63">
        <v>16.312272174969621</v>
      </c>
      <c r="H201" s="92">
        <v>18.008597653073082</v>
      </c>
      <c r="I201" s="63">
        <v>16.329739442946988</v>
      </c>
      <c r="J201" s="92">
        <v>14.608177172061328</v>
      </c>
      <c r="K201" s="63">
        <v>9.1174751607247231</v>
      </c>
      <c r="L201" s="92">
        <v>5.5804480651731154</v>
      </c>
      <c r="M201" s="63">
        <v>4.8538123447353341</v>
      </c>
      <c r="N201" s="92">
        <v>8.4540117416829741</v>
      </c>
      <c r="O201" s="63">
        <v>4.9091611905682262</v>
      </c>
      <c r="P201" s="92">
        <v>10.478359908883828</v>
      </c>
      <c r="Q201" s="63">
        <v>8.4400904295403159</v>
      </c>
      <c r="R201" s="92">
        <v>6.8290462098793538</v>
      </c>
      <c r="S201" s="63">
        <v>7.5816270060874382</v>
      </c>
      <c r="T201" s="92">
        <v>9.2796092796092804</v>
      </c>
      <c r="U201" s="63">
        <v>9.127115831397278</v>
      </c>
      <c r="V201" s="92">
        <v>7.9036507339104247</v>
      </c>
      <c r="W201" s="63">
        <v>4.3630017452006982</v>
      </c>
      <c r="X201" s="92">
        <v>7.6595744680851059</v>
      </c>
      <c r="Y201" s="63">
        <v>4.9788135593220337</v>
      </c>
      <c r="Z201" s="92">
        <v>11.993097497842967</v>
      </c>
      <c r="AA201" s="63">
        <v>12.642585551330798</v>
      </c>
      <c r="AB201" s="92">
        <v>5.3715967623252387</v>
      </c>
      <c r="AC201" s="63">
        <v>5.1863857374392222</v>
      </c>
      <c r="AD201" s="92">
        <v>10.381143430290871</v>
      </c>
      <c r="AE201" s="63">
        <v>10.033206831119545</v>
      </c>
      <c r="AF201" s="92">
        <v>9.6450617283950617</v>
      </c>
      <c r="AG201" s="65">
        <v>5.4225158271401046</v>
      </c>
      <c r="AH201" s="97">
        <v>4.6130952380952381</v>
      </c>
      <c r="AI201" s="65">
        <v>2.8528528528528527</v>
      </c>
      <c r="AJ201" s="97">
        <v>8.4152575697994489</v>
      </c>
      <c r="AK201" s="97">
        <v>7.0393374741200834</v>
      </c>
      <c r="AL201" s="119">
        <v>11.758336942399307</v>
      </c>
      <c r="AM201" s="92">
        <v>14.420289855072463</v>
      </c>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c r="BH201" s="119"/>
      <c r="BI201" s="119"/>
      <c r="BJ201" s="119"/>
      <c r="BK201" s="119"/>
      <c r="BL201" s="119"/>
      <c r="BM201" s="119"/>
      <c r="BN201" s="119"/>
      <c r="BO201" s="119"/>
      <c r="BP201" s="119"/>
      <c r="BQ201" s="119"/>
      <c r="BR201" s="119"/>
      <c r="BS201" s="119"/>
      <c r="BT201" s="119"/>
      <c r="BU201" s="119"/>
      <c r="BV201" s="119"/>
      <c r="BW201" s="119"/>
      <c r="BX201" s="119"/>
      <c r="BY201" s="119"/>
      <c r="BZ201" s="119"/>
      <c r="CA201" s="119"/>
      <c r="CB201" s="119"/>
      <c r="CC201" s="119"/>
      <c r="CD201" s="119"/>
      <c r="CE201" s="119"/>
      <c r="CF201" s="119"/>
      <c r="CG201" s="119"/>
      <c r="CH201" s="119"/>
      <c r="CI201" s="119"/>
      <c r="CJ201" s="119"/>
      <c r="CK201" s="119"/>
      <c r="CL201" s="119"/>
      <c r="CM201" s="119"/>
      <c r="CN201" s="119"/>
      <c r="CO201" s="119"/>
      <c r="CP201" s="119"/>
      <c r="CQ201" s="119"/>
      <c r="CR201" s="119"/>
      <c r="CS201" s="119"/>
      <c r="CT201" s="119"/>
      <c r="CU201" s="119"/>
      <c r="CV201" s="119"/>
      <c r="CW201" s="119"/>
      <c r="CX201" s="119"/>
      <c r="CY201" s="119"/>
      <c r="CZ201" s="119"/>
      <c r="DA201" s="119"/>
      <c r="DB201" s="119"/>
      <c r="DC201" s="119"/>
      <c r="DD201" s="119"/>
      <c r="DE201" s="119"/>
      <c r="DF201" s="119"/>
      <c r="DG201" s="119"/>
      <c r="DH201" s="119"/>
      <c r="DI201" s="119"/>
      <c r="DJ201" s="119"/>
      <c r="DK201" s="119"/>
      <c r="DL201" s="119"/>
      <c r="DM201" s="119"/>
      <c r="DN201" s="119"/>
      <c r="DO201" s="119"/>
      <c r="DP201" s="119"/>
      <c r="DQ201" s="119"/>
      <c r="DR201" s="119"/>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row>
    <row r="202" spans="1:396" s="3" customFormat="1" x14ac:dyDescent="0.2">
      <c r="A202" s="50"/>
      <c r="B202" s="36" t="s">
        <v>117</v>
      </c>
      <c r="C202" s="144">
        <v>3.715884489346851</v>
      </c>
      <c r="D202" s="92">
        <v>2.6589242053789732</v>
      </c>
      <c r="E202" s="63">
        <v>8.2008670520231206</v>
      </c>
      <c r="F202" s="92">
        <v>3.0107047279214987</v>
      </c>
      <c r="G202" s="63">
        <v>7.7968227424749168</v>
      </c>
      <c r="H202" s="92">
        <v>9.8230408089563017</v>
      </c>
      <c r="I202" s="63">
        <v>7.9737335834896808</v>
      </c>
      <c r="J202" s="92">
        <v>9.9961255327392493</v>
      </c>
      <c r="K202" s="63">
        <v>3.4242232086239692</v>
      </c>
      <c r="L202" s="92">
        <v>2.7880785606372753</v>
      </c>
      <c r="M202" s="63">
        <v>2.4615171266121205</v>
      </c>
      <c r="N202" s="92">
        <v>3.8015304862996793</v>
      </c>
      <c r="O202" s="63">
        <v>2.9376554010498204</v>
      </c>
      <c r="P202" s="92">
        <v>4.7910662824207497</v>
      </c>
      <c r="Q202" s="63">
        <v>3.5756046525940057</v>
      </c>
      <c r="R202" s="92">
        <v>2.9654157468727007</v>
      </c>
      <c r="S202" s="63">
        <v>2.9389841337450751</v>
      </c>
      <c r="T202" s="92">
        <v>3.2614942528735633</v>
      </c>
      <c r="U202" s="63">
        <v>3.9135069285823052</v>
      </c>
      <c r="V202" s="92">
        <v>2.8792436613665666</v>
      </c>
      <c r="W202" s="63">
        <v>2.2702104097452933</v>
      </c>
      <c r="X202" s="92">
        <v>2.378640776699029</v>
      </c>
      <c r="Y202" s="63">
        <v>1.9639350116050704</v>
      </c>
      <c r="Z202" s="92">
        <v>5.6569343065693429</v>
      </c>
      <c r="AA202" s="63">
        <v>6.666666666666667</v>
      </c>
      <c r="AB202" s="92">
        <v>1.96187715973693</v>
      </c>
      <c r="AC202" s="63">
        <v>2.4892879004284838</v>
      </c>
      <c r="AD202" s="92">
        <v>4.9281088793765777</v>
      </c>
      <c r="AE202" s="63">
        <v>4.2951160374090751</v>
      </c>
      <c r="AF202" s="92">
        <v>4.8202519939891344</v>
      </c>
      <c r="AG202" s="65">
        <v>2.2639425731639977</v>
      </c>
      <c r="AH202" s="97">
        <v>2.2333587536768711</v>
      </c>
      <c r="AI202" s="65">
        <v>2.3089497343686145</v>
      </c>
      <c r="AJ202" s="97">
        <v>3.452200303490137</v>
      </c>
      <c r="AK202" s="97">
        <v>3.934040047114252</v>
      </c>
      <c r="AL202" s="119">
        <v>5.6859205776173285</v>
      </c>
      <c r="AM202" s="92">
        <v>7.591973244147157</v>
      </c>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c r="BH202" s="119"/>
      <c r="BI202" s="119"/>
      <c r="BJ202" s="119"/>
      <c r="BK202" s="119"/>
      <c r="BL202" s="119"/>
      <c r="BM202" s="119"/>
      <c r="BN202" s="119"/>
      <c r="BO202" s="119"/>
      <c r="BP202" s="119"/>
      <c r="BQ202" s="119"/>
      <c r="BR202" s="119"/>
      <c r="BS202" s="119"/>
      <c r="BT202" s="119"/>
      <c r="BU202" s="119"/>
      <c r="BV202" s="119"/>
      <c r="BW202" s="119"/>
      <c r="BX202" s="119"/>
      <c r="BY202" s="119"/>
      <c r="BZ202" s="119"/>
      <c r="CA202" s="119"/>
      <c r="CB202" s="119"/>
      <c r="CC202" s="119"/>
      <c r="CD202" s="119"/>
      <c r="CE202" s="119"/>
      <c r="CF202" s="119"/>
      <c r="CG202" s="119"/>
      <c r="CH202" s="119"/>
      <c r="CI202" s="119"/>
      <c r="CJ202" s="119"/>
      <c r="CK202" s="119"/>
      <c r="CL202" s="119"/>
      <c r="CM202" s="119"/>
      <c r="CN202" s="119"/>
      <c r="CO202" s="119"/>
      <c r="CP202" s="119"/>
      <c r="CQ202" s="119"/>
      <c r="CR202" s="119"/>
      <c r="CS202" s="119"/>
      <c r="CT202" s="119"/>
      <c r="CU202" s="119"/>
      <c r="CV202" s="119"/>
      <c r="CW202" s="119"/>
      <c r="CX202" s="119"/>
      <c r="CY202" s="119"/>
      <c r="CZ202" s="119"/>
      <c r="DA202" s="119"/>
      <c r="DB202" s="119"/>
      <c r="DC202" s="119"/>
      <c r="DD202" s="119"/>
      <c r="DE202" s="119"/>
      <c r="DF202" s="119"/>
      <c r="DG202" s="119"/>
      <c r="DH202" s="119"/>
      <c r="DI202" s="119"/>
      <c r="DJ202" s="119"/>
      <c r="DK202" s="119"/>
      <c r="DL202" s="119"/>
      <c r="DM202" s="119"/>
      <c r="DN202" s="119"/>
      <c r="DO202" s="119"/>
      <c r="DP202" s="119"/>
      <c r="DQ202" s="119"/>
      <c r="DR202" s="119"/>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row>
    <row r="203" spans="1:396" s="3" customFormat="1" ht="21.6" thickBot="1" x14ac:dyDescent="0.45">
      <c r="A203" s="30" t="str">
        <f>GBG!A203</f>
        <v>Förvärvsarbetande 2023</v>
      </c>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19"/>
      <c r="CV203" s="119"/>
      <c r="CW203" s="119"/>
      <c r="CX203" s="119"/>
      <c r="CY203" s="119"/>
      <c r="CZ203" s="119"/>
      <c r="DA203" s="119"/>
      <c r="DB203" s="119"/>
      <c r="DC203" s="119"/>
      <c r="DD203" s="119"/>
      <c r="DE203" s="119"/>
      <c r="DF203" s="119"/>
      <c r="DG203" s="119"/>
      <c r="DH203" s="119"/>
      <c r="DI203" s="119"/>
      <c r="DJ203" s="119"/>
      <c r="DK203" s="119"/>
      <c r="DL203" s="119"/>
      <c r="DM203" s="119"/>
      <c r="DN203" s="119"/>
      <c r="DO203" s="119"/>
      <c r="DP203" s="119"/>
      <c r="DQ203" s="119"/>
      <c r="DR203" s="119"/>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row>
    <row r="204" spans="1:396" s="3" customFormat="1" x14ac:dyDescent="0.2">
      <c r="A204" s="49" t="s">
        <v>119</v>
      </c>
      <c r="B204" s="36" t="s">
        <v>120</v>
      </c>
      <c r="C204" s="140">
        <v>16449</v>
      </c>
      <c r="D204" s="84">
        <v>185</v>
      </c>
      <c r="E204" s="55">
        <v>590</v>
      </c>
      <c r="F204" s="84">
        <v>614</v>
      </c>
      <c r="G204" s="55">
        <v>399</v>
      </c>
      <c r="H204" s="84">
        <v>601</v>
      </c>
      <c r="I204" s="55">
        <v>328</v>
      </c>
      <c r="J204" s="84">
        <v>590</v>
      </c>
      <c r="K204" s="55">
        <v>673</v>
      </c>
      <c r="L204" s="84">
        <v>473</v>
      </c>
      <c r="M204" s="55">
        <v>1098</v>
      </c>
      <c r="N204" s="84">
        <v>403</v>
      </c>
      <c r="O204" s="55">
        <v>516</v>
      </c>
      <c r="P204" s="84">
        <v>422</v>
      </c>
      <c r="Q204" s="55">
        <v>692</v>
      </c>
      <c r="R204" s="84">
        <v>815</v>
      </c>
      <c r="S204" s="55">
        <v>532</v>
      </c>
      <c r="T204" s="84">
        <v>376</v>
      </c>
      <c r="U204" s="55">
        <v>697</v>
      </c>
      <c r="V204" s="84">
        <v>417</v>
      </c>
      <c r="W204" s="55">
        <v>310</v>
      </c>
      <c r="X204" s="84">
        <v>75</v>
      </c>
      <c r="Y204" s="55">
        <v>253</v>
      </c>
      <c r="Z204" s="84">
        <v>515</v>
      </c>
      <c r="AA204" s="55">
        <v>260</v>
      </c>
      <c r="AB204" s="84">
        <v>356</v>
      </c>
      <c r="AC204" s="55">
        <v>275</v>
      </c>
      <c r="AD204" s="84">
        <v>832</v>
      </c>
      <c r="AE204" s="55">
        <v>343</v>
      </c>
      <c r="AF204" s="84">
        <v>511</v>
      </c>
      <c r="AG204" s="55">
        <v>398</v>
      </c>
      <c r="AH204" s="84">
        <v>413</v>
      </c>
      <c r="AI204" s="55">
        <v>225</v>
      </c>
      <c r="AJ204" s="84">
        <v>265</v>
      </c>
      <c r="AK204" s="84">
        <v>205</v>
      </c>
      <c r="AL204" s="108">
        <v>309</v>
      </c>
      <c r="AM204" s="84">
        <v>459</v>
      </c>
      <c r="AN204" s="108"/>
      <c r="AO204" s="108"/>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row>
    <row r="205" spans="1:396" s="3" customFormat="1" x14ac:dyDescent="0.2">
      <c r="A205" s="50"/>
      <c r="B205" s="36" t="s">
        <v>98</v>
      </c>
      <c r="C205" s="140">
        <v>20016</v>
      </c>
      <c r="D205" s="84">
        <v>94</v>
      </c>
      <c r="E205" s="55">
        <v>530</v>
      </c>
      <c r="F205" s="84">
        <v>815</v>
      </c>
      <c r="G205" s="55">
        <v>530</v>
      </c>
      <c r="H205" s="84">
        <v>464</v>
      </c>
      <c r="I205" s="55">
        <v>247</v>
      </c>
      <c r="J205" s="84">
        <v>496</v>
      </c>
      <c r="K205" s="55">
        <v>1013</v>
      </c>
      <c r="L205" s="84">
        <v>720</v>
      </c>
      <c r="M205" s="55">
        <v>1574</v>
      </c>
      <c r="N205" s="84">
        <v>613</v>
      </c>
      <c r="O205" s="55">
        <v>785</v>
      </c>
      <c r="P205" s="84">
        <v>488</v>
      </c>
      <c r="Q205" s="55">
        <v>1261</v>
      </c>
      <c r="R205" s="84">
        <v>1188</v>
      </c>
      <c r="S205" s="55">
        <v>905</v>
      </c>
      <c r="T205" s="84">
        <v>714</v>
      </c>
      <c r="U205" s="55">
        <v>1137</v>
      </c>
      <c r="V205" s="84">
        <v>327</v>
      </c>
      <c r="W205" s="55">
        <v>256</v>
      </c>
      <c r="X205" s="84">
        <v>39</v>
      </c>
      <c r="Y205" s="55">
        <v>69</v>
      </c>
      <c r="Z205" s="84">
        <v>507</v>
      </c>
      <c r="AA205" s="55">
        <v>354</v>
      </c>
      <c r="AB205" s="84">
        <v>152</v>
      </c>
      <c r="AC205" s="55">
        <v>172</v>
      </c>
      <c r="AD205" s="84">
        <v>832</v>
      </c>
      <c r="AE205" s="55">
        <v>756</v>
      </c>
      <c r="AF205" s="84">
        <v>781</v>
      </c>
      <c r="AG205" s="55">
        <v>554</v>
      </c>
      <c r="AH205" s="84">
        <v>168</v>
      </c>
      <c r="AI205" s="55">
        <v>85</v>
      </c>
      <c r="AJ205" s="84">
        <v>301</v>
      </c>
      <c r="AK205" s="84">
        <v>220</v>
      </c>
      <c r="AL205" s="108">
        <v>367</v>
      </c>
      <c r="AM205" s="84">
        <v>489</v>
      </c>
      <c r="AN205" s="108"/>
      <c r="AO205" s="108"/>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row>
    <row r="206" spans="1:396" s="3" customFormat="1" x14ac:dyDescent="0.2">
      <c r="A206" s="50"/>
      <c r="B206" s="36" t="s">
        <v>99</v>
      </c>
      <c r="C206" s="140">
        <v>56815</v>
      </c>
      <c r="D206" s="84">
        <v>691</v>
      </c>
      <c r="E206" s="55">
        <v>1281</v>
      </c>
      <c r="F206" s="84">
        <v>2212</v>
      </c>
      <c r="G206" s="55">
        <v>1503</v>
      </c>
      <c r="H206" s="84">
        <v>1113</v>
      </c>
      <c r="I206" s="55">
        <v>720</v>
      </c>
      <c r="J206" s="84">
        <v>1298</v>
      </c>
      <c r="K206" s="55">
        <v>2658</v>
      </c>
      <c r="L206" s="84">
        <v>1361</v>
      </c>
      <c r="M206" s="55">
        <v>2258</v>
      </c>
      <c r="N206" s="84">
        <v>1548</v>
      </c>
      <c r="O206" s="55">
        <v>1938</v>
      </c>
      <c r="P206" s="84">
        <v>1596</v>
      </c>
      <c r="Q206" s="55">
        <v>3487</v>
      </c>
      <c r="R206" s="84">
        <v>2285</v>
      </c>
      <c r="S206" s="55">
        <v>1786</v>
      </c>
      <c r="T206" s="84">
        <v>1422</v>
      </c>
      <c r="U206" s="55">
        <v>3281</v>
      </c>
      <c r="V206" s="84">
        <v>1448</v>
      </c>
      <c r="W206" s="55">
        <v>1407</v>
      </c>
      <c r="X206" s="84">
        <v>298</v>
      </c>
      <c r="Y206" s="55">
        <v>973</v>
      </c>
      <c r="Z206" s="84">
        <v>1507</v>
      </c>
      <c r="AA206" s="55">
        <v>919</v>
      </c>
      <c r="AB206" s="84">
        <v>1438</v>
      </c>
      <c r="AC206" s="55">
        <v>1061</v>
      </c>
      <c r="AD206" s="84">
        <v>2613</v>
      </c>
      <c r="AE206" s="55">
        <v>1691</v>
      </c>
      <c r="AF206" s="84">
        <v>2132</v>
      </c>
      <c r="AG206" s="55">
        <v>1499</v>
      </c>
      <c r="AH206" s="84">
        <v>1578</v>
      </c>
      <c r="AI206" s="55">
        <v>785</v>
      </c>
      <c r="AJ206" s="84">
        <v>1242</v>
      </c>
      <c r="AK206" s="84">
        <v>986</v>
      </c>
      <c r="AL206" s="108">
        <v>1127</v>
      </c>
      <c r="AM206" s="84">
        <v>1592</v>
      </c>
      <c r="AN206" s="108"/>
      <c r="AO206" s="108"/>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c r="BM206" s="119"/>
      <c r="BN206" s="119"/>
      <c r="BO206" s="119"/>
      <c r="BP206" s="119"/>
      <c r="BQ206" s="119"/>
      <c r="BR206" s="119"/>
      <c r="BS206" s="119"/>
      <c r="BT206" s="119"/>
      <c r="BU206" s="119"/>
      <c r="BV206" s="119"/>
      <c r="BW206" s="119"/>
      <c r="BX206" s="119"/>
      <c r="BY206" s="119"/>
      <c r="BZ206" s="119"/>
      <c r="CA206" s="119"/>
      <c r="CB206" s="119"/>
      <c r="CC206" s="119"/>
      <c r="CD206" s="119"/>
      <c r="CE206" s="119"/>
      <c r="CF206" s="119"/>
      <c r="CG206" s="119"/>
      <c r="CH206" s="119"/>
      <c r="CI206" s="119"/>
      <c r="CJ206" s="119"/>
      <c r="CK206" s="119"/>
      <c r="CL206" s="119"/>
      <c r="CM206" s="119"/>
      <c r="CN206" s="119"/>
      <c r="CO206" s="119"/>
      <c r="CP206" s="119"/>
      <c r="CQ206" s="119"/>
      <c r="CR206" s="119"/>
      <c r="CS206" s="119"/>
      <c r="CT206" s="119"/>
      <c r="CU206" s="119"/>
      <c r="CV206" s="119"/>
      <c r="CW206" s="119"/>
      <c r="CX206" s="119"/>
      <c r="CY206" s="119"/>
      <c r="CZ206" s="119"/>
      <c r="DA206" s="119"/>
      <c r="DB206" s="119"/>
      <c r="DC206" s="119"/>
      <c r="DD206" s="119"/>
      <c r="DE206" s="119"/>
      <c r="DF206" s="119"/>
      <c r="DG206" s="119"/>
      <c r="DH206" s="119"/>
      <c r="DI206" s="119"/>
      <c r="DJ206" s="119"/>
      <c r="DK206" s="119"/>
      <c r="DL206" s="119"/>
      <c r="DM206" s="119"/>
      <c r="DN206" s="119"/>
      <c r="DO206" s="119"/>
      <c r="DP206" s="119"/>
      <c r="DQ206" s="119"/>
      <c r="DR206" s="119"/>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row>
    <row r="207" spans="1:396" s="3" customFormat="1" ht="12" x14ac:dyDescent="0.25">
      <c r="A207" s="50"/>
      <c r="B207" s="36" t="s">
        <v>100</v>
      </c>
      <c r="C207" s="140">
        <v>54513</v>
      </c>
      <c r="D207" s="94">
        <v>894</v>
      </c>
      <c r="E207" s="82">
        <v>998</v>
      </c>
      <c r="F207" s="94">
        <v>1550</v>
      </c>
      <c r="G207" s="82">
        <v>1093</v>
      </c>
      <c r="H207" s="94">
        <v>1090</v>
      </c>
      <c r="I207" s="82">
        <v>838</v>
      </c>
      <c r="J207" s="94">
        <v>1125</v>
      </c>
      <c r="K207" s="82">
        <v>2057</v>
      </c>
      <c r="L207" s="94">
        <v>1234</v>
      </c>
      <c r="M207" s="82">
        <v>1644</v>
      </c>
      <c r="N207" s="94">
        <v>1458</v>
      </c>
      <c r="O207" s="82">
        <v>2421</v>
      </c>
      <c r="P207" s="94">
        <v>1479</v>
      </c>
      <c r="Q207" s="82">
        <v>2949</v>
      </c>
      <c r="R207" s="94">
        <v>2703</v>
      </c>
      <c r="S207" s="82">
        <v>1515</v>
      </c>
      <c r="T207" s="94">
        <v>1100</v>
      </c>
      <c r="U207" s="82">
        <v>2312</v>
      </c>
      <c r="V207" s="94">
        <v>1765</v>
      </c>
      <c r="W207" s="82">
        <v>1743</v>
      </c>
      <c r="X207" s="94">
        <v>577</v>
      </c>
      <c r="Y207" s="82">
        <v>1530</v>
      </c>
      <c r="Z207" s="94">
        <v>1426</v>
      </c>
      <c r="AA207" s="82">
        <v>774</v>
      </c>
      <c r="AB207" s="94">
        <v>2514</v>
      </c>
      <c r="AC207" s="82">
        <v>1349</v>
      </c>
      <c r="AD207" s="94">
        <v>2493</v>
      </c>
      <c r="AE207" s="82">
        <v>788</v>
      </c>
      <c r="AF207" s="94">
        <v>1436</v>
      </c>
      <c r="AG207" s="55">
        <v>1634</v>
      </c>
      <c r="AH207" s="84">
        <v>2417</v>
      </c>
      <c r="AI207" s="55">
        <v>1324</v>
      </c>
      <c r="AJ207" s="84">
        <v>1296</v>
      </c>
      <c r="AK207" s="84">
        <v>1016</v>
      </c>
      <c r="AL207" s="108">
        <v>877</v>
      </c>
      <c r="AM207" s="94">
        <v>1055</v>
      </c>
      <c r="AN207" s="108"/>
      <c r="AO207" s="108"/>
      <c r="AP207" s="119"/>
      <c r="AQ207" s="119"/>
      <c r="AR207" s="119"/>
      <c r="AS207" s="119"/>
      <c r="AT207" s="119"/>
      <c r="AU207" s="119"/>
      <c r="AV207" s="119"/>
      <c r="AW207" s="119"/>
      <c r="AX207" s="119"/>
      <c r="AY207" s="119"/>
      <c r="AZ207" s="119"/>
      <c r="BA207" s="119"/>
      <c r="BB207" s="119"/>
      <c r="BC207" s="119"/>
      <c r="BD207" s="119"/>
      <c r="BE207" s="119"/>
      <c r="BF207" s="119"/>
      <c r="BG207" s="119"/>
      <c r="BH207" s="119"/>
      <c r="BI207" s="119"/>
      <c r="BJ207" s="119"/>
      <c r="BK207" s="119"/>
      <c r="BL207" s="119"/>
      <c r="BM207" s="119"/>
      <c r="BN207" s="119"/>
      <c r="BO207" s="119"/>
      <c r="BP207" s="119"/>
      <c r="BQ207" s="119"/>
      <c r="BR207" s="119"/>
      <c r="BS207" s="119"/>
      <c r="BT207" s="119"/>
      <c r="BU207" s="119"/>
      <c r="BV207" s="119"/>
      <c r="BW207" s="119"/>
      <c r="BX207" s="119"/>
      <c r="BY207" s="119"/>
      <c r="BZ207" s="119"/>
      <c r="CA207" s="119"/>
      <c r="CB207" s="119"/>
      <c r="CC207" s="119"/>
      <c r="CD207" s="119"/>
      <c r="CE207" s="119"/>
      <c r="CF207" s="119"/>
      <c r="CG207" s="119"/>
      <c r="CH207" s="119"/>
      <c r="CI207" s="119"/>
      <c r="CJ207" s="119"/>
      <c r="CK207" s="119"/>
      <c r="CL207" s="119"/>
      <c r="CM207" s="119"/>
      <c r="CN207" s="119"/>
      <c r="CO207" s="119"/>
      <c r="CP207" s="119"/>
      <c r="CQ207" s="119"/>
      <c r="CR207" s="119"/>
      <c r="CS207" s="119"/>
      <c r="CT207" s="119"/>
      <c r="CU207" s="119"/>
      <c r="CV207" s="119"/>
      <c r="CW207" s="119"/>
      <c r="CX207" s="119"/>
      <c r="CY207" s="119"/>
      <c r="CZ207" s="119"/>
      <c r="DA207" s="119"/>
      <c r="DB207" s="119"/>
      <c r="DC207" s="119"/>
      <c r="DD207" s="119"/>
      <c r="DE207" s="119"/>
      <c r="DF207" s="119"/>
      <c r="DG207" s="119"/>
      <c r="DH207" s="119"/>
      <c r="DI207" s="119"/>
      <c r="DJ207" s="119"/>
      <c r="DK207" s="119"/>
      <c r="DL207" s="119"/>
      <c r="DM207" s="119"/>
      <c r="DN207" s="119"/>
      <c r="DO207" s="119"/>
      <c r="DP207" s="119"/>
      <c r="DQ207" s="119"/>
      <c r="DR207" s="119"/>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row>
    <row r="208" spans="1:396" s="3" customFormat="1" ht="12.75" customHeight="1" x14ac:dyDescent="0.2">
      <c r="A208" s="50"/>
      <c r="B208" s="36" t="s">
        <v>121</v>
      </c>
      <c r="C208" s="140">
        <v>6416</v>
      </c>
      <c r="D208" s="84">
        <v>65</v>
      </c>
      <c r="E208" s="55">
        <v>58</v>
      </c>
      <c r="F208" s="84">
        <v>124</v>
      </c>
      <c r="G208" s="55">
        <v>95</v>
      </c>
      <c r="H208" s="84">
        <v>70</v>
      </c>
      <c r="I208" s="55">
        <v>87</v>
      </c>
      <c r="J208" s="84">
        <v>90</v>
      </c>
      <c r="K208" s="55">
        <v>303</v>
      </c>
      <c r="L208" s="84">
        <v>211</v>
      </c>
      <c r="M208" s="55">
        <v>243</v>
      </c>
      <c r="N208" s="84">
        <v>210</v>
      </c>
      <c r="O208" s="55">
        <v>450</v>
      </c>
      <c r="P208" s="84">
        <v>207</v>
      </c>
      <c r="Q208" s="55">
        <v>529</v>
      </c>
      <c r="R208" s="84">
        <v>418</v>
      </c>
      <c r="S208" s="55">
        <v>179</v>
      </c>
      <c r="T208" s="84">
        <v>120</v>
      </c>
      <c r="U208" s="55">
        <v>331</v>
      </c>
      <c r="V208" s="84">
        <v>202</v>
      </c>
      <c r="W208" s="55">
        <v>167</v>
      </c>
      <c r="X208" s="84">
        <v>120</v>
      </c>
      <c r="Y208" s="55">
        <v>146</v>
      </c>
      <c r="Z208" s="84">
        <v>149</v>
      </c>
      <c r="AA208" s="55">
        <v>116</v>
      </c>
      <c r="AB208" s="84">
        <v>284</v>
      </c>
      <c r="AC208" s="55">
        <v>114</v>
      </c>
      <c r="AD208" s="84">
        <v>231</v>
      </c>
      <c r="AE208" s="55">
        <v>82</v>
      </c>
      <c r="AF208" s="84">
        <v>158</v>
      </c>
      <c r="AG208" s="55">
        <v>213</v>
      </c>
      <c r="AH208" s="84">
        <v>197</v>
      </c>
      <c r="AI208" s="55">
        <v>84</v>
      </c>
      <c r="AJ208" s="84">
        <v>128</v>
      </c>
      <c r="AK208" s="84">
        <v>84</v>
      </c>
      <c r="AL208" s="108">
        <v>78</v>
      </c>
      <c r="AM208" s="84">
        <v>73</v>
      </c>
      <c r="AN208" s="108"/>
      <c r="AO208" s="108"/>
      <c r="AP208" s="119"/>
      <c r="AQ208" s="119"/>
      <c r="AR208" s="119"/>
      <c r="AS208" s="119"/>
      <c r="AT208" s="119"/>
      <c r="AU208" s="119"/>
      <c r="AV208" s="119"/>
      <c r="AW208" s="119"/>
      <c r="AX208" s="119"/>
      <c r="AY208" s="119"/>
      <c r="AZ208" s="119"/>
      <c r="BA208" s="119"/>
      <c r="BB208" s="119"/>
      <c r="BC208" s="119"/>
      <c r="BD208" s="119"/>
      <c r="BE208" s="119"/>
      <c r="BF208" s="119"/>
      <c r="BG208" s="119"/>
      <c r="BH208" s="119"/>
      <c r="BI208" s="119"/>
      <c r="BJ208" s="119"/>
      <c r="BK208" s="119"/>
      <c r="BL208" s="119"/>
      <c r="BM208" s="119"/>
      <c r="BN208" s="119"/>
      <c r="BO208" s="119"/>
      <c r="BP208" s="119"/>
      <c r="BQ208" s="119"/>
      <c r="BR208" s="119"/>
      <c r="BS208" s="119"/>
      <c r="BT208" s="119"/>
      <c r="BU208" s="119"/>
      <c r="BV208" s="119"/>
      <c r="BW208" s="119"/>
      <c r="BX208" s="119"/>
      <c r="BY208" s="119"/>
      <c r="BZ208" s="119"/>
      <c r="CA208" s="119"/>
      <c r="CB208" s="119"/>
      <c r="CC208" s="119"/>
      <c r="CD208" s="119"/>
      <c r="CE208" s="119"/>
      <c r="CF208" s="119"/>
      <c r="CG208" s="119"/>
      <c r="CH208" s="119"/>
      <c r="CI208" s="119"/>
      <c r="CJ208" s="119"/>
      <c r="CK208" s="119"/>
      <c r="CL208" s="119"/>
      <c r="CM208" s="119"/>
      <c r="CN208" s="119"/>
      <c r="CO208" s="119"/>
      <c r="CP208" s="119"/>
      <c r="CQ208" s="119"/>
      <c r="CR208" s="119"/>
      <c r="CS208" s="119"/>
      <c r="CT208" s="119"/>
      <c r="CU208" s="119"/>
      <c r="CV208" s="119"/>
      <c r="CW208" s="119"/>
      <c r="CX208" s="119"/>
      <c r="CY208" s="119"/>
      <c r="CZ208" s="119"/>
      <c r="DA208" s="119"/>
      <c r="DB208" s="119"/>
      <c r="DC208" s="119"/>
      <c r="DD208" s="119"/>
      <c r="DE208" s="119"/>
      <c r="DF208" s="119"/>
      <c r="DG208" s="119"/>
      <c r="DH208" s="119"/>
      <c r="DI208" s="119"/>
      <c r="DJ208" s="119"/>
      <c r="DK208" s="119"/>
      <c r="DL208" s="119"/>
      <c r="DM208" s="119"/>
      <c r="DN208" s="119"/>
      <c r="DO208" s="119"/>
      <c r="DP208" s="119"/>
      <c r="DQ208" s="119"/>
      <c r="DR208" s="119"/>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row>
    <row r="209" spans="1:396" s="3" customFormat="1" ht="11.25" customHeight="1" x14ac:dyDescent="0.2">
      <c r="A209" s="50"/>
      <c r="B209" s="39" t="s">
        <v>49</v>
      </c>
      <c r="C209" s="141">
        <v>131344</v>
      </c>
      <c r="D209" s="101">
        <v>1679</v>
      </c>
      <c r="E209" s="102">
        <v>2809</v>
      </c>
      <c r="F209" s="101">
        <v>4577</v>
      </c>
      <c r="G209" s="102">
        <v>3126</v>
      </c>
      <c r="H209" s="101">
        <v>2667</v>
      </c>
      <c r="I209" s="102">
        <v>1805</v>
      </c>
      <c r="J209" s="101">
        <v>2919</v>
      </c>
      <c r="K209" s="102">
        <v>5728</v>
      </c>
      <c r="L209" s="101">
        <v>3315</v>
      </c>
      <c r="M209" s="102">
        <v>5476</v>
      </c>
      <c r="N209" s="101">
        <v>3619</v>
      </c>
      <c r="O209" s="102">
        <v>5144</v>
      </c>
      <c r="P209" s="101">
        <v>3563</v>
      </c>
      <c r="Q209" s="102">
        <v>7697</v>
      </c>
      <c r="R209" s="101">
        <v>6176</v>
      </c>
      <c r="S209" s="102">
        <v>4206</v>
      </c>
      <c r="T209" s="101">
        <v>3236</v>
      </c>
      <c r="U209" s="102">
        <v>6730</v>
      </c>
      <c r="V209" s="101">
        <v>3540</v>
      </c>
      <c r="W209" s="102">
        <v>3406</v>
      </c>
      <c r="X209" s="101">
        <v>914</v>
      </c>
      <c r="Y209" s="102">
        <v>2572</v>
      </c>
      <c r="Z209" s="101">
        <v>3440</v>
      </c>
      <c r="AA209" s="102">
        <v>2047</v>
      </c>
      <c r="AB209" s="101">
        <v>4104</v>
      </c>
      <c r="AC209" s="102">
        <v>2582</v>
      </c>
      <c r="AD209" s="101">
        <v>5938</v>
      </c>
      <c r="AE209" s="102">
        <v>3235</v>
      </c>
      <c r="AF209" s="101">
        <v>4349</v>
      </c>
      <c r="AG209" s="58">
        <v>3687</v>
      </c>
      <c r="AH209" s="87">
        <v>4163</v>
      </c>
      <c r="AI209" s="58">
        <v>2194</v>
      </c>
      <c r="AJ209" s="87">
        <v>2839</v>
      </c>
      <c r="AK209" s="87">
        <v>2222</v>
      </c>
      <c r="AL209" s="111">
        <v>2371</v>
      </c>
      <c r="AM209" s="101">
        <v>3136</v>
      </c>
      <c r="AN209" s="108"/>
      <c r="AO209" s="108"/>
      <c r="AP209" s="119"/>
      <c r="AQ209" s="119"/>
      <c r="AR209" s="119"/>
      <c r="AS209" s="119"/>
      <c r="AT209" s="119"/>
      <c r="AU209" s="119"/>
      <c r="AV209" s="119"/>
      <c r="AW209" s="119"/>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119"/>
      <c r="BV209" s="119"/>
      <c r="BW209" s="119"/>
      <c r="BX209" s="119"/>
      <c r="BY209" s="119"/>
      <c r="BZ209" s="119"/>
      <c r="CA209" s="119"/>
      <c r="CB209" s="119"/>
      <c r="CC209" s="119"/>
      <c r="CD209" s="119"/>
      <c r="CE209" s="119"/>
      <c r="CF209" s="119"/>
      <c r="CG209" s="119"/>
      <c r="CH209" s="119"/>
      <c r="CI209" s="119"/>
      <c r="CJ209" s="119"/>
      <c r="CK209" s="119"/>
      <c r="CL209" s="119"/>
      <c r="CM209" s="119"/>
      <c r="CN209" s="119"/>
      <c r="CO209" s="119"/>
      <c r="CP209" s="119"/>
      <c r="CQ209" s="119"/>
      <c r="CR209" s="119"/>
      <c r="CS209" s="119"/>
      <c r="CT209" s="119"/>
      <c r="CU209" s="119"/>
      <c r="CV209" s="119"/>
      <c r="CW209" s="119"/>
      <c r="CX209" s="119"/>
      <c r="CY209" s="119"/>
      <c r="CZ209" s="119"/>
      <c r="DA209" s="119"/>
      <c r="DB209" s="119"/>
      <c r="DC209" s="119"/>
      <c r="DD209" s="119"/>
      <c r="DE209" s="119"/>
      <c r="DF209" s="119"/>
      <c r="DG209" s="119"/>
      <c r="DH209" s="119"/>
      <c r="DI209" s="119"/>
      <c r="DJ209" s="119"/>
      <c r="DK209" s="119"/>
      <c r="DL209" s="119"/>
      <c r="DM209" s="119"/>
      <c r="DN209" s="119"/>
      <c r="DO209" s="119"/>
      <c r="DP209" s="119"/>
      <c r="DQ209" s="119"/>
      <c r="DR209" s="119"/>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row>
    <row r="210" spans="1:396" s="3" customFormat="1" ht="18.75" customHeight="1" x14ac:dyDescent="0.2">
      <c r="A210" s="49" t="s">
        <v>122</v>
      </c>
      <c r="B210" s="36" t="s">
        <v>120</v>
      </c>
      <c r="C210" s="140">
        <v>15535</v>
      </c>
      <c r="D210" s="103">
        <v>189</v>
      </c>
      <c r="E210" s="104">
        <v>610</v>
      </c>
      <c r="F210" s="103">
        <v>535</v>
      </c>
      <c r="G210" s="104">
        <v>446</v>
      </c>
      <c r="H210" s="103">
        <v>657</v>
      </c>
      <c r="I210" s="104">
        <v>351</v>
      </c>
      <c r="J210" s="103">
        <v>594</v>
      </c>
      <c r="K210" s="104">
        <v>577</v>
      </c>
      <c r="L210" s="103">
        <v>362</v>
      </c>
      <c r="M210" s="104">
        <v>1031</v>
      </c>
      <c r="N210" s="103">
        <v>375</v>
      </c>
      <c r="O210" s="104">
        <v>396</v>
      </c>
      <c r="P210" s="103">
        <v>310</v>
      </c>
      <c r="Q210" s="104">
        <v>590</v>
      </c>
      <c r="R210" s="103">
        <v>633</v>
      </c>
      <c r="S210" s="104">
        <v>419</v>
      </c>
      <c r="T210" s="103">
        <v>275</v>
      </c>
      <c r="U210" s="104">
        <v>656</v>
      </c>
      <c r="V210" s="103">
        <v>406</v>
      </c>
      <c r="W210" s="104">
        <v>312</v>
      </c>
      <c r="X210" s="103">
        <v>86</v>
      </c>
      <c r="Y210" s="104">
        <v>263</v>
      </c>
      <c r="Z210" s="103">
        <v>493</v>
      </c>
      <c r="AA210" s="104">
        <v>266</v>
      </c>
      <c r="AB210" s="103">
        <v>440</v>
      </c>
      <c r="AC210" s="104">
        <v>275</v>
      </c>
      <c r="AD210" s="103">
        <v>795</v>
      </c>
      <c r="AE210" s="104">
        <v>283</v>
      </c>
      <c r="AF210" s="103">
        <v>457</v>
      </c>
      <c r="AG210" s="55">
        <v>338</v>
      </c>
      <c r="AH210" s="84">
        <v>416</v>
      </c>
      <c r="AI210" s="55">
        <v>234</v>
      </c>
      <c r="AJ210" s="84">
        <v>274</v>
      </c>
      <c r="AK210" s="84">
        <v>232</v>
      </c>
      <c r="AL210" s="108">
        <v>334</v>
      </c>
      <c r="AM210" s="103">
        <v>604</v>
      </c>
      <c r="AN210" s="108"/>
      <c r="AO210" s="108"/>
      <c r="AP210" s="119"/>
      <c r="AQ210" s="119"/>
      <c r="AR210" s="119"/>
      <c r="AS210" s="119"/>
      <c r="AT210" s="119"/>
      <c r="AU210" s="119"/>
      <c r="AV210" s="119"/>
      <c r="AW210" s="119"/>
      <c r="AX210" s="119"/>
      <c r="AY210" s="119"/>
      <c r="AZ210" s="119"/>
      <c r="BA210" s="119"/>
      <c r="BB210" s="119"/>
      <c r="BC210" s="119"/>
      <c r="BD210" s="119"/>
      <c r="BE210" s="119"/>
      <c r="BF210" s="119"/>
      <c r="BG210" s="119"/>
      <c r="BH210" s="119"/>
      <c r="BI210" s="119"/>
      <c r="BJ210" s="119"/>
      <c r="BK210" s="119"/>
      <c r="BL210" s="119"/>
      <c r="BM210" s="119"/>
      <c r="BN210" s="119"/>
      <c r="BO210" s="119"/>
      <c r="BP210" s="119"/>
      <c r="BQ210" s="119"/>
      <c r="BR210" s="119"/>
      <c r="BS210" s="119"/>
      <c r="BT210" s="119"/>
      <c r="BU210" s="119"/>
      <c r="BV210" s="119"/>
      <c r="BW210" s="119"/>
      <c r="BX210" s="119"/>
      <c r="BY210" s="119"/>
      <c r="BZ210" s="119"/>
      <c r="CA210" s="119"/>
      <c r="CB210" s="119"/>
      <c r="CC210" s="119"/>
      <c r="CD210" s="119"/>
      <c r="CE210" s="119"/>
      <c r="CF210" s="119"/>
      <c r="CG210" s="119"/>
      <c r="CH210" s="119"/>
      <c r="CI210" s="119"/>
      <c r="CJ210" s="119"/>
      <c r="CK210" s="119"/>
      <c r="CL210" s="119"/>
      <c r="CM210" s="119"/>
      <c r="CN210" s="119"/>
      <c r="CO210" s="119"/>
      <c r="CP210" s="119"/>
      <c r="CQ210" s="119"/>
      <c r="CR210" s="119"/>
      <c r="CS210" s="119"/>
      <c r="CT210" s="119"/>
      <c r="CU210" s="119"/>
      <c r="CV210" s="119"/>
      <c r="CW210" s="119"/>
      <c r="CX210" s="119"/>
      <c r="CY210" s="119"/>
      <c r="CZ210" s="119"/>
      <c r="DA210" s="119"/>
      <c r="DB210" s="119"/>
      <c r="DC210" s="119"/>
      <c r="DD210" s="119"/>
      <c r="DE210" s="119"/>
      <c r="DF210" s="119"/>
      <c r="DG210" s="119"/>
      <c r="DH210" s="119"/>
      <c r="DI210" s="119"/>
      <c r="DJ210" s="119"/>
      <c r="DK210" s="119"/>
      <c r="DL210" s="119"/>
      <c r="DM210" s="119"/>
      <c r="DN210" s="119"/>
      <c r="DO210" s="119"/>
      <c r="DP210" s="119"/>
      <c r="DQ210" s="119"/>
      <c r="DR210" s="119"/>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row>
    <row r="211" spans="1:396" s="3" customFormat="1" x14ac:dyDescent="0.2">
      <c r="A211" s="50"/>
      <c r="B211" s="36" t="s">
        <v>98</v>
      </c>
      <c r="C211" s="140">
        <v>21122</v>
      </c>
      <c r="D211" s="103">
        <v>126</v>
      </c>
      <c r="E211" s="104">
        <v>617</v>
      </c>
      <c r="F211" s="103">
        <v>755</v>
      </c>
      <c r="G211" s="104">
        <v>608</v>
      </c>
      <c r="H211" s="103">
        <v>567</v>
      </c>
      <c r="I211" s="104">
        <v>242</v>
      </c>
      <c r="J211" s="103">
        <v>607</v>
      </c>
      <c r="K211" s="104">
        <v>1005</v>
      </c>
      <c r="L211" s="103">
        <v>775</v>
      </c>
      <c r="M211" s="104">
        <v>1806</v>
      </c>
      <c r="N211" s="103">
        <v>640</v>
      </c>
      <c r="O211" s="104">
        <v>731</v>
      </c>
      <c r="P211" s="103">
        <v>459</v>
      </c>
      <c r="Q211" s="104">
        <v>1080</v>
      </c>
      <c r="R211" s="103">
        <v>1103</v>
      </c>
      <c r="S211" s="104">
        <v>785</v>
      </c>
      <c r="T211" s="103">
        <v>627</v>
      </c>
      <c r="U211" s="104">
        <v>1231</v>
      </c>
      <c r="V211" s="103">
        <v>394</v>
      </c>
      <c r="W211" s="104">
        <v>229</v>
      </c>
      <c r="X211" s="103">
        <v>50</v>
      </c>
      <c r="Y211" s="104">
        <v>105</v>
      </c>
      <c r="Z211" s="103">
        <v>540</v>
      </c>
      <c r="AA211" s="104">
        <v>363</v>
      </c>
      <c r="AB211" s="103">
        <v>149</v>
      </c>
      <c r="AC211" s="104">
        <v>181</v>
      </c>
      <c r="AD211" s="103">
        <v>980</v>
      </c>
      <c r="AE211" s="104">
        <v>787</v>
      </c>
      <c r="AF211" s="103">
        <v>900</v>
      </c>
      <c r="AG211" s="55">
        <v>660</v>
      </c>
      <c r="AH211" s="84">
        <v>217</v>
      </c>
      <c r="AI211" s="55">
        <v>89</v>
      </c>
      <c r="AJ211" s="84">
        <v>312</v>
      </c>
      <c r="AK211" s="84">
        <v>251</v>
      </c>
      <c r="AL211" s="108">
        <v>456</v>
      </c>
      <c r="AM211" s="103">
        <v>668</v>
      </c>
      <c r="AN211" s="108"/>
      <c r="AO211" s="108"/>
      <c r="AP211" s="119"/>
      <c r="AQ211" s="119"/>
      <c r="AR211" s="119"/>
      <c r="AS211" s="119"/>
      <c r="AT211" s="119"/>
      <c r="AU211" s="119"/>
      <c r="AV211" s="119"/>
      <c r="AW211" s="119"/>
      <c r="AX211" s="119"/>
      <c r="AY211" s="119"/>
      <c r="AZ211" s="119"/>
      <c r="BA211" s="119"/>
      <c r="BB211" s="119"/>
      <c r="BC211" s="119"/>
      <c r="BD211" s="119"/>
      <c r="BE211" s="119"/>
      <c r="BF211" s="119"/>
      <c r="BG211" s="119"/>
      <c r="BH211" s="119"/>
      <c r="BI211" s="119"/>
      <c r="BJ211" s="119"/>
      <c r="BK211" s="119"/>
      <c r="BL211" s="119"/>
      <c r="BM211" s="119"/>
      <c r="BN211" s="119"/>
      <c r="BO211" s="119"/>
      <c r="BP211" s="119"/>
      <c r="BQ211" s="119"/>
      <c r="BR211" s="119"/>
      <c r="BS211" s="119"/>
      <c r="BT211" s="119"/>
      <c r="BU211" s="119"/>
      <c r="BV211" s="119"/>
      <c r="BW211" s="119"/>
      <c r="BX211" s="119"/>
      <c r="BY211" s="119"/>
      <c r="BZ211" s="119"/>
      <c r="CA211" s="119"/>
      <c r="CB211" s="119"/>
      <c r="CC211" s="119"/>
      <c r="CD211" s="119"/>
      <c r="CE211" s="119"/>
      <c r="CF211" s="119"/>
      <c r="CG211" s="119"/>
      <c r="CH211" s="119"/>
      <c r="CI211" s="119"/>
      <c r="CJ211" s="119"/>
      <c r="CK211" s="119"/>
      <c r="CL211" s="119"/>
      <c r="CM211" s="119"/>
      <c r="CN211" s="119"/>
      <c r="CO211" s="119"/>
      <c r="CP211" s="119"/>
      <c r="CQ211" s="119"/>
      <c r="CR211" s="119"/>
      <c r="CS211" s="119"/>
      <c r="CT211" s="119"/>
      <c r="CU211" s="119"/>
      <c r="CV211" s="119"/>
      <c r="CW211" s="119"/>
      <c r="CX211" s="119"/>
      <c r="CY211" s="119"/>
      <c r="CZ211" s="119"/>
      <c r="DA211" s="119"/>
      <c r="DB211" s="119"/>
      <c r="DC211" s="119"/>
      <c r="DD211" s="119"/>
      <c r="DE211" s="119"/>
      <c r="DF211" s="119"/>
      <c r="DG211" s="119"/>
      <c r="DH211" s="119"/>
      <c r="DI211" s="119"/>
      <c r="DJ211" s="119"/>
      <c r="DK211" s="119"/>
      <c r="DL211" s="119"/>
      <c r="DM211" s="119"/>
      <c r="DN211" s="119"/>
      <c r="DO211" s="119"/>
      <c r="DP211" s="119"/>
      <c r="DQ211" s="119"/>
      <c r="DR211" s="119"/>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row>
    <row r="212" spans="1:396" s="3" customFormat="1" x14ac:dyDescent="0.2">
      <c r="A212" s="50"/>
      <c r="B212" s="36" t="s">
        <v>99</v>
      </c>
      <c r="C212" s="140">
        <v>64700</v>
      </c>
      <c r="D212" s="103">
        <v>696</v>
      </c>
      <c r="E212" s="104">
        <v>1854</v>
      </c>
      <c r="F212" s="103">
        <v>2384</v>
      </c>
      <c r="G212" s="104">
        <v>1947</v>
      </c>
      <c r="H212" s="103">
        <v>1460</v>
      </c>
      <c r="I212" s="104">
        <v>828</v>
      </c>
      <c r="J212" s="103">
        <v>1670</v>
      </c>
      <c r="K212" s="104">
        <v>2784</v>
      </c>
      <c r="L212" s="103">
        <v>1541</v>
      </c>
      <c r="M212" s="104">
        <v>2816</v>
      </c>
      <c r="N212" s="103">
        <v>1704</v>
      </c>
      <c r="O212" s="104">
        <v>2077</v>
      </c>
      <c r="P212" s="103">
        <v>1490</v>
      </c>
      <c r="Q212" s="104">
        <v>3700</v>
      </c>
      <c r="R212" s="103">
        <v>2847</v>
      </c>
      <c r="S212" s="104">
        <v>1980</v>
      </c>
      <c r="T212" s="103">
        <v>1578</v>
      </c>
      <c r="U212" s="104">
        <v>3645</v>
      </c>
      <c r="V212" s="103">
        <v>1438</v>
      </c>
      <c r="W212" s="104">
        <v>1294</v>
      </c>
      <c r="X212" s="103">
        <v>269</v>
      </c>
      <c r="Y212" s="104">
        <v>867</v>
      </c>
      <c r="Z212" s="103">
        <v>1729</v>
      </c>
      <c r="AA212" s="104">
        <v>1084</v>
      </c>
      <c r="AB212" s="103">
        <v>1288</v>
      </c>
      <c r="AC212" s="104">
        <v>1052</v>
      </c>
      <c r="AD212" s="103">
        <v>3095</v>
      </c>
      <c r="AE212" s="104">
        <v>2277</v>
      </c>
      <c r="AF212" s="103">
        <v>2813</v>
      </c>
      <c r="AG212" s="55">
        <v>1907</v>
      </c>
      <c r="AH212" s="84">
        <v>1470</v>
      </c>
      <c r="AI212" s="55">
        <v>719</v>
      </c>
      <c r="AJ212" s="84">
        <v>1321</v>
      </c>
      <c r="AK212" s="84">
        <v>1090</v>
      </c>
      <c r="AL212" s="108">
        <v>1484</v>
      </c>
      <c r="AM212" s="103">
        <v>2411</v>
      </c>
      <c r="AN212" s="108"/>
      <c r="AO212" s="108"/>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119"/>
      <c r="BV212" s="119"/>
      <c r="BW212" s="119"/>
      <c r="BX212" s="119"/>
      <c r="BY212" s="119"/>
      <c r="BZ212" s="119"/>
      <c r="CA212" s="119"/>
      <c r="CB212" s="119"/>
      <c r="CC212" s="119"/>
      <c r="CD212" s="119"/>
      <c r="CE212" s="119"/>
      <c r="CF212" s="119"/>
      <c r="CG212" s="119"/>
      <c r="CH212" s="119"/>
      <c r="CI212" s="119"/>
      <c r="CJ212" s="119"/>
      <c r="CK212" s="119"/>
      <c r="CL212" s="119"/>
      <c r="CM212" s="119"/>
      <c r="CN212" s="119"/>
      <c r="CO212" s="119"/>
      <c r="CP212" s="119"/>
      <c r="CQ212" s="119"/>
      <c r="CR212" s="119"/>
      <c r="CS212" s="119"/>
      <c r="CT212" s="119"/>
      <c r="CU212" s="119"/>
      <c r="CV212" s="119"/>
      <c r="CW212" s="119"/>
      <c r="CX212" s="119"/>
      <c r="CY212" s="119"/>
      <c r="CZ212" s="119"/>
      <c r="DA212" s="119"/>
      <c r="DB212" s="119"/>
      <c r="DC212" s="119"/>
      <c r="DD212" s="119"/>
      <c r="DE212" s="119"/>
      <c r="DF212" s="119"/>
      <c r="DG212" s="119"/>
      <c r="DH212" s="119"/>
      <c r="DI212" s="119"/>
      <c r="DJ212" s="119"/>
      <c r="DK212" s="119"/>
      <c r="DL212" s="119"/>
      <c r="DM212" s="119"/>
      <c r="DN212" s="119"/>
      <c r="DO212" s="119"/>
      <c r="DP212" s="119"/>
      <c r="DQ212" s="119"/>
      <c r="DR212" s="119"/>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row>
    <row r="213" spans="1:396" s="3" customFormat="1" x14ac:dyDescent="0.2">
      <c r="A213" s="50"/>
      <c r="B213" s="36" t="s">
        <v>100</v>
      </c>
      <c r="C213" s="140">
        <v>56180</v>
      </c>
      <c r="D213" s="103">
        <v>1035</v>
      </c>
      <c r="E213" s="104">
        <v>1341</v>
      </c>
      <c r="F213" s="103">
        <v>1582</v>
      </c>
      <c r="G213" s="104">
        <v>1259</v>
      </c>
      <c r="H213" s="103">
        <v>1231</v>
      </c>
      <c r="I213" s="104">
        <v>873</v>
      </c>
      <c r="J213" s="103">
        <v>1452</v>
      </c>
      <c r="K213" s="104">
        <v>1900</v>
      </c>
      <c r="L213" s="103">
        <v>1161</v>
      </c>
      <c r="M213" s="104">
        <v>1590</v>
      </c>
      <c r="N213" s="103">
        <v>1309</v>
      </c>
      <c r="O213" s="104">
        <v>2148</v>
      </c>
      <c r="P213" s="103">
        <v>1356</v>
      </c>
      <c r="Q213" s="104">
        <v>2795</v>
      </c>
      <c r="R213" s="103">
        <v>2788</v>
      </c>
      <c r="S213" s="104">
        <v>1533</v>
      </c>
      <c r="T213" s="103">
        <v>1045</v>
      </c>
      <c r="U213" s="104">
        <v>2225</v>
      </c>
      <c r="V213" s="103">
        <v>1799</v>
      </c>
      <c r="W213" s="104">
        <v>1714</v>
      </c>
      <c r="X213" s="103">
        <v>563</v>
      </c>
      <c r="Y213" s="104">
        <v>1583</v>
      </c>
      <c r="Z213" s="103">
        <v>1387</v>
      </c>
      <c r="AA213" s="104">
        <v>703</v>
      </c>
      <c r="AB213" s="103">
        <v>2509</v>
      </c>
      <c r="AC213" s="104">
        <v>1444</v>
      </c>
      <c r="AD213" s="103">
        <v>2699</v>
      </c>
      <c r="AE213" s="104">
        <v>921</v>
      </c>
      <c r="AF213" s="103">
        <v>1697</v>
      </c>
      <c r="AG213" s="55">
        <v>1613</v>
      </c>
      <c r="AH213" s="84">
        <v>2511</v>
      </c>
      <c r="AI213" s="55">
        <v>1393</v>
      </c>
      <c r="AJ213" s="84">
        <v>1400</v>
      </c>
      <c r="AK213" s="84">
        <v>1071</v>
      </c>
      <c r="AL213" s="108">
        <v>1071</v>
      </c>
      <c r="AM213" s="103">
        <v>1419</v>
      </c>
      <c r="AN213" s="108"/>
      <c r="AO213" s="108"/>
      <c r="AP213" s="119"/>
      <c r="AQ213" s="119"/>
      <c r="AR213" s="119"/>
      <c r="AS213" s="119"/>
      <c r="AT213" s="119"/>
      <c r="AU213" s="119"/>
      <c r="AV213" s="119"/>
      <c r="AW213" s="119"/>
      <c r="AX213" s="119"/>
      <c r="AY213" s="119"/>
      <c r="AZ213" s="119"/>
      <c r="BA213" s="119"/>
      <c r="BB213" s="119"/>
      <c r="BC213" s="119"/>
      <c r="BD213" s="119"/>
      <c r="BE213" s="119"/>
      <c r="BF213" s="119"/>
      <c r="BG213" s="119"/>
      <c r="BH213" s="119"/>
      <c r="BI213" s="119"/>
      <c r="BJ213" s="119"/>
      <c r="BK213" s="119"/>
      <c r="BL213" s="119"/>
      <c r="BM213" s="119"/>
      <c r="BN213" s="119"/>
      <c r="BO213" s="119"/>
      <c r="BP213" s="119"/>
      <c r="BQ213" s="119"/>
      <c r="BR213" s="119"/>
      <c r="BS213" s="119"/>
      <c r="BT213" s="119"/>
      <c r="BU213" s="119"/>
      <c r="BV213" s="119"/>
      <c r="BW213" s="119"/>
      <c r="BX213" s="119"/>
      <c r="BY213" s="119"/>
      <c r="BZ213" s="119"/>
      <c r="CA213" s="119"/>
      <c r="CB213" s="119"/>
      <c r="CC213" s="119"/>
      <c r="CD213" s="119"/>
      <c r="CE213" s="119"/>
      <c r="CF213" s="119"/>
      <c r="CG213" s="119"/>
      <c r="CH213" s="119"/>
      <c r="CI213" s="119"/>
      <c r="CJ213" s="119"/>
      <c r="CK213" s="119"/>
      <c r="CL213" s="119"/>
      <c r="CM213" s="119"/>
      <c r="CN213" s="119"/>
      <c r="CO213" s="119"/>
      <c r="CP213" s="119"/>
      <c r="CQ213" s="119"/>
      <c r="CR213" s="119"/>
      <c r="CS213" s="119"/>
      <c r="CT213" s="119"/>
      <c r="CU213" s="119"/>
      <c r="CV213" s="119"/>
      <c r="CW213" s="119"/>
      <c r="CX213" s="119"/>
      <c r="CY213" s="119"/>
      <c r="CZ213" s="119"/>
      <c r="DA213" s="119"/>
      <c r="DB213" s="119"/>
      <c r="DC213" s="119"/>
      <c r="DD213" s="119"/>
      <c r="DE213" s="119"/>
      <c r="DF213" s="119"/>
      <c r="DG213" s="119"/>
      <c r="DH213" s="119"/>
      <c r="DI213" s="119"/>
      <c r="DJ213" s="119"/>
      <c r="DK213" s="119"/>
      <c r="DL213" s="119"/>
      <c r="DM213" s="119"/>
      <c r="DN213" s="119"/>
      <c r="DO213" s="119"/>
      <c r="DP213" s="119"/>
      <c r="DQ213" s="119"/>
      <c r="DR213" s="119"/>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row>
    <row r="214" spans="1:396" s="3" customFormat="1" x14ac:dyDescent="0.2">
      <c r="A214" s="50"/>
      <c r="B214" s="36" t="s">
        <v>121</v>
      </c>
      <c r="C214" s="140">
        <v>6876</v>
      </c>
      <c r="D214" s="103">
        <v>106</v>
      </c>
      <c r="E214" s="104">
        <v>113</v>
      </c>
      <c r="F214" s="103">
        <v>141</v>
      </c>
      <c r="G214" s="104">
        <v>119</v>
      </c>
      <c r="H214" s="103">
        <v>130</v>
      </c>
      <c r="I214" s="104">
        <v>121</v>
      </c>
      <c r="J214" s="103">
        <v>115</v>
      </c>
      <c r="K214" s="104">
        <v>264</v>
      </c>
      <c r="L214" s="103">
        <v>171</v>
      </c>
      <c r="M214" s="104">
        <v>261</v>
      </c>
      <c r="N214" s="103">
        <v>197</v>
      </c>
      <c r="O214" s="104">
        <v>398</v>
      </c>
      <c r="P214" s="103">
        <v>167</v>
      </c>
      <c r="Q214" s="104">
        <v>427</v>
      </c>
      <c r="R214" s="103">
        <v>452</v>
      </c>
      <c r="S214" s="104">
        <v>222</v>
      </c>
      <c r="T214" s="103">
        <v>130</v>
      </c>
      <c r="U214" s="104">
        <v>268</v>
      </c>
      <c r="V214" s="103">
        <v>233</v>
      </c>
      <c r="W214" s="104">
        <v>193</v>
      </c>
      <c r="X214" s="103">
        <v>122</v>
      </c>
      <c r="Y214" s="104">
        <v>178</v>
      </c>
      <c r="Z214" s="103">
        <v>184</v>
      </c>
      <c r="AA214" s="104">
        <v>93</v>
      </c>
      <c r="AB214" s="103">
        <v>369</v>
      </c>
      <c r="AC214" s="104">
        <v>133</v>
      </c>
      <c r="AD214" s="103">
        <v>283</v>
      </c>
      <c r="AE214" s="104">
        <v>101</v>
      </c>
      <c r="AF214" s="103">
        <v>156</v>
      </c>
      <c r="AG214" s="55">
        <v>253</v>
      </c>
      <c r="AH214" s="84">
        <v>210</v>
      </c>
      <c r="AI214" s="55">
        <v>100</v>
      </c>
      <c r="AJ214" s="84">
        <v>148</v>
      </c>
      <c r="AK214" s="84">
        <v>109</v>
      </c>
      <c r="AL214" s="108">
        <v>107</v>
      </c>
      <c r="AM214" s="103">
        <v>97</v>
      </c>
      <c r="AN214" s="108"/>
      <c r="AO214" s="108"/>
      <c r="AP214" s="119"/>
      <c r="AQ214" s="119"/>
      <c r="AR214" s="119"/>
      <c r="AS214" s="119"/>
      <c r="AT214" s="119"/>
      <c r="AU214" s="119"/>
      <c r="AV214" s="119"/>
      <c r="AW214" s="119"/>
      <c r="AX214" s="119"/>
      <c r="AY214" s="119"/>
      <c r="AZ214" s="119"/>
      <c r="BA214" s="119"/>
      <c r="BB214" s="119"/>
      <c r="BC214" s="119"/>
      <c r="BD214" s="119"/>
      <c r="BE214" s="119"/>
      <c r="BF214" s="119"/>
      <c r="BG214" s="119"/>
      <c r="BH214" s="119"/>
      <c r="BI214" s="119"/>
      <c r="BJ214" s="119"/>
      <c r="BK214" s="119"/>
      <c r="BL214" s="119"/>
      <c r="BM214" s="119"/>
      <c r="BN214" s="119"/>
      <c r="BO214" s="119"/>
      <c r="BP214" s="119"/>
      <c r="BQ214" s="119"/>
      <c r="BR214" s="119"/>
      <c r="BS214" s="119"/>
      <c r="BT214" s="119"/>
      <c r="BU214" s="119"/>
      <c r="BV214" s="119"/>
      <c r="BW214" s="119"/>
      <c r="BX214" s="119"/>
      <c r="BY214" s="119"/>
      <c r="BZ214" s="119"/>
      <c r="CA214" s="119"/>
      <c r="CB214" s="119"/>
      <c r="CC214" s="119"/>
      <c r="CD214" s="119"/>
      <c r="CE214" s="119"/>
      <c r="CF214" s="119"/>
      <c r="CG214" s="119"/>
      <c r="CH214" s="119"/>
      <c r="CI214" s="119"/>
      <c r="CJ214" s="119"/>
      <c r="CK214" s="119"/>
      <c r="CL214" s="119"/>
      <c r="CM214" s="119"/>
      <c r="CN214" s="119"/>
      <c r="CO214" s="119"/>
      <c r="CP214" s="119"/>
      <c r="CQ214" s="119"/>
      <c r="CR214" s="119"/>
      <c r="CS214" s="119"/>
      <c r="CT214" s="119"/>
      <c r="CU214" s="119"/>
      <c r="CV214" s="119"/>
      <c r="CW214" s="119"/>
      <c r="CX214" s="119"/>
      <c r="CY214" s="119"/>
      <c r="CZ214" s="119"/>
      <c r="DA214" s="119"/>
      <c r="DB214" s="119"/>
      <c r="DC214" s="119"/>
      <c r="DD214" s="119"/>
      <c r="DE214" s="119"/>
      <c r="DF214" s="119"/>
      <c r="DG214" s="119"/>
      <c r="DH214" s="119"/>
      <c r="DI214" s="119"/>
      <c r="DJ214" s="119"/>
      <c r="DK214" s="119"/>
      <c r="DL214" s="119"/>
      <c r="DM214" s="119"/>
      <c r="DN214" s="119"/>
      <c r="DO214" s="119"/>
      <c r="DP214" s="119"/>
      <c r="DQ214" s="119"/>
      <c r="DR214" s="119"/>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row>
    <row r="215" spans="1:396" s="3" customFormat="1" x14ac:dyDescent="0.2">
      <c r="A215" s="50"/>
      <c r="B215" s="39" t="s">
        <v>50</v>
      </c>
      <c r="C215" s="141">
        <v>142002</v>
      </c>
      <c r="D215" s="101">
        <v>1857</v>
      </c>
      <c r="E215" s="102">
        <v>3812</v>
      </c>
      <c r="F215" s="101">
        <v>4721</v>
      </c>
      <c r="G215" s="102">
        <v>3814</v>
      </c>
      <c r="H215" s="101">
        <v>3258</v>
      </c>
      <c r="I215" s="102">
        <v>1943</v>
      </c>
      <c r="J215" s="101">
        <v>3729</v>
      </c>
      <c r="K215" s="102">
        <v>5689</v>
      </c>
      <c r="L215" s="101">
        <v>3477</v>
      </c>
      <c r="M215" s="102">
        <v>6212</v>
      </c>
      <c r="N215" s="101">
        <v>3653</v>
      </c>
      <c r="O215" s="102">
        <v>4956</v>
      </c>
      <c r="P215" s="101">
        <v>3305</v>
      </c>
      <c r="Q215" s="102">
        <v>7575</v>
      </c>
      <c r="R215" s="101">
        <v>6738</v>
      </c>
      <c r="S215" s="102">
        <v>4298</v>
      </c>
      <c r="T215" s="101">
        <v>3250</v>
      </c>
      <c r="U215" s="102">
        <v>7101</v>
      </c>
      <c r="V215" s="101">
        <v>3631</v>
      </c>
      <c r="W215" s="102">
        <v>3237</v>
      </c>
      <c r="X215" s="101">
        <v>882</v>
      </c>
      <c r="Y215" s="102">
        <v>2555</v>
      </c>
      <c r="Z215" s="101">
        <v>3656</v>
      </c>
      <c r="AA215" s="102">
        <v>2150</v>
      </c>
      <c r="AB215" s="101">
        <v>3946</v>
      </c>
      <c r="AC215" s="102">
        <v>2677</v>
      </c>
      <c r="AD215" s="101">
        <v>6774</v>
      </c>
      <c r="AE215" s="102">
        <v>3985</v>
      </c>
      <c r="AF215" s="101">
        <v>5410</v>
      </c>
      <c r="AG215" s="55">
        <v>4180</v>
      </c>
      <c r="AH215" s="84">
        <v>4198</v>
      </c>
      <c r="AI215" s="55">
        <v>2201</v>
      </c>
      <c r="AJ215" s="84">
        <v>3033</v>
      </c>
      <c r="AK215" s="84">
        <v>2412</v>
      </c>
      <c r="AL215" s="108">
        <v>3011</v>
      </c>
      <c r="AM215" s="101">
        <v>4498</v>
      </c>
      <c r="AN215" s="108"/>
      <c r="AO215" s="108"/>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19"/>
      <c r="BR215" s="119"/>
      <c r="BS215" s="119"/>
      <c r="BT215" s="119"/>
      <c r="BU215" s="119"/>
      <c r="BV215" s="119"/>
      <c r="BW215" s="119"/>
      <c r="BX215" s="119"/>
      <c r="BY215" s="119"/>
      <c r="BZ215" s="119"/>
      <c r="CA215" s="119"/>
      <c r="CB215" s="119"/>
      <c r="CC215" s="119"/>
      <c r="CD215" s="119"/>
      <c r="CE215" s="119"/>
      <c r="CF215" s="119"/>
      <c r="CG215" s="119"/>
      <c r="CH215" s="119"/>
      <c r="CI215" s="119"/>
      <c r="CJ215" s="119"/>
      <c r="CK215" s="119"/>
      <c r="CL215" s="119"/>
      <c r="CM215" s="119"/>
      <c r="CN215" s="119"/>
      <c r="CO215" s="119"/>
      <c r="CP215" s="119"/>
      <c r="CQ215" s="119"/>
      <c r="CR215" s="119"/>
      <c r="CS215" s="119"/>
      <c r="CT215" s="119"/>
      <c r="CU215" s="119"/>
      <c r="CV215" s="119"/>
      <c r="CW215" s="119"/>
      <c r="CX215" s="119"/>
      <c r="CY215" s="119"/>
      <c r="CZ215" s="119"/>
      <c r="DA215" s="119"/>
      <c r="DB215" s="119"/>
      <c r="DC215" s="119"/>
      <c r="DD215" s="119"/>
      <c r="DE215" s="119"/>
      <c r="DF215" s="119"/>
      <c r="DG215" s="119"/>
      <c r="DH215" s="119"/>
      <c r="DI215" s="119"/>
      <c r="DJ215" s="119"/>
      <c r="DK215" s="119"/>
      <c r="DL215" s="119"/>
      <c r="DM215" s="119"/>
      <c r="DN215" s="119"/>
      <c r="DO215" s="119"/>
      <c r="DP215" s="119"/>
      <c r="DQ215" s="119"/>
      <c r="DR215" s="119"/>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row>
    <row r="216" spans="1:396" s="3" customFormat="1" ht="12.75" customHeight="1" x14ac:dyDescent="0.2">
      <c r="A216" s="49" t="s">
        <v>123</v>
      </c>
      <c r="B216" s="36" t="s">
        <v>120</v>
      </c>
      <c r="C216" s="140">
        <v>31984</v>
      </c>
      <c r="D216" s="103">
        <v>374</v>
      </c>
      <c r="E216" s="104">
        <v>1200</v>
      </c>
      <c r="F216" s="103">
        <v>1149</v>
      </c>
      <c r="G216" s="104">
        <v>845</v>
      </c>
      <c r="H216" s="103">
        <v>1258</v>
      </c>
      <c r="I216" s="104">
        <v>679</v>
      </c>
      <c r="J216" s="103">
        <v>1184</v>
      </c>
      <c r="K216" s="104">
        <v>1250</v>
      </c>
      <c r="L216" s="103">
        <v>835</v>
      </c>
      <c r="M216" s="104">
        <v>2129</v>
      </c>
      <c r="N216" s="103">
        <v>778</v>
      </c>
      <c r="O216" s="104">
        <v>912</v>
      </c>
      <c r="P216" s="103">
        <v>732</v>
      </c>
      <c r="Q216" s="104">
        <v>1282</v>
      </c>
      <c r="R216" s="103">
        <v>1448</v>
      </c>
      <c r="S216" s="104">
        <v>951</v>
      </c>
      <c r="T216" s="103">
        <v>651</v>
      </c>
      <c r="U216" s="104">
        <v>1353</v>
      </c>
      <c r="V216" s="103">
        <v>823</v>
      </c>
      <c r="W216" s="104">
        <v>622</v>
      </c>
      <c r="X216" s="103">
        <v>161</v>
      </c>
      <c r="Y216" s="104">
        <v>516</v>
      </c>
      <c r="Z216" s="103">
        <v>1008</v>
      </c>
      <c r="AA216" s="104">
        <v>526</v>
      </c>
      <c r="AB216" s="103">
        <v>796</v>
      </c>
      <c r="AC216" s="104">
        <v>550</v>
      </c>
      <c r="AD216" s="103">
        <v>1627</v>
      </c>
      <c r="AE216" s="104">
        <v>626</v>
      </c>
      <c r="AF216" s="103">
        <v>968</v>
      </c>
      <c r="AG216" s="55">
        <v>736</v>
      </c>
      <c r="AH216" s="84">
        <v>829</v>
      </c>
      <c r="AI216" s="55">
        <v>459</v>
      </c>
      <c r="AJ216" s="84">
        <v>539</v>
      </c>
      <c r="AK216" s="84">
        <v>437</v>
      </c>
      <c r="AL216" s="108">
        <v>643</v>
      </c>
      <c r="AM216" s="103">
        <v>1063</v>
      </c>
      <c r="AN216" s="108"/>
      <c r="AO216" s="108"/>
      <c r="AP216" s="119"/>
      <c r="AQ216" s="119"/>
      <c r="AR216" s="119"/>
      <c r="AS216" s="119"/>
      <c r="AT216" s="119"/>
      <c r="AU216" s="119"/>
      <c r="AV216" s="119"/>
      <c r="AW216" s="119"/>
      <c r="AX216" s="119"/>
      <c r="AY216" s="119"/>
      <c r="AZ216" s="119"/>
      <c r="BA216" s="119"/>
      <c r="BB216" s="119"/>
      <c r="BC216" s="119"/>
      <c r="BD216" s="119"/>
      <c r="BE216" s="119"/>
      <c r="BF216" s="119"/>
      <c r="BG216" s="119"/>
      <c r="BH216" s="119"/>
      <c r="BI216" s="119"/>
      <c r="BJ216" s="119"/>
      <c r="BK216" s="119"/>
      <c r="BL216" s="119"/>
      <c r="BM216" s="119"/>
      <c r="BN216" s="119"/>
      <c r="BO216" s="119"/>
      <c r="BP216" s="119"/>
      <c r="BQ216" s="119"/>
      <c r="BR216" s="119"/>
      <c r="BS216" s="119"/>
      <c r="BT216" s="119"/>
      <c r="BU216" s="119"/>
      <c r="BV216" s="119"/>
      <c r="BW216" s="119"/>
      <c r="BX216" s="119"/>
      <c r="BY216" s="119"/>
      <c r="BZ216" s="119"/>
      <c r="CA216" s="119"/>
      <c r="CB216" s="119"/>
      <c r="CC216" s="119"/>
      <c r="CD216" s="119"/>
      <c r="CE216" s="119"/>
      <c r="CF216" s="119"/>
      <c r="CG216" s="119"/>
      <c r="CH216" s="119"/>
      <c r="CI216" s="119"/>
      <c r="CJ216" s="119"/>
      <c r="CK216" s="119"/>
      <c r="CL216" s="119"/>
      <c r="CM216" s="119"/>
      <c r="CN216" s="119"/>
      <c r="CO216" s="119"/>
      <c r="CP216" s="119"/>
      <c r="CQ216" s="119"/>
      <c r="CR216" s="119"/>
      <c r="CS216" s="119"/>
      <c r="CT216" s="119"/>
      <c r="CU216" s="119"/>
      <c r="CV216" s="119"/>
      <c r="CW216" s="119"/>
      <c r="CX216" s="119"/>
      <c r="CY216" s="119"/>
      <c r="CZ216" s="119"/>
      <c r="DA216" s="119"/>
      <c r="DB216" s="119"/>
      <c r="DC216" s="119"/>
      <c r="DD216" s="119"/>
      <c r="DE216" s="119"/>
      <c r="DF216" s="119"/>
      <c r="DG216" s="119"/>
      <c r="DH216" s="119"/>
      <c r="DI216" s="119"/>
      <c r="DJ216" s="119"/>
      <c r="DK216" s="119"/>
      <c r="DL216" s="119"/>
      <c r="DM216" s="119"/>
      <c r="DN216" s="119"/>
      <c r="DO216" s="119"/>
      <c r="DP216" s="119"/>
      <c r="DQ216" s="119"/>
      <c r="DR216" s="119"/>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row>
    <row r="217" spans="1:396" s="3" customFormat="1" ht="12.75" customHeight="1" x14ac:dyDescent="0.2">
      <c r="A217" s="50"/>
      <c r="B217" s="36" t="s">
        <v>98</v>
      </c>
      <c r="C217" s="140">
        <v>41138</v>
      </c>
      <c r="D217" s="103">
        <v>220</v>
      </c>
      <c r="E217" s="104">
        <v>1147</v>
      </c>
      <c r="F217" s="103">
        <v>1570</v>
      </c>
      <c r="G217" s="104">
        <v>1138</v>
      </c>
      <c r="H217" s="103">
        <v>1031</v>
      </c>
      <c r="I217" s="104">
        <v>489</v>
      </c>
      <c r="J217" s="103">
        <v>1103</v>
      </c>
      <c r="K217" s="104">
        <v>2018</v>
      </c>
      <c r="L217" s="103">
        <v>1495</v>
      </c>
      <c r="M217" s="104">
        <v>3380</v>
      </c>
      <c r="N217" s="103">
        <v>1253</v>
      </c>
      <c r="O217" s="104">
        <v>1516</v>
      </c>
      <c r="P217" s="103">
        <v>947</v>
      </c>
      <c r="Q217" s="104">
        <v>2341</v>
      </c>
      <c r="R217" s="103">
        <v>2291</v>
      </c>
      <c r="S217" s="104">
        <v>1690</v>
      </c>
      <c r="T217" s="103">
        <v>1341</v>
      </c>
      <c r="U217" s="104">
        <v>2368</v>
      </c>
      <c r="V217" s="103">
        <v>721</v>
      </c>
      <c r="W217" s="104">
        <v>485</v>
      </c>
      <c r="X217" s="103">
        <v>89</v>
      </c>
      <c r="Y217" s="104">
        <v>174</v>
      </c>
      <c r="Z217" s="103">
        <v>1047</v>
      </c>
      <c r="AA217" s="104">
        <v>717</v>
      </c>
      <c r="AB217" s="103">
        <v>301</v>
      </c>
      <c r="AC217" s="104">
        <v>353</v>
      </c>
      <c r="AD217" s="103">
        <v>1812</v>
      </c>
      <c r="AE217" s="104">
        <v>1543</v>
      </c>
      <c r="AF217" s="103">
        <v>1681</v>
      </c>
      <c r="AG217" s="55">
        <v>1214</v>
      </c>
      <c r="AH217" s="84">
        <v>385</v>
      </c>
      <c r="AI217" s="55">
        <v>174</v>
      </c>
      <c r="AJ217" s="84">
        <v>613</v>
      </c>
      <c r="AK217" s="84">
        <v>471</v>
      </c>
      <c r="AL217" s="108">
        <v>823</v>
      </c>
      <c r="AM217" s="103">
        <v>1157</v>
      </c>
      <c r="AN217" s="108"/>
      <c r="AO217" s="108"/>
      <c r="AP217" s="119"/>
      <c r="AQ217" s="119"/>
      <c r="AR217" s="119"/>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19"/>
      <c r="BR217" s="119"/>
      <c r="BS217" s="119"/>
      <c r="BT217" s="119"/>
      <c r="BU217" s="119"/>
      <c r="BV217" s="119"/>
      <c r="BW217" s="119"/>
      <c r="BX217" s="119"/>
      <c r="BY217" s="119"/>
      <c r="BZ217" s="119"/>
      <c r="CA217" s="119"/>
      <c r="CB217" s="119"/>
      <c r="CC217" s="119"/>
      <c r="CD217" s="119"/>
      <c r="CE217" s="119"/>
      <c r="CF217" s="119"/>
      <c r="CG217" s="119"/>
      <c r="CH217" s="119"/>
      <c r="CI217" s="119"/>
      <c r="CJ217" s="119"/>
      <c r="CK217" s="119"/>
      <c r="CL217" s="119"/>
      <c r="CM217" s="119"/>
      <c r="CN217" s="119"/>
      <c r="CO217" s="119"/>
      <c r="CP217" s="119"/>
      <c r="CQ217" s="119"/>
      <c r="CR217" s="119"/>
      <c r="CS217" s="119"/>
      <c r="CT217" s="119"/>
      <c r="CU217" s="119"/>
      <c r="CV217" s="119"/>
      <c r="CW217" s="119"/>
      <c r="CX217" s="119"/>
      <c r="CY217" s="119"/>
      <c r="CZ217" s="119"/>
      <c r="DA217" s="119"/>
      <c r="DB217" s="119"/>
      <c r="DC217" s="119"/>
      <c r="DD217" s="119"/>
      <c r="DE217" s="119"/>
      <c r="DF217" s="119"/>
      <c r="DG217" s="119"/>
      <c r="DH217" s="119"/>
      <c r="DI217" s="119"/>
      <c r="DJ217" s="119"/>
      <c r="DK217" s="119"/>
      <c r="DL217" s="119"/>
      <c r="DM217" s="119"/>
      <c r="DN217" s="119"/>
      <c r="DO217" s="119"/>
      <c r="DP217" s="119"/>
      <c r="DQ217" s="119"/>
      <c r="DR217" s="119"/>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row>
    <row r="218" spans="1:396" s="3" customFormat="1" ht="11.25" customHeight="1" x14ac:dyDescent="0.2">
      <c r="A218" s="50"/>
      <c r="B218" s="36" t="s">
        <v>99</v>
      </c>
      <c r="C218" s="140">
        <v>121515</v>
      </c>
      <c r="D218" s="103">
        <v>1387</v>
      </c>
      <c r="E218" s="104">
        <v>3135</v>
      </c>
      <c r="F218" s="103">
        <v>4596</v>
      </c>
      <c r="G218" s="104">
        <v>3450</v>
      </c>
      <c r="H218" s="103">
        <v>2573</v>
      </c>
      <c r="I218" s="104">
        <v>1548</v>
      </c>
      <c r="J218" s="103">
        <v>2968</v>
      </c>
      <c r="K218" s="104">
        <v>5442</v>
      </c>
      <c r="L218" s="103">
        <v>2902</v>
      </c>
      <c r="M218" s="104">
        <v>5074</v>
      </c>
      <c r="N218" s="103">
        <v>3252</v>
      </c>
      <c r="O218" s="104">
        <v>4015</v>
      </c>
      <c r="P218" s="103">
        <v>3086</v>
      </c>
      <c r="Q218" s="104">
        <v>7187</v>
      </c>
      <c r="R218" s="103">
        <v>5132</v>
      </c>
      <c r="S218" s="104">
        <v>3766</v>
      </c>
      <c r="T218" s="103">
        <v>3000</v>
      </c>
      <c r="U218" s="104">
        <v>6926</v>
      </c>
      <c r="V218" s="103">
        <v>2886</v>
      </c>
      <c r="W218" s="104">
        <v>2701</v>
      </c>
      <c r="X218" s="103">
        <v>567</v>
      </c>
      <c r="Y218" s="104">
        <v>1840</v>
      </c>
      <c r="Z218" s="103">
        <v>3236</v>
      </c>
      <c r="AA218" s="104">
        <v>2003</v>
      </c>
      <c r="AB218" s="103">
        <v>2726</v>
      </c>
      <c r="AC218" s="104">
        <v>2113</v>
      </c>
      <c r="AD218" s="103">
        <v>5708</v>
      </c>
      <c r="AE218" s="104">
        <v>3968</v>
      </c>
      <c r="AF218" s="103">
        <v>4945</v>
      </c>
      <c r="AG218" s="55">
        <v>3406</v>
      </c>
      <c r="AH218" s="84">
        <v>3048</v>
      </c>
      <c r="AI218" s="55">
        <v>1504</v>
      </c>
      <c r="AJ218" s="84">
        <v>2563</v>
      </c>
      <c r="AK218" s="84">
        <v>2076</v>
      </c>
      <c r="AL218" s="108">
        <v>2611</v>
      </c>
      <c r="AM218" s="103">
        <v>4003</v>
      </c>
      <c r="AN218" s="108"/>
      <c r="AO218" s="108"/>
      <c r="AP218" s="119"/>
      <c r="AQ218" s="119"/>
      <c r="AR218" s="119"/>
      <c r="AS218" s="119"/>
      <c r="AT218" s="119"/>
      <c r="AU218" s="119"/>
      <c r="AV218" s="119"/>
      <c r="AW218" s="119"/>
      <c r="AX218" s="119"/>
      <c r="AY218" s="119"/>
      <c r="AZ218" s="119"/>
      <c r="BA218" s="119"/>
      <c r="BB218" s="119"/>
      <c r="BC218" s="119"/>
      <c r="BD218" s="119"/>
      <c r="BE218" s="119"/>
      <c r="BF218" s="119"/>
      <c r="BG218" s="119"/>
      <c r="BH218" s="119"/>
      <c r="BI218" s="119"/>
      <c r="BJ218" s="119"/>
      <c r="BK218" s="119"/>
      <c r="BL218" s="119"/>
      <c r="BM218" s="119"/>
      <c r="BN218" s="119"/>
      <c r="BO218" s="119"/>
      <c r="BP218" s="119"/>
      <c r="BQ218" s="119"/>
      <c r="BR218" s="119"/>
      <c r="BS218" s="119"/>
      <c r="BT218" s="119"/>
      <c r="BU218" s="119"/>
      <c r="BV218" s="119"/>
      <c r="BW218" s="119"/>
      <c r="BX218" s="119"/>
      <c r="BY218" s="119"/>
      <c r="BZ218" s="119"/>
      <c r="CA218" s="119"/>
      <c r="CB218" s="119"/>
      <c r="CC218" s="119"/>
      <c r="CD218" s="119"/>
      <c r="CE218" s="119"/>
      <c r="CF218" s="119"/>
      <c r="CG218" s="119"/>
      <c r="CH218" s="119"/>
      <c r="CI218" s="119"/>
      <c r="CJ218" s="119"/>
      <c r="CK218" s="119"/>
      <c r="CL218" s="119"/>
      <c r="CM218" s="119"/>
      <c r="CN218" s="119"/>
      <c r="CO218" s="119"/>
      <c r="CP218" s="119"/>
      <c r="CQ218" s="119"/>
      <c r="CR218" s="119"/>
      <c r="CS218" s="119"/>
      <c r="CT218" s="119"/>
      <c r="CU218" s="119"/>
      <c r="CV218" s="119"/>
      <c r="CW218" s="119"/>
      <c r="CX218" s="119"/>
      <c r="CY218" s="119"/>
      <c r="CZ218" s="119"/>
      <c r="DA218" s="119"/>
      <c r="DB218" s="119"/>
      <c r="DC218" s="119"/>
      <c r="DD218" s="119"/>
      <c r="DE218" s="119"/>
      <c r="DF218" s="119"/>
      <c r="DG218" s="119"/>
      <c r="DH218" s="119"/>
      <c r="DI218" s="119"/>
      <c r="DJ218" s="119"/>
      <c r="DK218" s="119"/>
      <c r="DL218" s="119"/>
      <c r="DM218" s="119"/>
      <c r="DN218" s="119"/>
      <c r="DO218" s="119"/>
      <c r="DP218" s="119"/>
      <c r="DQ218" s="119"/>
      <c r="DR218" s="119"/>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row>
    <row r="219" spans="1:396" s="3" customFormat="1" ht="11.25" customHeight="1" x14ac:dyDescent="0.25">
      <c r="A219" s="50"/>
      <c r="B219" s="36" t="s">
        <v>100</v>
      </c>
      <c r="C219" s="140">
        <v>110693</v>
      </c>
      <c r="D219" s="105">
        <v>1929</v>
      </c>
      <c r="E219" s="83">
        <v>2339</v>
      </c>
      <c r="F219" s="105">
        <v>3132</v>
      </c>
      <c r="G219" s="83">
        <v>2352</v>
      </c>
      <c r="H219" s="105">
        <v>2321</v>
      </c>
      <c r="I219" s="83">
        <v>1711</v>
      </c>
      <c r="J219" s="105">
        <v>2577</v>
      </c>
      <c r="K219" s="83">
        <v>3957</v>
      </c>
      <c r="L219" s="105">
        <v>2395</v>
      </c>
      <c r="M219" s="83">
        <v>3234</v>
      </c>
      <c r="N219" s="105">
        <v>2767</v>
      </c>
      <c r="O219" s="83">
        <v>4569</v>
      </c>
      <c r="P219" s="105">
        <v>2835</v>
      </c>
      <c r="Q219" s="83">
        <v>5744</v>
      </c>
      <c r="R219" s="105">
        <v>5491</v>
      </c>
      <c r="S219" s="83">
        <v>3048</v>
      </c>
      <c r="T219" s="105">
        <v>2145</v>
      </c>
      <c r="U219" s="83">
        <v>4537</v>
      </c>
      <c r="V219" s="105">
        <v>3564</v>
      </c>
      <c r="W219" s="83">
        <v>3457</v>
      </c>
      <c r="X219" s="105">
        <v>1140</v>
      </c>
      <c r="Y219" s="83">
        <v>3113</v>
      </c>
      <c r="Z219" s="105">
        <v>2813</v>
      </c>
      <c r="AA219" s="83">
        <v>1477</v>
      </c>
      <c r="AB219" s="105">
        <v>5023</v>
      </c>
      <c r="AC219" s="83">
        <v>2793</v>
      </c>
      <c r="AD219" s="105">
        <v>5192</v>
      </c>
      <c r="AE219" s="83">
        <v>1709</v>
      </c>
      <c r="AF219" s="105">
        <v>3133</v>
      </c>
      <c r="AG219" s="83">
        <v>3247</v>
      </c>
      <c r="AH219" s="105">
        <v>4928</v>
      </c>
      <c r="AI219" s="83">
        <v>2717</v>
      </c>
      <c r="AJ219" s="105">
        <v>2696</v>
      </c>
      <c r="AK219" s="105">
        <v>2087</v>
      </c>
      <c r="AL219" s="118">
        <v>1948</v>
      </c>
      <c r="AM219" s="105">
        <v>2474</v>
      </c>
      <c r="AN219" s="118"/>
      <c r="AO219" s="118"/>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2"/>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row>
    <row r="220" spans="1:396" s="3" customFormat="1" ht="11.25" customHeight="1" x14ac:dyDescent="0.2">
      <c r="A220" s="50"/>
      <c r="B220" s="36" t="s">
        <v>121</v>
      </c>
      <c r="C220" s="140">
        <v>13292</v>
      </c>
      <c r="D220" s="84">
        <v>171</v>
      </c>
      <c r="E220" s="55">
        <v>171</v>
      </c>
      <c r="F220" s="84">
        <v>265</v>
      </c>
      <c r="G220" s="55">
        <v>214</v>
      </c>
      <c r="H220" s="84">
        <v>200</v>
      </c>
      <c r="I220" s="55">
        <v>208</v>
      </c>
      <c r="J220" s="84">
        <v>205</v>
      </c>
      <c r="K220" s="55">
        <v>567</v>
      </c>
      <c r="L220" s="84">
        <v>382</v>
      </c>
      <c r="M220" s="55">
        <v>504</v>
      </c>
      <c r="N220" s="84">
        <v>407</v>
      </c>
      <c r="O220" s="55">
        <v>848</v>
      </c>
      <c r="P220" s="84">
        <v>374</v>
      </c>
      <c r="Q220" s="55">
        <v>956</v>
      </c>
      <c r="R220" s="84">
        <v>870</v>
      </c>
      <c r="S220" s="55">
        <v>401</v>
      </c>
      <c r="T220" s="84">
        <v>250</v>
      </c>
      <c r="U220" s="55">
        <v>599</v>
      </c>
      <c r="V220" s="84">
        <v>435</v>
      </c>
      <c r="W220" s="55">
        <v>360</v>
      </c>
      <c r="X220" s="84">
        <v>242</v>
      </c>
      <c r="Y220" s="55">
        <v>324</v>
      </c>
      <c r="Z220" s="84">
        <v>333</v>
      </c>
      <c r="AA220" s="55">
        <v>209</v>
      </c>
      <c r="AB220" s="84">
        <v>653</v>
      </c>
      <c r="AC220" s="55">
        <v>247</v>
      </c>
      <c r="AD220" s="84">
        <v>514</v>
      </c>
      <c r="AE220" s="55">
        <v>183</v>
      </c>
      <c r="AF220" s="84">
        <v>314</v>
      </c>
      <c r="AG220" s="55">
        <v>466</v>
      </c>
      <c r="AH220" s="84">
        <v>407</v>
      </c>
      <c r="AI220" s="55">
        <v>184</v>
      </c>
      <c r="AJ220" s="84">
        <v>276</v>
      </c>
      <c r="AK220" s="84">
        <v>193</v>
      </c>
      <c r="AL220" s="108">
        <v>185</v>
      </c>
      <c r="AM220" s="84">
        <v>170</v>
      </c>
      <c r="AN220" s="108"/>
      <c r="AO220" s="108"/>
      <c r="AP220" s="119"/>
      <c r="AQ220" s="119"/>
      <c r="AR220" s="119"/>
      <c r="AS220" s="119"/>
      <c r="AT220" s="119"/>
      <c r="AU220" s="119"/>
      <c r="AV220" s="119"/>
      <c r="AW220" s="119"/>
      <c r="AX220" s="119"/>
      <c r="AY220" s="119"/>
      <c r="AZ220" s="119"/>
      <c r="BA220" s="119"/>
      <c r="BB220" s="119"/>
      <c r="BC220" s="119"/>
      <c r="BD220" s="119"/>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c r="CC220" s="119"/>
      <c r="CD220" s="119"/>
      <c r="CE220" s="119"/>
      <c r="CF220" s="119"/>
      <c r="CG220" s="119"/>
      <c r="CH220" s="119"/>
      <c r="CI220" s="119"/>
      <c r="CJ220" s="119"/>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19"/>
      <c r="DI220" s="119"/>
      <c r="DJ220" s="119"/>
      <c r="DK220" s="119"/>
      <c r="DL220" s="119"/>
      <c r="DM220" s="119"/>
      <c r="DN220" s="119"/>
      <c r="DO220" s="119"/>
      <c r="DP220" s="119"/>
      <c r="DQ220" s="119"/>
      <c r="DR220" s="119"/>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row>
    <row r="221" spans="1:396" s="3" customFormat="1" x14ac:dyDescent="0.2">
      <c r="A221" s="50"/>
      <c r="B221" s="39" t="s">
        <v>51</v>
      </c>
      <c r="C221" s="141">
        <v>273346</v>
      </c>
      <c r="D221" s="87">
        <v>3536</v>
      </c>
      <c r="E221" s="58">
        <v>6621</v>
      </c>
      <c r="F221" s="87">
        <v>9298</v>
      </c>
      <c r="G221" s="58">
        <v>6940</v>
      </c>
      <c r="H221" s="87">
        <v>5925</v>
      </c>
      <c r="I221" s="58">
        <v>3748</v>
      </c>
      <c r="J221" s="87">
        <v>6648</v>
      </c>
      <c r="K221" s="58">
        <v>11417</v>
      </c>
      <c r="L221" s="87">
        <v>6792</v>
      </c>
      <c r="M221" s="58">
        <v>11688</v>
      </c>
      <c r="N221" s="87">
        <v>7272</v>
      </c>
      <c r="O221" s="58">
        <v>10100</v>
      </c>
      <c r="P221" s="87">
        <v>6868</v>
      </c>
      <c r="Q221" s="58">
        <v>15272</v>
      </c>
      <c r="R221" s="87">
        <v>12914</v>
      </c>
      <c r="S221" s="58">
        <v>8504</v>
      </c>
      <c r="T221" s="87">
        <v>6486</v>
      </c>
      <c r="U221" s="58">
        <v>13831</v>
      </c>
      <c r="V221" s="87">
        <v>7171</v>
      </c>
      <c r="W221" s="58">
        <v>6643</v>
      </c>
      <c r="X221" s="87">
        <v>1796</v>
      </c>
      <c r="Y221" s="58">
        <v>5127</v>
      </c>
      <c r="Z221" s="87">
        <v>7096</v>
      </c>
      <c r="AA221" s="58">
        <v>4197</v>
      </c>
      <c r="AB221" s="87">
        <v>8050</v>
      </c>
      <c r="AC221" s="58">
        <v>5259</v>
      </c>
      <c r="AD221" s="87">
        <v>12712</v>
      </c>
      <c r="AE221" s="58">
        <v>7220</v>
      </c>
      <c r="AF221" s="87">
        <v>9759</v>
      </c>
      <c r="AG221" s="55">
        <v>7867</v>
      </c>
      <c r="AH221" s="84">
        <v>8361</v>
      </c>
      <c r="AI221" s="55">
        <v>4395</v>
      </c>
      <c r="AJ221" s="84">
        <v>5872</v>
      </c>
      <c r="AK221" s="84">
        <v>4634</v>
      </c>
      <c r="AL221" s="108">
        <v>5382</v>
      </c>
      <c r="AM221" s="87">
        <v>7634</v>
      </c>
      <c r="AN221" s="108"/>
      <c r="AO221" s="108"/>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119"/>
      <c r="BZ221" s="119"/>
      <c r="CA221" s="119"/>
      <c r="CB221" s="119"/>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19"/>
      <c r="DG221" s="119"/>
      <c r="DH221" s="119"/>
      <c r="DI221" s="119"/>
      <c r="DJ221" s="119"/>
      <c r="DK221" s="119"/>
      <c r="DL221" s="119"/>
      <c r="DM221" s="119"/>
      <c r="DN221" s="119"/>
      <c r="DO221" s="119"/>
      <c r="DP221" s="119"/>
      <c r="DQ221" s="119"/>
      <c r="DR221" s="119"/>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row>
    <row r="222" spans="1:396" s="3" customFormat="1" ht="18.75" customHeight="1" x14ac:dyDescent="0.2">
      <c r="A222" s="49" t="s">
        <v>124</v>
      </c>
      <c r="B222" s="36" t="s">
        <v>125</v>
      </c>
      <c r="C222" s="140">
        <v>50007</v>
      </c>
      <c r="D222" s="84">
        <v>602</v>
      </c>
      <c r="E222" s="55">
        <v>2360</v>
      </c>
      <c r="F222" s="84">
        <v>1800</v>
      </c>
      <c r="G222" s="55">
        <v>1905</v>
      </c>
      <c r="H222" s="84">
        <v>2429</v>
      </c>
      <c r="I222" s="55">
        <v>1487</v>
      </c>
      <c r="J222" s="84">
        <v>2657</v>
      </c>
      <c r="K222" s="55">
        <v>1273</v>
      </c>
      <c r="L222" s="84">
        <v>840</v>
      </c>
      <c r="M222" s="55">
        <v>1593</v>
      </c>
      <c r="N222" s="84">
        <v>1039</v>
      </c>
      <c r="O222" s="55">
        <v>1242</v>
      </c>
      <c r="P222" s="84">
        <v>656</v>
      </c>
      <c r="Q222" s="55">
        <v>1727</v>
      </c>
      <c r="R222" s="84">
        <v>1842</v>
      </c>
      <c r="S222" s="55">
        <v>759</v>
      </c>
      <c r="T222" s="84">
        <v>740</v>
      </c>
      <c r="U222" s="55">
        <v>2286</v>
      </c>
      <c r="V222" s="84">
        <v>1127</v>
      </c>
      <c r="W222" s="55">
        <v>573</v>
      </c>
      <c r="X222" s="84">
        <v>89</v>
      </c>
      <c r="Y222" s="55">
        <v>476</v>
      </c>
      <c r="Z222" s="84">
        <v>1961</v>
      </c>
      <c r="AA222" s="55">
        <v>1361</v>
      </c>
      <c r="AB222" s="84">
        <v>665</v>
      </c>
      <c r="AC222" s="55">
        <v>932</v>
      </c>
      <c r="AD222" s="84">
        <v>3637</v>
      </c>
      <c r="AE222" s="55">
        <v>1522</v>
      </c>
      <c r="AF222" s="84">
        <v>1807</v>
      </c>
      <c r="AG222" s="55">
        <v>1456</v>
      </c>
      <c r="AH222" s="84">
        <v>654</v>
      </c>
      <c r="AI222" s="55">
        <v>388</v>
      </c>
      <c r="AJ222" s="84">
        <v>1105</v>
      </c>
      <c r="AK222" s="84">
        <v>825</v>
      </c>
      <c r="AL222" s="108">
        <v>1537</v>
      </c>
      <c r="AM222" s="84">
        <v>2580</v>
      </c>
      <c r="AN222" s="108"/>
      <c r="AO222" s="108"/>
      <c r="AP222" s="119"/>
      <c r="AQ222" s="119"/>
      <c r="AR222" s="119"/>
      <c r="AS222" s="119"/>
      <c r="AT222" s="119"/>
      <c r="AU222" s="119"/>
      <c r="AV222" s="119"/>
      <c r="AW222" s="119"/>
      <c r="AX222" s="119"/>
      <c r="AY222" s="119"/>
      <c r="AZ222" s="119"/>
      <c r="BA222" s="119"/>
      <c r="BB222" s="119"/>
      <c r="BC222" s="119"/>
      <c r="BD222" s="119"/>
      <c r="BE222" s="119"/>
      <c r="BF222" s="119"/>
      <c r="BG222" s="119"/>
      <c r="BH222" s="119"/>
      <c r="BI222" s="119"/>
      <c r="BJ222" s="119"/>
      <c r="BK222" s="119"/>
      <c r="BL222" s="119"/>
      <c r="BM222" s="119"/>
      <c r="BN222" s="119"/>
      <c r="BO222" s="119"/>
      <c r="BP222" s="119"/>
      <c r="BQ222" s="119"/>
      <c r="BR222" s="119"/>
      <c r="BS222" s="119"/>
      <c r="BT222" s="119"/>
      <c r="BU222" s="119"/>
      <c r="BV222" s="119"/>
      <c r="BW222" s="119"/>
      <c r="BX222" s="119"/>
      <c r="BY222" s="119"/>
      <c r="BZ222" s="119"/>
      <c r="CA222" s="119"/>
      <c r="CB222" s="119"/>
      <c r="CC222" s="119"/>
      <c r="CD222" s="119"/>
      <c r="CE222" s="119"/>
      <c r="CF222" s="119"/>
      <c r="CG222" s="119"/>
      <c r="CH222" s="119"/>
      <c r="CI222" s="119"/>
      <c r="CJ222" s="119"/>
      <c r="CK222" s="119"/>
      <c r="CL222" s="119"/>
      <c r="CM222" s="119"/>
      <c r="CN222" s="119"/>
      <c r="CO222" s="119"/>
      <c r="CP222" s="119"/>
      <c r="CQ222" s="119"/>
      <c r="CR222" s="119"/>
      <c r="CS222" s="119"/>
      <c r="CT222" s="119"/>
      <c r="CU222" s="119"/>
      <c r="CV222" s="119"/>
      <c r="CW222" s="119"/>
      <c r="CX222" s="119"/>
      <c r="CY222" s="119"/>
      <c r="CZ222" s="119"/>
      <c r="DA222" s="119"/>
      <c r="DB222" s="119"/>
      <c r="DC222" s="119"/>
      <c r="DD222" s="119"/>
      <c r="DE222" s="119"/>
      <c r="DF222" s="119"/>
      <c r="DG222" s="119"/>
      <c r="DH222" s="119"/>
      <c r="DI222" s="119"/>
      <c r="DJ222" s="119"/>
      <c r="DK222" s="119"/>
      <c r="DL222" s="119"/>
      <c r="DM222" s="119"/>
      <c r="DN222" s="119"/>
      <c r="DO222" s="119"/>
      <c r="DP222" s="119"/>
      <c r="DQ222" s="119"/>
      <c r="DR222" s="119"/>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row>
    <row r="223" spans="1:396" s="3" customFormat="1" x14ac:dyDescent="0.2">
      <c r="A223" s="50"/>
      <c r="B223" s="36" t="s">
        <v>126</v>
      </c>
      <c r="C223" s="140">
        <v>81337</v>
      </c>
      <c r="D223" s="84">
        <v>1077</v>
      </c>
      <c r="E223" s="55">
        <v>449</v>
      </c>
      <c r="F223" s="84">
        <v>2777</v>
      </c>
      <c r="G223" s="55">
        <v>1221</v>
      </c>
      <c r="H223" s="84">
        <v>238</v>
      </c>
      <c r="I223" s="55">
        <v>318</v>
      </c>
      <c r="J223" s="84">
        <v>262</v>
      </c>
      <c r="K223" s="55">
        <v>4455</v>
      </c>
      <c r="L223" s="84">
        <v>2475</v>
      </c>
      <c r="M223" s="55">
        <v>3883</v>
      </c>
      <c r="N223" s="84">
        <v>2580</v>
      </c>
      <c r="O223" s="55">
        <v>3902</v>
      </c>
      <c r="P223" s="84">
        <v>2907</v>
      </c>
      <c r="Q223" s="55">
        <v>5970</v>
      </c>
      <c r="R223" s="84">
        <v>4334</v>
      </c>
      <c r="S223" s="55">
        <v>3447</v>
      </c>
      <c r="T223" s="84">
        <v>2496</v>
      </c>
      <c r="U223" s="55">
        <v>4444</v>
      </c>
      <c r="V223" s="84">
        <v>2413</v>
      </c>
      <c r="W223" s="55">
        <v>2833</v>
      </c>
      <c r="X223" s="84">
        <v>825</v>
      </c>
      <c r="Y223" s="55">
        <v>2096</v>
      </c>
      <c r="Z223" s="84">
        <v>1479</v>
      </c>
      <c r="AA223" s="55">
        <v>686</v>
      </c>
      <c r="AB223" s="84">
        <v>3439</v>
      </c>
      <c r="AC223" s="55">
        <v>1650</v>
      </c>
      <c r="AD223" s="84">
        <v>2301</v>
      </c>
      <c r="AE223" s="55">
        <v>1713</v>
      </c>
      <c r="AF223" s="84">
        <v>2542</v>
      </c>
      <c r="AG223" s="55">
        <v>2231</v>
      </c>
      <c r="AH223" s="84">
        <v>3509</v>
      </c>
      <c r="AI223" s="55">
        <v>1806</v>
      </c>
      <c r="AJ223" s="84">
        <v>1734</v>
      </c>
      <c r="AK223" s="84">
        <v>1397</v>
      </c>
      <c r="AL223" s="108">
        <v>834</v>
      </c>
      <c r="AM223" s="84">
        <v>556</v>
      </c>
      <c r="AN223" s="108"/>
      <c r="AO223" s="108"/>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row>
    <row r="224" spans="1:396" s="3" customFormat="1" ht="18.75" customHeight="1" x14ac:dyDescent="0.2">
      <c r="A224" s="49" t="s">
        <v>127</v>
      </c>
      <c r="B224" s="36" t="s">
        <v>125</v>
      </c>
      <c r="C224" s="140">
        <v>58031</v>
      </c>
      <c r="D224" s="105">
        <v>696</v>
      </c>
      <c r="E224" s="83">
        <v>3305</v>
      </c>
      <c r="F224" s="105">
        <v>1871</v>
      </c>
      <c r="G224" s="83">
        <v>2501</v>
      </c>
      <c r="H224" s="105">
        <v>2978</v>
      </c>
      <c r="I224" s="83">
        <v>1611</v>
      </c>
      <c r="J224" s="105">
        <v>3468</v>
      </c>
      <c r="K224" s="83">
        <v>1444</v>
      </c>
      <c r="L224" s="105">
        <v>997</v>
      </c>
      <c r="M224" s="83">
        <v>1804</v>
      </c>
      <c r="N224" s="105">
        <v>971</v>
      </c>
      <c r="O224" s="83">
        <v>1060</v>
      </c>
      <c r="P224" s="105">
        <v>671</v>
      </c>
      <c r="Q224" s="83">
        <v>1691</v>
      </c>
      <c r="R224" s="105">
        <v>1902</v>
      </c>
      <c r="S224" s="83">
        <v>842</v>
      </c>
      <c r="T224" s="105">
        <v>769</v>
      </c>
      <c r="U224" s="83">
        <v>2537</v>
      </c>
      <c r="V224" s="105">
        <v>1170</v>
      </c>
      <c r="W224" s="83">
        <v>519</v>
      </c>
      <c r="X224" s="105">
        <v>89</v>
      </c>
      <c r="Y224" s="83">
        <v>495</v>
      </c>
      <c r="Z224" s="105">
        <v>2163</v>
      </c>
      <c r="AA224" s="83">
        <v>1435</v>
      </c>
      <c r="AB224" s="105">
        <v>585</v>
      </c>
      <c r="AC224" s="83">
        <v>995</v>
      </c>
      <c r="AD224" s="105">
        <v>4211</v>
      </c>
      <c r="AE224" s="83">
        <v>2002</v>
      </c>
      <c r="AF224" s="105">
        <v>2374</v>
      </c>
      <c r="AG224" s="55">
        <v>1663</v>
      </c>
      <c r="AH224" s="84">
        <v>666</v>
      </c>
      <c r="AI224" s="55">
        <v>382</v>
      </c>
      <c r="AJ224" s="84">
        <v>1256</v>
      </c>
      <c r="AK224" s="84">
        <v>948</v>
      </c>
      <c r="AL224" s="108">
        <v>2077</v>
      </c>
      <c r="AM224" s="105">
        <v>3782</v>
      </c>
      <c r="AN224" s="108"/>
      <c r="AO224" s="108"/>
      <c r="AP224" s="119"/>
      <c r="AQ224" s="119"/>
      <c r="AR224" s="119"/>
      <c r="AS224" s="119"/>
      <c r="AT224" s="119"/>
      <c r="AU224" s="119"/>
      <c r="AV224" s="119"/>
      <c r="AW224" s="119"/>
      <c r="AX224" s="119"/>
      <c r="AY224" s="119"/>
      <c r="AZ224" s="119"/>
      <c r="BA224" s="119"/>
      <c r="BB224" s="119"/>
      <c r="BC224" s="119"/>
      <c r="BD224" s="119"/>
      <c r="BE224" s="119"/>
      <c r="BF224" s="119"/>
      <c r="BG224" s="119"/>
      <c r="BH224" s="119"/>
      <c r="BI224" s="119"/>
      <c r="BJ224" s="119"/>
      <c r="BK224" s="119"/>
      <c r="BL224" s="119"/>
      <c r="BM224" s="119"/>
      <c r="BN224" s="119"/>
      <c r="BO224" s="119"/>
      <c r="BP224" s="119"/>
      <c r="BQ224" s="119"/>
      <c r="BR224" s="119"/>
      <c r="BS224" s="119"/>
      <c r="BT224" s="119"/>
      <c r="BU224" s="119"/>
      <c r="BV224" s="119"/>
      <c r="BW224" s="119"/>
      <c r="BX224" s="119"/>
      <c r="BY224" s="119"/>
      <c r="BZ224" s="119"/>
      <c r="CA224" s="119"/>
      <c r="CB224" s="119"/>
      <c r="CC224" s="119"/>
      <c r="CD224" s="119"/>
      <c r="CE224" s="119"/>
      <c r="CF224" s="119"/>
      <c r="CG224" s="119"/>
      <c r="CH224" s="119"/>
      <c r="CI224" s="119"/>
      <c r="CJ224" s="119"/>
      <c r="CK224" s="119"/>
      <c r="CL224" s="119"/>
      <c r="CM224" s="119"/>
      <c r="CN224" s="119"/>
      <c r="CO224" s="119"/>
      <c r="CP224" s="119"/>
      <c r="CQ224" s="119"/>
      <c r="CR224" s="119"/>
      <c r="CS224" s="119"/>
      <c r="CT224" s="119"/>
      <c r="CU224" s="119"/>
      <c r="CV224" s="119"/>
      <c r="CW224" s="119"/>
      <c r="CX224" s="119"/>
      <c r="CY224" s="119"/>
      <c r="CZ224" s="119"/>
      <c r="DA224" s="119"/>
      <c r="DB224" s="119"/>
      <c r="DC224" s="119"/>
      <c r="DD224" s="119"/>
      <c r="DE224" s="119"/>
      <c r="DF224" s="119"/>
      <c r="DG224" s="119"/>
      <c r="DH224" s="119"/>
      <c r="DI224" s="119"/>
      <c r="DJ224" s="119"/>
      <c r="DK224" s="119"/>
      <c r="DL224" s="119"/>
      <c r="DM224" s="119"/>
      <c r="DN224" s="119"/>
      <c r="DO224" s="119"/>
      <c r="DP224" s="119"/>
      <c r="DQ224" s="119"/>
      <c r="DR224" s="119"/>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row>
    <row r="225" spans="1:396" s="3" customFormat="1" x14ac:dyDescent="0.2">
      <c r="A225" s="50"/>
      <c r="B225" s="36" t="s">
        <v>126</v>
      </c>
      <c r="C225" s="140">
        <v>83971</v>
      </c>
      <c r="D225" s="84">
        <v>1161</v>
      </c>
      <c r="E225" s="55">
        <v>507</v>
      </c>
      <c r="F225" s="84">
        <v>2850</v>
      </c>
      <c r="G225" s="55">
        <v>1313</v>
      </c>
      <c r="H225" s="84">
        <v>280</v>
      </c>
      <c r="I225" s="55">
        <v>332</v>
      </c>
      <c r="J225" s="84">
        <v>261</v>
      </c>
      <c r="K225" s="55">
        <v>4245</v>
      </c>
      <c r="L225" s="84">
        <v>2480</v>
      </c>
      <c r="M225" s="55">
        <v>4408</v>
      </c>
      <c r="N225" s="84">
        <v>2682</v>
      </c>
      <c r="O225" s="55">
        <v>3896</v>
      </c>
      <c r="P225" s="84">
        <v>2634</v>
      </c>
      <c r="Q225" s="55">
        <v>5884</v>
      </c>
      <c r="R225" s="84">
        <v>4836</v>
      </c>
      <c r="S225" s="55">
        <v>3456</v>
      </c>
      <c r="T225" s="84">
        <v>2481</v>
      </c>
      <c r="U225" s="55">
        <v>4564</v>
      </c>
      <c r="V225" s="84">
        <v>2461</v>
      </c>
      <c r="W225" s="55">
        <v>2718</v>
      </c>
      <c r="X225" s="84">
        <v>793</v>
      </c>
      <c r="Y225" s="55">
        <v>2060</v>
      </c>
      <c r="Z225" s="84">
        <v>1493</v>
      </c>
      <c r="AA225" s="55">
        <v>715</v>
      </c>
      <c r="AB225" s="84">
        <v>3361</v>
      </c>
      <c r="AC225" s="55">
        <v>1682</v>
      </c>
      <c r="AD225" s="84">
        <v>2563</v>
      </c>
      <c r="AE225" s="55">
        <v>1983</v>
      </c>
      <c r="AF225" s="84">
        <v>3036</v>
      </c>
      <c r="AG225" s="55">
        <v>2517</v>
      </c>
      <c r="AH225" s="84">
        <v>3532</v>
      </c>
      <c r="AI225" s="55">
        <v>1819</v>
      </c>
      <c r="AJ225" s="84">
        <v>1777</v>
      </c>
      <c r="AK225" s="84">
        <v>1464</v>
      </c>
      <c r="AL225" s="108">
        <v>934</v>
      </c>
      <c r="AM225" s="84">
        <v>716</v>
      </c>
      <c r="AN225" s="108"/>
      <c r="AO225" s="108"/>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row>
    <row r="226" spans="1:396" s="3" customFormat="1" ht="18.75" customHeight="1" x14ac:dyDescent="0.2">
      <c r="A226" s="49" t="s">
        <v>128</v>
      </c>
      <c r="B226" s="36" t="s">
        <v>125</v>
      </c>
      <c r="C226" s="146">
        <v>108038</v>
      </c>
      <c r="D226" s="84">
        <v>1298</v>
      </c>
      <c r="E226" s="55">
        <v>5665</v>
      </c>
      <c r="F226" s="84">
        <v>3671</v>
      </c>
      <c r="G226" s="55">
        <v>4406</v>
      </c>
      <c r="H226" s="84">
        <v>5407</v>
      </c>
      <c r="I226" s="55">
        <v>3098</v>
      </c>
      <c r="J226" s="84">
        <v>6125</v>
      </c>
      <c r="K226" s="55">
        <v>2717</v>
      </c>
      <c r="L226" s="84">
        <v>1837</v>
      </c>
      <c r="M226" s="55">
        <v>3397</v>
      </c>
      <c r="N226" s="84">
        <v>2010</v>
      </c>
      <c r="O226" s="55">
        <v>2302</v>
      </c>
      <c r="P226" s="84">
        <v>1327</v>
      </c>
      <c r="Q226" s="55">
        <v>3418</v>
      </c>
      <c r="R226" s="84">
        <v>3744</v>
      </c>
      <c r="S226" s="55">
        <v>1601</v>
      </c>
      <c r="T226" s="84">
        <v>1509</v>
      </c>
      <c r="U226" s="55">
        <v>4823</v>
      </c>
      <c r="V226" s="84">
        <v>2297</v>
      </c>
      <c r="W226" s="55">
        <v>1092</v>
      </c>
      <c r="X226" s="84">
        <v>178</v>
      </c>
      <c r="Y226" s="55">
        <v>971</v>
      </c>
      <c r="Z226" s="84">
        <v>4124</v>
      </c>
      <c r="AA226" s="55">
        <v>2796</v>
      </c>
      <c r="AB226" s="84">
        <v>1250</v>
      </c>
      <c r="AC226" s="55">
        <v>1927</v>
      </c>
      <c r="AD226" s="84">
        <v>7848</v>
      </c>
      <c r="AE226" s="55">
        <v>3524</v>
      </c>
      <c r="AF226" s="84">
        <v>4181</v>
      </c>
      <c r="AG226" s="55">
        <v>3119</v>
      </c>
      <c r="AH226" s="84">
        <v>1320</v>
      </c>
      <c r="AI226" s="55">
        <v>770</v>
      </c>
      <c r="AJ226" s="84">
        <v>2361</v>
      </c>
      <c r="AK226" s="84">
        <v>1773</v>
      </c>
      <c r="AL226" s="108">
        <v>3614</v>
      </c>
      <c r="AM226" s="84">
        <v>6362</v>
      </c>
      <c r="AN226" s="108"/>
      <c r="AO226" s="108"/>
      <c r="AP226" s="119"/>
      <c r="AQ226" s="119"/>
      <c r="AR226" s="119"/>
      <c r="AS226" s="119"/>
      <c r="AT226" s="119"/>
      <c r="AU226" s="119"/>
      <c r="AV226" s="119"/>
      <c r="AW226" s="119"/>
      <c r="AX226" s="119"/>
      <c r="AY226" s="119"/>
      <c r="AZ226" s="119"/>
      <c r="BA226" s="119"/>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row>
    <row r="227" spans="1:396" s="3" customFormat="1" ht="11.25" customHeight="1" x14ac:dyDescent="0.2">
      <c r="A227" s="50"/>
      <c r="B227" s="36" t="s">
        <v>126</v>
      </c>
      <c r="C227" s="146">
        <v>165308</v>
      </c>
      <c r="D227" s="84">
        <v>2238</v>
      </c>
      <c r="E227" s="55">
        <v>956</v>
      </c>
      <c r="F227" s="84">
        <v>5627</v>
      </c>
      <c r="G227" s="55">
        <v>2534</v>
      </c>
      <c r="H227" s="84">
        <v>518</v>
      </c>
      <c r="I227" s="55">
        <v>650</v>
      </c>
      <c r="J227" s="84">
        <v>523</v>
      </c>
      <c r="K227" s="55">
        <v>8700</v>
      </c>
      <c r="L227" s="84">
        <v>4955</v>
      </c>
      <c r="M227" s="55">
        <v>8291</v>
      </c>
      <c r="N227" s="84">
        <v>5262</v>
      </c>
      <c r="O227" s="55">
        <v>7798</v>
      </c>
      <c r="P227" s="84">
        <v>5541</v>
      </c>
      <c r="Q227" s="55">
        <v>11854</v>
      </c>
      <c r="R227" s="84">
        <v>9170</v>
      </c>
      <c r="S227" s="55">
        <v>6903</v>
      </c>
      <c r="T227" s="84">
        <v>4977</v>
      </c>
      <c r="U227" s="55">
        <v>9008</v>
      </c>
      <c r="V227" s="84">
        <v>4874</v>
      </c>
      <c r="W227" s="55">
        <v>5551</v>
      </c>
      <c r="X227" s="84">
        <v>1618</v>
      </c>
      <c r="Y227" s="55">
        <v>4156</v>
      </c>
      <c r="Z227" s="84">
        <v>2972</v>
      </c>
      <c r="AA227" s="55">
        <v>1401</v>
      </c>
      <c r="AB227" s="84">
        <v>6800</v>
      </c>
      <c r="AC227" s="55">
        <v>3332</v>
      </c>
      <c r="AD227" s="84">
        <v>4864</v>
      </c>
      <c r="AE227" s="55">
        <v>3696</v>
      </c>
      <c r="AF227" s="84">
        <v>5578</v>
      </c>
      <c r="AG227" s="55">
        <v>4748</v>
      </c>
      <c r="AH227" s="84">
        <v>7041</v>
      </c>
      <c r="AI227" s="55">
        <v>3625</v>
      </c>
      <c r="AJ227" s="84">
        <v>3511</v>
      </c>
      <c r="AK227" s="84">
        <v>2861</v>
      </c>
      <c r="AL227" s="108">
        <v>1768</v>
      </c>
      <c r="AM227" s="84">
        <v>1272</v>
      </c>
      <c r="AN227" s="108"/>
      <c r="AO227" s="108"/>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19"/>
      <c r="CZ227" s="119"/>
      <c r="DA227" s="119"/>
      <c r="DB227" s="119"/>
      <c r="DC227" s="119"/>
      <c r="DD227" s="119"/>
      <c r="DE227" s="119"/>
      <c r="DF227" s="119"/>
      <c r="DG227" s="119"/>
      <c r="DH227" s="119"/>
      <c r="DI227" s="119"/>
      <c r="DJ227" s="119"/>
      <c r="DK227" s="119"/>
      <c r="DL227" s="119"/>
      <c r="DM227" s="119"/>
      <c r="DN227" s="119"/>
      <c r="DO227" s="119"/>
      <c r="DP227" s="119"/>
      <c r="DQ227" s="119"/>
      <c r="DR227" s="119"/>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row>
    <row r="228" spans="1:396" s="3" customFormat="1" ht="18.75" customHeight="1" x14ac:dyDescent="0.2">
      <c r="A228" s="49" t="s">
        <v>129</v>
      </c>
      <c r="B228" s="36" t="s">
        <v>120</v>
      </c>
      <c r="C228" s="142">
        <v>57.57073943408453</v>
      </c>
      <c r="D228" s="92">
        <v>60.128617363344048</v>
      </c>
      <c r="E228" s="63">
        <v>60.944641950228537</v>
      </c>
      <c r="F228" s="92">
        <v>58.473282442748086</v>
      </c>
      <c r="G228" s="63">
        <v>58.803061934585941</v>
      </c>
      <c r="H228" s="92">
        <v>58.457249070631967</v>
      </c>
      <c r="I228" s="63">
        <v>59.509202453987733</v>
      </c>
      <c r="J228" s="92">
        <v>58.964143426294825</v>
      </c>
      <c r="K228" s="63">
        <v>58.16658911121452</v>
      </c>
      <c r="L228" s="92">
        <v>59.685489635453891</v>
      </c>
      <c r="M228" s="63">
        <v>43.83364216594606</v>
      </c>
      <c r="N228" s="92">
        <v>45.390898483080512</v>
      </c>
      <c r="O228" s="63">
        <v>55.985267034990791</v>
      </c>
      <c r="P228" s="92">
        <v>52.473118279569896</v>
      </c>
      <c r="Q228" s="63">
        <v>58.37887067395264</v>
      </c>
      <c r="R228" s="92">
        <v>58.790093382054408</v>
      </c>
      <c r="S228" s="63">
        <v>65.315934065934073</v>
      </c>
      <c r="T228" s="92">
        <v>65.034965034965026</v>
      </c>
      <c r="U228" s="63">
        <v>59.420289855072461</v>
      </c>
      <c r="V228" s="92">
        <v>62.301286903860706</v>
      </c>
      <c r="W228" s="63">
        <v>61.523244312561822</v>
      </c>
      <c r="X228" s="92">
        <v>53.666666666666664</v>
      </c>
      <c r="Y228" s="63">
        <v>59.378596087456849</v>
      </c>
      <c r="Z228" s="92">
        <v>58.91291642314436</v>
      </c>
      <c r="AA228" s="63">
        <v>59.77272727272728</v>
      </c>
      <c r="AB228" s="92">
        <v>57.142857142857139</v>
      </c>
      <c r="AC228" s="63">
        <v>63.510392609699771</v>
      </c>
      <c r="AD228" s="92">
        <v>61.142427658774899</v>
      </c>
      <c r="AE228" s="63">
        <v>61.073170731707314</v>
      </c>
      <c r="AF228" s="92">
        <v>61.304623179227356</v>
      </c>
      <c r="AG228" s="55">
        <v>55.338345864661655</v>
      </c>
      <c r="AH228" s="84">
        <v>61.180811808118087</v>
      </c>
      <c r="AI228" s="55">
        <v>59.073359073359079</v>
      </c>
      <c r="AJ228" s="84">
        <v>60.698198198198192</v>
      </c>
      <c r="AK228" s="84">
        <v>57.72787318361955</v>
      </c>
      <c r="AL228" s="108">
        <v>62.731707317073173</v>
      </c>
      <c r="AM228" s="92">
        <v>59.752670039347947</v>
      </c>
      <c r="AN228" s="108"/>
      <c r="AO228" s="108"/>
      <c r="AP228" s="119"/>
      <c r="AQ228" s="119"/>
      <c r="AR228" s="119"/>
      <c r="AS228" s="119"/>
      <c r="AT228" s="119"/>
      <c r="AU228" s="119"/>
      <c r="AV228" s="119"/>
      <c r="AW228" s="119"/>
      <c r="AX228" s="119"/>
      <c r="AY228" s="119"/>
      <c r="AZ228" s="119"/>
      <c r="BA228" s="119"/>
      <c r="BB228" s="119"/>
      <c r="BC228" s="119"/>
      <c r="BD228" s="119"/>
      <c r="BE228" s="119"/>
      <c r="BF228" s="119"/>
      <c r="BG228" s="119"/>
      <c r="BH228" s="119"/>
      <c r="BI228" s="119"/>
      <c r="BJ228" s="119"/>
      <c r="BK228" s="119"/>
      <c r="BL228" s="119"/>
      <c r="BM228" s="119"/>
      <c r="BN228" s="119"/>
      <c r="BO228" s="119"/>
      <c r="BP228" s="119"/>
      <c r="BQ228" s="119"/>
      <c r="BR228" s="119"/>
      <c r="BS228" s="119"/>
      <c r="BT228" s="119"/>
      <c r="BU228" s="119"/>
      <c r="BV228" s="119"/>
      <c r="BW228" s="119"/>
      <c r="BX228" s="119"/>
      <c r="BY228" s="119"/>
      <c r="BZ228" s="119"/>
      <c r="CA228" s="119"/>
      <c r="CB228" s="119"/>
      <c r="CC228" s="119"/>
      <c r="CD228" s="119"/>
      <c r="CE228" s="119"/>
      <c r="CF228" s="119"/>
      <c r="CG228" s="119"/>
      <c r="CH228" s="119"/>
      <c r="CI228" s="119"/>
      <c r="CJ228" s="119"/>
      <c r="CK228" s="119"/>
      <c r="CL228" s="119"/>
      <c r="CM228" s="119"/>
      <c r="CN228" s="119"/>
      <c r="CO228" s="119"/>
      <c r="CP228" s="119"/>
      <c r="CQ228" s="119"/>
      <c r="CR228" s="119"/>
      <c r="CS228" s="119"/>
      <c r="CT228" s="119"/>
      <c r="CU228" s="119"/>
      <c r="CV228" s="119"/>
      <c r="CW228" s="119"/>
      <c r="CX228" s="119"/>
      <c r="CY228" s="119"/>
      <c r="CZ228" s="119"/>
      <c r="DA228" s="119"/>
      <c r="DB228" s="119"/>
      <c r="DC228" s="119"/>
      <c r="DD228" s="119"/>
      <c r="DE228" s="119"/>
      <c r="DF228" s="119"/>
      <c r="DG228" s="119"/>
      <c r="DH228" s="119"/>
      <c r="DI228" s="119"/>
      <c r="DJ228" s="119"/>
      <c r="DK228" s="119"/>
      <c r="DL228" s="119"/>
      <c r="DM228" s="119"/>
      <c r="DN228" s="119"/>
      <c r="DO228" s="119"/>
      <c r="DP228" s="119"/>
      <c r="DQ228" s="119"/>
      <c r="DR228" s="119"/>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row>
    <row r="229" spans="1:396" s="3" customFormat="1" x14ac:dyDescent="0.2">
      <c r="A229" s="50"/>
      <c r="B229" s="36" t="s">
        <v>98</v>
      </c>
      <c r="C229" s="142">
        <v>77.070648406617082</v>
      </c>
      <c r="D229" s="92">
        <v>73.333333333333329</v>
      </c>
      <c r="E229" s="63">
        <v>71.912225705329163</v>
      </c>
      <c r="F229" s="92">
        <v>80.927835051546396</v>
      </c>
      <c r="G229" s="63">
        <v>71.169480925578483</v>
      </c>
      <c r="H229" s="92">
        <v>67.035110533159951</v>
      </c>
      <c r="I229" s="63">
        <v>67.916666666666671</v>
      </c>
      <c r="J229" s="92">
        <v>69.502205419029622</v>
      </c>
      <c r="K229" s="63">
        <v>80.366387893269604</v>
      </c>
      <c r="L229" s="92">
        <v>81.117742810634823</v>
      </c>
      <c r="M229" s="63">
        <v>73.622304508821614</v>
      </c>
      <c r="N229" s="92">
        <v>74.761336515513122</v>
      </c>
      <c r="O229" s="63">
        <v>80.724174653887118</v>
      </c>
      <c r="P229" s="92">
        <v>71.579743008314438</v>
      </c>
      <c r="Q229" s="63">
        <v>82.429577464788721</v>
      </c>
      <c r="R229" s="92">
        <v>79</v>
      </c>
      <c r="S229" s="63">
        <v>85.052843482637144</v>
      </c>
      <c r="T229" s="92">
        <v>85.577536694320358</v>
      </c>
      <c r="U229" s="63">
        <v>80.957264957264968</v>
      </c>
      <c r="V229" s="92">
        <v>78.284473398479918</v>
      </c>
      <c r="W229" s="63">
        <v>82.764505119453929</v>
      </c>
      <c r="X229" s="92">
        <v>71.774193548387103</v>
      </c>
      <c r="Y229" s="63">
        <v>67.96875</v>
      </c>
      <c r="Z229" s="92">
        <v>74.360795454545453</v>
      </c>
      <c r="AA229" s="63">
        <v>71.98795180722891</v>
      </c>
      <c r="AB229" s="92">
        <v>68.878718535469105</v>
      </c>
      <c r="AC229" s="63">
        <v>79.683972911963892</v>
      </c>
      <c r="AD229" s="92">
        <v>77.237851662404083</v>
      </c>
      <c r="AE229" s="63">
        <v>82.074468085106375</v>
      </c>
      <c r="AF229" s="92">
        <v>78.735362997658072</v>
      </c>
      <c r="AG229" s="55">
        <v>79.087947882736159</v>
      </c>
      <c r="AH229" s="84">
        <v>79.218106995884767</v>
      </c>
      <c r="AI229" s="55">
        <v>78.378378378378372</v>
      </c>
      <c r="AJ229" s="84">
        <v>79.507133592736707</v>
      </c>
      <c r="AK229" s="84">
        <v>77.851239669421489</v>
      </c>
      <c r="AL229" s="108">
        <v>76.6294227188082</v>
      </c>
      <c r="AM229" s="92">
        <v>71.2</v>
      </c>
      <c r="AN229" s="108"/>
      <c r="AO229" s="108"/>
      <c r="AP229" s="119"/>
      <c r="AQ229" s="119"/>
      <c r="AR229" s="119"/>
      <c r="AS229" s="119"/>
      <c r="AT229" s="119"/>
      <c r="AU229" s="119"/>
      <c r="AV229" s="119"/>
      <c r="AW229" s="119"/>
      <c r="AX229" s="119"/>
      <c r="AY229" s="119"/>
      <c r="AZ229" s="119"/>
      <c r="BA229" s="119"/>
      <c r="BB229" s="119"/>
      <c r="BC229" s="119"/>
      <c r="BD229" s="119"/>
      <c r="BE229" s="119"/>
      <c r="BF229" s="119"/>
      <c r="BG229" s="119"/>
      <c r="BH229" s="119"/>
      <c r="BI229" s="119"/>
      <c r="BJ229" s="119"/>
      <c r="BK229" s="119"/>
      <c r="BL229" s="119"/>
      <c r="BM229" s="119"/>
      <c r="BN229" s="119"/>
      <c r="BO229" s="119"/>
      <c r="BP229" s="119"/>
      <c r="BQ229" s="119"/>
      <c r="BR229" s="119"/>
      <c r="BS229" s="119"/>
      <c r="BT229" s="119"/>
      <c r="BU229" s="119"/>
      <c r="BV229" s="119"/>
      <c r="BW229" s="119"/>
      <c r="BX229" s="119"/>
      <c r="BY229" s="119"/>
      <c r="BZ229" s="119"/>
      <c r="CA229" s="119"/>
      <c r="CB229" s="119"/>
      <c r="CC229" s="119"/>
      <c r="CD229" s="119"/>
      <c r="CE229" s="119"/>
      <c r="CF229" s="119"/>
      <c r="CG229" s="119"/>
      <c r="CH229" s="119"/>
      <c r="CI229" s="119"/>
      <c r="CJ229" s="119"/>
      <c r="CK229" s="119"/>
      <c r="CL229" s="119"/>
      <c r="CM229" s="119"/>
      <c r="CN229" s="119"/>
      <c r="CO229" s="119"/>
      <c r="CP229" s="119"/>
      <c r="CQ229" s="119"/>
      <c r="CR229" s="119"/>
      <c r="CS229" s="119"/>
      <c r="CT229" s="119"/>
      <c r="CU229" s="119"/>
      <c r="CV229" s="119"/>
      <c r="CW229" s="119"/>
      <c r="CX229" s="119"/>
      <c r="CY229" s="119"/>
      <c r="CZ229" s="119"/>
      <c r="DA229" s="119"/>
      <c r="DB229" s="119"/>
      <c r="DC229" s="119"/>
      <c r="DD229" s="119"/>
      <c r="DE229" s="119"/>
      <c r="DF229" s="119"/>
      <c r="DG229" s="119"/>
      <c r="DH229" s="119"/>
      <c r="DI229" s="119"/>
      <c r="DJ229" s="119"/>
      <c r="DK229" s="119"/>
      <c r="DL229" s="119"/>
      <c r="DM229" s="119"/>
      <c r="DN229" s="119"/>
      <c r="DO229" s="119"/>
      <c r="DP229" s="119"/>
      <c r="DQ229" s="119"/>
      <c r="DR229" s="119"/>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row>
    <row r="230" spans="1:396" s="3" customFormat="1" x14ac:dyDescent="0.2">
      <c r="A230" s="50"/>
      <c r="B230" s="36" t="s">
        <v>99</v>
      </c>
      <c r="C230" s="142">
        <v>82.595278716158802</v>
      </c>
      <c r="D230" s="92">
        <v>88.68286445012788</v>
      </c>
      <c r="E230" s="63">
        <v>70.040214477211791</v>
      </c>
      <c r="F230" s="92">
        <v>87.293447293447286</v>
      </c>
      <c r="G230" s="63">
        <v>73.923291193486179</v>
      </c>
      <c r="H230" s="92">
        <v>67.356020942408378</v>
      </c>
      <c r="I230" s="63">
        <v>70.045248868778273</v>
      </c>
      <c r="J230" s="92">
        <v>71.829622458857699</v>
      </c>
      <c r="K230" s="63">
        <v>86.367243294715124</v>
      </c>
      <c r="L230" s="92">
        <v>85.152582159624416</v>
      </c>
      <c r="M230" s="63">
        <v>82.638436482084686</v>
      </c>
      <c r="N230" s="92">
        <v>83.022721470513147</v>
      </c>
      <c r="O230" s="63">
        <v>85.699039487726793</v>
      </c>
      <c r="P230" s="92">
        <v>82.890142358313184</v>
      </c>
      <c r="Q230" s="63">
        <v>86.684356531178381</v>
      </c>
      <c r="R230" s="92">
        <v>84.255458873748154</v>
      </c>
      <c r="S230" s="63">
        <v>88.674358370614542</v>
      </c>
      <c r="T230" s="92">
        <v>87.591240875912419</v>
      </c>
      <c r="U230" s="63">
        <v>84.618204031765416</v>
      </c>
      <c r="V230" s="92">
        <v>87.4015748031496</v>
      </c>
      <c r="W230" s="63">
        <v>92.310321257689679</v>
      </c>
      <c r="X230" s="92">
        <v>88.180404354587864</v>
      </c>
      <c r="Y230" s="63">
        <v>90.999010880316519</v>
      </c>
      <c r="Z230" s="92">
        <v>79.00390625</v>
      </c>
      <c r="AA230" s="63">
        <v>74.102848686644478</v>
      </c>
      <c r="AB230" s="92">
        <v>90.474610023232657</v>
      </c>
      <c r="AC230" s="63">
        <v>91.670281995661611</v>
      </c>
      <c r="AD230" s="92">
        <v>80.575945793337098</v>
      </c>
      <c r="AE230" s="63">
        <v>83.554432512107809</v>
      </c>
      <c r="AF230" s="92">
        <v>82.416666666666671</v>
      </c>
      <c r="AG230" s="55">
        <v>87.378142637249866</v>
      </c>
      <c r="AH230" s="84">
        <v>92.616226071103</v>
      </c>
      <c r="AI230" s="55">
        <v>93.184634448574968</v>
      </c>
      <c r="AJ230" s="84">
        <v>86.267250084146752</v>
      </c>
      <c r="AK230" s="84">
        <v>87.080536912751683</v>
      </c>
      <c r="AL230" s="108">
        <v>81.086956521739125</v>
      </c>
      <c r="AM230" s="92">
        <v>72.861303239898064</v>
      </c>
      <c r="AN230" s="108"/>
      <c r="AO230" s="108"/>
      <c r="AP230" s="119"/>
      <c r="AQ230" s="119"/>
      <c r="AR230" s="119"/>
      <c r="AS230" s="119"/>
      <c r="AT230" s="119"/>
      <c r="AU230" s="119"/>
      <c r="AV230" s="119"/>
      <c r="AW230" s="119"/>
      <c r="AX230" s="119"/>
      <c r="AY230" s="119"/>
      <c r="AZ230" s="119"/>
      <c r="BA230" s="119"/>
      <c r="BB230" s="119"/>
      <c r="BC230" s="119"/>
      <c r="BD230" s="119"/>
      <c r="BE230" s="119"/>
      <c r="BF230" s="119"/>
      <c r="BG230" s="119"/>
      <c r="BH230" s="119"/>
      <c r="BI230" s="119"/>
      <c r="BJ230" s="119"/>
      <c r="BK230" s="119"/>
      <c r="BL230" s="119"/>
      <c r="BM230" s="119"/>
      <c r="BN230" s="119"/>
      <c r="BO230" s="119"/>
      <c r="BP230" s="119"/>
      <c r="BQ230" s="119"/>
      <c r="BR230" s="119"/>
      <c r="BS230" s="119"/>
      <c r="BT230" s="119"/>
      <c r="BU230" s="119"/>
      <c r="BV230" s="119"/>
      <c r="BW230" s="119"/>
      <c r="BX230" s="119"/>
      <c r="BY230" s="119"/>
      <c r="BZ230" s="119"/>
      <c r="CA230" s="119"/>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row>
    <row r="231" spans="1:396" s="3" customFormat="1" x14ac:dyDescent="0.2">
      <c r="A231" s="50"/>
      <c r="B231" s="36" t="s">
        <v>100</v>
      </c>
      <c r="C231" s="142">
        <v>80.975720378349507</v>
      </c>
      <c r="D231" s="92">
        <v>87.641980917764656</v>
      </c>
      <c r="E231" s="63">
        <v>61.487907465825444</v>
      </c>
      <c r="F231" s="92">
        <v>83.810543216483808</v>
      </c>
      <c r="G231" s="63">
        <v>64.846980976013242</v>
      </c>
      <c r="H231" s="92">
        <v>59.91223541559112</v>
      </c>
      <c r="I231" s="63">
        <v>68.577154308617239</v>
      </c>
      <c r="J231" s="92">
        <v>65.0100908173562</v>
      </c>
      <c r="K231" s="63">
        <v>84.102019128586619</v>
      </c>
      <c r="L231" s="92">
        <v>86.337418889689971</v>
      </c>
      <c r="M231" s="63">
        <v>83.869294605809131</v>
      </c>
      <c r="N231" s="92">
        <v>81.09613130128956</v>
      </c>
      <c r="O231" s="63">
        <v>86.272658610271904</v>
      </c>
      <c r="P231" s="92">
        <v>79.500841278743692</v>
      </c>
      <c r="Q231" s="63">
        <v>82.850137025818555</v>
      </c>
      <c r="R231" s="92">
        <v>83.39914945321992</v>
      </c>
      <c r="S231" s="63">
        <v>87.838616714697409</v>
      </c>
      <c r="T231" s="92">
        <v>82.818532818532816</v>
      </c>
      <c r="U231" s="63">
        <v>80.414746543778804</v>
      </c>
      <c r="V231" s="92">
        <v>89.705512207399948</v>
      </c>
      <c r="W231" s="63">
        <v>91.795007966011681</v>
      </c>
      <c r="X231" s="92">
        <v>90.189873417721529</v>
      </c>
      <c r="Y231" s="63">
        <v>91.451233842538187</v>
      </c>
      <c r="Z231" s="92">
        <v>75.395336370946126</v>
      </c>
      <c r="AA231" s="63">
        <v>68.064516129032256</v>
      </c>
      <c r="AB231" s="92">
        <v>92.402501839587941</v>
      </c>
      <c r="AC231" s="63">
        <v>89.662921348314612</v>
      </c>
      <c r="AD231" s="92">
        <v>78.917768657850743</v>
      </c>
      <c r="AE231" s="63">
        <v>75.319524019391807</v>
      </c>
      <c r="AF231" s="92">
        <v>77.167487684729068</v>
      </c>
      <c r="AG231" s="55">
        <v>88.042299349240778</v>
      </c>
      <c r="AH231" s="84">
        <v>92.614170268746477</v>
      </c>
      <c r="AI231" s="55">
        <v>93.431911966987627</v>
      </c>
      <c r="AJ231" s="84">
        <v>85.424588086185054</v>
      </c>
      <c r="AK231" s="84">
        <v>86.705442459493142</v>
      </c>
      <c r="AL231" s="108">
        <v>74.750575594781282</v>
      </c>
      <c r="AM231" s="92">
        <v>65.484383271572256</v>
      </c>
      <c r="AN231" s="108"/>
      <c r="AO231" s="108"/>
      <c r="AP231" s="119"/>
      <c r="AQ231" s="119"/>
      <c r="AR231" s="119"/>
      <c r="AS231" s="119"/>
      <c r="AT231" s="119"/>
      <c r="AU231" s="119"/>
      <c r="AV231" s="119"/>
      <c r="AW231" s="119"/>
      <c r="AX231" s="119"/>
      <c r="AY231" s="119"/>
      <c r="AZ231" s="119"/>
      <c r="BA231" s="119"/>
      <c r="BB231" s="119"/>
      <c r="BC231" s="119"/>
      <c r="BD231" s="119"/>
      <c r="BE231" s="119"/>
      <c r="BF231" s="119"/>
      <c r="BG231" s="119"/>
      <c r="BH231" s="119"/>
      <c r="BI231" s="119"/>
      <c r="BJ231" s="119"/>
      <c r="BK231" s="119"/>
      <c r="BL231" s="119"/>
      <c r="BM231" s="119"/>
      <c r="BN231" s="119"/>
      <c r="BO231" s="119"/>
      <c r="BP231" s="119"/>
      <c r="BQ231" s="119"/>
      <c r="BR231" s="119"/>
      <c r="BS231" s="119"/>
      <c r="BT231" s="119"/>
      <c r="BU231" s="119"/>
      <c r="BV231" s="119"/>
      <c r="BW231" s="119"/>
      <c r="BX231" s="119"/>
      <c r="BY231" s="119"/>
      <c r="BZ231" s="119"/>
      <c r="CA231" s="119"/>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row>
    <row r="232" spans="1:396" s="3" customFormat="1" x14ac:dyDescent="0.2">
      <c r="A232" s="50"/>
      <c r="B232" s="36" t="s">
        <v>121</v>
      </c>
      <c r="C232" s="142">
        <v>26.690763052208837</v>
      </c>
      <c r="D232" s="92">
        <v>27.536231884057973</v>
      </c>
      <c r="E232" s="63">
        <v>17.203219315895371</v>
      </c>
      <c r="F232" s="92">
        <v>25.070955534531691</v>
      </c>
      <c r="G232" s="63">
        <v>16.212121212121211</v>
      </c>
      <c r="H232" s="92">
        <v>16.708437761069341</v>
      </c>
      <c r="I232" s="63">
        <v>20.352250489236788</v>
      </c>
      <c r="J232" s="92">
        <v>17.083333333333332</v>
      </c>
      <c r="K232" s="63">
        <v>29.363024339720351</v>
      </c>
      <c r="L232" s="92">
        <v>33.955555555555556</v>
      </c>
      <c r="M232" s="63">
        <v>32.833876221498372</v>
      </c>
      <c r="N232" s="92">
        <v>29.154727793696271</v>
      </c>
      <c r="O232" s="63">
        <v>33.650793650793652</v>
      </c>
      <c r="P232" s="92">
        <v>27.973074046372474</v>
      </c>
      <c r="Q232" s="63">
        <v>31.089430894308943</v>
      </c>
      <c r="R232" s="92">
        <v>32.917139614074912</v>
      </c>
      <c r="S232" s="63">
        <v>33.64093959731543</v>
      </c>
      <c r="T232" s="92">
        <v>25.853154084798348</v>
      </c>
      <c r="U232" s="63">
        <v>25.0732524068648</v>
      </c>
      <c r="V232" s="92">
        <v>31.89149560117302</v>
      </c>
      <c r="W232" s="63">
        <v>29.197080291970799</v>
      </c>
      <c r="X232" s="92">
        <v>30.946291560102303</v>
      </c>
      <c r="Y232" s="63">
        <v>26.887966804979254</v>
      </c>
      <c r="Z232" s="92">
        <v>24.342105263157894</v>
      </c>
      <c r="AA232" s="63">
        <v>21.59090909090909</v>
      </c>
      <c r="AB232" s="92">
        <v>31.199235547061633</v>
      </c>
      <c r="AC232" s="63">
        <v>24.749498997995993</v>
      </c>
      <c r="AD232" s="92">
        <v>21.853741496598637</v>
      </c>
      <c r="AE232" s="63">
        <v>24.864130434782609</v>
      </c>
      <c r="AF232" s="92">
        <v>22.46065808297568</v>
      </c>
      <c r="AG232" s="55">
        <v>26.689576174112258</v>
      </c>
      <c r="AH232" s="84">
        <v>24.847374847374848</v>
      </c>
      <c r="AI232" s="55">
        <v>31.081081081081081</v>
      </c>
      <c r="AJ232" s="84">
        <v>27.00587084148728</v>
      </c>
      <c r="AK232" s="84">
        <v>26.402188782489738</v>
      </c>
      <c r="AL232" s="108">
        <v>21.313364055299537</v>
      </c>
      <c r="AM232" s="92">
        <v>15.426497277676951</v>
      </c>
      <c r="AN232" s="108"/>
      <c r="AO232" s="108"/>
      <c r="AP232" s="119"/>
      <c r="AQ232" s="119"/>
      <c r="AR232" s="119"/>
      <c r="AS232" s="119"/>
      <c r="AT232" s="119"/>
      <c r="AU232" s="119"/>
      <c r="AV232" s="119"/>
      <c r="AW232" s="119"/>
      <c r="AX232" s="119"/>
      <c r="AY232" s="119"/>
      <c r="AZ232" s="119"/>
      <c r="BA232" s="119"/>
      <c r="BB232" s="119"/>
      <c r="BC232" s="119"/>
      <c r="BD232" s="119"/>
      <c r="BE232" s="119"/>
      <c r="BF232" s="119"/>
      <c r="BG232" s="119"/>
      <c r="BH232" s="119"/>
      <c r="BI232" s="119"/>
      <c r="BJ232" s="119"/>
      <c r="BK232" s="119"/>
      <c r="BL232" s="119"/>
      <c r="BM232" s="119"/>
      <c r="BN232" s="119"/>
      <c r="BO232" s="119"/>
      <c r="BP232" s="119"/>
      <c r="BQ232" s="119"/>
      <c r="BR232" s="119"/>
      <c r="BS232" s="119"/>
      <c r="BT232" s="119"/>
      <c r="BU232" s="119"/>
      <c r="BV232" s="119"/>
      <c r="BW232" s="119"/>
      <c r="BX232" s="119"/>
      <c r="BY232" s="119"/>
      <c r="BZ232" s="119"/>
      <c r="CA232" s="119"/>
      <c r="CB232" s="119"/>
      <c r="CC232" s="119"/>
      <c r="CD232" s="119"/>
      <c r="CE232" s="119"/>
      <c r="CF232" s="119"/>
      <c r="CG232" s="119"/>
      <c r="CH232" s="119"/>
      <c r="CI232" s="119"/>
      <c r="CJ232" s="119"/>
      <c r="CK232" s="119"/>
      <c r="CL232" s="119"/>
      <c r="CM232" s="119"/>
      <c r="CN232" s="119"/>
      <c r="CO232" s="119"/>
      <c r="CP232" s="119"/>
      <c r="CQ232" s="119"/>
      <c r="CR232" s="119"/>
      <c r="CS232" s="119"/>
      <c r="CT232" s="119"/>
      <c r="CU232" s="119"/>
      <c r="CV232" s="119"/>
      <c r="CW232" s="119"/>
      <c r="CX232" s="119"/>
      <c r="CY232" s="119"/>
      <c r="CZ232" s="119"/>
      <c r="DA232" s="119"/>
      <c r="DB232" s="119"/>
      <c r="DC232" s="119"/>
      <c r="DD232" s="119"/>
      <c r="DE232" s="119"/>
      <c r="DF232" s="119"/>
      <c r="DG232" s="119"/>
      <c r="DH232" s="119"/>
      <c r="DI232" s="119"/>
      <c r="DJ232" s="119"/>
      <c r="DK232" s="119"/>
      <c r="DL232" s="119"/>
      <c r="DM232" s="119"/>
      <c r="DN232" s="119"/>
      <c r="DO232" s="119"/>
      <c r="DP232" s="119"/>
      <c r="DQ232" s="119"/>
      <c r="DR232" s="119"/>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row>
    <row r="233" spans="1:396" s="3" customFormat="1" x14ac:dyDescent="0.2">
      <c r="A233" s="50"/>
      <c r="B233" s="39" t="s">
        <v>51</v>
      </c>
      <c r="C233" s="143">
        <v>81.064185031302173</v>
      </c>
      <c r="D233" s="93">
        <v>86.986469864698648</v>
      </c>
      <c r="E233" s="64">
        <v>67.04810126582278</v>
      </c>
      <c r="F233" s="93">
        <v>84.975324437945531</v>
      </c>
      <c r="G233" s="64">
        <v>70.150611543515623</v>
      </c>
      <c r="H233" s="93">
        <v>64.178942807625646</v>
      </c>
      <c r="I233" s="64">
        <v>69.087557603686633</v>
      </c>
      <c r="J233" s="93">
        <v>68.65640813797377</v>
      </c>
      <c r="K233" s="64">
        <v>84.464008285862249</v>
      </c>
      <c r="L233" s="93">
        <v>84.635514018691595</v>
      </c>
      <c r="M233" s="64">
        <v>80.126139713443479</v>
      </c>
      <c r="N233" s="93">
        <v>80.755136035535813</v>
      </c>
      <c r="O233" s="64">
        <v>85.16738342187368</v>
      </c>
      <c r="P233" s="93">
        <v>79.749187180678121</v>
      </c>
      <c r="Q233" s="64">
        <v>84.54384410983171</v>
      </c>
      <c r="R233" s="93">
        <v>82.914927768860352</v>
      </c>
      <c r="S233" s="64">
        <v>87.633965375103045</v>
      </c>
      <c r="T233" s="93">
        <v>85.544711158005811</v>
      </c>
      <c r="U233" s="64">
        <v>82.563276026743068</v>
      </c>
      <c r="V233" s="93">
        <v>87.493899463152758</v>
      </c>
      <c r="W233" s="64">
        <v>91.275075570211598</v>
      </c>
      <c r="X233" s="93">
        <v>88.429345150172338</v>
      </c>
      <c r="Y233" s="64">
        <v>90.232312565997887</v>
      </c>
      <c r="Z233" s="93">
        <v>76.838115863562535</v>
      </c>
      <c r="AA233" s="64">
        <v>71.511330720736069</v>
      </c>
      <c r="AB233" s="93">
        <v>90.59194238127391</v>
      </c>
      <c r="AC233" s="64">
        <v>89.698106771277509</v>
      </c>
      <c r="AD233" s="93">
        <v>79.405334499344121</v>
      </c>
      <c r="AE233" s="64">
        <v>81.141829624634752</v>
      </c>
      <c r="AF233" s="93">
        <v>80.024600246002464</v>
      </c>
      <c r="AG233" s="55">
        <v>86.251507510141437</v>
      </c>
      <c r="AH233" s="84">
        <v>91.89931853154539</v>
      </c>
      <c r="AI233" s="55">
        <v>92.643338954468803</v>
      </c>
      <c r="AJ233" s="84">
        <v>85.126123514062044</v>
      </c>
      <c r="AK233" s="84">
        <v>85.878428465530021</v>
      </c>
      <c r="AL233" s="108">
        <v>78</v>
      </c>
      <c r="AM233" s="93">
        <v>70.055978709736621</v>
      </c>
      <c r="AN233" s="108"/>
      <c r="AO233" s="108"/>
      <c r="AP233" s="119"/>
      <c r="AQ233" s="119"/>
      <c r="AR233" s="119"/>
      <c r="AS233" s="119"/>
      <c r="AT233" s="119"/>
      <c r="AU233" s="119"/>
      <c r="AV233" s="119"/>
      <c r="AW233" s="119"/>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119"/>
      <c r="BZ233" s="119"/>
      <c r="CA233" s="119"/>
      <c r="CB233" s="119"/>
      <c r="CC233" s="119"/>
      <c r="CD233" s="119"/>
      <c r="CE233" s="119"/>
      <c r="CF233" s="119"/>
      <c r="CG233" s="119"/>
      <c r="CH233" s="119"/>
      <c r="CI233" s="119"/>
      <c r="CJ233" s="119"/>
      <c r="CK233" s="119"/>
      <c r="CL233" s="119"/>
      <c r="CM233" s="119"/>
      <c r="CN233" s="119"/>
      <c r="CO233" s="119"/>
      <c r="CP233" s="119"/>
      <c r="CQ233" s="119"/>
      <c r="CR233" s="119"/>
      <c r="CS233" s="119"/>
      <c r="CT233" s="119"/>
      <c r="CU233" s="119"/>
      <c r="CV233" s="119"/>
      <c r="CW233" s="119"/>
      <c r="CX233" s="119"/>
      <c r="CY233" s="119"/>
      <c r="CZ233" s="119"/>
      <c r="DA233" s="119"/>
      <c r="DB233" s="119"/>
      <c r="DC233" s="119"/>
      <c r="DD233" s="119"/>
      <c r="DE233" s="119"/>
      <c r="DF233" s="119"/>
      <c r="DG233" s="119"/>
      <c r="DH233" s="119"/>
      <c r="DI233" s="119"/>
      <c r="DJ233" s="119"/>
      <c r="DK233" s="119"/>
      <c r="DL233" s="119"/>
      <c r="DM233" s="119"/>
      <c r="DN233" s="119"/>
      <c r="DO233" s="119"/>
      <c r="DP233" s="119"/>
      <c r="DQ233" s="119"/>
      <c r="DR233" s="119"/>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row>
    <row r="234" spans="1:396" s="3" customFormat="1" ht="18.75" customHeight="1" x14ac:dyDescent="0.2">
      <c r="A234" s="50"/>
      <c r="B234" s="36" t="s">
        <v>130</v>
      </c>
      <c r="C234" s="142">
        <v>72.992730319163314</v>
      </c>
      <c r="D234" s="92">
        <v>80.27210884353741</v>
      </c>
      <c r="E234" s="63">
        <v>66.179906542056074</v>
      </c>
      <c r="F234" s="92">
        <v>78.65866723805442</v>
      </c>
      <c r="G234" s="63">
        <v>67.390639339247471</v>
      </c>
      <c r="H234" s="92">
        <v>63.874778499704668</v>
      </c>
      <c r="I234" s="63">
        <v>68.936359590565203</v>
      </c>
      <c r="J234" s="92">
        <v>68.897637795275585</v>
      </c>
      <c r="K234" s="63">
        <v>74.972406181015444</v>
      </c>
      <c r="L234" s="92">
        <v>74.644453474197476</v>
      </c>
      <c r="M234" s="63">
        <v>67.899260443733752</v>
      </c>
      <c r="N234" s="92">
        <v>72.432432432432435</v>
      </c>
      <c r="O234" s="63">
        <v>76.149520344029114</v>
      </c>
      <c r="P234" s="92">
        <v>69.403765690376574</v>
      </c>
      <c r="Q234" s="63">
        <v>75.385972651080721</v>
      </c>
      <c r="R234" s="92">
        <v>73.426161992547563</v>
      </c>
      <c r="S234" s="63">
        <v>77.756192326372016</v>
      </c>
      <c r="T234" s="92">
        <v>75.186846038863976</v>
      </c>
      <c r="U234" s="63">
        <v>77.254525068076248</v>
      </c>
      <c r="V234" s="92">
        <v>80.994358251057832</v>
      </c>
      <c r="W234" s="63">
        <v>84.064665127020788</v>
      </c>
      <c r="X234" s="92">
        <v>73.858921161825734</v>
      </c>
      <c r="Y234" s="63">
        <v>84.361424847958304</v>
      </c>
      <c r="Z234" s="92">
        <v>73.250444049733559</v>
      </c>
      <c r="AA234" s="63">
        <v>69.517652909000489</v>
      </c>
      <c r="AB234" s="92">
        <v>81.645983017635544</v>
      </c>
      <c r="AC234" s="63">
        <v>87.037037037037038</v>
      </c>
      <c r="AD234" s="92">
        <v>76.186777982720116</v>
      </c>
      <c r="AE234" s="63">
        <v>75.250907537903061</v>
      </c>
      <c r="AF234" s="92">
        <v>75.022429571146603</v>
      </c>
      <c r="AG234" s="55">
        <v>81.245115915603023</v>
      </c>
      <c r="AH234" s="84">
        <v>85.769980506822606</v>
      </c>
      <c r="AI234" s="55">
        <v>87.400681044267884</v>
      </c>
      <c r="AJ234" s="84">
        <v>79.468192527768437</v>
      </c>
      <c r="AK234" s="84">
        <v>80.226244343891409</v>
      </c>
      <c r="AL234" s="108">
        <v>75.670016750418753</v>
      </c>
      <c r="AM234" s="92">
        <v>69.159691270790304</v>
      </c>
      <c r="AN234" s="108"/>
      <c r="AO234" s="108"/>
      <c r="AP234" s="119"/>
      <c r="AQ234" s="119"/>
      <c r="AR234" s="119"/>
      <c r="AS234" s="119"/>
      <c r="AT234" s="119"/>
      <c r="AU234" s="119"/>
      <c r="AV234" s="119"/>
      <c r="AW234" s="119"/>
      <c r="AX234" s="119"/>
      <c r="AY234" s="119"/>
      <c r="AZ234" s="119"/>
      <c r="BA234" s="119"/>
      <c r="BB234" s="119"/>
      <c r="BC234" s="119"/>
      <c r="BD234" s="119"/>
      <c r="BE234" s="119"/>
      <c r="BF234" s="119"/>
      <c r="BG234" s="119"/>
      <c r="BH234" s="119"/>
      <c r="BI234" s="119"/>
      <c r="BJ234" s="119"/>
      <c r="BK234" s="119"/>
      <c r="BL234" s="119"/>
      <c r="BM234" s="119"/>
      <c r="BN234" s="119"/>
      <c r="BO234" s="119"/>
      <c r="BP234" s="119"/>
      <c r="BQ234" s="119"/>
      <c r="BR234" s="119"/>
      <c r="BS234" s="119"/>
      <c r="BT234" s="119"/>
      <c r="BU234" s="119"/>
      <c r="BV234" s="119"/>
      <c r="BW234" s="119"/>
      <c r="BX234" s="119"/>
      <c r="BY234" s="119"/>
      <c r="BZ234" s="119"/>
      <c r="CA234" s="119"/>
      <c r="CB234" s="119"/>
      <c r="CC234" s="119"/>
      <c r="CD234" s="119"/>
      <c r="CE234" s="119"/>
      <c r="CF234" s="119"/>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19"/>
      <c r="DF234" s="119"/>
      <c r="DG234" s="119"/>
      <c r="DH234" s="119"/>
      <c r="DI234" s="119"/>
      <c r="DJ234" s="119"/>
      <c r="DK234" s="119"/>
      <c r="DL234" s="119"/>
      <c r="DM234" s="119"/>
      <c r="DN234" s="119"/>
      <c r="DO234" s="119"/>
      <c r="DP234" s="119"/>
      <c r="DQ234" s="119"/>
      <c r="DR234" s="119"/>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row>
    <row r="235" spans="1:396" s="3" customFormat="1" x14ac:dyDescent="0.2">
      <c r="A235" s="50"/>
      <c r="B235" s="36" t="s">
        <v>131</v>
      </c>
      <c r="C235" s="142">
        <v>87.379020535454714</v>
      </c>
      <c r="D235" s="92">
        <v>91.421568627450981</v>
      </c>
      <c r="E235" s="63">
        <v>72.699619771863127</v>
      </c>
      <c r="F235" s="92">
        <v>89.673306772908361</v>
      </c>
      <c r="G235" s="63">
        <v>75.529061102831591</v>
      </c>
      <c r="H235" s="92">
        <v>67.535853976531939</v>
      </c>
      <c r="I235" s="63">
        <v>69.817400644468307</v>
      </c>
      <c r="J235" s="92">
        <v>65.952080706179061</v>
      </c>
      <c r="K235" s="63">
        <v>87.940968361467711</v>
      </c>
      <c r="L235" s="92">
        <v>89.054636951833217</v>
      </c>
      <c r="M235" s="63">
        <v>86.508764607679467</v>
      </c>
      <c r="N235" s="92">
        <v>84.462279293739968</v>
      </c>
      <c r="O235" s="63">
        <v>88.25260298777728</v>
      </c>
      <c r="P235" s="92">
        <v>82.701492537313442</v>
      </c>
      <c r="Q235" s="63">
        <v>87.612712490761268</v>
      </c>
      <c r="R235" s="92">
        <v>87.533409698358156</v>
      </c>
      <c r="S235" s="63">
        <v>90.294310006540229</v>
      </c>
      <c r="T235" s="92">
        <v>89.27354260089686</v>
      </c>
      <c r="U235" s="63">
        <v>85.717004472357033</v>
      </c>
      <c r="V235" s="92">
        <v>90.932835820895519</v>
      </c>
      <c r="W235" s="63">
        <v>92.841612309750801</v>
      </c>
      <c r="X235" s="92">
        <v>90.391061452513966</v>
      </c>
      <c r="Y235" s="63">
        <v>91.723681306554852</v>
      </c>
      <c r="Z235" s="92">
        <v>82.441054091539527</v>
      </c>
      <c r="AA235" s="63">
        <v>75.852734163508401</v>
      </c>
      <c r="AB235" s="92">
        <v>92.454112848402445</v>
      </c>
      <c r="AC235" s="63">
        <v>91.312688407782943</v>
      </c>
      <c r="AD235" s="92">
        <v>85.213735108619488</v>
      </c>
      <c r="AE235" s="63">
        <v>87.686832740213532</v>
      </c>
      <c r="AF235" s="92">
        <v>84.234370280881905</v>
      </c>
      <c r="AG235" s="55">
        <v>89.890193108670957</v>
      </c>
      <c r="AH235" s="84">
        <v>93.147241698637387</v>
      </c>
      <c r="AI235" s="55">
        <v>93.838985244628532</v>
      </c>
      <c r="AJ235" s="84">
        <v>89.406671759612934</v>
      </c>
      <c r="AK235" s="84">
        <v>89.799121155053356</v>
      </c>
      <c r="AL235" s="108">
        <v>83.239171374764595</v>
      </c>
      <c r="AM235" s="92">
        <v>74.911660777385151</v>
      </c>
      <c r="AN235" s="108"/>
      <c r="AO235" s="108"/>
      <c r="AP235" s="119"/>
      <c r="AQ235" s="119"/>
      <c r="AR235" s="119"/>
      <c r="AS235" s="119"/>
      <c r="AT235" s="119"/>
      <c r="AU235" s="119"/>
      <c r="AV235" s="119"/>
      <c r="AW235" s="119"/>
      <c r="AX235" s="119"/>
      <c r="AY235" s="119"/>
      <c r="AZ235" s="119"/>
      <c r="BA235" s="119"/>
      <c r="BB235" s="119"/>
      <c r="BC235" s="119"/>
      <c r="BD235" s="119"/>
      <c r="BE235" s="119"/>
      <c r="BF235" s="119"/>
      <c r="BG235" s="119"/>
      <c r="BH235" s="119"/>
      <c r="BI235" s="119"/>
      <c r="BJ235" s="119"/>
      <c r="BK235" s="119"/>
      <c r="BL235" s="119"/>
      <c r="BM235" s="119"/>
      <c r="BN235" s="119"/>
      <c r="BO235" s="119"/>
      <c r="BP235" s="119"/>
      <c r="BQ235" s="119"/>
      <c r="BR235" s="119"/>
      <c r="BS235" s="119"/>
      <c r="BT235" s="119"/>
      <c r="BU235" s="119"/>
      <c r="BV235" s="119"/>
      <c r="BW235" s="119"/>
      <c r="BX235" s="119"/>
      <c r="BY235" s="119"/>
      <c r="BZ235" s="119"/>
      <c r="CA235" s="119"/>
      <c r="CB235" s="119"/>
      <c r="CC235" s="119"/>
      <c r="CD235" s="119"/>
      <c r="CE235" s="119"/>
      <c r="CF235" s="119"/>
      <c r="CG235" s="119"/>
      <c r="CH235" s="119"/>
      <c r="CI235" s="119"/>
      <c r="CJ235" s="119"/>
      <c r="CK235" s="119"/>
      <c r="CL235" s="119"/>
      <c r="CM235" s="119"/>
      <c r="CN235" s="119"/>
      <c r="CO235" s="119"/>
      <c r="CP235" s="119"/>
      <c r="CQ235" s="119"/>
      <c r="CR235" s="119"/>
      <c r="CS235" s="119"/>
      <c r="CT235" s="119"/>
      <c r="CU235" s="119"/>
      <c r="CV235" s="119"/>
      <c r="CW235" s="119"/>
      <c r="CX235" s="119"/>
      <c r="CY235" s="119"/>
      <c r="CZ235" s="119"/>
      <c r="DA235" s="119"/>
      <c r="DB235" s="119"/>
      <c r="DC235" s="119"/>
      <c r="DD235" s="119"/>
      <c r="DE235" s="119"/>
      <c r="DF235" s="119"/>
      <c r="DG235" s="119"/>
      <c r="DH235" s="119"/>
      <c r="DI235" s="119"/>
      <c r="DJ235" s="119"/>
      <c r="DK235" s="119"/>
      <c r="DL235" s="119"/>
      <c r="DM235" s="119"/>
      <c r="DN235" s="119"/>
      <c r="DO235" s="119"/>
      <c r="DP235" s="119"/>
      <c r="DQ235" s="119"/>
      <c r="DR235" s="119"/>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row>
    <row r="236" spans="1:396" s="3" customFormat="1" ht="21.6" thickBot="1" x14ac:dyDescent="0.45">
      <c r="A236" s="30" t="str">
        <f>GBG!A236</f>
        <v>Högsta utbildningsnivå 2024</v>
      </c>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19"/>
      <c r="CV236" s="119"/>
      <c r="CW236" s="119"/>
      <c r="CX236" s="119"/>
      <c r="CY236" s="119"/>
      <c r="CZ236" s="119"/>
      <c r="DA236" s="119"/>
      <c r="DB236" s="119"/>
      <c r="DC236" s="119"/>
      <c r="DD236" s="119"/>
      <c r="DE236" s="119"/>
      <c r="DF236" s="119"/>
      <c r="DG236" s="119"/>
      <c r="DH236" s="119"/>
      <c r="DI236" s="119"/>
      <c r="DJ236" s="119"/>
      <c r="DK236" s="119"/>
      <c r="DL236" s="119"/>
      <c r="DM236" s="119"/>
      <c r="DN236" s="119"/>
      <c r="DO236" s="119"/>
      <c r="DP236" s="119"/>
      <c r="DQ236" s="119"/>
      <c r="DR236" s="119"/>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row>
    <row r="237" spans="1:396" s="3" customFormat="1" x14ac:dyDescent="0.2">
      <c r="A237" s="49" t="s">
        <v>195</v>
      </c>
      <c r="B237" s="36" t="s">
        <v>120</v>
      </c>
      <c r="C237" s="142">
        <v>19.227039511962904</v>
      </c>
      <c r="D237" s="92">
        <v>28.593508500772796</v>
      </c>
      <c r="E237" s="63">
        <v>28.460342146189738</v>
      </c>
      <c r="F237" s="92">
        <v>14.833501513622604</v>
      </c>
      <c r="G237" s="63">
        <v>29.217516152189521</v>
      </c>
      <c r="H237" s="92">
        <v>31.208053691275168</v>
      </c>
      <c r="I237" s="63">
        <v>33.901345291479821</v>
      </c>
      <c r="J237" s="92">
        <v>30.890585241730278</v>
      </c>
      <c r="K237" s="63">
        <v>14.261241970021413</v>
      </c>
      <c r="L237" s="92">
        <v>11.281337047353761</v>
      </c>
      <c r="M237" s="63">
        <v>3.6746987951807233</v>
      </c>
      <c r="N237" s="92">
        <v>12.253436939629408</v>
      </c>
      <c r="O237" s="63">
        <v>13.628318584070797</v>
      </c>
      <c r="P237" s="92">
        <v>10.463483146067416</v>
      </c>
      <c r="Q237" s="63">
        <v>16.024252923343436</v>
      </c>
      <c r="R237" s="92">
        <v>11.268158617981939</v>
      </c>
      <c r="S237" s="63">
        <v>13.666666666666666</v>
      </c>
      <c r="T237" s="92">
        <v>13.741223671013039</v>
      </c>
      <c r="U237" s="63">
        <v>15.800960279353992</v>
      </c>
      <c r="V237" s="92">
        <v>20.656934306569344</v>
      </c>
      <c r="W237" s="63">
        <v>25.165562913907287</v>
      </c>
      <c r="X237" s="92">
        <v>27.551020408163261</v>
      </c>
      <c r="Y237" s="63">
        <v>25.810185185185187</v>
      </c>
      <c r="Z237" s="92">
        <v>20.381807973048851</v>
      </c>
      <c r="AA237" s="63">
        <v>23.564954682779458</v>
      </c>
      <c r="AB237" s="92">
        <v>25.255275697753575</v>
      </c>
      <c r="AC237" s="63">
        <v>25.884955752212392</v>
      </c>
      <c r="AD237" s="92">
        <v>24</v>
      </c>
      <c r="AE237" s="63">
        <v>17.037037037037038</v>
      </c>
      <c r="AF237" s="92">
        <v>18.757763975155278</v>
      </c>
      <c r="AG237" s="74">
        <v>9.0909090909090917</v>
      </c>
      <c r="AH237" s="98">
        <v>26.178390137780998</v>
      </c>
      <c r="AI237" s="74">
        <v>25.183374083129586</v>
      </c>
      <c r="AJ237" s="97">
        <v>25.655021834061138</v>
      </c>
      <c r="AK237" s="98">
        <v>22.601839684625492</v>
      </c>
      <c r="AL237" s="119">
        <v>26.192893401015226</v>
      </c>
      <c r="AM237" s="92">
        <v>32.149200710479576</v>
      </c>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119"/>
      <c r="BZ237" s="119"/>
      <c r="CA237" s="119"/>
      <c r="CB237" s="119"/>
      <c r="CC237" s="119"/>
      <c r="CD237" s="119"/>
      <c r="CE237" s="119"/>
      <c r="CF237" s="119"/>
      <c r="CG237" s="119"/>
      <c r="CH237" s="119"/>
      <c r="CI237" s="119"/>
      <c r="CJ237" s="119"/>
      <c r="CK237" s="119"/>
      <c r="CL237" s="119"/>
      <c r="CM237" s="119"/>
      <c r="CN237" s="119"/>
      <c r="CO237" s="119"/>
      <c r="CP237" s="119"/>
      <c r="CQ237" s="119"/>
      <c r="CR237" s="119"/>
      <c r="CS237" s="119"/>
      <c r="CT237" s="119"/>
      <c r="CU237" s="119"/>
      <c r="CV237" s="119"/>
      <c r="CW237" s="119"/>
      <c r="CX237" s="119"/>
      <c r="CY237" s="119"/>
      <c r="CZ237" s="119"/>
      <c r="DA237" s="119"/>
      <c r="DB237" s="119"/>
      <c r="DC237" s="119"/>
      <c r="DD237" s="119"/>
      <c r="DE237" s="119"/>
      <c r="DF237" s="119"/>
      <c r="DG237" s="119"/>
      <c r="DH237" s="119"/>
      <c r="DI237" s="119"/>
      <c r="DJ237" s="119"/>
      <c r="DK237" s="119"/>
      <c r="DL237" s="119"/>
      <c r="DM237" s="119"/>
      <c r="DN237" s="119"/>
      <c r="DO237" s="119"/>
      <c r="DP237" s="119"/>
      <c r="DQ237" s="119"/>
      <c r="DR237" s="119"/>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row>
    <row r="238" spans="1:396" s="3" customFormat="1" x14ac:dyDescent="0.2">
      <c r="A238" s="49" t="s">
        <v>132</v>
      </c>
      <c r="B238" s="36" t="s">
        <v>98</v>
      </c>
      <c r="C238" s="142">
        <v>7.3786700314506861</v>
      </c>
      <c r="D238" s="92">
        <v>11.76470588235294</v>
      </c>
      <c r="E238" s="63">
        <v>18.907563025210084</v>
      </c>
      <c r="F238" s="92">
        <v>4.2404723564143856</v>
      </c>
      <c r="G238" s="63">
        <v>16.099071207430342</v>
      </c>
      <c r="H238" s="92">
        <v>22.572665429808286</v>
      </c>
      <c r="I238" s="63">
        <v>17.596566523605151</v>
      </c>
      <c r="J238" s="92">
        <v>17.284688995215312</v>
      </c>
      <c r="K238" s="63">
        <v>3.8595137012736398</v>
      </c>
      <c r="L238" s="92">
        <v>2.4891774891774894</v>
      </c>
      <c r="M238" s="63">
        <v>1.60393498716852</v>
      </c>
      <c r="N238" s="92">
        <v>3.7256061502069784</v>
      </c>
      <c r="O238" s="63">
        <v>2.9057017543859649</v>
      </c>
      <c r="P238" s="92">
        <v>4.5727136431784112</v>
      </c>
      <c r="Q238" s="63">
        <v>3.3764367816091956</v>
      </c>
      <c r="R238" s="92">
        <v>3.5600986958054284</v>
      </c>
      <c r="S238" s="63">
        <v>2.7249357326478147</v>
      </c>
      <c r="T238" s="92">
        <v>3.5042180402336145</v>
      </c>
      <c r="U238" s="63">
        <v>5.1903114186851207</v>
      </c>
      <c r="V238" s="92">
        <v>6.8100358422939076</v>
      </c>
      <c r="W238" s="63">
        <v>2.9143897996357011</v>
      </c>
      <c r="X238" s="92">
        <v>6.25</v>
      </c>
      <c r="Y238" s="63">
        <v>5.6451612903225801</v>
      </c>
      <c r="Z238" s="92">
        <v>10.199714693295292</v>
      </c>
      <c r="AA238" s="63">
        <v>9.7008159564823213</v>
      </c>
      <c r="AB238" s="92">
        <v>5.808080808080808</v>
      </c>
      <c r="AC238" s="63">
        <v>7.2649572649572658</v>
      </c>
      <c r="AD238" s="92">
        <v>11.262050832602979</v>
      </c>
      <c r="AE238" s="63">
        <v>4.8022598870056497</v>
      </c>
      <c r="AF238" s="92">
        <v>7.068709836875926</v>
      </c>
      <c r="AG238" s="74">
        <v>2.442159383033419</v>
      </c>
      <c r="AH238" s="98">
        <v>5.7339449541284404</v>
      </c>
      <c r="AI238" s="74">
        <v>4.8543689320388346</v>
      </c>
      <c r="AJ238" s="97">
        <v>9.4499294781382233</v>
      </c>
      <c r="AK238" s="98">
        <v>8.9830508474576263</v>
      </c>
      <c r="AL238" s="119">
        <v>11.55268022181146</v>
      </c>
      <c r="AM238" s="92">
        <v>17.989720159908622</v>
      </c>
      <c r="AN238" s="119"/>
      <c r="AO238" s="119"/>
      <c r="AP238" s="119"/>
      <c r="AQ238" s="119"/>
      <c r="AR238" s="119"/>
      <c r="AS238" s="119"/>
      <c r="AT238" s="119"/>
      <c r="AU238" s="119"/>
      <c r="AV238" s="119"/>
      <c r="AW238" s="119"/>
      <c r="AX238" s="119"/>
      <c r="AY238" s="119"/>
      <c r="AZ238" s="119"/>
      <c r="BA238" s="119"/>
      <c r="BB238" s="119"/>
      <c r="BC238" s="119"/>
      <c r="BD238" s="119"/>
      <c r="BE238" s="119"/>
      <c r="BF238" s="119"/>
      <c r="BG238" s="119"/>
      <c r="BH238" s="119"/>
      <c r="BI238" s="119"/>
      <c r="BJ238" s="119"/>
      <c r="BK238" s="119"/>
      <c r="BL238" s="119"/>
      <c r="BM238" s="119"/>
      <c r="BN238" s="119"/>
      <c r="BO238" s="119"/>
      <c r="BP238" s="119"/>
      <c r="BQ238" s="119"/>
      <c r="BR238" s="119"/>
      <c r="BS238" s="119"/>
      <c r="BT238" s="119"/>
      <c r="BU238" s="119"/>
      <c r="BV238" s="119"/>
      <c r="BW238" s="119"/>
      <c r="BX238" s="119"/>
      <c r="BY238" s="119"/>
      <c r="BZ238" s="119"/>
      <c r="CA238" s="119"/>
      <c r="CB238" s="119"/>
      <c r="CC238" s="119"/>
      <c r="CD238" s="119"/>
      <c r="CE238" s="119"/>
      <c r="CF238" s="119"/>
      <c r="CG238" s="119"/>
      <c r="CH238" s="119"/>
      <c r="CI238" s="119"/>
      <c r="CJ238" s="119"/>
      <c r="CK238" s="119"/>
      <c r="CL238" s="119"/>
      <c r="CM238" s="119"/>
      <c r="CN238" s="119"/>
      <c r="CO238" s="119"/>
      <c r="CP238" s="119"/>
      <c r="CQ238" s="119"/>
      <c r="CR238" s="119"/>
      <c r="CS238" s="119"/>
      <c r="CT238" s="119"/>
      <c r="CU238" s="119"/>
      <c r="CV238" s="119"/>
      <c r="CW238" s="119"/>
      <c r="CX238" s="119"/>
      <c r="CY238" s="119"/>
      <c r="CZ238" s="119"/>
      <c r="DA238" s="119"/>
      <c r="DB238" s="119"/>
      <c r="DC238" s="119"/>
      <c r="DD238" s="119"/>
      <c r="DE238" s="119"/>
      <c r="DF238" s="119"/>
      <c r="DG238" s="119"/>
      <c r="DH238" s="119"/>
      <c r="DI238" s="119"/>
      <c r="DJ238" s="119"/>
      <c r="DK238" s="119"/>
      <c r="DL238" s="119"/>
      <c r="DM238" s="119"/>
      <c r="DN238" s="119"/>
      <c r="DO238" s="119"/>
      <c r="DP238" s="119"/>
      <c r="DQ238" s="119"/>
      <c r="DR238" s="119"/>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row>
    <row r="239" spans="1:396" s="3" customFormat="1" x14ac:dyDescent="0.2">
      <c r="A239" s="50"/>
      <c r="B239" s="36" t="s">
        <v>99</v>
      </c>
      <c r="C239" s="142">
        <v>7.6536565296859091</v>
      </c>
      <c r="D239" s="92">
        <v>7.3435504469987229</v>
      </c>
      <c r="E239" s="63">
        <v>19.747340425531913</v>
      </c>
      <c r="F239" s="92">
        <v>5.3051381932851047</v>
      </c>
      <c r="G239" s="63">
        <v>15.869657215404148</v>
      </c>
      <c r="H239" s="92">
        <v>24.532771782047906</v>
      </c>
      <c r="I239" s="63">
        <v>22.848129788192882</v>
      </c>
      <c r="J239" s="92">
        <v>19.67135032150512</v>
      </c>
      <c r="K239" s="63">
        <v>4.3046357615894042</v>
      </c>
      <c r="L239" s="92">
        <v>3.1215469613259668</v>
      </c>
      <c r="M239" s="63">
        <v>2.944507361268403</v>
      </c>
      <c r="N239" s="92">
        <v>4.234866199012731</v>
      </c>
      <c r="O239" s="63">
        <v>2.6874729085392284</v>
      </c>
      <c r="P239" s="92">
        <v>5.0927135022199002</v>
      </c>
      <c r="Q239" s="63">
        <v>3.5206084396467121</v>
      </c>
      <c r="R239" s="92">
        <v>3.8487282463186077</v>
      </c>
      <c r="S239" s="63">
        <v>3.1958025280228952</v>
      </c>
      <c r="T239" s="92">
        <v>4.2179261862917397</v>
      </c>
      <c r="U239" s="63">
        <v>5.398240751897819</v>
      </c>
      <c r="V239" s="92">
        <v>4.2665108123904147</v>
      </c>
      <c r="W239" s="63">
        <v>3.0467163168584972</v>
      </c>
      <c r="X239" s="92">
        <v>4.361370716510903</v>
      </c>
      <c r="Y239" s="63">
        <v>2.9797979797979801</v>
      </c>
      <c r="Z239" s="92">
        <v>10.737628384687207</v>
      </c>
      <c r="AA239" s="63">
        <v>11.406196799455227</v>
      </c>
      <c r="AB239" s="92">
        <v>1.8610834164174144</v>
      </c>
      <c r="AC239" s="63">
        <v>5.9084851177254549</v>
      </c>
      <c r="AD239" s="92">
        <v>9.867068658352748</v>
      </c>
      <c r="AE239" s="63">
        <v>5.1313883716118349</v>
      </c>
      <c r="AF239" s="92">
        <v>6.2999836787987595</v>
      </c>
      <c r="AG239" s="74">
        <v>3.129657228017884</v>
      </c>
      <c r="AH239" s="98">
        <v>3.387815750371471</v>
      </c>
      <c r="AI239" s="74">
        <v>3.2418952618453867</v>
      </c>
      <c r="AJ239" s="97">
        <v>6.9080039853869151</v>
      </c>
      <c r="AK239" s="98">
        <v>4.8064653339004675</v>
      </c>
      <c r="AL239" s="119">
        <v>10.350170436938333</v>
      </c>
      <c r="AM239" s="92">
        <v>17.245219974011508</v>
      </c>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c r="CA239" s="119"/>
      <c r="CB239" s="119"/>
      <c r="CC239" s="119"/>
      <c r="CD239" s="119"/>
      <c r="CE239" s="119"/>
      <c r="CF239" s="119"/>
      <c r="CG239" s="119"/>
      <c r="CH239" s="119"/>
      <c r="CI239" s="119"/>
      <c r="CJ239" s="119"/>
      <c r="CK239" s="119"/>
      <c r="CL239" s="119"/>
      <c r="CM239" s="119"/>
      <c r="CN239" s="119"/>
      <c r="CO239" s="119"/>
      <c r="CP239" s="119"/>
      <c r="CQ239" s="119"/>
      <c r="CR239" s="119"/>
      <c r="CS239" s="119"/>
      <c r="CT239" s="119"/>
      <c r="CU239" s="119"/>
      <c r="CV239" s="119"/>
      <c r="CW239" s="119"/>
      <c r="CX239" s="119"/>
      <c r="CY239" s="119"/>
      <c r="CZ239" s="119"/>
      <c r="DA239" s="119"/>
      <c r="DB239" s="119"/>
      <c r="DC239" s="119"/>
      <c r="DD239" s="119"/>
      <c r="DE239" s="119"/>
      <c r="DF239" s="119"/>
      <c r="DG239" s="119"/>
      <c r="DH239" s="119"/>
      <c r="DI239" s="119"/>
      <c r="DJ239" s="119"/>
      <c r="DK239" s="119"/>
      <c r="DL239" s="119"/>
      <c r="DM239" s="119"/>
      <c r="DN239" s="119"/>
      <c r="DO239" s="119"/>
      <c r="DP239" s="119"/>
      <c r="DQ239" s="119"/>
      <c r="DR239" s="119"/>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row>
    <row r="240" spans="1:396" s="3" customFormat="1" x14ac:dyDescent="0.2">
      <c r="A240" s="50"/>
      <c r="B240" s="36" t="s">
        <v>100</v>
      </c>
      <c r="C240" s="142">
        <v>11.093667479363058</v>
      </c>
      <c r="D240" s="92">
        <v>10.461397898583828</v>
      </c>
      <c r="E240" s="63">
        <v>30.059755780722263</v>
      </c>
      <c r="F240" s="92">
        <v>10.023677979479084</v>
      </c>
      <c r="G240" s="63">
        <v>20.964699541902451</v>
      </c>
      <c r="H240" s="92">
        <v>34.783721525467108</v>
      </c>
      <c r="I240" s="63">
        <v>24.052132701421801</v>
      </c>
      <c r="J240" s="92">
        <v>25.968612064737616</v>
      </c>
      <c r="K240" s="63">
        <v>6.395348837209303</v>
      </c>
      <c r="L240" s="92">
        <v>4.94773519163763</v>
      </c>
      <c r="M240" s="63">
        <v>5.5238589211618256</v>
      </c>
      <c r="N240" s="92">
        <v>6.3519813519813519</v>
      </c>
      <c r="O240" s="63">
        <v>4.6753738406208587</v>
      </c>
      <c r="P240" s="92">
        <v>7.3641304347826093</v>
      </c>
      <c r="Q240" s="63">
        <v>6.232254400908575</v>
      </c>
      <c r="R240" s="92">
        <v>6.2976517230863074</v>
      </c>
      <c r="S240" s="63">
        <v>5.6269637246500999</v>
      </c>
      <c r="T240" s="92">
        <v>7.8896974339333585</v>
      </c>
      <c r="U240" s="63">
        <v>9.1911764705882355</v>
      </c>
      <c r="V240" s="92">
        <v>4.6372475691847423</v>
      </c>
      <c r="W240" s="63">
        <v>3.1266421439831849</v>
      </c>
      <c r="X240" s="92">
        <v>5.0683829444891391</v>
      </c>
      <c r="Y240" s="63">
        <v>4.5745920745920747</v>
      </c>
      <c r="Z240" s="92">
        <v>18.695766500131477</v>
      </c>
      <c r="AA240" s="63">
        <v>19.629963898916966</v>
      </c>
      <c r="AB240" s="92">
        <v>2.4578136463683049</v>
      </c>
      <c r="AC240" s="63">
        <v>8.1967213114754092</v>
      </c>
      <c r="AD240" s="92">
        <v>13.009824352485857</v>
      </c>
      <c r="AE240" s="63">
        <v>13.800609490639964</v>
      </c>
      <c r="AF240" s="92">
        <v>11.350958040261945</v>
      </c>
      <c r="AG240" s="74">
        <v>5.5700836820083683</v>
      </c>
      <c r="AH240" s="98">
        <v>4.8314606741573032</v>
      </c>
      <c r="AI240" s="74">
        <v>4.6148625721072278</v>
      </c>
      <c r="AJ240" s="97">
        <v>11.174968071519796</v>
      </c>
      <c r="AK240" s="98">
        <v>9.0277777777777768</v>
      </c>
      <c r="AL240" s="119">
        <v>19.524169184290031</v>
      </c>
      <c r="AM240" s="92">
        <v>27.490144546649148</v>
      </c>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c r="BH240" s="119"/>
      <c r="BI240" s="119"/>
      <c r="BJ240" s="119"/>
      <c r="BK240" s="119"/>
      <c r="BL240" s="119"/>
      <c r="BM240" s="119"/>
      <c r="BN240" s="119"/>
      <c r="BO240" s="119"/>
      <c r="BP240" s="119"/>
      <c r="BQ240" s="119"/>
      <c r="BR240" s="119"/>
      <c r="BS240" s="119"/>
      <c r="BT240" s="119"/>
      <c r="BU240" s="119"/>
      <c r="BV240" s="119"/>
      <c r="BW240" s="119"/>
      <c r="BX240" s="119"/>
      <c r="BY240" s="119"/>
      <c r="BZ240" s="119"/>
      <c r="CA240" s="119"/>
      <c r="CB240" s="119"/>
      <c r="CC240" s="119"/>
      <c r="CD240" s="119"/>
      <c r="CE240" s="119"/>
      <c r="CF240" s="119"/>
      <c r="CG240" s="119"/>
      <c r="CH240" s="119"/>
      <c r="CI240" s="119"/>
      <c r="CJ240" s="119"/>
      <c r="CK240" s="119"/>
      <c r="CL240" s="119"/>
      <c r="CM240" s="119"/>
      <c r="CN240" s="119"/>
      <c r="CO240" s="119"/>
      <c r="CP240" s="119"/>
      <c r="CQ240" s="119"/>
      <c r="CR240" s="119"/>
      <c r="CS240" s="119"/>
      <c r="CT240" s="119"/>
      <c r="CU240" s="119"/>
      <c r="CV240" s="119"/>
      <c r="CW240" s="119"/>
      <c r="CX240" s="119"/>
      <c r="CY240" s="119"/>
      <c r="CZ240" s="119"/>
      <c r="DA240" s="119"/>
      <c r="DB240" s="119"/>
      <c r="DC240" s="119"/>
      <c r="DD240" s="119"/>
      <c r="DE240" s="119"/>
      <c r="DF240" s="119"/>
      <c r="DG240" s="119"/>
      <c r="DH240" s="119"/>
      <c r="DI240" s="119"/>
      <c r="DJ240" s="119"/>
      <c r="DK240" s="119"/>
      <c r="DL240" s="119"/>
      <c r="DM240" s="119"/>
      <c r="DN240" s="119"/>
      <c r="DO240" s="119"/>
      <c r="DP240" s="119"/>
      <c r="DQ240" s="119"/>
      <c r="DR240" s="119"/>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row>
    <row r="241" spans="1:396" s="3" customFormat="1" ht="11.25" customHeight="1" x14ac:dyDescent="0.2">
      <c r="A241" s="50"/>
      <c r="B241" s="36" t="s">
        <v>121</v>
      </c>
      <c r="C241" s="142">
        <v>16.361455417832868</v>
      </c>
      <c r="D241" s="92">
        <v>18.615384615384613</v>
      </c>
      <c r="E241" s="63">
        <v>33.832335329341319</v>
      </c>
      <c r="F241" s="92">
        <v>22.160148975791433</v>
      </c>
      <c r="G241" s="63">
        <v>27.938931297709924</v>
      </c>
      <c r="H241" s="92">
        <v>35.830618892508141</v>
      </c>
      <c r="I241" s="63">
        <v>27.168732125834126</v>
      </c>
      <c r="J241" s="92">
        <v>33.557611438183351</v>
      </c>
      <c r="K241" s="63">
        <v>10.990150336962156</v>
      </c>
      <c r="L241" s="92">
        <v>6.9244604316546763</v>
      </c>
      <c r="M241" s="63">
        <v>7.8215901745313507</v>
      </c>
      <c r="N241" s="92">
        <v>10.907759882869692</v>
      </c>
      <c r="O241" s="63">
        <v>7.8296146044624741</v>
      </c>
      <c r="P241" s="92">
        <v>11.718188353702372</v>
      </c>
      <c r="Q241" s="63">
        <v>8.9279895731508638</v>
      </c>
      <c r="R241" s="92">
        <v>8.5074626865671643</v>
      </c>
      <c r="S241" s="63">
        <v>8.5070892410341958</v>
      </c>
      <c r="T241" s="92">
        <v>14.330543933054393</v>
      </c>
      <c r="U241" s="63">
        <v>17.098662207357858</v>
      </c>
      <c r="V241" s="92">
        <v>8.1203007518797001</v>
      </c>
      <c r="W241" s="63">
        <v>6.9105691056910574</v>
      </c>
      <c r="X241" s="92">
        <v>12.46819338422392</v>
      </c>
      <c r="Y241" s="63">
        <v>7.9081632653061229</v>
      </c>
      <c r="Z241" s="92">
        <v>25.655563430191354</v>
      </c>
      <c r="AA241" s="63">
        <v>23.296032553407937</v>
      </c>
      <c r="AB241" s="92">
        <v>6.9505628976994611</v>
      </c>
      <c r="AC241" s="63">
        <v>23.872950819672131</v>
      </c>
      <c r="AD241" s="92">
        <v>22.717531075867981</v>
      </c>
      <c r="AE241" s="63">
        <v>23.451910408432148</v>
      </c>
      <c r="AF241" s="92">
        <v>20.874471086036671</v>
      </c>
      <c r="AG241" s="74">
        <v>12.317666126418152</v>
      </c>
      <c r="AH241" s="98">
        <v>14.440433212996389</v>
      </c>
      <c r="AI241" s="74">
        <v>18.923327895595431</v>
      </c>
      <c r="AJ241" s="97">
        <v>19.10891089108911</v>
      </c>
      <c r="AK241" s="98">
        <v>17.838541666666664</v>
      </c>
      <c r="AL241" s="119">
        <v>27.605956471935855</v>
      </c>
      <c r="AM241" s="92">
        <v>36.036036036036037</v>
      </c>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c r="BH241" s="119"/>
      <c r="BI241" s="119"/>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19"/>
      <c r="CR241" s="119"/>
      <c r="CS241" s="119"/>
      <c r="CT241" s="119"/>
      <c r="CU241" s="119"/>
      <c r="CV241" s="119"/>
      <c r="CW241" s="119"/>
      <c r="CX241" s="119"/>
      <c r="CY241" s="119"/>
      <c r="CZ241" s="119"/>
      <c r="DA241" s="119"/>
      <c r="DB241" s="119"/>
      <c r="DC241" s="119"/>
      <c r="DD241" s="119"/>
      <c r="DE241" s="119"/>
      <c r="DF241" s="119"/>
      <c r="DG241" s="119"/>
      <c r="DH241" s="119"/>
      <c r="DI241" s="119"/>
      <c r="DJ241" s="119"/>
      <c r="DK241" s="119"/>
      <c r="DL241" s="119"/>
      <c r="DM241" s="119"/>
      <c r="DN241" s="119"/>
      <c r="DO241" s="119"/>
      <c r="DP241" s="119"/>
      <c r="DQ241" s="119"/>
      <c r="DR241" s="119"/>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row>
    <row r="242" spans="1:396" s="3" customFormat="1" ht="18.75" customHeight="1" x14ac:dyDescent="0.2">
      <c r="A242" s="50"/>
      <c r="B242" s="39" t="s">
        <v>54</v>
      </c>
      <c r="C242" s="143">
        <v>9.0108395098810039</v>
      </c>
      <c r="D242" s="93">
        <v>9.3471810089020764</v>
      </c>
      <c r="E242" s="64">
        <v>23.566370798843124</v>
      </c>
      <c r="F242" s="93">
        <v>6.7480777928539126</v>
      </c>
      <c r="G242" s="64">
        <v>17.787504974134499</v>
      </c>
      <c r="H242" s="93">
        <v>28.488683900032179</v>
      </c>
      <c r="I242" s="64">
        <v>22.73394495412844</v>
      </c>
      <c r="J242" s="93">
        <v>21.851442356015678</v>
      </c>
      <c r="K242" s="64">
        <v>4.9530874972725289</v>
      </c>
      <c r="L242" s="93">
        <v>3.6099784120892298</v>
      </c>
      <c r="M242" s="64">
        <v>3.1944538843199894</v>
      </c>
      <c r="N242" s="93">
        <v>4.9487293802942487</v>
      </c>
      <c r="O242" s="64">
        <v>3.617438785086597</v>
      </c>
      <c r="P242" s="93">
        <v>5.9595160013570059</v>
      </c>
      <c r="Q242" s="64">
        <v>4.5606229143492776</v>
      </c>
      <c r="R242" s="93">
        <v>4.8402836510311626</v>
      </c>
      <c r="S242" s="64">
        <v>3.9838157485216312</v>
      </c>
      <c r="T242" s="93">
        <v>5.3396775046259579</v>
      </c>
      <c r="U242" s="64">
        <v>6.6445772439500619</v>
      </c>
      <c r="V242" s="93">
        <v>4.7037484885126961</v>
      </c>
      <c r="W242" s="64">
        <v>3.0783964974688738</v>
      </c>
      <c r="X242" s="93">
        <v>4.918032786885246</v>
      </c>
      <c r="Y242" s="64">
        <v>4.0636042402826851</v>
      </c>
      <c r="Z242" s="93">
        <v>13.847613025608599</v>
      </c>
      <c r="AA242" s="64">
        <v>14.01854219948849</v>
      </c>
      <c r="AB242" s="93">
        <v>2.4048774980241614</v>
      </c>
      <c r="AC242" s="64">
        <v>7.238421955403088</v>
      </c>
      <c r="AD242" s="93">
        <v>11.357918635331655</v>
      </c>
      <c r="AE242" s="64">
        <v>7.3033707865168536</v>
      </c>
      <c r="AF242" s="93">
        <v>8.12352318096635</v>
      </c>
      <c r="AG242" s="74">
        <v>4.008079948968744</v>
      </c>
      <c r="AH242" s="98">
        <v>4.3430696860299749</v>
      </c>
      <c r="AI242" s="74">
        <v>4.1622871557704437</v>
      </c>
      <c r="AJ242" s="97">
        <v>9.1214244016345596</v>
      </c>
      <c r="AK242" s="98">
        <v>7.1812952310261648</v>
      </c>
      <c r="AL242" s="119">
        <v>14.029035503809112</v>
      </c>
      <c r="AM242" s="93">
        <v>20.926619756922232</v>
      </c>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c r="CY242" s="119"/>
      <c r="CZ242" s="119"/>
      <c r="DA242" s="119"/>
      <c r="DB242" s="119"/>
      <c r="DC242" s="119"/>
      <c r="DD242" s="119"/>
      <c r="DE242" s="119"/>
      <c r="DF242" s="119"/>
      <c r="DG242" s="119"/>
      <c r="DH242" s="119"/>
      <c r="DI242" s="119"/>
      <c r="DJ242" s="119"/>
      <c r="DK242" s="119"/>
      <c r="DL242" s="119"/>
      <c r="DM242" s="119"/>
      <c r="DN242" s="119"/>
      <c r="DO242" s="119"/>
      <c r="DP242" s="119"/>
      <c r="DQ242" s="119"/>
      <c r="DR242" s="119"/>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row>
    <row r="243" spans="1:396" s="3" customFormat="1" x14ac:dyDescent="0.2">
      <c r="A243" s="50"/>
      <c r="B243" s="36" t="s">
        <v>52</v>
      </c>
      <c r="C243" s="142">
        <v>7.9468193954217696</v>
      </c>
      <c r="D243" s="92">
        <v>7.31958762886598</v>
      </c>
      <c r="E243" s="63">
        <v>23.8384715588363</v>
      </c>
      <c r="F243" s="92">
        <v>5.8173784977908687</v>
      </c>
      <c r="G243" s="63">
        <v>15.985525755640698</v>
      </c>
      <c r="H243" s="92">
        <v>29.280510018214933</v>
      </c>
      <c r="I243" s="63">
        <v>22.384155455904335</v>
      </c>
      <c r="J243" s="92">
        <v>21.228332976674512</v>
      </c>
      <c r="K243" s="63">
        <v>3.8195445373306427</v>
      </c>
      <c r="L243" s="92">
        <v>2.9311187103077674</v>
      </c>
      <c r="M243" s="63">
        <v>2.4514070205976211</v>
      </c>
      <c r="N243" s="92">
        <v>4.0491355777979976</v>
      </c>
      <c r="O243" s="63">
        <v>2.8769673379590457</v>
      </c>
      <c r="P243" s="92">
        <v>4.4552271724746362</v>
      </c>
      <c r="Q243" s="63">
        <v>3.5529644703552963</v>
      </c>
      <c r="R243" s="92">
        <v>3.8091365053544801</v>
      </c>
      <c r="S243" s="63">
        <v>2.8565471226021688</v>
      </c>
      <c r="T243" s="92">
        <v>4.1535226077812828</v>
      </c>
      <c r="U243" s="63">
        <v>5.6612864370031319</v>
      </c>
      <c r="V243" s="92">
        <v>3.9343470914796042</v>
      </c>
      <c r="W243" s="63">
        <v>2.321237993596585</v>
      </c>
      <c r="X243" s="92">
        <v>2.9211295034079843</v>
      </c>
      <c r="Y243" s="63">
        <v>2.8799444829979182</v>
      </c>
      <c r="Z243" s="92">
        <v>13.040725891538299</v>
      </c>
      <c r="AA243" s="63">
        <v>13.530722699777142</v>
      </c>
      <c r="AB243" s="92">
        <v>1.8294026890015427</v>
      </c>
      <c r="AC243" s="63">
        <v>5.6857339765678843</v>
      </c>
      <c r="AD243" s="92">
        <v>10.264266564534662</v>
      </c>
      <c r="AE243" s="63">
        <v>6.3043478260869561</v>
      </c>
      <c r="AF243" s="92">
        <v>6.5532223026792185</v>
      </c>
      <c r="AG243" s="74">
        <v>3.3325877879668981</v>
      </c>
      <c r="AH243" s="98">
        <v>3.302911777488049</v>
      </c>
      <c r="AI243" s="74">
        <v>2.6789451653411471</v>
      </c>
      <c r="AJ243" s="97">
        <v>8.1356949864905435</v>
      </c>
      <c r="AK243" s="98">
        <v>6.2334718549301096</v>
      </c>
      <c r="AL243" s="119">
        <v>13.860144245845094</v>
      </c>
      <c r="AM243" s="92">
        <v>21.050505050505048</v>
      </c>
      <c r="AN243" s="119"/>
      <c r="AO243" s="119"/>
      <c r="AP243" s="119"/>
      <c r="AQ243" s="119"/>
      <c r="AR243" s="119"/>
      <c r="AS243" s="119"/>
      <c r="AT243" s="119"/>
      <c r="AU243" s="119"/>
      <c r="AV243" s="119"/>
      <c r="AW243" s="119"/>
      <c r="AX243" s="119"/>
      <c r="AY243" s="119"/>
      <c r="AZ243" s="119"/>
      <c r="BA243" s="119"/>
      <c r="BB243" s="119"/>
      <c r="BC243" s="119"/>
      <c r="BD243" s="119"/>
      <c r="BE243" s="119"/>
      <c r="BF243" s="119"/>
      <c r="BG243" s="119"/>
      <c r="BH243" s="119"/>
      <c r="BI243" s="119"/>
      <c r="BJ243" s="119"/>
      <c r="BK243" s="119"/>
      <c r="BL243" s="119"/>
      <c r="BM243" s="119"/>
      <c r="BN243" s="119"/>
      <c r="BO243" s="119"/>
      <c r="BP243" s="119"/>
      <c r="BQ243" s="119"/>
      <c r="BR243" s="119"/>
      <c r="BS243" s="119"/>
      <c r="BT243" s="119"/>
      <c r="BU243" s="119"/>
      <c r="BV243" s="119"/>
      <c r="BW243" s="119"/>
      <c r="BX243" s="119"/>
      <c r="BY243" s="119"/>
      <c r="BZ243" s="119"/>
      <c r="CA243" s="119"/>
      <c r="CB243" s="119"/>
      <c r="CC243" s="119"/>
      <c r="CD243" s="119"/>
      <c r="CE243" s="119"/>
      <c r="CF243" s="119"/>
      <c r="CG243" s="119"/>
      <c r="CH243" s="119"/>
      <c r="CI243" s="119"/>
      <c r="CJ243" s="119"/>
      <c r="CK243" s="119"/>
      <c r="CL243" s="119"/>
      <c r="CM243" s="119"/>
      <c r="CN243" s="119"/>
      <c r="CO243" s="119"/>
      <c r="CP243" s="119"/>
      <c r="CQ243" s="119"/>
      <c r="CR243" s="119"/>
      <c r="CS243" s="119"/>
      <c r="CT243" s="119"/>
      <c r="CU243" s="119"/>
      <c r="CV243" s="119"/>
      <c r="CW243" s="119"/>
      <c r="CX243" s="119"/>
      <c r="CY243" s="119"/>
      <c r="CZ243" s="119"/>
      <c r="DA243" s="119"/>
      <c r="DB243" s="119"/>
      <c r="DC243" s="119"/>
      <c r="DD243" s="119"/>
      <c r="DE243" s="119"/>
      <c r="DF243" s="119"/>
      <c r="DG243" s="119"/>
      <c r="DH243" s="119"/>
      <c r="DI243" s="119"/>
      <c r="DJ243" s="119"/>
      <c r="DK243" s="119"/>
      <c r="DL243" s="119"/>
      <c r="DM243" s="119"/>
      <c r="DN243" s="119"/>
      <c r="DO243" s="119"/>
      <c r="DP243" s="119"/>
      <c r="DQ243" s="119"/>
      <c r="DR243" s="119"/>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row>
    <row r="244" spans="1:396" s="3" customFormat="1" x14ac:dyDescent="0.2">
      <c r="A244" s="50"/>
      <c r="B244" s="36" t="s">
        <v>53</v>
      </c>
      <c r="C244" s="142">
        <v>10.018461397332844</v>
      </c>
      <c r="D244" s="92">
        <v>11.216730038022813</v>
      </c>
      <c r="E244" s="63">
        <v>23.335178011437005</v>
      </c>
      <c r="F244" s="92">
        <v>7.6471634358883156</v>
      </c>
      <c r="G244" s="63">
        <v>19.368696301830408</v>
      </c>
      <c r="H244" s="92">
        <v>27.783411072804704</v>
      </c>
      <c r="I244" s="63">
        <v>23.071377072819033</v>
      </c>
      <c r="J244" s="92">
        <v>22.403335860500377</v>
      </c>
      <c r="K244" s="63">
        <v>6.1077668477462925</v>
      </c>
      <c r="L244" s="92">
        <v>4.2648444863336472</v>
      </c>
      <c r="M244" s="63">
        <v>3.8495971351835272</v>
      </c>
      <c r="N244" s="92">
        <v>5.8129370629370634</v>
      </c>
      <c r="O244" s="63">
        <v>4.3702684101858225</v>
      </c>
      <c r="P244" s="92">
        <v>7.5423532142028309</v>
      </c>
      <c r="Q244" s="63">
        <v>5.5911801102486214</v>
      </c>
      <c r="R244" s="92">
        <v>5.7918438829121843</v>
      </c>
      <c r="S244" s="63">
        <v>5.1001445385091886</v>
      </c>
      <c r="T244" s="92">
        <v>6.5390749601275919</v>
      </c>
      <c r="U244" s="63">
        <v>7.5939062681707181</v>
      </c>
      <c r="V244" s="92">
        <v>5.476132784104677</v>
      </c>
      <c r="W244" s="63">
        <v>3.8753159224936815</v>
      </c>
      <c r="X244" s="92">
        <v>6.9979716024340775</v>
      </c>
      <c r="Y244" s="63">
        <v>5.291576673866091</v>
      </c>
      <c r="Z244" s="92">
        <v>14.652631578947368</v>
      </c>
      <c r="AA244" s="63">
        <v>14.510433386837882</v>
      </c>
      <c r="AB244" s="92">
        <v>3.0092592592592591</v>
      </c>
      <c r="AC244" s="63">
        <v>8.777322404371585</v>
      </c>
      <c r="AD244" s="92">
        <v>12.370037807183365</v>
      </c>
      <c r="AE244" s="63">
        <v>8.1722689075630246</v>
      </c>
      <c r="AF244" s="92">
        <v>9.4088013038968743</v>
      </c>
      <c r="AG244" s="74">
        <v>4.6200607902735564</v>
      </c>
      <c r="AH244" s="98">
        <v>5.3976646838510689</v>
      </c>
      <c r="AI244" s="74">
        <v>5.6587837837837833</v>
      </c>
      <c r="AJ244" s="97">
        <v>10.053961942629936</v>
      </c>
      <c r="AK244" s="98">
        <v>8.0962800875273526</v>
      </c>
      <c r="AL244" s="119">
        <v>14.171974522292993</v>
      </c>
      <c r="AM244" s="92">
        <v>20.824295010845987</v>
      </c>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c r="BH244" s="119"/>
      <c r="BI244" s="119"/>
      <c r="BJ244" s="119"/>
      <c r="BK244" s="119"/>
      <c r="BL244" s="119"/>
      <c r="BM244" s="119"/>
      <c r="BN244" s="119"/>
      <c r="BO244" s="119"/>
      <c r="BP244" s="119"/>
      <c r="BQ244" s="119"/>
      <c r="BR244" s="119"/>
      <c r="BS244" s="119"/>
      <c r="BT244" s="119"/>
      <c r="BU244" s="119"/>
      <c r="BV244" s="119"/>
      <c r="BW244" s="119"/>
      <c r="BX244" s="119"/>
      <c r="BY244" s="119"/>
      <c r="BZ244" s="119"/>
      <c r="CA244" s="119"/>
      <c r="CB244" s="119"/>
      <c r="CC244" s="119"/>
      <c r="CD244" s="119"/>
      <c r="CE244" s="119"/>
      <c r="CF244" s="119"/>
      <c r="CG244" s="119"/>
      <c r="CH244" s="119"/>
      <c r="CI244" s="119"/>
      <c r="CJ244" s="119"/>
      <c r="CK244" s="119"/>
      <c r="CL244" s="119"/>
      <c r="CM244" s="119"/>
      <c r="CN244" s="119"/>
      <c r="CO244" s="119"/>
      <c r="CP244" s="119"/>
      <c r="CQ244" s="119"/>
      <c r="CR244" s="119"/>
      <c r="CS244" s="119"/>
      <c r="CT244" s="119"/>
      <c r="CU244" s="119"/>
      <c r="CV244" s="119"/>
      <c r="CW244" s="119"/>
      <c r="CX244" s="119"/>
      <c r="CY244" s="119"/>
      <c r="CZ244" s="119"/>
      <c r="DA244" s="119"/>
      <c r="DB244" s="119"/>
      <c r="DC244" s="119"/>
      <c r="DD244" s="119"/>
      <c r="DE244" s="119"/>
      <c r="DF244" s="119"/>
      <c r="DG244" s="119"/>
      <c r="DH244" s="119"/>
      <c r="DI244" s="119"/>
      <c r="DJ244" s="119"/>
      <c r="DK244" s="119"/>
      <c r="DL244" s="119"/>
      <c r="DM244" s="119"/>
      <c r="DN244" s="119"/>
      <c r="DO244" s="119"/>
      <c r="DP244" s="119"/>
      <c r="DQ244" s="119"/>
      <c r="DR244" s="119"/>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row>
    <row r="245" spans="1:396" s="3" customFormat="1" ht="18.75" customHeight="1" x14ac:dyDescent="0.2">
      <c r="A245" s="50" t="s">
        <v>133</v>
      </c>
      <c r="B245" s="36" t="s">
        <v>120</v>
      </c>
      <c r="C245" s="142">
        <v>9.2159317312269682</v>
      </c>
      <c r="D245" s="92">
        <v>2.627511591962906</v>
      </c>
      <c r="E245" s="63">
        <v>2.9548989113530326</v>
      </c>
      <c r="F245" s="92">
        <v>9.434914228052472</v>
      </c>
      <c r="G245" s="63">
        <v>3.5893754486719311</v>
      </c>
      <c r="H245" s="92">
        <v>3.6912751677852351</v>
      </c>
      <c r="I245" s="63">
        <v>2.6905829596412558</v>
      </c>
      <c r="J245" s="92">
        <v>3.0025445292620865</v>
      </c>
      <c r="K245" s="63">
        <v>11.177730192719485</v>
      </c>
      <c r="L245" s="92">
        <v>13.509749303621168</v>
      </c>
      <c r="M245" s="63">
        <v>23.493975903614459</v>
      </c>
      <c r="N245" s="92">
        <v>18.469814704124328</v>
      </c>
      <c r="O245" s="63">
        <v>14.159292035398231</v>
      </c>
      <c r="P245" s="92">
        <v>14.536516853932586</v>
      </c>
      <c r="Q245" s="63">
        <v>9.5279341706366392</v>
      </c>
      <c r="R245" s="92">
        <v>15.704750687082841</v>
      </c>
      <c r="S245" s="63">
        <v>11.066666666666666</v>
      </c>
      <c r="T245" s="92">
        <v>12.236710130391174</v>
      </c>
      <c r="U245" s="63">
        <v>9.5591444783937156</v>
      </c>
      <c r="V245" s="92">
        <v>4.7445255474452548</v>
      </c>
      <c r="W245" s="63">
        <v>4.3519394512771994</v>
      </c>
      <c r="X245" s="92">
        <v>3.4013605442176873</v>
      </c>
      <c r="Y245" s="63">
        <v>3.7037037037037033</v>
      </c>
      <c r="Z245" s="92">
        <v>4.9410443571027516</v>
      </c>
      <c r="AA245" s="63">
        <v>5.7401812688821749</v>
      </c>
      <c r="AB245" s="92">
        <v>4.1524846834581348</v>
      </c>
      <c r="AC245" s="63">
        <v>4.0929203539823007</v>
      </c>
      <c r="AD245" s="92">
        <v>4.9642857142857144</v>
      </c>
      <c r="AE245" s="63">
        <v>8.518518518518519</v>
      </c>
      <c r="AF245" s="92">
        <v>7.5155279503105588</v>
      </c>
      <c r="AG245" s="74">
        <v>16.621438263229308</v>
      </c>
      <c r="AH245" s="98">
        <v>2.9731689630166791</v>
      </c>
      <c r="AI245" s="74">
        <v>3.9119804400977993</v>
      </c>
      <c r="AJ245" s="97">
        <v>4.4759825327510914</v>
      </c>
      <c r="AK245" s="98">
        <v>5.3876478318002627</v>
      </c>
      <c r="AL245" s="119">
        <v>4.3654822335025383</v>
      </c>
      <c r="AM245" s="92">
        <v>2.9011249259917111</v>
      </c>
      <c r="AN245" s="119"/>
      <c r="AO245" s="119"/>
      <c r="AP245" s="119"/>
      <c r="AQ245" s="119"/>
      <c r="AR245" s="119"/>
      <c r="AS245" s="119"/>
      <c r="AT245" s="119"/>
      <c r="AU245" s="119"/>
      <c r="AV245" s="119"/>
      <c r="AW245" s="119"/>
      <c r="AX245" s="119"/>
      <c r="AY245" s="119"/>
      <c r="AZ245" s="119"/>
      <c r="BA245" s="119"/>
      <c r="BB245" s="119"/>
      <c r="BC245" s="119"/>
      <c r="BD245" s="119"/>
      <c r="BE245" s="119"/>
      <c r="BF245" s="119"/>
      <c r="BG245" s="119"/>
      <c r="BH245" s="119"/>
      <c r="BI245" s="119"/>
      <c r="BJ245" s="119"/>
      <c r="BK245" s="119"/>
      <c r="BL245" s="119"/>
      <c r="BM245" s="119"/>
      <c r="BN245" s="119"/>
      <c r="BO245" s="119"/>
      <c r="BP245" s="119"/>
      <c r="BQ245" s="119"/>
      <c r="BR245" s="119"/>
      <c r="BS245" s="119"/>
      <c r="BT245" s="119"/>
      <c r="BU245" s="119"/>
      <c r="BV245" s="119"/>
      <c r="BW245" s="119"/>
      <c r="BX245" s="119"/>
      <c r="BY245" s="119"/>
      <c r="BZ245" s="119"/>
      <c r="CA245" s="119"/>
      <c r="CB245" s="119"/>
      <c r="CC245" s="119"/>
      <c r="CD245" s="119"/>
      <c r="CE245" s="119"/>
      <c r="CF245" s="119"/>
      <c r="CG245" s="119"/>
      <c r="CH245" s="119"/>
      <c r="CI245" s="119"/>
      <c r="CJ245" s="119"/>
      <c r="CK245" s="119"/>
      <c r="CL245" s="119"/>
      <c r="CM245" s="119"/>
      <c r="CN245" s="119"/>
      <c r="CO245" s="119"/>
      <c r="CP245" s="119"/>
      <c r="CQ245" s="119"/>
      <c r="CR245" s="119"/>
      <c r="CS245" s="119"/>
      <c r="CT245" s="119"/>
      <c r="CU245" s="119"/>
      <c r="CV245" s="119"/>
      <c r="CW245" s="119"/>
      <c r="CX245" s="119"/>
      <c r="CY245" s="119"/>
      <c r="CZ245" s="119"/>
      <c r="DA245" s="119"/>
      <c r="DB245" s="119"/>
      <c r="DC245" s="119"/>
      <c r="DD245" s="119"/>
      <c r="DE245" s="119"/>
      <c r="DF245" s="119"/>
      <c r="DG245" s="119"/>
      <c r="DH245" s="119"/>
      <c r="DI245" s="119"/>
      <c r="DJ245" s="119"/>
      <c r="DK245" s="119"/>
      <c r="DL245" s="119"/>
      <c r="DM245" s="119"/>
      <c r="DN245" s="119"/>
      <c r="DO245" s="119"/>
      <c r="DP245" s="119"/>
      <c r="DQ245" s="119"/>
      <c r="DR245" s="119"/>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row>
    <row r="246" spans="1:396" s="3" customFormat="1" x14ac:dyDescent="0.2">
      <c r="A246" s="50" t="s">
        <v>132</v>
      </c>
      <c r="B246" s="36" t="s">
        <v>98</v>
      </c>
      <c r="C246" s="142">
        <v>39.53746774892182</v>
      </c>
      <c r="D246" s="92">
        <v>19.031141868512112</v>
      </c>
      <c r="E246" s="63">
        <v>14.645858343337334</v>
      </c>
      <c r="F246" s="92">
        <v>46.645195920558244</v>
      </c>
      <c r="G246" s="63">
        <v>21.238390092879257</v>
      </c>
      <c r="H246" s="92">
        <v>13.976499690785404</v>
      </c>
      <c r="I246" s="63">
        <v>16.165951359084406</v>
      </c>
      <c r="J246" s="92">
        <v>14.71291866028708</v>
      </c>
      <c r="K246" s="63">
        <v>47.472018525665767</v>
      </c>
      <c r="L246" s="92">
        <v>51.082251082251084</v>
      </c>
      <c r="M246" s="63">
        <v>56.864841745081264</v>
      </c>
      <c r="N246" s="92">
        <v>60.141927853341215</v>
      </c>
      <c r="O246" s="63">
        <v>55.153508771929829</v>
      </c>
      <c r="P246" s="92">
        <v>49.700149925037479</v>
      </c>
      <c r="Q246" s="63">
        <v>49.066091954022987</v>
      </c>
      <c r="R246" s="92">
        <v>51.744800845964043</v>
      </c>
      <c r="S246" s="63">
        <v>49.562982005141386</v>
      </c>
      <c r="T246" s="92">
        <v>51.52498377676833</v>
      </c>
      <c r="U246" s="63">
        <v>41.764705882352942</v>
      </c>
      <c r="V246" s="92">
        <v>32.616487455197138</v>
      </c>
      <c r="W246" s="63">
        <v>38.615664845173043</v>
      </c>
      <c r="X246" s="92">
        <v>32.8125</v>
      </c>
      <c r="Y246" s="63">
        <v>31.451612903225808</v>
      </c>
      <c r="Z246" s="92">
        <v>26.248216833095579</v>
      </c>
      <c r="AA246" s="63">
        <v>31.368993653671808</v>
      </c>
      <c r="AB246" s="92">
        <v>39.898989898989903</v>
      </c>
      <c r="AC246" s="63">
        <v>21.367521367521366</v>
      </c>
      <c r="AD246" s="92">
        <v>27.125328659070991</v>
      </c>
      <c r="AE246" s="63">
        <v>42.655367231638422</v>
      </c>
      <c r="AF246" s="92">
        <v>37.370242214532873</v>
      </c>
      <c r="AG246" s="74">
        <v>51.863753213367616</v>
      </c>
      <c r="AH246" s="98">
        <v>29.587155963302752</v>
      </c>
      <c r="AI246" s="74">
        <v>28.155339805825243</v>
      </c>
      <c r="AJ246" s="97">
        <v>25.52891396332863</v>
      </c>
      <c r="AK246" s="98">
        <v>31.016949152542374</v>
      </c>
      <c r="AL246" s="119">
        <v>21.256931608133087</v>
      </c>
      <c r="AM246" s="92">
        <v>15.819531696173614</v>
      </c>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row>
    <row r="247" spans="1:396" s="3" customFormat="1" x14ac:dyDescent="0.2">
      <c r="A247" s="50"/>
      <c r="B247" s="36" t="s">
        <v>99</v>
      </c>
      <c r="C247" s="142">
        <v>45.640693604192379</v>
      </c>
      <c r="D247" s="92">
        <v>35.951468710089401</v>
      </c>
      <c r="E247" s="63">
        <v>21.852836879432623</v>
      </c>
      <c r="F247" s="92">
        <v>50.528658875904284</v>
      </c>
      <c r="G247" s="63">
        <v>29.263647905205247</v>
      </c>
      <c r="H247" s="92">
        <v>17.241379310344829</v>
      </c>
      <c r="I247" s="63">
        <v>20.549797205948625</v>
      </c>
      <c r="J247" s="92">
        <v>18.290069064062873</v>
      </c>
      <c r="K247" s="63">
        <v>54.383475244402405</v>
      </c>
      <c r="L247" s="92">
        <v>57.099447513812152</v>
      </c>
      <c r="M247" s="63">
        <v>58.744539718492149</v>
      </c>
      <c r="N247" s="92">
        <v>59.288126786178232</v>
      </c>
      <c r="O247" s="63">
        <v>58.604247941048982</v>
      </c>
      <c r="P247" s="92">
        <v>51.919561243144422</v>
      </c>
      <c r="Q247" s="63">
        <v>57.47055937193327</v>
      </c>
      <c r="R247" s="92">
        <v>50.736278447121819</v>
      </c>
      <c r="S247" s="63">
        <v>54.42404006677797</v>
      </c>
      <c r="T247" s="92">
        <v>52.050380785002929</v>
      </c>
      <c r="U247" s="63">
        <v>50.295216291119416</v>
      </c>
      <c r="V247" s="92">
        <v>50.905902980713037</v>
      </c>
      <c r="W247" s="63">
        <v>56.39810426540285</v>
      </c>
      <c r="X247" s="92">
        <v>46.105919003115261</v>
      </c>
      <c r="Y247" s="63">
        <v>54.444444444444443</v>
      </c>
      <c r="Z247" s="92">
        <v>34.570494864612513</v>
      </c>
      <c r="AA247" s="63">
        <v>39.393939393939391</v>
      </c>
      <c r="AB247" s="92">
        <v>65.736124958457964</v>
      </c>
      <c r="AC247" s="63">
        <v>37.361172812083524</v>
      </c>
      <c r="AD247" s="92">
        <v>36.809647800465946</v>
      </c>
      <c r="AE247" s="63">
        <v>50.589695841092485</v>
      </c>
      <c r="AF247" s="92">
        <v>47.005059572384525</v>
      </c>
      <c r="AG247" s="74">
        <v>57.650273224043715</v>
      </c>
      <c r="AH247" s="98">
        <v>47.132243684992567</v>
      </c>
      <c r="AI247" s="74">
        <v>48.690773067331669</v>
      </c>
      <c r="AJ247" s="97">
        <v>38.359349053470609</v>
      </c>
      <c r="AK247" s="98">
        <v>50.531688643130579</v>
      </c>
      <c r="AL247" s="119">
        <v>37.651069104431365</v>
      </c>
      <c r="AM247" s="92">
        <v>27.529237052162614</v>
      </c>
      <c r="AN247" s="119"/>
      <c r="AO247" s="119"/>
      <c r="AP247" s="119"/>
      <c r="AQ247" s="119"/>
      <c r="AR247" s="119"/>
      <c r="AS247" s="119"/>
      <c r="AT247" s="119"/>
      <c r="AU247" s="119"/>
      <c r="AV247" s="119"/>
      <c r="AW247" s="119"/>
      <c r="AX247" s="119"/>
      <c r="AY247" s="119"/>
      <c r="AZ247" s="119"/>
      <c r="BA247" s="119"/>
      <c r="BB247" s="119"/>
      <c r="BC247" s="119"/>
      <c r="BD247" s="119"/>
      <c r="BE247" s="119"/>
      <c r="BF247" s="119"/>
      <c r="BG247" s="119"/>
      <c r="BH247" s="119"/>
      <c r="BI247" s="119"/>
      <c r="BJ247" s="119"/>
      <c r="BK247" s="119"/>
      <c r="BL247" s="119"/>
      <c r="BM247" s="119"/>
      <c r="BN247" s="119"/>
      <c r="BO247" s="119"/>
      <c r="BP247" s="119"/>
      <c r="BQ247" s="119"/>
      <c r="BR247" s="119"/>
      <c r="BS247" s="119"/>
      <c r="BT247" s="119"/>
      <c r="BU247" s="119"/>
      <c r="BV247" s="119"/>
      <c r="BW247" s="119"/>
      <c r="BX247" s="119"/>
      <c r="BY247" s="119"/>
      <c r="BZ247" s="119"/>
      <c r="CA247" s="119"/>
      <c r="CB247" s="119"/>
      <c r="CC247" s="119"/>
      <c r="CD247" s="119"/>
      <c r="CE247" s="119"/>
      <c r="CF247" s="119"/>
      <c r="CG247" s="119"/>
      <c r="CH247" s="119"/>
      <c r="CI247" s="119"/>
      <c r="CJ247" s="119"/>
      <c r="CK247" s="119"/>
      <c r="CL247" s="119"/>
      <c r="CM247" s="119"/>
      <c r="CN247" s="119"/>
      <c r="CO247" s="119"/>
      <c r="CP247" s="119"/>
      <c r="CQ247" s="119"/>
      <c r="CR247" s="119"/>
      <c r="CS247" s="119"/>
      <c r="CT247" s="119"/>
      <c r="CU247" s="119"/>
      <c r="CV247" s="119"/>
      <c r="CW247" s="119"/>
      <c r="CX247" s="119"/>
      <c r="CY247" s="119"/>
      <c r="CZ247" s="119"/>
      <c r="DA247" s="119"/>
      <c r="DB247" s="119"/>
      <c r="DC247" s="119"/>
      <c r="DD247" s="119"/>
      <c r="DE247" s="119"/>
      <c r="DF247" s="119"/>
      <c r="DG247" s="119"/>
      <c r="DH247" s="119"/>
      <c r="DI247" s="119"/>
      <c r="DJ247" s="119"/>
      <c r="DK247" s="119"/>
      <c r="DL247" s="119"/>
      <c r="DM247" s="119"/>
      <c r="DN247" s="119"/>
      <c r="DO247" s="119"/>
      <c r="DP247" s="119"/>
      <c r="DQ247" s="119"/>
      <c r="DR247" s="119"/>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row>
    <row r="248" spans="1:396" s="3" customFormat="1" x14ac:dyDescent="0.2">
      <c r="A248" s="50"/>
      <c r="B248" s="36" t="s">
        <v>100</v>
      </c>
      <c r="C248" s="142">
        <v>33.828668166658225</v>
      </c>
      <c r="D248" s="92">
        <v>26.952946550936502</v>
      </c>
      <c r="E248" s="63">
        <v>13.146271758898415</v>
      </c>
      <c r="F248" s="92">
        <v>31.833727966324656</v>
      </c>
      <c r="G248" s="63">
        <v>17.246025330099705</v>
      </c>
      <c r="H248" s="92">
        <v>12.183260813923727</v>
      </c>
      <c r="I248" s="63">
        <v>16.824644549763033</v>
      </c>
      <c r="J248" s="92">
        <v>13.536047081902893</v>
      </c>
      <c r="K248" s="63">
        <v>42.711794019933549</v>
      </c>
      <c r="L248" s="92">
        <v>46.306620209059233</v>
      </c>
      <c r="M248" s="63">
        <v>42.790456431535269</v>
      </c>
      <c r="N248" s="92">
        <v>47.610722610722611</v>
      </c>
      <c r="O248" s="63">
        <v>46.810524323301159</v>
      </c>
      <c r="P248" s="92">
        <v>42.391304347826086</v>
      </c>
      <c r="Q248" s="63">
        <v>44.775695627484389</v>
      </c>
      <c r="R248" s="92">
        <v>38.090881366270203</v>
      </c>
      <c r="S248" s="63">
        <v>42.930591259640103</v>
      </c>
      <c r="T248" s="92">
        <v>33.780160857908847</v>
      </c>
      <c r="U248" s="63">
        <v>33.000700280112042</v>
      </c>
      <c r="V248" s="92">
        <v>46.671652954375467</v>
      </c>
      <c r="W248" s="63">
        <v>49.553336836573827</v>
      </c>
      <c r="X248" s="92">
        <v>43.20193081255028</v>
      </c>
      <c r="Y248" s="63">
        <v>45.833333333333329</v>
      </c>
      <c r="Z248" s="92">
        <v>20.457533526163555</v>
      </c>
      <c r="AA248" s="63">
        <v>20.12635379061372</v>
      </c>
      <c r="AB248" s="92">
        <v>54.732208363903155</v>
      </c>
      <c r="AC248" s="63">
        <v>25.329476052716171</v>
      </c>
      <c r="AD248" s="92">
        <v>23.146769871985708</v>
      </c>
      <c r="AE248" s="63">
        <v>25.642141924249017</v>
      </c>
      <c r="AF248" s="92">
        <v>27.940819791414018</v>
      </c>
      <c r="AG248" s="74">
        <v>37.996861924686193</v>
      </c>
      <c r="AH248" s="98">
        <v>39.887640449438202</v>
      </c>
      <c r="AI248" s="74">
        <v>38.75127248048863</v>
      </c>
      <c r="AJ248" s="97">
        <v>24.425287356321839</v>
      </c>
      <c r="AK248" s="98">
        <v>36.029411764705884</v>
      </c>
      <c r="AL248" s="119">
        <v>22.356495468277945</v>
      </c>
      <c r="AM248" s="92">
        <v>14.770039421813403</v>
      </c>
      <c r="AN248" s="119"/>
      <c r="AO248" s="119"/>
      <c r="AP248" s="119"/>
      <c r="AQ248" s="119"/>
      <c r="AR248" s="119"/>
      <c r="AS248" s="119"/>
      <c r="AT248" s="119"/>
      <c r="AU248" s="119"/>
      <c r="AV248" s="119"/>
      <c r="AW248" s="119"/>
      <c r="AX248" s="119"/>
      <c r="AY248" s="119"/>
      <c r="AZ248" s="119"/>
      <c r="BA248" s="119"/>
      <c r="BB248" s="119"/>
      <c r="BC248" s="119"/>
      <c r="BD248" s="119"/>
      <c r="BE248" s="119"/>
      <c r="BF248" s="119"/>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c r="CA248" s="119"/>
      <c r="CB248" s="119"/>
      <c r="CC248" s="119"/>
      <c r="CD248" s="119"/>
      <c r="CE248" s="119"/>
      <c r="CF248" s="119"/>
      <c r="CG248" s="119"/>
      <c r="CH248" s="119"/>
      <c r="CI248" s="119"/>
      <c r="CJ248" s="119"/>
      <c r="CK248" s="119"/>
      <c r="CL248" s="119"/>
      <c r="CM248" s="119"/>
      <c r="CN248" s="119"/>
      <c r="CO248" s="119"/>
      <c r="CP248" s="119"/>
      <c r="CQ248" s="119"/>
      <c r="CR248" s="119"/>
      <c r="CS248" s="119"/>
      <c r="CT248" s="119"/>
      <c r="CU248" s="119"/>
      <c r="CV248" s="119"/>
      <c r="CW248" s="119"/>
      <c r="CX248" s="119"/>
      <c r="CY248" s="119"/>
      <c r="CZ248" s="119"/>
      <c r="DA248" s="119"/>
      <c r="DB248" s="119"/>
      <c r="DC248" s="119"/>
      <c r="DD248" s="119"/>
      <c r="DE248" s="119"/>
      <c r="DF248" s="119"/>
      <c r="DG248" s="119"/>
      <c r="DH248" s="119"/>
      <c r="DI248" s="119"/>
      <c r="DJ248" s="119"/>
      <c r="DK248" s="119"/>
      <c r="DL248" s="119"/>
      <c r="DM248" s="119"/>
      <c r="DN248" s="119"/>
      <c r="DO248" s="119"/>
      <c r="DP248" s="119"/>
      <c r="DQ248" s="119"/>
      <c r="DR248" s="119"/>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row>
    <row r="249" spans="1:396" s="3" customFormat="1" x14ac:dyDescent="0.2">
      <c r="A249" s="50"/>
      <c r="B249" s="36" t="s">
        <v>121</v>
      </c>
      <c r="C249" s="142">
        <v>27.333066773290682</v>
      </c>
      <c r="D249" s="92">
        <v>17.23076923076923</v>
      </c>
      <c r="E249" s="63">
        <v>11.077844311377245</v>
      </c>
      <c r="F249" s="92">
        <v>19.459962756052139</v>
      </c>
      <c r="G249" s="63">
        <v>13.435114503816795</v>
      </c>
      <c r="H249" s="92">
        <v>12.296416938110749</v>
      </c>
      <c r="I249" s="63">
        <v>16.396568160152526</v>
      </c>
      <c r="J249" s="92">
        <v>10.176619007569386</v>
      </c>
      <c r="K249" s="63">
        <v>34.059097978227058</v>
      </c>
      <c r="L249" s="92">
        <v>42.985611510791365</v>
      </c>
      <c r="M249" s="63">
        <v>40.206851971557853</v>
      </c>
      <c r="N249" s="92">
        <v>39.019033674963396</v>
      </c>
      <c r="O249" s="63">
        <v>44.219066937119678</v>
      </c>
      <c r="P249" s="92">
        <v>34.579439252336449</v>
      </c>
      <c r="Q249" s="63">
        <v>37.015314434669271</v>
      </c>
      <c r="R249" s="92">
        <v>38.507462686567159</v>
      </c>
      <c r="S249" s="63">
        <v>35.946622185154297</v>
      </c>
      <c r="T249" s="92">
        <v>26.464435146443517</v>
      </c>
      <c r="U249" s="63">
        <v>21.69732441471572</v>
      </c>
      <c r="V249" s="92">
        <v>40.150375939849624</v>
      </c>
      <c r="W249" s="63">
        <v>39.024390243902438</v>
      </c>
      <c r="X249" s="92">
        <v>33.460559796437664</v>
      </c>
      <c r="Y249" s="63">
        <v>36.394557823129254</v>
      </c>
      <c r="Z249" s="92">
        <v>15.450035435861093</v>
      </c>
      <c r="AA249" s="63">
        <v>16.581892166836216</v>
      </c>
      <c r="AB249" s="92">
        <v>44.68918257464513</v>
      </c>
      <c r="AC249" s="63">
        <v>10.655737704918032</v>
      </c>
      <c r="AD249" s="92">
        <v>15.987998285469352</v>
      </c>
      <c r="AE249" s="63">
        <v>15.41501976284585</v>
      </c>
      <c r="AF249" s="92">
        <v>15.867418899858956</v>
      </c>
      <c r="AG249" s="74">
        <v>29.875742841707186</v>
      </c>
      <c r="AH249" s="98">
        <v>20.397111913357403</v>
      </c>
      <c r="AI249" s="74">
        <v>16.150081566068515</v>
      </c>
      <c r="AJ249" s="97">
        <v>17.227722772277225</v>
      </c>
      <c r="AK249" s="98">
        <v>22.005208333333336</v>
      </c>
      <c r="AL249" s="119">
        <v>13.287514318442154</v>
      </c>
      <c r="AM249" s="92">
        <v>9.5495495495495497</v>
      </c>
      <c r="AN249" s="119"/>
      <c r="AO249" s="119"/>
      <c r="AP249" s="119"/>
      <c r="AQ249" s="119"/>
      <c r="AR249" s="119"/>
      <c r="AS249" s="119"/>
      <c r="AT249" s="119"/>
      <c r="AU249" s="119"/>
      <c r="AV249" s="119"/>
      <c r="AW249" s="119"/>
      <c r="AX249" s="119"/>
      <c r="AY249" s="119"/>
      <c r="AZ249" s="119"/>
      <c r="BA249" s="119"/>
      <c r="BB249" s="119"/>
      <c r="BC249" s="119"/>
      <c r="BD249" s="119"/>
      <c r="BE249" s="119"/>
      <c r="BF249" s="119"/>
      <c r="BG249" s="119"/>
      <c r="BH249" s="119"/>
      <c r="BI249" s="119"/>
      <c r="BJ249" s="119"/>
      <c r="BK249" s="119"/>
      <c r="BL249" s="119"/>
      <c r="BM249" s="119"/>
      <c r="BN249" s="119"/>
      <c r="BO249" s="119"/>
      <c r="BP249" s="119"/>
      <c r="BQ249" s="119"/>
      <c r="BR249" s="119"/>
      <c r="BS249" s="119"/>
      <c r="BT249" s="119"/>
      <c r="BU249" s="119"/>
      <c r="BV249" s="119"/>
      <c r="BW249" s="119"/>
      <c r="BX249" s="119"/>
      <c r="BY249" s="119"/>
      <c r="BZ249" s="119"/>
      <c r="CA249" s="119"/>
      <c r="CB249" s="119"/>
      <c r="CC249" s="119"/>
      <c r="CD249" s="119"/>
      <c r="CE249" s="119"/>
      <c r="CF249" s="119"/>
      <c r="CG249" s="119"/>
      <c r="CH249" s="119"/>
      <c r="CI249" s="119"/>
      <c r="CJ249" s="119"/>
      <c r="CK249" s="119"/>
      <c r="CL249" s="119"/>
      <c r="CM249" s="119"/>
      <c r="CN249" s="119"/>
      <c r="CO249" s="119"/>
      <c r="CP249" s="119"/>
      <c r="CQ249" s="119"/>
      <c r="CR249" s="119"/>
      <c r="CS249" s="119"/>
      <c r="CT249" s="119"/>
      <c r="CU249" s="119"/>
      <c r="CV249" s="119"/>
      <c r="CW249" s="119"/>
      <c r="CX249" s="119"/>
      <c r="CY249" s="119"/>
      <c r="CZ249" s="119"/>
      <c r="DA249" s="119"/>
      <c r="DB249" s="119"/>
      <c r="DC249" s="119"/>
      <c r="DD249" s="119"/>
      <c r="DE249" s="119"/>
      <c r="DF249" s="119"/>
      <c r="DG249" s="119"/>
      <c r="DH249" s="119"/>
      <c r="DI249" s="119"/>
      <c r="DJ249" s="119"/>
      <c r="DK249" s="119"/>
      <c r="DL249" s="119"/>
      <c r="DM249" s="119"/>
      <c r="DN249" s="119"/>
      <c r="DO249" s="119"/>
      <c r="DP249" s="119"/>
      <c r="DQ249" s="119"/>
      <c r="DR249" s="119"/>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row>
    <row r="250" spans="1:396" s="3" customFormat="1" ht="18.75" customHeight="1" x14ac:dyDescent="0.2">
      <c r="A250" s="50"/>
      <c r="B250" s="39" t="s">
        <v>54</v>
      </c>
      <c r="C250" s="143">
        <v>39.878559796932187</v>
      </c>
      <c r="D250" s="93">
        <v>29.87141444114738</v>
      </c>
      <c r="E250" s="64">
        <v>17.313254213623217</v>
      </c>
      <c r="F250" s="93">
        <v>43.44640434192673</v>
      </c>
      <c r="G250" s="64">
        <v>23.537604456824511</v>
      </c>
      <c r="H250" s="93">
        <v>14.555400622117345</v>
      </c>
      <c r="I250" s="64">
        <v>18.256880733944953</v>
      </c>
      <c r="J250" s="93">
        <v>15.740275404563272</v>
      </c>
      <c r="K250" s="64">
        <v>48.992654011200813</v>
      </c>
      <c r="L250" s="93">
        <v>52.050851523147031</v>
      </c>
      <c r="M250" s="64">
        <v>53.965880513831308</v>
      </c>
      <c r="N250" s="93">
        <v>54.98216674097192</v>
      </c>
      <c r="O250" s="64">
        <v>52.751471717430256</v>
      </c>
      <c r="P250" s="93">
        <v>47.619586113309964</v>
      </c>
      <c r="Q250" s="64">
        <v>51.195773081201338</v>
      </c>
      <c r="R250" s="93">
        <v>45.527291653113004</v>
      </c>
      <c r="S250" s="64">
        <v>49.268596327419857</v>
      </c>
      <c r="T250" s="93">
        <v>45.638382236320382</v>
      </c>
      <c r="U250" s="64">
        <v>42.991538962191591</v>
      </c>
      <c r="V250" s="93">
        <v>47.001209189842811</v>
      </c>
      <c r="W250" s="64">
        <v>51.498152962101514</v>
      </c>
      <c r="X250" s="93">
        <v>43.467461500248383</v>
      </c>
      <c r="Y250" s="64">
        <v>48.215547703180214</v>
      </c>
      <c r="Z250" s="93">
        <v>27.684687532932873</v>
      </c>
      <c r="AA250" s="64">
        <v>31.154092071611256</v>
      </c>
      <c r="AB250" s="93">
        <v>57.807383990064352</v>
      </c>
      <c r="AC250" s="64">
        <v>29.656946826758144</v>
      </c>
      <c r="AD250" s="93">
        <v>29.821439528747621</v>
      </c>
      <c r="AE250" s="64">
        <v>42.573033707865171</v>
      </c>
      <c r="AF250" s="93">
        <v>39.012466389635783</v>
      </c>
      <c r="AG250" s="79">
        <v>48.702955560280671</v>
      </c>
      <c r="AH250" s="166">
        <v>42.063231593917514</v>
      </c>
      <c r="AI250" s="79">
        <v>41.643893210006304</v>
      </c>
      <c r="AJ250" s="164">
        <v>30.662580268534732</v>
      </c>
      <c r="AK250" s="166">
        <v>41.807385414733716</v>
      </c>
      <c r="AL250" s="128">
        <v>29.279862009486845</v>
      </c>
      <c r="AM250" s="93">
        <v>21.219044137804989</v>
      </c>
      <c r="AN250" s="128"/>
      <c r="AO250" s="128"/>
      <c r="AP250" s="119"/>
      <c r="AQ250" s="119"/>
      <c r="AR250" s="119"/>
      <c r="AS250" s="119"/>
      <c r="AT250" s="119"/>
      <c r="AU250" s="119"/>
      <c r="AV250" s="119"/>
      <c r="AW250" s="119"/>
      <c r="AX250" s="119"/>
      <c r="AY250" s="119"/>
      <c r="AZ250" s="119"/>
      <c r="BA250" s="119"/>
      <c r="BB250" s="119"/>
      <c r="BC250" s="119"/>
      <c r="BD250" s="119"/>
      <c r="BE250" s="119"/>
      <c r="BF250" s="119"/>
      <c r="BG250" s="119"/>
      <c r="BH250" s="119"/>
      <c r="BI250" s="119"/>
      <c r="BJ250" s="119"/>
      <c r="BK250" s="119"/>
      <c r="BL250" s="119"/>
      <c r="BM250" s="119"/>
      <c r="BN250" s="119"/>
      <c r="BO250" s="119"/>
      <c r="BP250" s="119"/>
      <c r="BQ250" s="119"/>
      <c r="BR250" s="119"/>
      <c r="BS250" s="119"/>
      <c r="BT250" s="119"/>
      <c r="BU250" s="119"/>
      <c r="BV250" s="119"/>
      <c r="BW250" s="119"/>
      <c r="BX250" s="119"/>
      <c r="BY250" s="119"/>
      <c r="BZ250" s="119"/>
      <c r="CA250" s="119"/>
      <c r="CB250" s="119"/>
      <c r="CC250" s="119"/>
      <c r="CD250" s="119"/>
      <c r="CE250" s="119"/>
      <c r="CF250" s="119"/>
      <c r="CG250" s="119"/>
      <c r="CH250" s="119"/>
      <c r="CI250" s="119"/>
      <c r="CJ250" s="119"/>
      <c r="CK250" s="119"/>
      <c r="CL250" s="119"/>
      <c r="CM250" s="119"/>
      <c r="CN250" s="119"/>
      <c r="CO250" s="119"/>
      <c r="CP250" s="119"/>
      <c r="CQ250" s="119"/>
      <c r="CR250" s="119"/>
      <c r="CS250" s="119"/>
      <c r="CT250" s="119"/>
      <c r="CU250" s="119"/>
      <c r="CV250" s="119"/>
      <c r="CW250" s="119"/>
      <c r="CX250" s="119"/>
      <c r="CY250" s="119"/>
      <c r="CZ250" s="119"/>
      <c r="DA250" s="119"/>
      <c r="DB250" s="119"/>
      <c r="DC250" s="119"/>
      <c r="DD250" s="119"/>
      <c r="DE250" s="119"/>
      <c r="DF250" s="119"/>
      <c r="DG250" s="119"/>
      <c r="DH250" s="119"/>
      <c r="DI250" s="119"/>
      <c r="DJ250" s="119"/>
      <c r="DK250" s="119"/>
      <c r="DL250" s="119"/>
      <c r="DM250" s="119"/>
      <c r="DN250" s="119"/>
      <c r="DO250" s="119"/>
      <c r="DP250" s="119"/>
      <c r="DQ250" s="119"/>
      <c r="DR250" s="119"/>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row>
    <row r="251" spans="1:396" s="3" customFormat="1" x14ac:dyDescent="0.2">
      <c r="A251" s="50"/>
      <c r="B251" s="36" t="s">
        <v>52</v>
      </c>
      <c r="C251" s="142">
        <v>44.972846651692464</v>
      </c>
      <c r="D251" s="92">
        <v>38.041237113402062</v>
      </c>
      <c r="E251" s="63">
        <v>19.539730785931393</v>
      </c>
      <c r="F251" s="92">
        <v>50.294550810014726</v>
      </c>
      <c r="G251" s="63">
        <v>28.224776500638569</v>
      </c>
      <c r="H251" s="92">
        <v>16.68943533697632</v>
      </c>
      <c r="I251" s="63">
        <v>20.70254110612855</v>
      </c>
      <c r="J251" s="92">
        <v>19.452172052214848</v>
      </c>
      <c r="K251" s="63">
        <v>55.3906024791006</v>
      </c>
      <c r="L251" s="92">
        <v>56.643869076697605</v>
      </c>
      <c r="M251" s="63">
        <v>57.818392805337972</v>
      </c>
      <c r="N251" s="92">
        <v>59.963603275705189</v>
      </c>
      <c r="O251" s="63">
        <v>57.200880013538665</v>
      </c>
      <c r="P251" s="92">
        <v>54.322893692104103</v>
      </c>
      <c r="Q251" s="63">
        <v>58.035419645803543</v>
      </c>
      <c r="R251" s="92">
        <v>49.911888301477561</v>
      </c>
      <c r="S251" s="63">
        <v>55.296080066722261</v>
      </c>
      <c r="T251" s="92">
        <v>51.840168243953734</v>
      </c>
      <c r="U251" s="63">
        <v>48.74728980968441</v>
      </c>
      <c r="V251" s="92">
        <v>50.808592807144578</v>
      </c>
      <c r="W251" s="63">
        <v>57.844183564567771</v>
      </c>
      <c r="X251" s="92">
        <v>48.101265822784811</v>
      </c>
      <c r="Y251" s="63">
        <v>54.059680777238029</v>
      </c>
      <c r="Z251" s="92">
        <v>29.921924456636422</v>
      </c>
      <c r="AA251" s="63">
        <v>31.836994587710919</v>
      </c>
      <c r="AB251" s="92">
        <v>62.111527441040337</v>
      </c>
      <c r="AC251" s="63">
        <v>36.698828394210892</v>
      </c>
      <c r="AD251" s="92">
        <v>34.444018894421042</v>
      </c>
      <c r="AE251" s="63">
        <v>46.811594202898547</v>
      </c>
      <c r="AF251" s="92">
        <v>43.935553946415638</v>
      </c>
      <c r="AG251" s="74">
        <v>51.867591142921043</v>
      </c>
      <c r="AH251" s="98">
        <v>48.870056497175142</v>
      </c>
      <c r="AI251" s="74">
        <v>48.514022603599834</v>
      </c>
      <c r="AJ251" s="97">
        <v>36.805764034824378</v>
      </c>
      <c r="AK251" s="98">
        <v>47.449943332074049</v>
      </c>
      <c r="AL251" s="119">
        <v>32.643461900282219</v>
      </c>
      <c r="AM251" s="92">
        <v>22.565656565656568</v>
      </c>
      <c r="AN251" s="119"/>
      <c r="AO251" s="119"/>
      <c r="AP251" s="119"/>
      <c r="AQ251" s="119"/>
      <c r="AR251" s="119"/>
      <c r="AS251" s="119"/>
      <c r="AT251" s="119"/>
      <c r="AU251" s="119"/>
      <c r="AV251" s="119"/>
      <c r="AW251" s="119"/>
      <c r="AX251" s="119"/>
      <c r="AY251" s="119"/>
      <c r="AZ251" s="119"/>
      <c r="BA251" s="119"/>
      <c r="BB251" s="119"/>
      <c r="BC251" s="119"/>
      <c r="BD251" s="119"/>
      <c r="BE251" s="119"/>
      <c r="BF251" s="119"/>
      <c r="BG251" s="119"/>
      <c r="BH251" s="119"/>
      <c r="BI251" s="119"/>
      <c r="BJ251" s="119"/>
      <c r="BK251" s="119"/>
      <c r="BL251" s="119"/>
      <c r="BM251" s="119"/>
      <c r="BN251" s="119"/>
      <c r="BO251" s="119"/>
      <c r="BP251" s="119"/>
      <c r="BQ251" s="119"/>
      <c r="BR251" s="119"/>
      <c r="BS251" s="119"/>
      <c r="BT251" s="119"/>
      <c r="BU251" s="119"/>
      <c r="BV251" s="119"/>
      <c r="BW251" s="119"/>
      <c r="BX251" s="119"/>
      <c r="BY251" s="119"/>
      <c r="BZ251" s="119"/>
      <c r="CA251" s="119"/>
      <c r="CB251" s="119"/>
      <c r="CC251" s="119"/>
      <c r="CD251" s="119"/>
      <c r="CE251" s="119"/>
      <c r="CF251" s="119"/>
      <c r="CG251" s="119"/>
      <c r="CH251" s="119"/>
      <c r="CI251" s="119"/>
      <c r="CJ251" s="119"/>
      <c r="CK251" s="119"/>
      <c r="CL251" s="119"/>
      <c r="CM251" s="119"/>
      <c r="CN251" s="119"/>
      <c r="CO251" s="119"/>
      <c r="CP251" s="119"/>
      <c r="CQ251" s="119"/>
      <c r="CR251" s="119"/>
      <c r="CS251" s="119"/>
      <c r="CT251" s="119"/>
      <c r="CU251" s="119"/>
      <c r="CV251" s="119"/>
      <c r="CW251" s="119"/>
      <c r="CX251" s="119"/>
      <c r="CY251" s="119"/>
      <c r="CZ251" s="119"/>
      <c r="DA251" s="119"/>
      <c r="DB251" s="119"/>
      <c r="DC251" s="119"/>
      <c r="DD251" s="119"/>
      <c r="DE251" s="119"/>
      <c r="DF251" s="119"/>
      <c r="DG251" s="119"/>
      <c r="DH251" s="119"/>
      <c r="DI251" s="119"/>
      <c r="DJ251" s="119"/>
      <c r="DK251" s="119"/>
      <c r="DL251" s="119"/>
      <c r="DM251" s="119"/>
      <c r="DN251" s="119"/>
      <c r="DO251" s="119"/>
      <c r="DP251" s="119"/>
      <c r="DQ251" s="119"/>
      <c r="DR251" s="119"/>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row>
    <row r="252" spans="1:396" s="3" customFormat="1" x14ac:dyDescent="0.2">
      <c r="A252" s="50"/>
      <c r="B252" s="36" t="s">
        <v>53</v>
      </c>
      <c r="C252" s="142">
        <v>35.05429485488883</v>
      </c>
      <c r="D252" s="92">
        <v>22.338403041825096</v>
      </c>
      <c r="E252" s="63">
        <v>15.421508946688803</v>
      </c>
      <c r="F252" s="92">
        <v>36.830873199359772</v>
      </c>
      <c r="G252" s="63">
        <v>19.424729174449009</v>
      </c>
      <c r="H252" s="92">
        <v>12.654633948489149</v>
      </c>
      <c r="I252" s="63">
        <v>15.897620764239365</v>
      </c>
      <c r="J252" s="92">
        <v>12.452615617892343</v>
      </c>
      <c r="K252" s="63">
        <v>42.475407429158714</v>
      </c>
      <c r="L252" s="92">
        <v>47.620169651272384</v>
      </c>
      <c r="M252" s="63">
        <v>50.569126486763018</v>
      </c>
      <c r="N252" s="92">
        <v>50.19667832167832</v>
      </c>
      <c r="O252" s="63">
        <v>48.227804542326218</v>
      </c>
      <c r="P252" s="92">
        <v>40.566256672081693</v>
      </c>
      <c r="Q252" s="63">
        <v>44.20069749128136</v>
      </c>
      <c r="R252" s="92">
        <v>41.481110833124845</v>
      </c>
      <c r="S252" s="63">
        <v>43.299607681189343</v>
      </c>
      <c r="T252" s="92">
        <v>39.367357788410416</v>
      </c>
      <c r="U252" s="63">
        <v>37.434585416908945</v>
      </c>
      <c r="V252" s="92">
        <v>43.179064695905019</v>
      </c>
      <c r="W252" s="63">
        <v>44.818871103622577</v>
      </c>
      <c r="X252" s="92">
        <v>38.640973630831645</v>
      </c>
      <c r="Y252" s="63">
        <v>42.152627789776822</v>
      </c>
      <c r="Z252" s="92">
        <v>25.452631578947372</v>
      </c>
      <c r="AA252" s="63">
        <v>30.465489566613162</v>
      </c>
      <c r="AB252" s="92">
        <v>53.287037037037031</v>
      </c>
      <c r="AC252" s="63">
        <v>22.6775956284153</v>
      </c>
      <c r="AD252" s="92">
        <v>25.543478260869566</v>
      </c>
      <c r="AE252" s="63">
        <v>38.886554621848738</v>
      </c>
      <c r="AF252" s="92">
        <v>34.982960438583497</v>
      </c>
      <c r="AG252" s="74">
        <v>45.835866261398181</v>
      </c>
      <c r="AH252" s="98">
        <v>35.161929940515527</v>
      </c>
      <c r="AI252" s="74">
        <v>34.712837837837839</v>
      </c>
      <c r="AJ252" s="97">
        <v>24.85089463220676</v>
      </c>
      <c r="AK252" s="98">
        <v>36.36032093362509</v>
      </c>
      <c r="AL252" s="119">
        <v>26.433121019108281</v>
      </c>
      <c r="AM252" s="92">
        <v>20.106791256465879</v>
      </c>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c r="BH252" s="119"/>
      <c r="BI252" s="119"/>
      <c r="BJ252" s="119"/>
      <c r="BK252" s="119"/>
      <c r="BL252" s="119"/>
      <c r="BM252" s="119"/>
      <c r="BN252" s="119"/>
      <c r="BO252" s="119"/>
      <c r="BP252" s="119"/>
      <c r="BQ252" s="119"/>
      <c r="BR252" s="119"/>
      <c r="BS252" s="119"/>
      <c r="BT252" s="119"/>
      <c r="BU252" s="119"/>
      <c r="BV252" s="119"/>
      <c r="BW252" s="119"/>
      <c r="BX252" s="119"/>
      <c r="BY252" s="119"/>
      <c r="BZ252" s="119"/>
      <c r="CA252" s="119"/>
      <c r="CB252" s="119"/>
      <c r="CC252" s="119"/>
      <c r="CD252" s="119"/>
      <c r="CE252" s="119"/>
      <c r="CF252" s="119"/>
      <c r="CG252" s="119"/>
      <c r="CH252" s="119"/>
      <c r="CI252" s="119"/>
      <c r="CJ252" s="119"/>
      <c r="CK252" s="119"/>
      <c r="CL252" s="119"/>
      <c r="CM252" s="119"/>
      <c r="CN252" s="119"/>
      <c r="CO252" s="119"/>
      <c r="CP252" s="119"/>
      <c r="CQ252" s="119"/>
      <c r="CR252" s="119"/>
      <c r="CS252" s="119"/>
      <c r="CT252" s="119"/>
      <c r="CU252" s="119"/>
      <c r="CV252" s="119"/>
      <c r="CW252" s="119"/>
      <c r="CX252" s="119"/>
      <c r="CY252" s="119"/>
      <c r="CZ252" s="119"/>
      <c r="DA252" s="119"/>
      <c r="DB252" s="119"/>
      <c r="DC252" s="119"/>
      <c r="DD252" s="119"/>
      <c r="DE252" s="119"/>
      <c r="DF252" s="119"/>
      <c r="DG252" s="119"/>
      <c r="DH252" s="119"/>
      <c r="DI252" s="119"/>
      <c r="DJ252" s="119"/>
      <c r="DK252" s="119"/>
      <c r="DL252" s="119"/>
      <c r="DM252" s="119"/>
      <c r="DN252" s="119"/>
      <c r="DO252" s="119"/>
      <c r="DP252" s="119"/>
      <c r="DQ252" s="119"/>
      <c r="DR252" s="119"/>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row>
    <row r="253" spans="1:396" s="3" customFormat="1" ht="21.6" thickBot="1" x14ac:dyDescent="0.45">
      <c r="A253" s="30" t="str">
        <f>GBG!A253</f>
        <v>Dagbefolkning 2023</v>
      </c>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19"/>
      <c r="CV253" s="119"/>
      <c r="CW253" s="119"/>
      <c r="CX253" s="119"/>
      <c r="CY253" s="119"/>
      <c r="CZ253" s="119"/>
      <c r="DA253" s="119"/>
      <c r="DB253" s="119"/>
      <c r="DC253" s="119"/>
      <c r="DD253" s="119"/>
      <c r="DE253" s="119"/>
      <c r="DF253" s="119"/>
      <c r="DG253" s="119"/>
      <c r="DH253" s="119"/>
      <c r="DI253" s="119"/>
      <c r="DJ253" s="119"/>
      <c r="DK253" s="119"/>
      <c r="DL253" s="119"/>
      <c r="DM253" s="119"/>
      <c r="DN253" s="119"/>
      <c r="DO253" s="119"/>
      <c r="DP253" s="119"/>
      <c r="DQ253" s="119"/>
      <c r="DR253" s="119"/>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row>
    <row r="254" spans="1:396" s="3" customFormat="1" ht="15.75" customHeight="1" x14ac:dyDescent="0.2">
      <c r="A254" s="49" t="s">
        <v>134</v>
      </c>
      <c r="B254" s="36" t="s">
        <v>63</v>
      </c>
      <c r="C254" s="140">
        <v>18932</v>
      </c>
      <c r="D254" s="90">
        <v>654</v>
      </c>
      <c r="E254" s="62">
        <v>692</v>
      </c>
      <c r="F254" s="90">
        <v>3600</v>
      </c>
      <c r="G254" s="62">
        <v>540</v>
      </c>
      <c r="H254" s="90">
        <v>733</v>
      </c>
      <c r="I254" s="62">
        <v>1162</v>
      </c>
      <c r="J254" s="90">
        <v>464</v>
      </c>
      <c r="K254" s="62">
        <v>6630</v>
      </c>
      <c r="L254" s="90">
        <v>2112</v>
      </c>
      <c r="M254" s="62">
        <v>3992</v>
      </c>
      <c r="N254" s="90">
        <v>646</v>
      </c>
      <c r="O254" s="62">
        <v>10447</v>
      </c>
      <c r="P254" s="90">
        <v>734</v>
      </c>
      <c r="Q254" s="62">
        <v>1972</v>
      </c>
      <c r="R254" s="90">
        <v>24972</v>
      </c>
      <c r="S254" s="62">
        <v>906</v>
      </c>
      <c r="T254" s="90">
        <v>907</v>
      </c>
      <c r="U254" s="62">
        <v>3171</v>
      </c>
      <c r="V254" s="90">
        <v>2968</v>
      </c>
      <c r="W254" s="62">
        <v>600</v>
      </c>
      <c r="X254" s="90">
        <v>177</v>
      </c>
      <c r="Y254" s="62">
        <v>496</v>
      </c>
      <c r="Z254" s="90">
        <v>1898</v>
      </c>
      <c r="AA254" s="62">
        <v>1626</v>
      </c>
      <c r="AB254" s="90">
        <v>1130</v>
      </c>
      <c r="AC254" s="62">
        <v>1503</v>
      </c>
      <c r="AD254" s="90">
        <v>4384</v>
      </c>
      <c r="AE254" s="62">
        <v>2047</v>
      </c>
      <c r="AF254" s="90">
        <v>3546</v>
      </c>
      <c r="AG254" s="65">
        <v>9068</v>
      </c>
      <c r="AH254" s="97">
        <v>21741</v>
      </c>
      <c r="AI254" s="65">
        <v>382</v>
      </c>
      <c r="AJ254" s="97">
        <v>3484</v>
      </c>
      <c r="AK254" s="97">
        <v>324</v>
      </c>
      <c r="AL254" s="119">
        <v>384</v>
      </c>
      <c r="AM254" s="90">
        <v>739</v>
      </c>
      <c r="AN254" s="119"/>
      <c r="AO254" s="119"/>
      <c r="AP254" s="119"/>
      <c r="AQ254" s="119"/>
      <c r="AR254" s="119"/>
      <c r="AS254" s="119"/>
      <c r="AT254" s="119"/>
      <c r="AU254" s="119"/>
      <c r="AV254" s="119"/>
      <c r="AW254" s="119"/>
      <c r="AX254" s="119"/>
      <c r="AY254" s="119"/>
      <c r="AZ254" s="119"/>
      <c r="BA254" s="119"/>
      <c r="BB254" s="119"/>
      <c r="BC254" s="119"/>
      <c r="BD254" s="119"/>
      <c r="BE254" s="119"/>
      <c r="BF254" s="119"/>
      <c r="BG254" s="119"/>
      <c r="BH254" s="119"/>
      <c r="BI254" s="119"/>
      <c r="BJ254" s="119"/>
      <c r="BK254" s="119"/>
      <c r="BL254" s="119"/>
      <c r="BM254" s="119"/>
      <c r="BN254" s="119"/>
      <c r="BO254" s="119"/>
      <c r="BP254" s="119"/>
      <c r="BQ254" s="119"/>
      <c r="BR254" s="119"/>
      <c r="BS254" s="119"/>
      <c r="BT254" s="119"/>
      <c r="BU254" s="119"/>
      <c r="BV254" s="119"/>
      <c r="BW254" s="119"/>
      <c r="BX254" s="119"/>
      <c r="BY254" s="119"/>
      <c r="BZ254" s="119"/>
      <c r="CA254" s="119"/>
      <c r="CB254" s="119"/>
      <c r="CC254" s="119"/>
      <c r="CD254" s="119"/>
      <c r="CE254" s="119"/>
      <c r="CF254" s="119"/>
      <c r="CG254" s="119"/>
      <c r="CH254" s="119"/>
      <c r="CI254" s="119"/>
      <c r="CJ254" s="119"/>
      <c r="CK254" s="119"/>
      <c r="CL254" s="119"/>
      <c r="CM254" s="119"/>
      <c r="CN254" s="119"/>
      <c r="CO254" s="119"/>
      <c r="CP254" s="119"/>
      <c r="CQ254" s="119"/>
      <c r="CR254" s="119"/>
      <c r="CS254" s="119"/>
      <c r="CT254" s="119"/>
      <c r="CU254" s="119"/>
      <c r="CV254" s="119"/>
      <c r="CW254" s="119"/>
      <c r="CX254" s="119"/>
      <c r="CY254" s="119"/>
      <c r="CZ254" s="119"/>
      <c r="DA254" s="119"/>
      <c r="DB254" s="119"/>
      <c r="DC254" s="119"/>
      <c r="DD254" s="119"/>
      <c r="DE254" s="119"/>
      <c r="DF254" s="119"/>
      <c r="DG254" s="119"/>
      <c r="DH254" s="119"/>
      <c r="DI254" s="119"/>
      <c r="DJ254" s="119"/>
      <c r="DK254" s="119"/>
      <c r="DL254" s="119"/>
      <c r="DM254" s="119"/>
      <c r="DN254" s="119"/>
      <c r="DO254" s="119"/>
      <c r="DP254" s="119"/>
      <c r="DQ254" s="119"/>
      <c r="DR254" s="119"/>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row>
    <row r="255" spans="1:396" s="3" customFormat="1" ht="11.25" customHeight="1" x14ac:dyDescent="0.2">
      <c r="A255" s="49" t="s">
        <v>135</v>
      </c>
      <c r="B255" s="36" t="s">
        <v>64</v>
      </c>
      <c r="C255" s="140">
        <v>3822</v>
      </c>
      <c r="D255" s="90">
        <v>88</v>
      </c>
      <c r="E255" s="62">
        <v>578</v>
      </c>
      <c r="F255" s="90">
        <v>3526</v>
      </c>
      <c r="G255" s="62">
        <v>527</v>
      </c>
      <c r="H255" s="90">
        <v>513</v>
      </c>
      <c r="I255" s="62">
        <v>788</v>
      </c>
      <c r="J255" s="90">
        <v>359</v>
      </c>
      <c r="K255" s="62">
        <v>670</v>
      </c>
      <c r="L255" s="90">
        <v>433</v>
      </c>
      <c r="M255" s="62">
        <v>3930</v>
      </c>
      <c r="N255" s="90">
        <v>460</v>
      </c>
      <c r="O255" s="62">
        <v>4213</v>
      </c>
      <c r="P255" s="90">
        <v>502</v>
      </c>
      <c r="Q255" s="62">
        <v>1807</v>
      </c>
      <c r="R255" s="90">
        <v>15658</v>
      </c>
      <c r="S255" s="62">
        <v>703</v>
      </c>
      <c r="T255" s="90">
        <v>649</v>
      </c>
      <c r="U255" s="62">
        <v>2561</v>
      </c>
      <c r="V255" s="90">
        <v>1124</v>
      </c>
      <c r="W255" s="62">
        <v>439</v>
      </c>
      <c r="X255" s="90">
        <v>160</v>
      </c>
      <c r="Y255" s="62">
        <v>436</v>
      </c>
      <c r="Z255" s="90">
        <v>973</v>
      </c>
      <c r="AA255" s="62">
        <v>1088</v>
      </c>
      <c r="AB255" s="90">
        <v>1112</v>
      </c>
      <c r="AC255" s="62">
        <v>565</v>
      </c>
      <c r="AD255" s="90">
        <v>2019</v>
      </c>
      <c r="AE255" s="62">
        <v>1533</v>
      </c>
      <c r="AF255" s="90">
        <v>2781</v>
      </c>
      <c r="AG255" s="65">
        <v>6296</v>
      </c>
      <c r="AH255" s="97">
        <v>3918</v>
      </c>
      <c r="AI255" s="65">
        <v>148</v>
      </c>
      <c r="AJ255" s="97">
        <v>1209</v>
      </c>
      <c r="AK255" s="97">
        <v>241</v>
      </c>
      <c r="AL255" s="119">
        <v>269</v>
      </c>
      <c r="AM255" s="90">
        <v>641</v>
      </c>
      <c r="AN255" s="119"/>
      <c r="AO255" s="119"/>
      <c r="AP255" s="119"/>
      <c r="AQ255" s="119"/>
      <c r="AR255" s="119"/>
      <c r="AS255" s="119"/>
      <c r="AT255" s="119"/>
      <c r="AU255" s="119"/>
      <c r="AV255" s="119"/>
      <c r="AW255" s="119"/>
      <c r="AX255" s="119"/>
      <c r="AY255" s="119"/>
      <c r="AZ255" s="119"/>
      <c r="BA255" s="119"/>
      <c r="BB255" s="119"/>
      <c r="BC255" s="119"/>
      <c r="BD255" s="119"/>
      <c r="BE255" s="119"/>
      <c r="BF255" s="119"/>
      <c r="BG255" s="119"/>
      <c r="BH255" s="119"/>
      <c r="BI255" s="119"/>
      <c r="BJ255" s="119"/>
      <c r="BK255" s="119"/>
      <c r="BL255" s="119"/>
      <c r="BM255" s="119"/>
      <c r="BN255" s="119"/>
      <c r="BO255" s="119"/>
      <c r="BP255" s="119"/>
      <c r="BQ255" s="119"/>
      <c r="BR255" s="119"/>
      <c r="BS255" s="119"/>
      <c r="BT255" s="119"/>
      <c r="BU255" s="119"/>
      <c r="BV255" s="119"/>
      <c r="BW255" s="119"/>
      <c r="BX255" s="119"/>
      <c r="BY255" s="119"/>
      <c r="BZ255" s="119"/>
      <c r="CA255" s="119"/>
      <c r="CB255" s="119"/>
      <c r="CC255" s="119"/>
      <c r="CD255" s="119"/>
      <c r="CE255" s="119"/>
      <c r="CF255" s="119"/>
      <c r="CG255" s="119"/>
      <c r="CH255" s="119"/>
      <c r="CI255" s="119"/>
      <c r="CJ255" s="119"/>
      <c r="CK255" s="119"/>
      <c r="CL255" s="119"/>
      <c r="CM255" s="119"/>
      <c r="CN255" s="119"/>
      <c r="CO255" s="119"/>
      <c r="CP255" s="119"/>
      <c r="CQ255" s="119"/>
      <c r="CR255" s="119"/>
      <c r="CS255" s="119"/>
      <c r="CT255" s="119"/>
      <c r="CU255" s="119"/>
      <c r="CV255" s="119"/>
      <c r="CW255" s="119"/>
      <c r="CX255" s="119"/>
      <c r="CY255" s="119"/>
      <c r="CZ255" s="119"/>
      <c r="DA255" s="119"/>
      <c r="DB255" s="119"/>
      <c r="DC255" s="119"/>
      <c r="DD255" s="119"/>
      <c r="DE255" s="119"/>
      <c r="DF255" s="119"/>
      <c r="DG255" s="119"/>
      <c r="DH255" s="119"/>
      <c r="DI255" s="119"/>
      <c r="DJ255" s="119"/>
      <c r="DK255" s="119"/>
      <c r="DL255" s="119"/>
      <c r="DM255" s="119"/>
      <c r="DN255" s="119"/>
      <c r="DO255" s="119"/>
      <c r="DP255" s="119"/>
      <c r="DQ255" s="119"/>
      <c r="DR255" s="119"/>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row>
    <row r="256" spans="1:396" s="3" customFormat="1" x14ac:dyDescent="0.2">
      <c r="A256" s="51"/>
      <c r="B256" s="36" t="s">
        <v>65</v>
      </c>
      <c r="C256" s="140">
        <v>7561</v>
      </c>
      <c r="D256" s="90" t="s">
        <v>202</v>
      </c>
      <c r="E256" s="62">
        <v>205</v>
      </c>
      <c r="F256" s="90">
        <v>3481</v>
      </c>
      <c r="G256" s="62">
        <v>464</v>
      </c>
      <c r="H256" s="90">
        <v>315</v>
      </c>
      <c r="I256" s="62">
        <v>363</v>
      </c>
      <c r="J256" s="90">
        <v>214</v>
      </c>
      <c r="K256" s="62">
        <v>480</v>
      </c>
      <c r="L256" s="90">
        <v>417</v>
      </c>
      <c r="M256" s="62">
        <v>2551</v>
      </c>
      <c r="N256" s="90">
        <v>162</v>
      </c>
      <c r="O256" s="62">
        <v>2847</v>
      </c>
      <c r="P256" s="90">
        <v>347</v>
      </c>
      <c r="Q256" s="62">
        <v>1038</v>
      </c>
      <c r="R256" s="90">
        <v>12887</v>
      </c>
      <c r="S256" s="62">
        <v>320</v>
      </c>
      <c r="T256" s="90">
        <v>359</v>
      </c>
      <c r="U256" s="62">
        <v>2397</v>
      </c>
      <c r="V256" s="90">
        <v>904</v>
      </c>
      <c r="W256" s="62">
        <v>402</v>
      </c>
      <c r="X256" s="90">
        <v>132</v>
      </c>
      <c r="Y256" s="62">
        <v>226</v>
      </c>
      <c r="Z256" s="90">
        <v>638</v>
      </c>
      <c r="AA256" s="62">
        <v>244</v>
      </c>
      <c r="AB256" s="90">
        <v>928</v>
      </c>
      <c r="AC256" s="62">
        <v>521</v>
      </c>
      <c r="AD256" s="90">
        <v>1999</v>
      </c>
      <c r="AE256" s="62">
        <v>1229</v>
      </c>
      <c r="AF256" s="90">
        <v>1169</v>
      </c>
      <c r="AG256" s="65">
        <v>1450</v>
      </c>
      <c r="AH256" s="97">
        <v>2796</v>
      </c>
      <c r="AI256" s="65">
        <v>113</v>
      </c>
      <c r="AJ256" s="97">
        <v>1177</v>
      </c>
      <c r="AK256" s="97">
        <v>219</v>
      </c>
      <c r="AL256" s="119">
        <v>87</v>
      </c>
      <c r="AM256" s="90">
        <v>453</v>
      </c>
      <c r="AN256" s="119"/>
      <c r="AO256" s="119"/>
      <c r="AP256" s="119"/>
      <c r="AQ256" s="119"/>
      <c r="AR256" s="119"/>
      <c r="AS256" s="119"/>
      <c r="AT256" s="119"/>
      <c r="AU256" s="119"/>
      <c r="AV256" s="119"/>
      <c r="AW256" s="119"/>
      <c r="AX256" s="119"/>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119"/>
      <c r="CD256" s="119"/>
      <c r="CE256" s="119"/>
      <c r="CF256" s="119"/>
      <c r="CG256" s="119"/>
      <c r="CH256" s="119"/>
      <c r="CI256" s="119"/>
      <c r="CJ256" s="119"/>
      <c r="CK256" s="119"/>
      <c r="CL256" s="119"/>
      <c r="CM256" s="119"/>
      <c r="CN256" s="119"/>
      <c r="CO256" s="119"/>
      <c r="CP256" s="119"/>
      <c r="CQ256" s="119"/>
      <c r="CR256" s="119"/>
      <c r="CS256" s="119"/>
      <c r="CT256" s="119"/>
      <c r="CU256" s="119"/>
      <c r="CV256" s="119"/>
      <c r="CW256" s="119"/>
      <c r="CX256" s="119"/>
      <c r="CY256" s="119"/>
      <c r="CZ256" s="119"/>
      <c r="DA256" s="119"/>
      <c r="DB256" s="119"/>
      <c r="DC256" s="119"/>
      <c r="DD256" s="119"/>
      <c r="DE256" s="119"/>
      <c r="DF256" s="119"/>
      <c r="DG256" s="119"/>
      <c r="DH256" s="119"/>
      <c r="DI256" s="119"/>
      <c r="DJ256" s="119"/>
      <c r="DK256" s="119"/>
      <c r="DL256" s="119"/>
      <c r="DM256" s="119"/>
      <c r="DN256" s="119"/>
      <c r="DO256" s="119"/>
      <c r="DP256" s="119"/>
      <c r="DQ256" s="119"/>
      <c r="DR256" s="119"/>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row>
    <row r="257" spans="1:493" s="3" customFormat="1" x14ac:dyDescent="0.2">
      <c r="A257" s="50"/>
      <c r="B257" s="36" t="s">
        <v>66</v>
      </c>
      <c r="C257" s="140">
        <v>6339</v>
      </c>
      <c r="D257" s="90" t="s">
        <v>202</v>
      </c>
      <c r="E257" s="62">
        <v>204</v>
      </c>
      <c r="F257" s="90">
        <v>2863</v>
      </c>
      <c r="G257" s="62">
        <v>170</v>
      </c>
      <c r="H257" s="90">
        <v>282</v>
      </c>
      <c r="I257" s="62">
        <v>321</v>
      </c>
      <c r="J257" s="90">
        <v>131</v>
      </c>
      <c r="K257" s="62">
        <v>276</v>
      </c>
      <c r="L257" s="90">
        <v>370</v>
      </c>
      <c r="M257" s="62">
        <v>1847</v>
      </c>
      <c r="N257" s="90">
        <v>160</v>
      </c>
      <c r="O257" s="62">
        <v>1716</v>
      </c>
      <c r="P257" s="90">
        <v>334</v>
      </c>
      <c r="Q257" s="62">
        <v>1016</v>
      </c>
      <c r="R257" s="90">
        <v>8603</v>
      </c>
      <c r="S257" s="62">
        <v>289</v>
      </c>
      <c r="T257" s="90">
        <v>345</v>
      </c>
      <c r="U257" s="62">
        <v>1654</v>
      </c>
      <c r="V257" s="90">
        <v>674</v>
      </c>
      <c r="W257" s="62">
        <v>383</v>
      </c>
      <c r="X257" s="90">
        <v>117</v>
      </c>
      <c r="Y257" s="62">
        <v>146</v>
      </c>
      <c r="Z257" s="90">
        <v>272</v>
      </c>
      <c r="AA257" s="62">
        <v>241</v>
      </c>
      <c r="AB257" s="90">
        <v>820</v>
      </c>
      <c r="AC257" s="62">
        <v>469</v>
      </c>
      <c r="AD257" s="90">
        <v>1634</v>
      </c>
      <c r="AE257" s="62">
        <v>1174</v>
      </c>
      <c r="AF257" s="90">
        <v>432</v>
      </c>
      <c r="AG257" s="65">
        <v>1284</v>
      </c>
      <c r="AH257" s="97">
        <v>1548</v>
      </c>
      <c r="AI257" s="65">
        <v>74</v>
      </c>
      <c r="AJ257" s="97">
        <v>794</v>
      </c>
      <c r="AK257" s="97">
        <v>182</v>
      </c>
      <c r="AL257" s="119">
        <v>75</v>
      </c>
      <c r="AM257" s="90">
        <v>333</v>
      </c>
      <c r="AN257" s="119"/>
      <c r="AO257" s="119"/>
      <c r="AP257" s="119"/>
      <c r="AQ257" s="119"/>
      <c r="AR257" s="119"/>
      <c r="AS257" s="119"/>
      <c r="AT257" s="119"/>
      <c r="AU257" s="119"/>
      <c r="AV257" s="119"/>
      <c r="AW257" s="119"/>
      <c r="AX257" s="119"/>
      <c r="AY257" s="119"/>
      <c r="AZ257" s="119"/>
      <c r="BA257" s="119"/>
      <c r="BB257" s="119"/>
      <c r="BC257" s="119"/>
      <c r="BD257" s="119"/>
      <c r="BE257" s="119"/>
      <c r="BF257" s="119"/>
      <c r="BG257" s="119"/>
      <c r="BH257" s="119"/>
      <c r="BI257" s="119"/>
      <c r="BJ257" s="119"/>
      <c r="BK257" s="119"/>
      <c r="BL257" s="119"/>
      <c r="BM257" s="119"/>
      <c r="BN257" s="119"/>
      <c r="BO257" s="119"/>
      <c r="BP257" s="119"/>
      <c r="BQ257" s="119"/>
      <c r="BR257" s="119"/>
      <c r="BS257" s="119"/>
      <c r="BT257" s="119"/>
      <c r="BU257" s="119"/>
      <c r="BV257" s="119"/>
      <c r="BW257" s="119"/>
      <c r="BX257" s="119"/>
      <c r="BY257" s="119"/>
      <c r="BZ257" s="119"/>
      <c r="CA257" s="119"/>
      <c r="CB257" s="119"/>
      <c r="CC257" s="119"/>
      <c r="CD257" s="119"/>
      <c r="CE257" s="119"/>
      <c r="CF257" s="119"/>
      <c r="CG257" s="119"/>
      <c r="CH257" s="119"/>
      <c r="CI257" s="119"/>
      <c r="CJ257" s="119"/>
      <c r="CK257" s="119"/>
      <c r="CL257" s="119"/>
      <c r="CM257" s="119"/>
      <c r="CN257" s="119"/>
      <c r="CO257" s="119"/>
      <c r="CP257" s="119"/>
      <c r="CQ257" s="119"/>
      <c r="CR257" s="119"/>
      <c r="CS257" s="119"/>
      <c r="CT257" s="119"/>
      <c r="CU257" s="119"/>
      <c r="CV257" s="119"/>
      <c r="CW257" s="119"/>
      <c r="CX257" s="119"/>
      <c r="CY257" s="119"/>
      <c r="CZ257" s="119"/>
      <c r="DA257" s="119"/>
      <c r="DB257" s="119"/>
      <c r="DC257" s="119"/>
      <c r="DD257" s="119"/>
      <c r="DE257" s="119"/>
      <c r="DF257" s="119"/>
      <c r="DG257" s="119"/>
      <c r="DH257" s="119"/>
      <c r="DI257" s="119"/>
      <c r="DJ257" s="119"/>
      <c r="DK257" s="119"/>
      <c r="DL257" s="119"/>
      <c r="DM257" s="119"/>
      <c r="DN257" s="119"/>
      <c r="DO257" s="119"/>
      <c r="DP257" s="119"/>
      <c r="DQ257" s="119"/>
      <c r="DR257" s="119"/>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row>
    <row r="258" spans="1:493" s="3" customFormat="1" x14ac:dyDescent="0.2">
      <c r="A258" s="50"/>
      <c r="B258" s="36" t="s">
        <v>67</v>
      </c>
      <c r="C258" s="140">
        <v>71353</v>
      </c>
      <c r="D258" s="90">
        <v>189</v>
      </c>
      <c r="E258" s="62">
        <v>196</v>
      </c>
      <c r="F258" s="90">
        <v>1541</v>
      </c>
      <c r="G258" s="62">
        <v>134</v>
      </c>
      <c r="H258" s="90">
        <v>199</v>
      </c>
      <c r="I258" s="62">
        <v>268</v>
      </c>
      <c r="J258" s="90">
        <v>104</v>
      </c>
      <c r="K258" s="62">
        <v>238</v>
      </c>
      <c r="L258" s="90">
        <v>363</v>
      </c>
      <c r="M258" s="62">
        <v>1718</v>
      </c>
      <c r="N258" s="90">
        <v>132</v>
      </c>
      <c r="O258" s="62">
        <v>1590</v>
      </c>
      <c r="P258" s="90">
        <v>309</v>
      </c>
      <c r="Q258" s="62">
        <v>949</v>
      </c>
      <c r="R258" s="90">
        <v>7460</v>
      </c>
      <c r="S258" s="62">
        <v>203</v>
      </c>
      <c r="T258" s="90">
        <v>205</v>
      </c>
      <c r="U258" s="62">
        <v>1593</v>
      </c>
      <c r="V258" s="90">
        <v>520</v>
      </c>
      <c r="W258" s="62">
        <v>154</v>
      </c>
      <c r="X258" s="90">
        <v>103</v>
      </c>
      <c r="Y258" s="62">
        <v>97</v>
      </c>
      <c r="Z258" s="90">
        <v>234</v>
      </c>
      <c r="AA258" s="62">
        <v>166</v>
      </c>
      <c r="AB258" s="90">
        <v>813</v>
      </c>
      <c r="AC258" s="62">
        <v>453</v>
      </c>
      <c r="AD258" s="90">
        <v>1390</v>
      </c>
      <c r="AE258" s="62">
        <v>859</v>
      </c>
      <c r="AF258" s="90">
        <v>287</v>
      </c>
      <c r="AG258" s="65">
        <v>742</v>
      </c>
      <c r="AH258" s="97">
        <v>1462</v>
      </c>
      <c r="AI258" s="65">
        <v>49</v>
      </c>
      <c r="AJ258" s="97">
        <v>744</v>
      </c>
      <c r="AK258" s="97">
        <v>139</v>
      </c>
      <c r="AL258" s="119">
        <v>67</v>
      </c>
      <c r="AM258" s="90">
        <v>308</v>
      </c>
      <c r="AN258" s="119"/>
      <c r="AO258" s="119"/>
      <c r="AP258" s="119"/>
      <c r="AQ258" s="119"/>
      <c r="AR258" s="119"/>
      <c r="AS258" s="119"/>
      <c r="AT258" s="119"/>
      <c r="AU258" s="119"/>
      <c r="AV258" s="119"/>
      <c r="AW258" s="119"/>
      <c r="AX258" s="119"/>
      <c r="AY258" s="119"/>
      <c r="AZ258" s="119"/>
      <c r="BA258" s="119"/>
      <c r="BB258" s="119"/>
      <c r="BC258" s="119"/>
      <c r="BD258" s="119"/>
      <c r="BE258" s="119"/>
      <c r="BF258" s="119"/>
      <c r="BG258" s="119"/>
      <c r="BH258" s="119"/>
      <c r="BI258" s="119"/>
      <c r="BJ258" s="119"/>
      <c r="BK258" s="119"/>
      <c r="BL258" s="119"/>
      <c r="BM258" s="119"/>
      <c r="BN258" s="119"/>
      <c r="BO258" s="119"/>
      <c r="BP258" s="119"/>
      <c r="BQ258" s="119"/>
      <c r="BR258" s="119"/>
      <c r="BS258" s="119"/>
      <c r="BT258" s="119"/>
      <c r="BU258" s="119"/>
      <c r="BV258" s="119"/>
      <c r="BW258" s="119"/>
      <c r="BX258" s="119"/>
      <c r="BY258" s="119"/>
      <c r="BZ258" s="119"/>
      <c r="CA258" s="119"/>
      <c r="CB258" s="119"/>
      <c r="CC258" s="119"/>
      <c r="CD258" s="119"/>
      <c r="CE258" s="119"/>
      <c r="CF258" s="119"/>
      <c r="CG258" s="119"/>
      <c r="CH258" s="119"/>
      <c r="CI258" s="119"/>
      <c r="CJ258" s="119"/>
      <c r="CK258" s="119"/>
      <c r="CL258" s="119"/>
      <c r="CM258" s="119"/>
      <c r="CN258" s="119"/>
      <c r="CO258" s="119"/>
      <c r="CP258" s="119"/>
      <c r="CQ258" s="119"/>
      <c r="CR258" s="119"/>
      <c r="CS258" s="119"/>
      <c r="CT258" s="119"/>
      <c r="CU258" s="119"/>
      <c r="CV258" s="119"/>
      <c r="CW258" s="119"/>
      <c r="CX258" s="119"/>
      <c r="CY258" s="119"/>
      <c r="CZ258" s="119"/>
      <c r="DA258" s="119"/>
      <c r="DB258" s="119"/>
      <c r="DC258" s="119"/>
      <c r="DD258" s="119"/>
      <c r="DE258" s="119"/>
      <c r="DF258" s="119"/>
      <c r="DG258" s="119"/>
      <c r="DH258" s="119"/>
      <c r="DI258" s="119"/>
      <c r="DJ258" s="119"/>
      <c r="DK258" s="119"/>
      <c r="DL258" s="119"/>
      <c r="DM258" s="119"/>
      <c r="DN258" s="119"/>
      <c r="DO258" s="119"/>
      <c r="DP258" s="119"/>
      <c r="DQ258" s="119"/>
      <c r="DR258" s="119"/>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row>
    <row r="259" spans="1:493" s="3" customFormat="1" x14ac:dyDescent="0.2">
      <c r="A259" s="50"/>
      <c r="B259" s="36" t="s">
        <v>68</v>
      </c>
      <c r="C259" s="140">
        <v>41859</v>
      </c>
      <c r="D259" s="90">
        <v>210</v>
      </c>
      <c r="E259" s="62">
        <v>158</v>
      </c>
      <c r="F259" s="90">
        <v>1212</v>
      </c>
      <c r="G259" s="62">
        <v>127</v>
      </c>
      <c r="H259" s="90">
        <v>192</v>
      </c>
      <c r="I259" s="62">
        <v>245</v>
      </c>
      <c r="J259" s="90">
        <v>99</v>
      </c>
      <c r="K259" s="62">
        <v>150</v>
      </c>
      <c r="L259" s="90">
        <v>341</v>
      </c>
      <c r="M259" s="62">
        <v>962</v>
      </c>
      <c r="N259" s="90">
        <v>83</v>
      </c>
      <c r="O259" s="62">
        <v>1126</v>
      </c>
      <c r="P259" s="90">
        <v>300</v>
      </c>
      <c r="Q259" s="62">
        <v>935</v>
      </c>
      <c r="R259" s="90">
        <v>6772</v>
      </c>
      <c r="S259" s="62">
        <v>181</v>
      </c>
      <c r="T259" s="90">
        <v>175</v>
      </c>
      <c r="U259" s="62">
        <v>908</v>
      </c>
      <c r="V259" s="90">
        <v>421</v>
      </c>
      <c r="W259" s="62">
        <v>136</v>
      </c>
      <c r="X259" s="90">
        <v>93</v>
      </c>
      <c r="Y259" s="62">
        <v>96</v>
      </c>
      <c r="Z259" s="90">
        <v>202</v>
      </c>
      <c r="AA259" s="62">
        <v>87</v>
      </c>
      <c r="AB259" s="90">
        <v>733</v>
      </c>
      <c r="AC259" s="62">
        <v>262</v>
      </c>
      <c r="AD259" s="90">
        <v>953</v>
      </c>
      <c r="AE259" s="62">
        <v>725</v>
      </c>
      <c r="AF259" s="90">
        <v>272</v>
      </c>
      <c r="AG259" s="65">
        <v>637</v>
      </c>
      <c r="AH259" s="97">
        <v>838</v>
      </c>
      <c r="AI259" s="65">
        <v>47</v>
      </c>
      <c r="AJ259" s="97">
        <v>563</v>
      </c>
      <c r="AK259" s="97">
        <v>138</v>
      </c>
      <c r="AL259" s="119">
        <v>43</v>
      </c>
      <c r="AM259" s="90">
        <v>293</v>
      </c>
      <c r="AN259" s="119"/>
      <c r="AO259" s="119"/>
      <c r="AP259" s="119"/>
      <c r="AQ259" s="119"/>
      <c r="AR259" s="119"/>
      <c r="AS259" s="119"/>
      <c r="AT259" s="119"/>
      <c r="AU259" s="119"/>
      <c r="AV259" s="119"/>
      <c r="AW259" s="119"/>
      <c r="AX259" s="119"/>
      <c r="AY259" s="119"/>
      <c r="AZ259" s="119"/>
      <c r="BA259" s="119"/>
      <c r="BB259" s="119"/>
      <c r="BC259" s="119"/>
      <c r="BD259" s="119"/>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119"/>
      <c r="CD259" s="119"/>
      <c r="CE259" s="119"/>
      <c r="CF259" s="119"/>
      <c r="CG259" s="119"/>
      <c r="CH259" s="119"/>
      <c r="CI259" s="119"/>
      <c r="CJ259" s="119"/>
      <c r="CK259" s="119"/>
      <c r="CL259" s="119"/>
      <c r="CM259" s="119"/>
      <c r="CN259" s="119"/>
      <c r="CO259" s="119"/>
      <c r="CP259" s="119"/>
      <c r="CQ259" s="119"/>
      <c r="CR259" s="119"/>
      <c r="CS259" s="119"/>
      <c r="CT259" s="119"/>
      <c r="CU259" s="119"/>
      <c r="CV259" s="119"/>
      <c r="CW259" s="119"/>
      <c r="CX259" s="119"/>
      <c r="CY259" s="119"/>
      <c r="CZ259" s="119"/>
      <c r="DA259" s="119"/>
      <c r="DB259" s="119"/>
      <c r="DC259" s="119"/>
      <c r="DD259" s="119"/>
      <c r="DE259" s="119"/>
      <c r="DF259" s="119"/>
      <c r="DG259" s="119"/>
      <c r="DH259" s="119"/>
      <c r="DI259" s="119"/>
      <c r="DJ259" s="119"/>
      <c r="DK259" s="119"/>
      <c r="DL259" s="119"/>
      <c r="DM259" s="119"/>
      <c r="DN259" s="119"/>
      <c r="DO259" s="119"/>
      <c r="DP259" s="119"/>
      <c r="DQ259" s="119"/>
      <c r="DR259" s="119"/>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row>
    <row r="260" spans="1:493" s="3" customFormat="1" ht="11.25" customHeight="1" x14ac:dyDescent="0.2">
      <c r="A260" s="50"/>
      <c r="B260" s="36" t="s">
        <v>69</v>
      </c>
      <c r="C260" s="140">
        <v>17754</v>
      </c>
      <c r="D260" s="90">
        <v>17</v>
      </c>
      <c r="E260" s="62">
        <v>106</v>
      </c>
      <c r="F260" s="90">
        <v>1208</v>
      </c>
      <c r="G260" s="62">
        <v>124</v>
      </c>
      <c r="H260" s="90">
        <v>174</v>
      </c>
      <c r="I260" s="62">
        <v>111</v>
      </c>
      <c r="J260" s="90">
        <v>60</v>
      </c>
      <c r="K260" s="62">
        <v>90</v>
      </c>
      <c r="L260" s="90">
        <v>277</v>
      </c>
      <c r="M260" s="62">
        <v>918</v>
      </c>
      <c r="N260" s="90">
        <v>77</v>
      </c>
      <c r="O260" s="62">
        <v>999</v>
      </c>
      <c r="P260" s="90">
        <v>256</v>
      </c>
      <c r="Q260" s="62">
        <v>782</v>
      </c>
      <c r="R260" s="90">
        <v>5720</v>
      </c>
      <c r="S260" s="62">
        <v>141</v>
      </c>
      <c r="T260" s="90">
        <v>128</v>
      </c>
      <c r="U260" s="62">
        <v>330</v>
      </c>
      <c r="V260" s="90">
        <v>348</v>
      </c>
      <c r="W260" s="62">
        <v>122</v>
      </c>
      <c r="X260" s="90">
        <v>57</v>
      </c>
      <c r="Y260" s="62">
        <v>92</v>
      </c>
      <c r="Z260" s="90">
        <v>141</v>
      </c>
      <c r="AA260" s="62">
        <v>82</v>
      </c>
      <c r="AB260" s="90">
        <v>654</v>
      </c>
      <c r="AC260" s="62">
        <v>246</v>
      </c>
      <c r="AD260" s="90">
        <v>921</v>
      </c>
      <c r="AE260" s="62">
        <v>608</v>
      </c>
      <c r="AF260" s="90">
        <v>182</v>
      </c>
      <c r="AG260" s="65">
        <v>514</v>
      </c>
      <c r="AH260" s="97">
        <v>740</v>
      </c>
      <c r="AI260" s="65">
        <v>47</v>
      </c>
      <c r="AJ260" s="97">
        <v>433</v>
      </c>
      <c r="AK260" s="97">
        <v>92</v>
      </c>
      <c r="AL260" s="119">
        <v>39</v>
      </c>
      <c r="AM260" s="90">
        <v>246</v>
      </c>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c r="CE260" s="119"/>
      <c r="CF260" s="119"/>
      <c r="CG260" s="119"/>
      <c r="CH260" s="119"/>
      <c r="CI260" s="119"/>
      <c r="CJ260" s="119"/>
      <c r="CK260" s="119"/>
      <c r="CL260" s="119"/>
      <c r="CM260" s="119"/>
      <c r="CN260" s="119"/>
      <c r="CO260" s="119"/>
      <c r="CP260" s="119"/>
      <c r="CQ260" s="119"/>
      <c r="CR260" s="119"/>
      <c r="CS260" s="119"/>
      <c r="CT260" s="119"/>
      <c r="CU260" s="119"/>
      <c r="CV260" s="119"/>
      <c r="CW260" s="119"/>
      <c r="CX260" s="119"/>
      <c r="CY260" s="119"/>
      <c r="CZ260" s="119"/>
      <c r="DA260" s="119"/>
      <c r="DB260" s="119"/>
      <c r="DC260" s="119"/>
      <c r="DD260" s="119"/>
      <c r="DE260" s="119"/>
      <c r="DF260" s="119"/>
      <c r="DG260" s="119"/>
      <c r="DH260" s="119"/>
      <c r="DI260" s="119"/>
      <c r="DJ260" s="119"/>
      <c r="DK260" s="119"/>
      <c r="DL260" s="119"/>
      <c r="DM260" s="119"/>
      <c r="DN260" s="119"/>
      <c r="DO260" s="119"/>
      <c r="DP260" s="119"/>
      <c r="DQ260" s="119"/>
      <c r="DR260" s="119"/>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row>
    <row r="261" spans="1:493" s="3" customFormat="1" x14ac:dyDescent="0.2">
      <c r="A261" s="50"/>
      <c r="B261" s="36" t="s">
        <v>70</v>
      </c>
      <c r="C261" s="140">
        <v>28525</v>
      </c>
      <c r="D261" s="90">
        <v>21</v>
      </c>
      <c r="E261" s="62">
        <v>62</v>
      </c>
      <c r="F261" s="90">
        <v>1167</v>
      </c>
      <c r="G261" s="62">
        <v>103</v>
      </c>
      <c r="H261" s="90">
        <v>150</v>
      </c>
      <c r="I261" s="62">
        <v>87</v>
      </c>
      <c r="J261" s="90">
        <v>54</v>
      </c>
      <c r="K261" s="62">
        <v>85</v>
      </c>
      <c r="L261" s="90">
        <v>248</v>
      </c>
      <c r="M261" s="62">
        <v>720</v>
      </c>
      <c r="N261" s="90">
        <v>62</v>
      </c>
      <c r="O261" s="62">
        <v>489</v>
      </c>
      <c r="P261" s="90">
        <v>253</v>
      </c>
      <c r="Q261" s="62">
        <v>688</v>
      </c>
      <c r="R261" s="90">
        <v>4731</v>
      </c>
      <c r="S261" s="62">
        <v>96</v>
      </c>
      <c r="T261" s="90">
        <v>95</v>
      </c>
      <c r="U261" s="62">
        <v>305</v>
      </c>
      <c r="V261" s="90">
        <v>241</v>
      </c>
      <c r="W261" s="62">
        <v>102</v>
      </c>
      <c r="X261" s="90">
        <v>44</v>
      </c>
      <c r="Y261" s="62">
        <v>92</v>
      </c>
      <c r="Z261" s="90">
        <v>130</v>
      </c>
      <c r="AA261" s="62">
        <v>78</v>
      </c>
      <c r="AB261" s="90">
        <v>321</v>
      </c>
      <c r="AC261" s="62">
        <v>120</v>
      </c>
      <c r="AD261" s="90">
        <v>760</v>
      </c>
      <c r="AE261" s="62">
        <v>315</v>
      </c>
      <c r="AF261" s="90">
        <v>155</v>
      </c>
      <c r="AG261" s="65">
        <v>504</v>
      </c>
      <c r="AH261" s="97">
        <v>692</v>
      </c>
      <c r="AI261" s="65">
        <v>45</v>
      </c>
      <c r="AJ261" s="97">
        <v>318</v>
      </c>
      <c r="AK261" s="97">
        <v>58</v>
      </c>
      <c r="AL261" s="119">
        <v>37</v>
      </c>
      <c r="AM261" s="90">
        <v>121</v>
      </c>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119"/>
      <c r="CD261" s="119"/>
      <c r="CE261" s="119"/>
      <c r="CF261" s="119"/>
      <c r="CG261" s="119"/>
      <c r="CH261" s="119"/>
      <c r="CI261" s="119"/>
      <c r="CJ261" s="119"/>
      <c r="CK261" s="119"/>
      <c r="CL261" s="119"/>
      <c r="CM261" s="119"/>
      <c r="CN261" s="119"/>
      <c r="CO261" s="119"/>
      <c r="CP261" s="119"/>
      <c r="CQ261" s="119"/>
      <c r="CR261" s="119"/>
      <c r="CS261" s="119"/>
      <c r="CT261" s="119"/>
      <c r="CU261" s="119"/>
      <c r="CV261" s="119"/>
      <c r="CW261" s="119"/>
      <c r="CX261" s="119"/>
      <c r="CY261" s="119"/>
      <c r="CZ261" s="119"/>
      <c r="DA261" s="119"/>
      <c r="DB261" s="119"/>
      <c r="DC261" s="119"/>
      <c r="DD261" s="119"/>
      <c r="DE261" s="119"/>
      <c r="DF261" s="119"/>
      <c r="DG261" s="119"/>
      <c r="DH261" s="119"/>
      <c r="DI261" s="119"/>
      <c r="DJ261" s="119"/>
      <c r="DK261" s="119"/>
      <c r="DL261" s="119"/>
      <c r="DM261" s="119"/>
      <c r="DN261" s="119"/>
      <c r="DO261" s="119"/>
      <c r="DP261" s="119"/>
      <c r="DQ261" s="119"/>
      <c r="DR261" s="119"/>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row>
    <row r="262" spans="1:493" s="3" customFormat="1" x14ac:dyDescent="0.2">
      <c r="A262" s="50"/>
      <c r="B262" s="36" t="s">
        <v>71</v>
      </c>
      <c r="C262" s="140">
        <v>569</v>
      </c>
      <c r="D262" s="90">
        <v>29</v>
      </c>
      <c r="E262" s="62">
        <v>59</v>
      </c>
      <c r="F262" s="90">
        <v>842</v>
      </c>
      <c r="G262" s="62">
        <v>44</v>
      </c>
      <c r="H262" s="90">
        <v>137</v>
      </c>
      <c r="I262" s="62">
        <v>81</v>
      </c>
      <c r="J262" s="90">
        <v>40</v>
      </c>
      <c r="K262" s="62">
        <v>79</v>
      </c>
      <c r="L262" s="90">
        <v>182</v>
      </c>
      <c r="M262" s="62">
        <v>704</v>
      </c>
      <c r="N262" s="90">
        <v>38</v>
      </c>
      <c r="O262" s="62">
        <v>190</v>
      </c>
      <c r="P262" s="90">
        <v>143</v>
      </c>
      <c r="Q262" s="62">
        <v>568</v>
      </c>
      <c r="R262" s="90">
        <v>4662</v>
      </c>
      <c r="S262" s="62">
        <v>79</v>
      </c>
      <c r="T262" s="90">
        <v>94</v>
      </c>
      <c r="U262" s="62">
        <v>248</v>
      </c>
      <c r="V262" s="90">
        <v>221</v>
      </c>
      <c r="W262" s="62">
        <v>98</v>
      </c>
      <c r="X262" s="90">
        <v>26</v>
      </c>
      <c r="Y262" s="62">
        <v>47</v>
      </c>
      <c r="Z262" s="90">
        <v>79</v>
      </c>
      <c r="AA262" s="62">
        <v>63</v>
      </c>
      <c r="AB262" s="90">
        <v>218</v>
      </c>
      <c r="AC262" s="62">
        <v>40</v>
      </c>
      <c r="AD262" s="90">
        <v>718</v>
      </c>
      <c r="AE262" s="62">
        <v>298</v>
      </c>
      <c r="AF262" s="90">
        <v>102</v>
      </c>
      <c r="AG262" s="65">
        <v>342</v>
      </c>
      <c r="AH262" s="97">
        <v>297</v>
      </c>
      <c r="AI262" s="65">
        <v>32</v>
      </c>
      <c r="AJ262" s="97">
        <v>283</v>
      </c>
      <c r="AK262" s="97">
        <v>44</v>
      </c>
      <c r="AL262" s="119">
        <v>25</v>
      </c>
      <c r="AM262" s="90">
        <v>114</v>
      </c>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119"/>
      <c r="CD262" s="119"/>
      <c r="CE262" s="119"/>
      <c r="CF262" s="119"/>
      <c r="CG262" s="119"/>
      <c r="CH262" s="119"/>
      <c r="CI262" s="119"/>
      <c r="CJ262" s="119"/>
      <c r="CK262" s="119"/>
      <c r="CL262" s="119"/>
      <c r="CM262" s="119"/>
      <c r="CN262" s="119"/>
      <c r="CO262" s="119"/>
      <c r="CP262" s="119"/>
      <c r="CQ262" s="119"/>
      <c r="CR262" s="119"/>
      <c r="CS262" s="119"/>
      <c r="CT262" s="119"/>
      <c r="CU262" s="119"/>
      <c r="CV262" s="119"/>
      <c r="CW262" s="119"/>
      <c r="CX262" s="119"/>
      <c r="CY262" s="119"/>
      <c r="CZ262" s="119"/>
      <c r="DA262" s="119"/>
      <c r="DB262" s="119"/>
      <c r="DC262" s="119"/>
      <c r="DD262" s="119"/>
      <c r="DE262" s="119"/>
      <c r="DF262" s="119"/>
      <c r="DG262" s="119"/>
      <c r="DH262" s="119"/>
      <c r="DI262" s="119"/>
      <c r="DJ262" s="119"/>
      <c r="DK262" s="119"/>
      <c r="DL262" s="119"/>
      <c r="DM262" s="119"/>
      <c r="DN262" s="119"/>
      <c r="DO262" s="119"/>
      <c r="DP262" s="119"/>
      <c r="DQ262" s="119"/>
      <c r="DR262" s="119"/>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row>
    <row r="263" spans="1:493" s="3" customFormat="1" x14ac:dyDescent="0.2">
      <c r="A263" s="50"/>
      <c r="B263" s="36" t="s">
        <v>72</v>
      </c>
      <c r="C263" s="140">
        <v>17510</v>
      </c>
      <c r="D263" s="90">
        <v>106</v>
      </c>
      <c r="E263" s="62">
        <v>37</v>
      </c>
      <c r="F263" s="90">
        <v>625</v>
      </c>
      <c r="G263" s="62">
        <v>44</v>
      </c>
      <c r="H263" s="90">
        <v>120</v>
      </c>
      <c r="I263" s="62">
        <v>73</v>
      </c>
      <c r="J263" s="90">
        <v>38</v>
      </c>
      <c r="K263" s="62">
        <v>69</v>
      </c>
      <c r="L263" s="90">
        <v>176</v>
      </c>
      <c r="M263" s="62">
        <v>521</v>
      </c>
      <c r="N263" s="90">
        <v>33</v>
      </c>
      <c r="O263" s="62">
        <v>183</v>
      </c>
      <c r="P263" s="90">
        <v>79</v>
      </c>
      <c r="Q263" s="62">
        <v>402</v>
      </c>
      <c r="R263" s="90">
        <v>4646</v>
      </c>
      <c r="S263" s="62">
        <v>50</v>
      </c>
      <c r="T263" s="90">
        <v>61</v>
      </c>
      <c r="U263" s="62">
        <v>225</v>
      </c>
      <c r="V263" s="90">
        <v>151</v>
      </c>
      <c r="W263" s="62">
        <v>44</v>
      </c>
      <c r="X263" s="90">
        <v>23</v>
      </c>
      <c r="Y263" s="62">
        <v>37</v>
      </c>
      <c r="Z263" s="90">
        <v>70</v>
      </c>
      <c r="AA263" s="62">
        <v>49</v>
      </c>
      <c r="AB263" s="90">
        <v>203</v>
      </c>
      <c r="AC263" s="62">
        <v>34</v>
      </c>
      <c r="AD263" s="90">
        <v>403</v>
      </c>
      <c r="AE263" s="62">
        <v>279</v>
      </c>
      <c r="AF263" s="90">
        <v>83</v>
      </c>
      <c r="AG263" s="65">
        <v>333</v>
      </c>
      <c r="AH263" s="97">
        <v>199</v>
      </c>
      <c r="AI263" s="65">
        <v>18</v>
      </c>
      <c r="AJ263" s="97">
        <v>168</v>
      </c>
      <c r="AK263" s="97">
        <v>33</v>
      </c>
      <c r="AL263" s="119">
        <v>25</v>
      </c>
      <c r="AM263" s="90">
        <v>98</v>
      </c>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119"/>
      <c r="CD263" s="119"/>
      <c r="CE263" s="119"/>
      <c r="CF263" s="119"/>
      <c r="CG263" s="119"/>
      <c r="CH263" s="119"/>
      <c r="CI263" s="119"/>
      <c r="CJ263" s="119"/>
      <c r="CK263" s="119"/>
      <c r="CL263" s="119"/>
      <c r="CM263" s="119"/>
      <c r="CN263" s="119"/>
      <c r="CO263" s="119"/>
      <c r="CP263" s="119"/>
      <c r="CQ263" s="119"/>
      <c r="CR263" s="119"/>
      <c r="CS263" s="119"/>
      <c r="CT263" s="119"/>
      <c r="CU263" s="119"/>
      <c r="CV263" s="119"/>
      <c r="CW263" s="119"/>
      <c r="CX263" s="119"/>
      <c r="CY263" s="119"/>
      <c r="CZ263" s="119"/>
      <c r="DA263" s="119"/>
      <c r="DB263" s="119"/>
      <c r="DC263" s="119"/>
      <c r="DD263" s="119"/>
      <c r="DE263" s="119"/>
      <c r="DF263" s="119"/>
      <c r="DG263" s="119"/>
      <c r="DH263" s="119"/>
      <c r="DI263" s="119"/>
      <c r="DJ263" s="119"/>
      <c r="DK263" s="119"/>
      <c r="DL263" s="119"/>
      <c r="DM263" s="119"/>
      <c r="DN263" s="119"/>
      <c r="DO263" s="119"/>
      <c r="DP263" s="119"/>
      <c r="DQ263" s="119"/>
      <c r="DR263" s="119"/>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row>
    <row r="264" spans="1:493" s="3" customFormat="1" x14ac:dyDescent="0.2">
      <c r="A264" s="50"/>
      <c r="B264" s="36" t="s">
        <v>73</v>
      </c>
      <c r="C264" s="140">
        <v>28389</v>
      </c>
      <c r="D264" s="90" t="s">
        <v>202</v>
      </c>
      <c r="E264" s="62">
        <v>32</v>
      </c>
      <c r="F264" s="90">
        <v>551</v>
      </c>
      <c r="G264" s="62">
        <v>43</v>
      </c>
      <c r="H264" s="90">
        <v>65</v>
      </c>
      <c r="I264" s="62">
        <v>68</v>
      </c>
      <c r="J264" s="90">
        <v>33</v>
      </c>
      <c r="K264" s="62">
        <v>54</v>
      </c>
      <c r="L264" s="90">
        <v>85</v>
      </c>
      <c r="M264" s="62">
        <v>517</v>
      </c>
      <c r="N264" s="90">
        <v>19</v>
      </c>
      <c r="O264" s="62">
        <v>152</v>
      </c>
      <c r="P264" s="90">
        <v>50</v>
      </c>
      <c r="Q264" s="62">
        <v>255</v>
      </c>
      <c r="R264" s="90">
        <v>2744</v>
      </c>
      <c r="S264" s="62">
        <v>35</v>
      </c>
      <c r="T264" s="90">
        <v>46</v>
      </c>
      <c r="U264" s="62">
        <v>203</v>
      </c>
      <c r="V264" s="90">
        <v>132</v>
      </c>
      <c r="W264" s="62">
        <v>33</v>
      </c>
      <c r="X264" s="90">
        <v>14</v>
      </c>
      <c r="Y264" s="62">
        <v>35</v>
      </c>
      <c r="Z264" s="90">
        <v>48</v>
      </c>
      <c r="AA264" s="62">
        <v>48</v>
      </c>
      <c r="AB264" s="90">
        <v>178</v>
      </c>
      <c r="AC264" s="62">
        <v>18</v>
      </c>
      <c r="AD264" s="90">
        <v>248</v>
      </c>
      <c r="AE264" s="62">
        <v>173</v>
      </c>
      <c r="AF264" s="90">
        <v>52</v>
      </c>
      <c r="AG264" s="65">
        <v>213</v>
      </c>
      <c r="AH264" s="97">
        <v>152</v>
      </c>
      <c r="AI264" s="65">
        <v>12</v>
      </c>
      <c r="AJ264" s="97">
        <v>60</v>
      </c>
      <c r="AK264" s="97">
        <v>11</v>
      </c>
      <c r="AL264" s="119">
        <v>20</v>
      </c>
      <c r="AM264" s="90">
        <v>66</v>
      </c>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19"/>
      <c r="DI264" s="119"/>
      <c r="DJ264" s="119"/>
      <c r="DK264" s="119"/>
      <c r="DL264" s="119"/>
      <c r="DM264" s="119"/>
      <c r="DN264" s="119"/>
      <c r="DO264" s="119"/>
      <c r="DP264" s="119"/>
      <c r="DQ264" s="119"/>
      <c r="DR264" s="119"/>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row>
    <row r="265" spans="1:493" s="3" customFormat="1" x14ac:dyDescent="0.2">
      <c r="A265" s="50"/>
      <c r="B265" s="36" t="s">
        <v>74</v>
      </c>
      <c r="C265" s="140">
        <v>2957</v>
      </c>
      <c r="D265" s="84">
        <v>20</v>
      </c>
      <c r="E265" s="55">
        <v>22</v>
      </c>
      <c r="F265" s="84">
        <v>341</v>
      </c>
      <c r="G265" s="55">
        <v>42</v>
      </c>
      <c r="H265" s="84">
        <v>37</v>
      </c>
      <c r="I265" s="55">
        <v>49</v>
      </c>
      <c r="J265" s="84">
        <v>11</v>
      </c>
      <c r="K265" s="55">
        <v>36</v>
      </c>
      <c r="L265" s="84">
        <v>74</v>
      </c>
      <c r="M265" s="55">
        <v>348</v>
      </c>
      <c r="N265" s="84">
        <v>10</v>
      </c>
      <c r="O265" s="55">
        <v>147</v>
      </c>
      <c r="P265" s="84">
        <v>19</v>
      </c>
      <c r="Q265" s="55">
        <v>255</v>
      </c>
      <c r="R265" s="84">
        <v>2197</v>
      </c>
      <c r="S265" s="55">
        <v>20</v>
      </c>
      <c r="T265" s="84">
        <v>41</v>
      </c>
      <c r="U265" s="55">
        <v>173</v>
      </c>
      <c r="V265" s="84">
        <v>85</v>
      </c>
      <c r="W265" s="55" t="s">
        <v>202</v>
      </c>
      <c r="X265" s="84">
        <v>11</v>
      </c>
      <c r="Y265" s="55">
        <v>25</v>
      </c>
      <c r="Z265" s="84">
        <v>41</v>
      </c>
      <c r="AA265" s="55">
        <v>45</v>
      </c>
      <c r="AB265" s="84">
        <v>93</v>
      </c>
      <c r="AC265" s="55">
        <v>18</v>
      </c>
      <c r="AD265" s="84">
        <v>242</v>
      </c>
      <c r="AE265" s="55">
        <v>104</v>
      </c>
      <c r="AF265" s="84">
        <v>45</v>
      </c>
      <c r="AG265" s="65">
        <v>176</v>
      </c>
      <c r="AH265" s="97">
        <v>69</v>
      </c>
      <c r="AI265" s="65">
        <v>6</v>
      </c>
      <c r="AJ265" s="97">
        <v>59</v>
      </c>
      <c r="AK265" s="97">
        <v>9</v>
      </c>
      <c r="AL265" s="119">
        <v>10</v>
      </c>
      <c r="AM265" s="84">
        <v>38</v>
      </c>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c r="CA265" s="119"/>
      <c r="CB265" s="119"/>
      <c r="CC265" s="119"/>
      <c r="CD265" s="119"/>
      <c r="CE265" s="119"/>
      <c r="CF265" s="119"/>
      <c r="CG265" s="119"/>
      <c r="CH265" s="119"/>
      <c r="CI265" s="119"/>
      <c r="CJ265" s="119"/>
      <c r="CK265" s="119"/>
      <c r="CL265" s="119"/>
      <c r="CM265" s="119"/>
      <c r="CN265" s="119"/>
      <c r="CO265" s="119"/>
      <c r="CP265" s="119"/>
      <c r="CQ265" s="119"/>
      <c r="CR265" s="119"/>
      <c r="CS265" s="119"/>
      <c r="CT265" s="119"/>
      <c r="CU265" s="119"/>
      <c r="CV265" s="119"/>
      <c r="CW265" s="119"/>
      <c r="CX265" s="119"/>
      <c r="CY265" s="119"/>
      <c r="CZ265" s="119"/>
      <c r="DA265" s="119"/>
      <c r="DB265" s="119"/>
      <c r="DC265" s="119"/>
      <c r="DD265" s="119"/>
      <c r="DE265" s="119"/>
      <c r="DF265" s="119"/>
      <c r="DG265" s="119"/>
      <c r="DH265" s="119"/>
      <c r="DI265" s="119"/>
      <c r="DJ265" s="119"/>
      <c r="DK265" s="119"/>
      <c r="DL265" s="119"/>
      <c r="DM265" s="119"/>
      <c r="DN265" s="119"/>
      <c r="DO265" s="119"/>
      <c r="DP265" s="119"/>
      <c r="DQ265" s="119"/>
      <c r="DR265" s="119"/>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row>
    <row r="266" spans="1:493" s="3" customFormat="1" x14ac:dyDescent="0.2">
      <c r="A266" s="50"/>
      <c r="B266" s="36" t="s">
        <v>75</v>
      </c>
      <c r="C266" s="140">
        <v>43450</v>
      </c>
      <c r="D266" s="84">
        <v>206</v>
      </c>
      <c r="E266" s="55">
        <v>4</v>
      </c>
      <c r="F266" s="84">
        <v>290</v>
      </c>
      <c r="G266" s="55">
        <v>30</v>
      </c>
      <c r="H266" s="84">
        <v>10</v>
      </c>
      <c r="I266" s="55">
        <v>23</v>
      </c>
      <c r="J266" s="84" t="s">
        <v>202</v>
      </c>
      <c r="K266" s="55">
        <v>26</v>
      </c>
      <c r="L266" s="84">
        <v>42</v>
      </c>
      <c r="M266" s="55">
        <v>231</v>
      </c>
      <c r="N266" s="84">
        <v>5</v>
      </c>
      <c r="O266" s="55">
        <v>104</v>
      </c>
      <c r="P266" s="84">
        <v>13</v>
      </c>
      <c r="Q266" s="55">
        <v>243</v>
      </c>
      <c r="R266" s="84">
        <v>1313</v>
      </c>
      <c r="S266" s="55">
        <v>20</v>
      </c>
      <c r="T266" s="84">
        <v>38</v>
      </c>
      <c r="U266" s="55">
        <v>71</v>
      </c>
      <c r="V266" s="84">
        <v>76</v>
      </c>
      <c r="W266" s="55">
        <v>14</v>
      </c>
      <c r="X266" s="84">
        <v>9</v>
      </c>
      <c r="Y266" s="55">
        <v>24</v>
      </c>
      <c r="Z266" s="84">
        <v>29</v>
      </c>
      <c r="AA266" s="55">
        <v>39</v>
      </c>
      <c r="AB266" s="84">
        <v>78</v>
      </c>
      <c r="AC266" s="55" t="s">
        <v>202</v>
      </c>
      <c r="AD266" s="84">
        <v>153</v>
      </c>
      <c r="AE266" s="55">
        <v>39</v>
      </c>
      <c r="AF266" s="84">
        <v>33</v>
      </c>
      <c r="AG266" s="65">
        <v>60</v>
      </c>
      <c r="AH266" s="97">
        <v>69</v>
      </c>
      <c r="AI266" s="65">
        <v>6</v>
      </c>
      <c r="AJ266" s="97">
        <v>46</v>
      </c>
      <c r="AK266" s="97">
        <v>5</v>
      </c>
      <c r="AL266" s="119">
        <v>8</v>
      </c>
      <c r="AM266" s="84">
        <v>20</v>
      </c>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119"/>
      <c r="CD266" s="119"/>
      <c r="CE266" s="119"/>
      <c r="CF266" s="119"/>
      <c r="CG266" s="119"/>
      <c r="CH266" s="119"/>
      <c r="CI266" s="119"/>
      <c r="CJ266" s="119"/>
      <c r="CK266" s="119"/>
      <c r="CL266" s="119"/>
      <c r="CM266" s="119"/>
      <c r="CN266" s="119"/>
      <c r="CO266" s="119"/>
      <c r="CP266" s="119"/>
      <c r="CQ266" s="119"/>
      <c r="CR266" s="119"/>
      <c r="CS266" s="119"/>
      <c r="CT266" s="119"/>
      <c r="CU266" s="119"/>
      <c r="CV266" s="119"/>
      <c r="CW266" s="119"/>
      <c r="CX266" s="119"/>
      <c r="CY266" s="119"/>
      <c r="CZ266" s="119"/>
      <c r="DA266" s="119"/>
      <c r="DB266" s="119"/>
      <c r="DC266" s="119"/>
      <c r="DD266" s="119"/>
      <c r="DE266" s="119"/>
      <c r="DF266" s="119"/>
      <c r="DG266" s="119"/>
      <c r="DH266" s="119"/>
      <c r="DI266" s="119"/>
      <c r="DJ266" s="119"/>
      <c r="DK266" s="119"/>
      <c r="DL266" s="119"/>
      <c r="DM266" s="119"/>
      <c r="DN266" s="119"/>
      <c r="DO266" s="119"/>
      <c r="DP266" s="119"/>
      <c r="DQ266" s="119"/>
      <c r="DR266" s="119"/>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row>
    <row r="267" spans="1:493" s="3" customFormat="1" x14ac:dyDescent="0.2">
      <c r="A267" s="50"/>
      <c r="B267" s="36" t="s">
        <v>76</v>
      </c>
      <c r="C267" s="140">
        <v>20012</v>
      </c>
      <c r="D267" s="84">
        <v>90</v>
      </c>
      <c r="E267" s="55" t="s">
        <v>202</v>
      </c>
      <c r="F267" s="84">
        <v>39</v>
      </c>
      <c r="G267" s="55" t="s">
        <v>202</v>
      </c>
      <c r="H267" s="84" t="s">
        <v>202</v>
      </c>
      <c r="I267" s="55">
        <v>11</v>
      </c>
      <c r="J267" s="84" t="s">
        <v>202</v>
      </c>
      <c r="K267" s="55">
        <v>12</v>
      </c>
      <c r="L267" s="84">
        <v>17</v>
      </c>
      <c r="M267" s="55">
        <v>47</v>
      </c>
      <c r="N267" s="84" t="s">
        <v>202</v>
      </c>
      <c r="O267" s="55">
        <v>41</v>
      </c>
      <c r="P267" s="84">
        <v>8</v>
      </c>
      <c r="Q267" s="55">
        <v>47</v>
      </c>
      <c r="R267" s="84">
        <v>1132</v>
      </c>
      <c r="S267" s="55">
        <v>17</v>
      </c>
      <c r="T267" s="84">
        <v>35</v>
      </c>
      <c r="U267" s="55">
        <v>67</v>
      </c>
      <c r="V267" s="84">
        <v>24</v>
      </c>
      <c r="W267" s="55" t="s">
        <v>202</v>
      </c>
      <c r="X267" s="84" t="s">
        <v>202</v>
      </c>
      <c r="Y267" s="55">
        <v>11</v>
      </c>
      <c r="Z267" s="84">
        <v>23</v>
      </c>
      <c r="AA267" s="55">
        <v>34</v>
      </c>
      <c r="AB267" s="84">
        <v>23</v>
      </c>
      <c r="AC267" s="55">
        <v>14</v>
      </c>
      <c r="AD267" s="84">
        <v>71</v>
      </c>
      <c r="AE267" s="55">
        <v>28</v>
      </c>
      <c r="AF267" s="84" t="s">
        <v>202</v>
      </c>
      <c r="AG267" s="65">
        <v>34</v>
      </c>
      <c r="AH267" s="97">
        <v>39</v>
      </c>
      <c r="AI267" s="65" t="s">
        <v>202</v>
      </c>
      <c r="AJ267" s="97">
        <v>43</v>
      </c>
      <c r="AK267" s="97" t="s">
        <v>202</v>
      </c>
      <c r="AL267" s="119" t="s">
        <v>202</v>
      </c>
      <c r="AM267" s="84" t="s">
        <v>202</v>
      </c>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row>
    <row r="268" spans="1:493" s="3" customFormat="1" x14ac:dyDescent="0.2">
      <c r="A268" s="50"/>
      <c r="B268" s="41" t="s">
        <v>77</v>
      </c>
      <c r="C268" s="147">
        <v>34886</v>
      </c>
      <c r="D268" s="84">
        <v>265</v>
      </c>
      <c r="E268" s="55" t="s">
        <v>202</v>
      </c>
      <c r="F268" s="84">
        <v>27</v>
      </c>
      <c r="G268" s="55" t="s">
        <v>202</v>
      </c>
      <c r="H268" s="84" t="s">
        <v>202</v>
      </c>
      <c r="I268" s="55" t="s">
        <v>202</v>
      </c>
      <c r="J268" s="84" t="s">
        <v>202</v>
      </c>
      <c r="K268" s="55" t="s">
        <v>202</v>
      </c>
      <c r="L268" s="84">
        <v>15</v>
      </c>
      <c r="M268" s="55">
        <v>28</v>
      </c>
      <c r="N268" s="84" t="s">
        <v>202</v>
      </c>
      <c r="O268" s="55" t="s">
        <v>202</v>
      </c>
      <c r="P268" s="84" t="s">
        <v>202</v>
      </c>
      <c r="Q268" s="55">
        <v>38</v>
      </c>
      <c r="R268" s="84">
        <v>63</v>
      </c>
      <c r="S268" s="55">
        <v>13</v>
      </c>
      <c r="T268" s="84">
        <v>11</v>
      </c>
      <c r="U268" s="55">
        <v>51</v>
      </c>
      <c r="V268" s="84">
        <v>11</v>
      </c>
      <c r="W268" s="55" t="s">
        <v>202</v>
      </c>
      <c r="X268" s="84" t="s">
        <v>202</v>
      </c>
      <c r="Y268" s="55" t="s">
        <v>202</v>
      </c>
      <c r="Z268" s="84" t="s">
        <v>202</v>
      </c>
      <c r="AA268" s="55" t="s">
        <v>202</v>
      </c>
      <c r="AB268" s="84" t="s">
        <v>202</v>
      </c>
      <c r="AC268" s="55" t="s">
        <v>202</v>
      </c>
      <c r="AD268" s="84">
        <v>17</v>
      </c>
      <c r="AE268" s="55">
        <v>26</v>
      </c>
      <c r="AF268" s="84" t="s">
        <v>202</v>
      </c>
      <c r="AG268" s="65">
        <v>29</v>
      </c>
      <c r="AH268" s="97">
        <v>26</v>
      </c>
      <c r="AI268" s="65" t="s">
        <v>202</v>
      </c>
      <c r="AJ268" s="97">
        <v>23</v>
      </c>
      <c r="AK268" s="97" t="s">
        <v>202</v>
      </c>
      <c r="AL268" s="119" t="s">
        <v>202</v>
      </c>
      <c r="AM268" s="84" t="s">
        <v>202</v>
      </c>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row>
    <row r="269" spans="1:493" s="3" customFormat="1" x14ac:dyDescent="0.2">
      <c r="A269" s="50"/>
      <c r="B269" s="36" t="s">
        <v>78</v>
      </c>
      <c r="C269" s="140">
        <v>51145</v>
      </c>
      <c r="D269" s="84">
        <v>450</v>
      </c>
      <c r="E269" s="55" t="s">
        <v>202</v>
      </c>
      <c r="F269" s="84">
        <v>14</v>
      </c>
      <c r="G269" s="55" t="s">
        <v>202</v>
      </c>
      <c r="H269" s="84" t="s">
        <v>202</v>
      </c>
      <c r="I269" s="55" t="s">
        <v>202</v>
      </c>
      <c r="J269" s="84" t="s">
        <v>202</v>
      </c>
      <c r="K269" s="55" t="s">
        <v>202</v>
      </c>
      <c r="L269" s="84">
        <v>0</v>
      </c>
      <c r="M269" s="55">
        <v>15</v>
      </c>
      <c r="N269" s="84" t="s">
        <v>202</v>
      </c>
      <c r="O269" s="55" t="s">
        <v>202</v>
      </c>
      <c r="P269" s="84" t="s">
        <v>202</v>
      </c>
      <c r="Q269" s="55">
        <v>16</v>
      </c>
      <c r="R269" s="84">
        <v>36</v>
      </c>
      <c r="S269" s="55">
        <v>0</v>
      </c>
      <c r="T269" s="84">
        <v>6</v>
      </c>
      <c r="U269" s="55">
        <v>6</v>
      </c>
      <c r="V269" s="84">
        <v>6</v>
      </c>
      <c r="W269" s="55" t="s">
        <v>202</v>
      </c>
      <c r="X269" s="84" t="s">
        <v>202</v>
      </c>
      <c r="Y269" s="55" t="s">
        <v>202</v>
      </c>
      <c r="Z269" s="84" t="s">
        <v>202</v>
      </c>
      <c r="AA269" s="55" t="s">
        <v>202</v>
      </c>
      <c r="AB269" s="84" t="s">
        <v>202</v>
      </c>
      <c r="AC269" s="55" t="s">
        <v>202</v>
      </c>
      <c r="AD269" s="84">
        <v>13</v>
      </c>
      <c r="AE269" s="55">
        <v>7</v>
      </c>
      <c r="AF269" s="84" t="s">
        <v>202</v>
      </c>
      <c r="AG269" s="65">
        <v>6</v>
      </c>
      <c r="AH269" s="97">
        <v>17</v>
      </c>
      <c r="AI269" s="65" t="s">
        <v>202</v>
      </c>
      <c r="AJ269" s="97">
        <v>0</v>
      </c>
      <c r="AK269" s="97" t="s">
        <v>202</v>
      </c>
      <c r="AL269" s="119" t="s">
        <v>202</v>
      </c>
      <c r="AM269" s="84" t="s">
        <v>202</v>
      </c>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19"/>
      <c r="BV269" s="119"/>
      <c r="BW269" s="119"/>
      <c r="BX269" s="119"/>
      <c r="BY269" s="119"/>
      <c r="BZ269" s="119"/>
      <c r="CA269" s="119"/>
      <c r="CB269" s="119"/>
      <c r="CC269" s="119"/>
      <c r="CD269" s="119"/>
      <c r="CE269" s="119"/>
      <c r="CF269" s="119"/>
      <c r="CG269" s="119"/>
      <c r="CH269" s="119"/>
      <c r="CI269" s="119"/>
      <c r="CJ269" s="119"/>
      <c r="CK269" s="119"/>
      <c r="CL269" s="119"/>
      <c r="CM269" s="119"/>
      <c r="CN269" s="119"/>
      <c r="CO269" s="119"/>
      <c r="CP269" s="119"/>
      <c r="CQ269" s="119"/>
      <c r="CR269" s="119"/>
      <c r="CS269" s="119"/>
      <c r="CT269" s="119"/>
      <c r="CU269" s="119"/>
      <c r="CV269" s="119"/>
      <c r="CW269" s="119"/>
      <c r="CX269" s="119"/>
      <c r="CY269" s="119"/>
      <c r="CZ269" s="119"/>
      <c r="DA269" s="119"/>
      <c r="DB269" s="119"/>
      <c r="DC269" s="119"/>
      <c r="DD269" s="119"/>
      <c r="DE269" s="119"/>
      <c r="DF269" s="119"/>
      <c r="DG269" s="119"/>
      <c r="DH269" s="119"/>
      <c r="DI269" s="119"/>
      <c r="DJ269" s="119"/>
      <c r="DK269" s="119"/>
      <c r="DL269" s="119"/>
      <c r="DM269" s="119"/>
      <c r="DN269" s="119"/>
      <c r="DO269" s="119"/>
      <c r="DP269" s="119"/>
      <c r="DQ269" s="119"/>
      <c r="DR269" s="119"/>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row>
    <row r="270" spans="1:493" s="3" customFormat="1" ht="21.6" thickBot="1" x14ac:dyDescent="0.45">
      <c r="A270" s="30" t="str">
        <f>GBG!A270</f>
        <v>Nattbefolkning 2023</v>
      </c>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19"/>
      <c r="CU270" s="119"/>
      <c r="CV270" s="119"/>
      <c r="CW270" s="119"/>
      <c r="CX270" s="119"/>
      <c r="CY270" s="119"/>
      <c r="CZ270" s="119"/>
      <c r="DA270" s="119"/>
      <c r="DB270" s="119"/>
      <c r="DC270" s="119"/>
      <c r="DD270" s="119"/>
      <c r="DE270" s="119"/>
      <c r="DF270" s="119"/>
      <c r="DG270" s="119"/>
      <c r="DH270" s="119"/>
      <c r="DI270" s="119"/>
      <c r="DJ270" s="119"/>
      <c r="DK270" s="119"/>
      <c r="DL270" s="119"/>
      <c r="DM270" s="119"/>
      <c r="DN270" s="119"/>
      <c r="DO270" s="119"/>
      <c r="DP270" s="119"/>
      <c r="DQ270" s="119"/>
      <c r="DR270" s="119"/>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row>
    <row r="271" spans="1:493" s="3" customFormat="1" x14ac:dyDescent="0.2">
      <c r="A271" s="50" t="s">
        <v>136</v>
      </c>
      <c r="B271" s="41" t="s">
        <v>63</v>
      </c>
      <c r="C271" s="140">
        <v>14650</v>
      </c>
      <c r="D271" s="84">
        <v>386</v>
      </c>
      <c r="E271" s="55">
        <v>1406</v>
      </c>
      <c r="F271" s="84">
        <v>840</v>
      </c>
      <c r="G271" s="55">
        <v>522</v>
      </c>
      <c r="H271" s="84">
        <v>727</v>
      </c>
      <c r="I271" s="55">
        <v>921</v>
      </c>
      <c r="J271" s="84">
        <v>668</v>
      </c>
      <c r="K271" s="55">
        <v>2151</v>
      </c>
      <c r="L271" s="84">
        <v>726</v>
      </c>
      <c r="M271" s="55">
        <v>1684</v>
      </c>
      <c r="N271" s="84">
        <v>1109</v>
      </c>
      <c r="O271" s="55">
        <v>1677</v>
      </c>
      <c r="P271" s="84">
        <v>1248</v>
      </c>
      <c r="Q271" s="55">
        <v>2943</v>
      </c>
      <c r="R271" s="84">
        <v>2904</v>
      </c>
      <c r="S271" s="55">
        <v>1262</v>
      </c>
      <c r="T271" s="84">
        <v>1274</v>
      </c>
      <c r="U271" s="55">
        <v>1790</v>
      </c>
      <c r="V271" s="84">
        <v>1270</v>
      </c>
      <c r="W271" s="55">
        <v>889</v>
      </c>
      <c r="X271" s="84">
        <v>323</v>
      </c>
      <c r="Y271" s="55">
        <v>543</v>
      </c>
      <c r="Z271" s="84">
        <v>481</v>
      </c>
      <c r="AA271" s="55">
        <v>931</v>
      </c>
      <c r="AB271" s="84">
        <v>1878</v>
      </c>
      <c r="AC271" s="55">
        <v>880</v>
      </c>
      <c r="AD271" s="84">
        <v>1587</v>
      </c>
      <c r="AE271" s="55">
        <v>1485</v>
      </c>
      <c r="AF271" s="84">
        <v>1910</v>
      </c>
      <c r="AG271" s="65">
        <v>1802</v>
      </c>
      <c r="AH271" s="97">
        <v>1734</v>
      </c>
      <c r="AI271" s="65">
        <v>353</v>
      </c>
      <c r="AJ271" s="97">
        <v>1081</v>
      </c>
      <c r="AK271" s="97">
        <v>522</v>
      </c>
      <c r="AL271" s="119">
        <v>841</v>
      </c>
      <c r="AM271" s="84">
        <v>728</v>
      </c>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c r="BT271" s="119"/>
      <c r="BU271" s="119"/>
      <c r="BV271" s="119"/>
      <c r="BW271" s="119"/>
      <c r="BX271" s="119"/>
      <c r="BY271" s="119"/>
      <c r="BZ271" s="119"/>
      <c r="CA271" s="119"/>
      <c r="CB271" s="119"/>
      <c r="CC271" s="119"/>
      <c r="CD271" s="119"/>
      <c r="CE271" s="119"/>
      <c r="CF271" s="119"/>
      <c r="CG271" s="119"/>
      <c r="CH271" s="119"/>
      <c r="CI271" s="119"/>
      <c r="CJ271" s="119"/>
      <c r="CK271" s="119"/>
      <c r="CL271" s="119"/>
      <c r="CM271" s="119"/>
      <c r="CN271" s="119"/>
      <c r="CO271" s="119"/>
      <c r="CP271" s="119"/>
      <c r="CQ271" s="119"/>
      <c r="CR271" s="119"/>
      <c r="CS271" s="119"/>
      <c r="CT271" s="119"/>
      <c r="CU271" s="119"/>
      <c r="CV271" s="119"/>
      <c r="CW271" s="119"/>
      <c r="CX271" s="119"/>
      <c r="CY271" s="119"/>
      <c r="CZ271" s="119"/>
      <c r="DA271" s="119"/>
      <c r="DB271" s="119"/>
      <c r="DC271" s="119"/>
      <c r="DD271" s="119"/>
      <c r="DE271" s="119"/>
      <c r="DF271" s="119"/>
      <c r="DG271" s="119"/>
      <c r="DH271" s="119"/>
      <c r="DI271" s="119"/>
      <c r="DJ271" s="119"/>
      <c r="DK271" s="119"/>
      <c r="DL271" s="119"/>
      <c r="DM271" s="119"/>
      <c r="DN271" s="119"/>
      <c r="DO271" s="119"/>
      <c r="DP271" s="119"/>
      <c r="DQ271" s="119"/>
      <c r="DR271" s="119"/>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row>
    <row r="272" spans="1:493" s="3" customFormat="1" x14ac:dyDescent="0.2">
      <c r="A272" s="50" t="s">
        <v>135</v>
      </c>
      <c r="B272" s="41" t="s">
        <v>64</v>
      </c>
      <c r="C272" s="140">
        <v>2491</v>
      </c>
      <c r="D272" s="84">
        <v>69</v>
      </c>
      <c r="E272" s="55">
        <v>665</v>
      </c>
      <c r="F272" s="84">
        <v>1065</v>
      </c>
      <c r="G272" s="55">
        <v>1503</v>
      </c>
      <c r="H272" s="84">
        <v>1500</v>
      </c>
      <c r="I272" s="55">
        <v>482</v>
      </c>
      <c r="J272" s="84">
        <v>1338</v>
      </c>
      <c r="K272" s="55">
        <v>1426</v>
      </c>
      <c r="L272" s="84">
        <v>1634</v>
      </c>
      <c r="M272" s="55">
        <v>2818</v>
      </c>
      <c r="N272" s="84">
        <v>1327</v>
      </c>
      <c r="O272" s="55">
        <v>1189</v>
      </c>
      <c r="P272" s="84">
        <v>1013</v>
      </c>
      <c r="Q272" s="55">
        <v>2636</v>
      </c>
      <c r="R272" s="84">
        <v>1065</v>
      </c>
      <c r="S272" s="55">
        <v>932</v>
      </c>
      <c r="T272" s="84">
        <v>991</v>
      </c>
      <c r="U272" s="55">
        <v>2393</v>
      </c>
      <c r="V272" s="84">
        <v>1561</v>
      </c>
      <c r="W272" s="55">
        <v>669</v>
      </c>
      <c r="X272" s="84">
        <v>277</v>
      </c>
      <c r="Y272" s="55">
        <v>683</v>
      </c>
      <c r="Z272" s="84">
        <v>1499</v>
      </c>
      <c r="AA272" s="55">
        <v>565</v>
      </c>
      <c r="AB272" s="84">
        <v>698</v>
      </c>
      <c r="AC272" s="55">
        <v>403</v>
      </c>
      <c r="AD272" s="84">
        <v>806</v>
      </c>
      <c r="AE272" s="55">
        <v>875</v>
      </c>
      <c r="AF272" s="84">
        <v>1339</v>
      </c>
      <c r="AG272" s="65">
        <v>958</v>
      </c>
      <c r="AH272" s="97">
        <v>1212</v>
      </c>
      <c r="AI272" s="65">
        <v>853</v>
      </c>
      <c r="AJ272" s="97">
        <v>401</v>
      </c>
      <c r="AK272" s="97">
        <v>520</v>
      </c>
      <c r="AL272" s="119">
        <v>607</v>
      </c>
      <c r="AM272" s="84">
        <v>1523</v>
      </c>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119"/>
      <c r="CD272" s="119"/>
      <c r="CE272" s="119"/>
      <c r="CF272" s="119"/>
      <c r="CG272" s="119"/>
      <c r="CH272" s="119"/>
      <c r="CI272" s="119"/>
      <c r="CJ272" s="119"/>
      <c r="CK272" s="119"/>
      <c r="CL272" s="119"/>
      <c r="CM272" s="119"/>
      <c r="CN272" s="119"/>
      <c r="CO272" s="119"/>
      <c r="CP272" s="119"/>
      <c r="CQ272" s="119"/>
      <c r="CR272" s="119"/>
      <c r="CS272" s="119"/>
      <c r="CT272" s="119"/>
      <c r="CU272" s="119"/>
      <c r="CV272" s="119"/>
      <c r="CW272" s="119"/>
      <c r="CX272" s="119"/>
      <c r="CY272" s="119"/>
      <c r="CZ272" s="119"/>
      <c r="DA272" s="119"/>
      <c r="DB272" s="119"/>
      <c r="DC272" s="119"/>
      <c r="DD272" s="119"/>
      <c r="DE272" s="119"/>
      <c r="DF272" s="119"/>
      <c r="DG272" s="119"/>
      <c r="DH272" s="119"/>
      <c r="DI272" s="119"/>
      <c r="DJ272" s="119"/>
      <c r="DK272" s="119"/>
      <c r="DL272" s="119"/>
      <c r="DM272" s="119"/>
      <c r="DN272" s="119"/>
      <c r="DO272" s="119"/>
      <c r="DP272" s="119"/>
      <c r="DQ272" s="119"/>
      <c r="DR272" s="119"/>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row>
    <row r="273" spans="1:493" s="3" customFormat="1" x14ac:dyDescent="0.2">
      <c r="A273" s="50"/>
      <c r="B273" s="41" t="s">
        <v>65</v>
      </c>
      <c r="C273" s="140">
        <v>5445</v>
      </c>
      <c r="D273" s="84">
        <v>67</v>
      </c>
      <c r="E273" s="55">
        <v>762</v>
      </c>
      <c r="F273" s="84">
        <v>1630</v>
      </c>
      <c r="G273" s="55">
        <v>815</v>
      </c>
      <c r="H273" s="84">
        <v>427</v>
      </c>
      <c r="I273" s="55">
        <v>242</v>
      </c>
      <c r="J273" s="84">
        <v>763</v>
      </c>
      <c r="K273" s="55">
        <v>1510</v>
      </c>
      <c r="L273" s="84">
        <v>670</v>
      </c>
      <c r="M273" s="55">
        <v>1511</v>
      </c>
      <c r="N273" s="84">
        <v>1555</v>
      </c>
      <c r="O273" s="55">
        <v>2308</v>
      </c>
      <c r="P273" s="84">
        <v>831</v>
      </c>
      <c r="Q273" s="55">
        <v>662</v>
      </c>
      <c r="R273" s="84">
        <v>1246</v>
      </c>
      <c r="S273" s="55">
        <v>1784</v>
      </c>
      <c r="T273" s="84">
        <v>717</v>
      </c>
      <c r="U273" s="55">
        <v>2700</v>
      </c>
      <c r="V273" s="84">
        <v>381</v>
      </c>
      <c r="W273" s="55">
        <v>1180</v>
      </c>
      <c r="X273" s="84">
        <v>255</v>
      </c>
      <c r="Y273" s="55">
        <v>1017</v>
      </c>
      <c r="Z273" s="84">
        <v>916</v>
      </c>
      <c r="AA273" s="55">
        <v>438</v>
      </c>
      <c r="AB273" s="84">
        <v>864</v>
      </c>
      <c r="AC273" s="55">
        <v>692</v>
      </c>
      <c r="AD273" s="84">
        <v>2407</v>
      </c>
      <c r="AE273" s="55">
        <v>407</v>
      </c>
      <c r="AF273" s="84">
        <v>1403</v>
      </c>
      <c r="AG273" s="65">
        <v>755</v>
      </c>
      <c r="AH273" s="97">
        <v>426</v>
      </c>
      <c r="AI273" s="65">
        <v>366</v>
      </c>
      <c r="AJ273" s="97">
        <v>446</v>
      </c>
      <c r="AK273" s="97">
        <v>249</v>
      </c>
      <c r="AL273" s="119">
        <v>1039</v>
      </c>
      <c r="AM273" s="84">
        <v>1352</v>
      </c>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c r="CA273" s="119"/>
      <c r="CB273" s="119"/>
      <c r="CC273" s="119"/>
      <c r="CD273" s="119"/>
      <c r="CE273" s="119"/>
      <c r="CF273" s="119"/>
      <c r="CG273" s="119"/>
      <c r="CH273" s="119"/>
      <c r="CI273" s="119"/>
      <c r="CJ273" s="119"/>
      <c r="CK273" s="119"/>
      <c r="CL273" s="119"/>
      <c r="CM273" s="119"/>
      <c r="CN273" s="119"/>
      <c r="CO273" s="119"/>
      <c r="CP273" s="119"/>
      <c r="CQ273" s="119"/>
      <c r="CR273" s="119"/>
      <c r="CS273" s="119"/>
      <c r="CT273" s="119"/>
      <c r="CU273" s="119"/>
      <c r="CV273" s="119"/>
      <c r="CW273" s="119"/>
      <c r="CX273" s="119"/>
      <c r="CY273" s="119"/>
      <c r="CZ273" s="119"/>
      <c r="DA273" s="119"/>
      <c r="DB273" s="119"/>
      <c r="DC273" s="119"/>
      <c r="DD273" s="119"/>
      <c r="DE273" s="119"/>
      <c r="DF273" s="119"/>
      <c r="DG273" s="119"/>
      <c r="DH273" s="119"/>
      <c r="DI273" s="119"/>
      <c r="DJ273" s="119"/>
      <c r="DK273" s="119"/>
      <c r="DL273" s="119"/>
      <c r="DM273" s="119"/>
      <c r="DN273" s="119"/>
      <c r="DO273" s="119"/>
      <c r="DP273" s="119"/>
      <c r="DQ273" s="119"/>
      <c r="DR273" s="119"/>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row>
    <row r="274" spans="1:493" s="3" customFormat="1" x14ac:dyDescent="0.2">
      <c r="A274" s="50"/>
      <c r="B274" s="41" t="s">
        <v>66</v>
      </c>
      <c r="C274" s="140">
        <v>4844</v>
      </c>
      <c r="D274" s="84">
        <v>44</v>
      </c>
      <c r="E274" s="55">
        <v>431</v>
      </c>
      <c r="F274" s="84">
        <v>1257</v>
      </c>
      <c r="G274" s="55">
        <v>638</v>
      </c>
      <c r="H274" s="84">
        <v>661</v>
      </c>
      <c r="I274" s="55">
        <v>215</v>
      </c>
      <c r="J274" s="84">
        <v>683</v>
      </c>
      <c r="K274" s="55">
        <v>2175</v>
      </c>
      <c r="L274" s="84">
        <v>388</v>
      </c>
      <c r="M274" s="55">
        <v>1268</v>
      </c>
      <c r="N274" s="84">
        <v>519</v>
      </c>
      <c r="O274" s="55">
        <v>534</v>
      </c>
      <c r="P274" s="84">
        <v>1340</v>
      </c>
      <c r="Q274" s="55">
        <v>1725</v>
      </c>
      <c r="R274" s="84">
        <v>804</v>
      </c>
      <c r="S274" s="55">
        <v>509</v>
      </c>
      <c r="T274" s="84">
        <v>872</v>
      </c>
      <c r="U274" s="55">
        <v>751</v>
      </c>
      <c r="V274" s="84">
        <v>1052</v>
      </c>
      <c r="W274" s="55">
        <v>1473</v>
      </c>
      <c r="X274" s="84">
        <v>165</v>
      </c>
      <c r="Y274" s="55">
        <v>208</v>
      </c>
      <c r="Z274" s="84">
        <v>944</v>
      </c>
      <c r="AA274" s="55">
        <v>209</v>
      </c>
      <c r="AB274" s="84">
        <v>1249</v>
      </c>
      <c r="AC274" s="55">
        <v>931</v>
      </c>
      <c r="AD274" s="84">
        <v>1046</v>
      </c>
      <c r="AE274" s="55">
        <v>907</v>
      </c>
      <c r="AF274" s="84">
        <v>1018</v>
      </c>
      <c r="AG274" s="65">
        <v>952</v>
      </c>
      <c r="AH274" s="97">
        <v>1674</v>
      </c>
      <c r="AI274" s="65">
        <v>621</v>
      </c>
      <c r="AJ274" s="97">
        <v>715</v>
      </c>
      <c r="AK274" s="97">
        <v>295</v>
      </c>
      <c r="AL274" s="119">
        <v>571</v>
      </c>
      <c r="AM274" s="84">
        <v>487</v>
      </c>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119"/>
      <c r="BL274" s="119"/>
      <c r="BM274" s="119"/>
      <c r="BN274" s="119"/>
      <c r="BO274" s="119"/>
      <c r="BP274" s="119"/>
      <c r="BQ274" s="119"/>
      <c r="BR274" s="119"/>
      <c r="BS274" s="119"/>
      <c r="BT274" s="119"/>
      <c r="BU274" s="119"/>
      <c r="BV274" s="119"/>
      <c r="BW274" s="119"/>
      <c r="BX274" s="119"/>
      <c r="BY274" s="119"/>
      <c r="BZ274" s="119"/>
      <c r="CA274" s="119"/>
      <c r="CB274" s="119"/>
      <c r="CC274" s="119"/>
      <c r="CD274" s="119"/>
      <c r="CE274" s="119"/>
      <c r="CF274" s="119"/>
      <c r="CG274" s="119"/>
      <c r="CH274" s="119"/>
      <c r="CI274" s="119"/>
      <c r="CJ274" s="119"/>
      <c r="CK274" s="119"/>
      <c r="CL274" s="119"/>
      <c r="CM274" s="119"/>
      <c r="CN274" s="119"/>
      <c r="CO274" s="119"/>
      <c r="CP274" s="119"/>
      <c r="CQ274" s="119"/>
      <c r="CR274" s="119"/>
      <c r="CS274" s="119"/>
      <c r="CT274" s="119"/>
      <c r="CU274" s="119"/>
      <c r="CV274" s="119"/>
      <c r="CW274" s="119"/>
      <c r="CX274" s="119"/>
      <c r="CY274" s="119"/>
      <c r="CZ274" s="119"/>
      <c r="DA274" s="119"/>
      <c r="DB274" s="119"/>
      <c r="DC274" s="119"/>
      <c r="DD274" s="119"/>
      <c r="DE274" s="119"/>
      <c r="DF274" s="119"/>
      <c r="DG274" s="119"/>
      <c r="DH274" s="119"/>
      <c r="DI274" s="119"/>
      <c r="DJ274" s="119"/>
      <c r="DK274" s="119"/>
      <c r="DL274" s="119"/>
      <c r="DM274" s="119"/>
      <c r="DN274" s="119"/>
      <c r="DO274" s="119"/>
      <c r="DP274" s="119"/>
      <c r="DQ274" s="119"/>
      <c r="DR274" s="119"/>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row>
    <row r="275" spans="1:493" s="3" customFormat="1" x14ac:dyDescent="0.2">
      <c r="A275" s="50"/>
      <c r="B275" s="41" t="s">
        <v>67</v>
      </c>
      <c r="C275" s="140">
        <v>54883</v>
      </c>
      <c r="D275" s="84">
        <v>594</v>
      </c>
      <c r="E275" s="55">
        <v>812</v>
      </c>
      <c r="F275" s="84">
        <v>482</v>
      </c>
      <c r="G275" s="55">
        <v>354</v>
      </c>
      <c r="H275" s="84">
        <v>602</v>
      </c>
      <c r="I275" s="55">
        <v>419</v>
      </c>
      <c r="J275" s="84">
        <v>786</v>
      </c>
      <c r="K275" s="55">
        <v>730</v>
      </c>
      <c r="L275" s="84">
        <v>273</v>
      </c>
      <c r="M275" s="55">
        <v>1865</v>
      </c>
      <c r="N275" s="84">
        <v>795</v>
      </c>
      <c r="O275" s="55">
        <v>693</v>
      </c>
      <c r="P275" s="84">
        <v>619</v>
      </c>
      <c r="Q275" s="55">
        <v>1255</v>
      </c>
      <c r="R275" s="84">
        <v>1960</v>
      </c>
      <c r="S275" s="55">
        <v>454</v>
      </c>
      <c r="T275" s="84">
        <v>342</v>
      </c>
      <c r="U275" s="55">
        <v>1388</v>
      </c>
      <c r="V275" s="84">
        <v>771</v>
      </c>
      <c r="W275" s="55">
        <v>335</v>
      </c>
      <c r="X275" s="84">
        <v>227</v>
      </c>
      <c r="Y275" s="55">
        <v>845</v>
      </c>
      <c r="Z275" s="84">
        <v>389</v>
      </c>
      <c r="AA275" s="55">
        <v>341</v>
      </c>
      <c r="AB275" s="84">
        <v>347</v>
      </c>
      <c r="AC275" s="55">
        <v>588</v>
      </c>
      <c r="AD275" s="84">
        <v>2085</v>
      </c>
      <c r="AE275" s="55">
        <v>341</v>
      </c>
      <c r="AF275" s="84">
        <v>493</v>
      </c>
      <c r="AG275" s="65">
        <v>282</v>
      </c>
      <c r="AH275" s="97">
        <v>617</v>
      </c>
      <c r="AI275" s="65">
        <v>145</v>
      </c>
      <c r="AJ275" s="97">
        <v>1047</v>
      </c>
      <c r="AK275" s="97">
        <v>809</v>
      </c>
      <c r="AL275" s="119">
        <v>415</v>
      </c>
      <c r="AM275" s="84">
        <v>989</v>
      </c>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c r="BM275" s="119"/>
      <c r="BN275" s="119"/>
      <c r="BO275" s="119"/>
      <c r="BP275" s="119"/>
      <c r="BQ275" s="119"/>
      <c r="BR275" s="119"/>
      <c r="BS275" s="119"/>
      <c r="BT275" s="119"/>
      <c r="BU275" s="119"/>
      <c r="BV275" s="119"/>
      <c r="BW275" s="119"/>
      <c r="BX275" s="119"/>
      <c r="BY275" s="119"/>
      <c r="BZ275" s="119"/>
      <c r="CA275" s="119"/>
      <c r="CB275" s="119"/>
      <c r="CC275" s="119"/>
      <c r="CD275" s="119"/>
      <c r="CE275" s="119"/>
      <c r="CF275" s="119"/>
      <c r="CG275" s="119"/>
      <c r="CH275" s="119"/>
      <c r="CI275" s="119"/>
      <c r="CJ275" s="119"/>
      <c r="CK275" s="119"/>
      <c r="CL275" s="119"/>
      <c r="CM275" s="119"/>
      <c r="CN275" s="119"/>
      <c r="CO275" s="119"/>
      <c r="CP275" s="119"/>
      <c r="CQ275" s="119"/>
      <c r="CR275" s="119"/>
      <c r="CS275" s="119"/>
      <c r="CT275" s="119"/>
      <c r="CU275" s="119"/>
      <c r="CV275" s="119"/>
      <c r="CW275" s="119"/>
      <c r="CX275" s="119"/>
      <c r="CY275" s="119"/>
      <c r="CZ275" s="119"/>
      <c r="DA275" s="119"/>
      <c r="DB275" s="119"/>
      <c r="DC275" s="119"/>
      <c r="DD275" s="119"/>
      <c r="DE275" s="119"/>
      <c r="DF275" s="119"/>
      <c r="DG275" s="119"/>
      <c r="DH275" s="119"/>
      <c r="DI275" s="119"/>
      <c r="DJ275" s="119"/>
      <c r="DK275" s="119"/>
      <c r="DL275" s="119"/>
      <c r="DM275" s="119"/>
      <c r="DN275" s="119"/>
      <c r="DO275" s="119"/>
      <c r="DP275" s="119"/>
      <c r="DQ275" s="119"/>
      <c r="DR275" s="119"/>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row>
    <row r="276" spans="1:493" s="3" customFormat="1" x14ac:dyDescent="0.2">
      <c r="A276" s="50"/>
      <c r="B276" s="36" t="s">
        <v>68</v>
      </c>
      <c r="C276" s="140">
        <v>36211</v>
      </c>
      <c r="D276" s="84">
        <v>471</v>
      </c>
      <c r="E276" s="55">
        <v>386</v>
      </c>
      <c r="F276" s="84">
        <v>1489</v>
      </c>
      <c r="G276" s="55">
        <v>714</v>
      </c>
      <c r="H276" s="84">
        <v>716</v>
      </c>
      <c r="I276" s="55">
        <v>432</v>
      </c>
      <c r="J276" s="84">
        <v>1437</v>
      </c>
      <c r="K276" s="55">
        <v>543</v>
      </c>
      <c r="L276" s="84">
        <v>299</v>
      </c>
      <c r="M276" s="55">
        <v>478</v>
      </c>
      <c r="N276" s="84">
        <v>131</v>
      </c>
      <c r="O276" s="55">
        <v>947</v>
      </c>
      <c r="P276" s="84">
        <v>516</v>
      </c>
      <c r="Q276" s="55">
        <v>2183</v>
      </c>
      <c r="R276" s="84">
        <v>863</v>
      </c>
      <c r="S276" s="55">
        <v>1272</v>
      </c>
      <c r="T276" s="84">
        <v>399</v>
      </c>
      <c r="U276" s="55">
        <v>1787</v>
      </c>
      <c r="V276" s="84">
        <v>959</v>
      </c>
      <c r="W276" s="55">
        <v>753</v>
      </c>
      <c r="X276" s="84">
        <v>274</v>
      </c>
      <c r="Y276" s="55">
        <v>241</v>
      </c>
      <c r="Z276" s="84">
        <v>1237</v>
      </c>
      <c r="AA276" s="55">
        <v>797</v>
      </c>
      <c r="AB276" s="84">
        <v>1153</v>
      </c>
      <c r="AC276" s="55">
        <v>787</v>
      </c>
      <c r="AD276" s="84">
        <v>1408</v>
      </c>
      <c r="AE276" s="55">
        <v>488</v>
      </c>
      <c r="AF276" s="84">
        <v>581</v>
      </c>
      <c r="AG276" s="65">
        <v>1286</v>
      </c>
      <c r="AH276" s="97">
        <v>785</v>
      </c>
      <c r="AI276" s="65">
        <v>337</v>
      </c>
      <c r="AJ276" s="97">
        <v>622</v>
      </c>
      <c r="AK276" s="97">
        <v>891</v>
      </c>
      <c r="AL276" s="119">
        <v>97</v>
      </c>
      <c r="AM276" s="84">
        <v>778</v>
      </c>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c r="BH276" s="119"/>
      <c r="BI276" s="119"/>
      <c r="BJ276" s="119"/>
      <c r="BK276" s="119"/>
      <c r="BL276" s="119"/>
      <c r="BM276" s="119"/>
      <c r="BN276" s="119"/>
      <c r="BO276" s="119"/>
      <c r="BP276" s="119"/>
      <c r="BQ276" s="119"/>
      <c r="BR276" s="119"/>
      <c r="BS276" s="119"/>
      <c r="BT276" s="119"/>
      <c r="BU276" s="119"/>
      <c r="BV276" s="119"/>
      <c r="BW276" s="119"/>
      <c r="BX276" s="119"/>
      <c r="BY276" s="119"/>
      <c r="BZ276" s="119"/>
      <c r="CA276" s="119"/>
      <c r="CB276" s="119"/>
      <c r="CC276" s="119"/>
      <c r="CD276" s="119"/>
      <c r="CE276" s="119"/>
      <c r="CF276" s="119"/>
      <c r="CG276" s="119"/>
      <c r="CH276" s="119"/>
      <c r="CI276" s="119"/>
      <c r="CJ276" s="119"/>
      <c r="CK276" s="119"/>
      <c r="CL276" s="119"/>
      <c r="CM276" s="119"/>
      <c r="CN276" s="119"/>
      <c r="CO276" s="119"/>
      <c r="CP276" s="119"/>
      <c r="CQ276" s="119"/>
      <c r="CR276" s="119"/>
      <c r="CS276" s="119"/>
      <c r="CT276" s="119"/>
      <c r="CU276" s="119"/>
      <c r="CV276" s="119"/>
      <c r="CW276" s="119"/>
      <c r="CX276" s="119"/>
      <c r="CY276" s="119"/>
      <c r="CZ276" s="119"/>
      <c r="DA276" s="119"/>
      <c r="DB276" s="119"/>
      <c r="DC276" s="119"/>
      <c r="DD276" s="119"/>
      <c r="DE276" s="119"/>
      <c r="DF276" s="119"/>
      <c r="DG276" s="119"/>
      <c r="DH276" s="119"/>
      <c r="DI276" s="119"/>
      <c r="DJ276" s="119"/>
      <c r="DK276" s="119"/>
      <c r="DL276" s="119"/>
      <c r="DM276" s="119"/>
      <c r="DN276" s="119"/>
      <c r="DO276" s="119"/>
      <c r="DP276" s="119"/>
      <c r="DQ276" s="119"/>
      <c r="DR276" s="119"/>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row>
    <row r="277" spans="1:493" s="3" customFormat="1" x14ac:dyDescent="0.2">
      <c r="A277" s="50"/>
      <c r="B277" s="36" t="s">
        <v>69</v>
      </c>
      <c r="C277" s="140">
        <v>15700</v>
      </c>
      <c r="D277" s="84">
        <v>111</v>
      </c>
      <c r="E277" s="55">
        <v>1396</v>
      </c>
      <c r="F277" s="84">
        <v>111</v>
      </c>
      <c r="G277" s="55">
        <v>1220</v>
      </c>
      <c r="H277" s="84">
        <v>348</v>
      </c>
      <c r="I277" s="55">
        <v>207</v>
      </c>
      <c r="J277" s="84">
        <v>98</v>
      </c>
      <c r="K277" s="55">
        <v>563</v>
      </c>
      <c r="L277" s="84">
        <v>914</v>
      </c>
      <c r="M277" s="55">
        <v>909</v>
      </c>
      <c r="N277" s="84">
        <v>645</v>
      </c>
      <c r="O277" s="55">
        <v>1386</v>
      </c>
      <c r="P277" s="84">
        <v>331</v>
      </c>
      <c r="Q277" s="55">
        <v>1357</v>
      </c>
      <c r="R277" s="84">
        <v>1217</v>
      </c>
      <c r="S277" s="55">
        <v>415</v>
      </c>
      <c r="T277" s="84">
        <v>627</v>
      </c>
      <c r="U277" s="55">
        <v>735</v>
      </c>
      <c r="V277" s="84">
        <v>589</v>
      </c>
      <c r="W277" s="55">
        <v>360</v>
      </c>
      <c r="X277" s="84">
        <v>121</v>
      </c>
      <c r="Y277" s="55">
        <v>307</v>
      </c>
      <c r="Z277" s="84">
        <v>517</v>
      </c>
      <c r="AA277" s="55">
        <v>49</v>
      </c>
      <c r="AB277" s="84">
        <v>311</v>
      </c>
      <c r="AC277" s="55">
        <v>410</v>
      </c>
      <c r="AD277" s="84">
        <v>1936</v>
      </c>
      <c r="AE277" s="55">
        <v>341</v>
      </c>
      <c r="AF277" s="84">
        <v>902</v>
      </c>
      <c r="AG277" s="65">
        <v>206</v>
      </c>
      <c r="AH277" s="97">
        <v>888</v>
      </c>
      <c r="AI277" s="65">
        <v>461</v>
      </c>
      <c r="AJ277" s="97">
        <v>853</v>
      </c>
      <c r="AK277" s="97">
        <v>615</v>
      </c>
      <c r="AL277" s="119">
        <v>200</v>
      </c>
      <c r="AM277" s="84">
        <v>713</v>
      </c>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c r="BM277" s="119"/>
      <c r="BN277" s="119"/>
      <c r="BO277" s="119"/>
      <c r="BP277" s="119"/>
      <c r="BQ277" s="119"/>
      <c r="BR277" s="119"/>
      <c r="BS277" s="119"/>
      <c r="BT277" s="119"/>
      <c r="BU277" s="119"/>
      <c r="BV277" s="119"/>
      <c r="BW277" s="119"/>
      <c r="BX277" s="119"/>
      <c r="BY277" s="119"/>
      <c r="BZ277" s="119"/>
      <c r="CA277" s="119"/>
      <c r="CB277" s="119"/>
      <c r="CC277" s="119"/>
      <c r="CD277" s="119"/>
      <c r="CE277" s="119"/>
      <c r="CF277" s="119"/>
      <c r="CG277" s="119"/>
      <c r="CH277" s="119"/>
      <c r="CI277" s="119"/>
      <c r="CJ277" s="119"/>
      <c r="CK277" s="119"/>
      <c r="CL277" s="119"/>
      <c r="CM277" s="119"/>
      <c r="CN277" s="119"/>
      <c r="CO277" s="119"/>
      <c r="CP277" s="119"/>
      <c r="CQ277" s="119"/>
      <c r="CR277" s="119"/>
      <c r="CS277" s="119"/>
      <c r="CT277" s="119"/>
      <c r="CU277" s="119"/>
      <c r="CV277" s="119"/>
      <c r="CW277" s="119"/>
      <c r="CX277" s="119"/>
      <c r="CY277" s="119"/>
      <c r="CZ277" s="119"/>
      <c r="DA277" s="119"/>
      <c r="DB277" s="119"/>
      <c r="DC277" s="119"/>
      <c r="DD277" s="119"/>
      <c r="DE277" s="119"/>
      <c r="DF277" s="119"/>
      <c r="DG277" s="119"/>
      <c r="DH277" s="119"/>
      <c r="DI277" s="119"/>
      <c r="DJ277" s="119"/>
      <c r="DK277" s="119"/>
      <c r="DL277" s="119"/>
      <c r="DM277" s="119"/>
      <c r="DN277" s="119"/>
      <c r="DO277" s="119"/>
      <c r="DP277" s="119"/>
      <c r="DQ277" s="119"/>
      <c r="DR277" s="119"/>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row>
    <row r="278" spans="1:493" s="3" customFormat="1" x14ac:dyDescent="0.2">
      <c r="A278" s="50"/>
      <c r="B278" s="36" t="s">
        <v>70</v>
      </c>
      <c r="C278" s="140">
        <v>20480</v>
      </c>
      <c r="D278" s="84">
        <v>142</v>
      </c>
      <c r="E278" s="55">
        <v>648</v>
      </c>
      <c r="F278" s="84">
        <v>1307</v>
      </c>
      <c r="G278" s="55">
        <v>416</v>
      </c>
      <c r="H278" s="84">
        <v>113</v>
      </c>
      <c r="I278" s="55">
        <v>63</v>
      </c>
      <c r="J278" s="84">
        <v>318</v>
      </c>
      <c r="K278" s="55">
        <v>890</v>
      </c>
      <c r="L278" s="84">
        <v>558</v>
      </c>
      <c r="M278" s="55">
        <v>516</v>
      </c>
      <c r="N278" s="84">
        <v>215</v>
      </c>
      <c r="O278" s="55">
        <v>910</v>
      </c>
      <c r="P278" s="84">
        <v>391</v>
      </c>
      <c r="Q278" s="55">
        <v>1512</v>
      </c>
      <c r="R278" s="84">
        <v>1699</v>
      </c>
      <c r="S278" s="55">
        <v>745</v>
      </c>
      <c r="T278" s="84">
        <v>490</v>
      </c>
      <c r="U278" s="55">
        <v>1043</v>
      </c>
      <c r="V278" s="84">
        <v>313</v>
      </c>
      <c r="W278" s="55">
        <v>555</v>
      </c>
      <c r="X278" s="84">
        <v>46</v>
      </c>
      <c r="Y278" s="55">
        <v>411</v>
      </c>
      <c r="Z278" s="84">
        <v>368</v>
      </c>
      <c r="AA278" s="55">
        <v>203</v>
      </c>
      <c r="AB278" s="84">
        <v>980</v>
      </c>
      <c r="AC278" s="55">
        <v>247</v>
      </c>
      <c r="AD278" s="84">
        <v>871</v>
      </c>
      <c r="AE278" s="55">
        <v>668</v>
      </c>
      <c r="AF278" s="84">
        <v>1183</v>
      </c>
      <c r="AG278" s="65">
        <v>919</v>
      </c>
      <c r="AH278" s="97">
        <v>613</v>
      </c>
      <c r="AI278" s="65">
        <v>236</v>
      </c>
      <c r="AJ278" s="97">
        <v>264</v>
      </c>
      <c r="AK278" s="97">
        <v>223</v>
      </c>
      <c r="AL278" s="119">
        <v>456</v>
      </c>
      <c r="AM278" s="84">
        <v>288</v>
      </c>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c r="BH278" s="119"/>
      <c r="BI278" s="119"/>
      <c r="BJ278" s="119"/>
      <c r="BK278" s="119"/>
      <c r="BL278" s="119"/>
      <c r="BM278" s="119"/>
      <c r="BN278" s="119"/>
      <c r="BO278" s="119"/>
      <c r="BP278" s="119"/>
      <c r="BQ278" s="119"/>
      <c r="BR278" s="119"/>
      <c r="BS278" s="119"/>
      <c r="BT278" s="119"/>
      <c r="BU278" s="119"/>
      <c r="BV278" s="119"/>
      <c r="BW278" s="119"/>
      <c r="BX278" s="119"/>
      <c r="BY278" s="119"/>
      <c r="BZ278" s="119"/>
      <c r="CA278" s="119"/>
      <c r="CB278" s="119"/>
      <c r="CC278" s="119"/>
      <c r="CD278" s="119"/>
      <c r="CE278" s="119"/>
      <c r="CF278" s="119"/>
      <c r="CG278" s="119"/>
      <c r="CH278" s="119"/>
      <c r="CI278" s="119"/>
      <c r="CJ278" s="119"/>
      <c r="CK278" s="119"/>
      <c r="CL278" s="119"/>
      <c r="CM278" s="119"/>
      <c r="CN278" s="119"/>
      <c r="CO278" s="119"/>
      <c r="CP278" s="119"/>
      <c r="CQ278" s="119"/>
      <c r="CR278" s="119"/>
      <c r="CS278" s="119"/>
      <c r="CT278" s="119"/>
      <c r="CU278" s="119"/>
      <c r="CV278" s="119"/>
      <c r="CW278" s="119"/>
      <c r="CX278" s="119"/>
      <c r="CY278" s="119"/>
      <c r="CZ278" s="119"/>
      <c r="DA278" s="119"/>
      <c r="DB278" s="119"/>
      <c r="DC278" s="119"/>
      <c r="DD278" s="119"/>
      <c r="DE278" s="119"/>
      <c r="DF278" s="119"/>
      <c r="DG278" s="119"/>
      <c r="DH278" s="119"/>
      <c r="DI278" s="119"/>
      <c r="DJ278" s="119"/>
      <c r="DK278" s="119"/>
      <c r="DL278" s="119"/>
      <c r="DM278" s="119"/>
      <c r="DN278" s="119"/>
      <c r="DO278" s="119"/>
      <c r="DP278" s="119"/>
      <c r="DQ278" s="119"/>
      <c r="DR278" s="119"/>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row>
    <row r="279" spans="1:493" s="3" customFormat="1" x14ac:dyDescent="0.2">
      <c r="A279" s="50"/>
      <c r="B279" s="36" t="s">
        <v>71</v>
      </c>
      <c r="C279" s="140">
        <v>555</v>
      </c>
      <c r="D279" s="84">
        <v>25</v>
      </c>
      <c r="E279" s="55">
        <v>90</v>
      </c>
      <c r="F279" s="84">
        <v>485</v>
      </c>
      <c r="G279" s="55">
        <v>551</v>
      </c>
      <c r="H279" s="84">
        <v>1167</v>
      </c>
      <c r="I279" s="55">
        <v>35</v>
      </c>
      <c r="J279" s="84">
        <v>775</v>
      </c>
      <c r="K279" s="55">
        <v>215</v>
      </c>
      <c r="L279" s="84">
        <v>381</v>
      </c>
      <c r="M279" s="55">
        <v>272</v>
      </c>
      <c r="N279" s="84">
        <v>363</v>
      </c>
      <c r="O279" s="55">
        <v>788</v>
      </c>
      <c r="P279" s="84">
        <v>461</v>
      </c>
      <c r="Q279" s="55">
        <v>776</v>
      </c>
      <c r="R279" s="84">
        <v>595</v>
      </c>
      <c r="S279" s="55">
        <v>216</v>
      </c>
      <c r="T279" s="84">
        <v>342</v>
      </c>
      <c r="U279" s="55">
        <v>1183</v>
      </c>
      <c r="V279" s="84">
        <v>320</v>
      </c>
      <c r="W279" s="55">
        <v>219</v>
      </c>
      <c r="X279" s="84">
        <v>136</v>
      </c>
      <c r="Y279" s="55">
        <v>675</v>
      </c>
      <c r="Z279" s="84">
        <v>130</v>
      </c>
      <c r="AA279" s="55">
        <v>298</v>
      </c>
      <c r="AB279" s="84">
        <v>443</v>
      </c>
      <c r="AC279" s="55">
        <v>191</v>
      </c>
      <c r="AD279" s="84">
        <v>186</v>
      </c>
      <c r="AE279" s="55">
        <v>1037</v>
      </c>
      <c r="AF279" s="84">
        <v>520</v>
      </c>
      <c r="AG279" s="65">
        <v>325</v>
      </c>
      <c r="AH279" s="97">
        <v>229</v>
      </c>
      <c r="AI279" s="65">
        <v>1015</v>
      </c>
      <c r="AJ279" s="97">
        <v>321</v>
      </c>
      <c r="AK279" s="97">
        <v>220</v>
      </c>
      <c r="AL279" s="119">
        <v>294</v>
      </c>
      <c r="AM279" s="84">
        <v>92</v>
      </c>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c r="BH279" s="119"/>
      <c r="BI279" s="119"/>
      <c r="BJ279" s="119"/>
      <c r="BK279" s="119"/>
      <c r="BL279" s="119"/>
      <c r="BM279" s="119"/>
      <c r="BN279" s="119"/>
      <c r="BO279" s="119"/>
      <c r="BP279" s="119"/>
      <c r="BQ279" s="119"/>
      <c r="BR279" s="119"/>
      <c r="BS279" s="119"/>
      <c r="BT279" s="119"/>
      <c r="BU279" s="119"/>
      <c r="BV279" s="119"/>
      <c r="BW279" s="119"/>
      <c r="BX279" s="119"/>
      <c r="BY279" s="119"/>
      <c r="BZ279" s="119"/>
      <c r="CA279" s="119"/>
      <c r="CB279" s="119"/>
      <c r="CC279" s="119"/>
      <c r="CD279" s="119"/>
      <c r="CE279" s="119"/>
      <c r="CF279" s="119"/>
      <c r="CG279" s="119"/>
      <c r="CH279" s="119"/>
      <c r="CI279" s="119"/>
      <c r="CJ279" s="119"/>
      <c r="CK279" s="119"/>
      <c r="CL279" s="119"/>
      <c r="CM279" s="119"/>
      <c r="CN279" s="119"/>
      <c r="CO279" s="119"/>
      <c r="CP279" s="119"/>
      <c r="CQ279" s="119"/>
      <c r="CR279" s="119"/>
      <c r="CS279" s="119"/>
      <c r="CT279" s="119"/>
      <c r="CU279" s="119"/>
      <c r="CV279" s="119"/>
      <c r="CW279" s="119"/>
      <c r="CX279" s="119"/>
      <c r="CY279" s="119"/>
      <c r="CZ279" s="119"/>
      <c r="DA279" s="119"/>
      <c r="DB279" s="119"/>
      <c r="DC279" s="119"/>
      <c r="DD279" s="119"/>
      <c r="DE279" s="119"/>
      <c r="DF279" s="119"/>
      <c r="DG279" s="119"/>
      <c r="DH279" s="119"/>
      <c r="DI279" s="119"/>
      <c r="DJ279" s="119"/>
      <c r="DK279" s="119"/>
      <c r="DL279" s="119"/>
      <c r="DM279" s="119"/>
      <c r="DN279" s="119"/>
      <c r="DO279" s="119"/>
      <c r="DP279" s="119"/>
      <c r="DQ279" s="119"/>
      <c r="DR279" s="119"/>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row>
    <row r="280" spans="1:493" s="3" customFormat="1" x14ac:dyDescent="0.2">
      <c r="A280" s="50"/>
      <c r="B280" s="36" t="s">
        <v>72</v>
      </c>
      <c r="C280" s="140">
        <v>15313</v>
      </c>
      <c r="D280" s="84">
        <v>157</v>
      </c>
      <c r="E280" s="55">
        <v>689</v>
      </c>
      <c r="F280" s="84">
        <v>529</v>
      </c>
      <c r="G280" s="55">
        <v>701</v>
      </c>
      <c r="H280" s="84">
        <v>236</v>
      </c>
      <c r="I280" s="55">
        <v>699</v>
      </c>
      <c r="J280" s="84">
        <v>170</v>
      </c>
      <c r="K280" s="55">
        <v>1126</v>
      </c>
      <c r="L280" s="84">
        <v>1028</v>
      </c>
      <c r="M280" s="55">
        <v>679</v>
      </c>
      <c r="N280" s="84">
        <v>599</v>
      </c>
      <c r="O280" s="55">
        <v>291</v>
      </c>
      <c r="P280" s="84">
        <v>240</v>
      </c>
      <c r="Q280" s="55">
        <v>108</v>
      </c>
      <c r="R280" s="84">
        <v>483</v>
      </c>
      <c r="S280" s="55">
        <v>753</v>
      </c>
      <c r="T280" s="84">
        <v>140</v>
      </c>
      <c r="U280" s="55">
        <v>688</v>
      </c>
      <c r="V280" s="84">
        <v>301</v>
      </c>
      <c r="W280" s="55">
        <v>269</v>
      </c>
      <c r="X280" s="84">
        <v>51</v>
      </c>
      <c r="Y280" s="55">
        <v>88</v>
      </c>
      <c r="Z280" s="84">
        <v>884</v>
      </c>
      <c r="AA280" s="55">
        <v>491</v>
      </c>
      <c r="AB280" s="84">
        <v>298</v>
      </c>
      <c r="AC280" s="55">
        <v>304</v>
      </c>
      <c r="AD280" s="84">
        <v>827</v>
      </c>
      <c r="AE280" s="55">
        <v>364</v>
      </c>
      <c r="AF280" s="84">
        <v>589</v>
      </c>
      <c r="AG280" s="65">
        <v>153</v>
      </c>
      <c r="AH280" s="97">
        <v>330</v>
      </c>
      <c r="AI280" s="65">
        <v>87</v>
      </c>
      <c r="AJ280" s="97">
        <v>222</v>
      </c>
      <c r="AK280" s="97">
        <v>365</v>
      </c>
      <c r="AL280" s="119">
        <v>353</v>
      </c>
      <c r="AM280" s="84">
        <v>406</v>
      </c>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c r="BH280" s="119"/>
      <c r="BI280" s="119"/>
      <c r="BJ280" s="119"/>
      <c r="BK280" s="119"/>
      <c r="BL280" s="119"/>
      <c r="BM280" s="119"/>
      <c r="BN280" s="119"/>
      <c r="BO280" s="119"/>
      <c r="BP280" s="119"/>
      <c r="BQ280" s="119"/>
      <c r="BR280" s="119"/>
      <c r="BS280" s="119"/>
      <c r="BT280" s="119"/>
      <c r="BU280" s="119"/>
      <c r="BV280" s="119"/>
      <c r="BW280" s="119"/>
      <c r="BX280" s="119"/>
      <c r="BY280" s="119"/>
      <c r="BZ280" s="119"/>
      <c r="CA280" s="119"/>
      <c r="CB280" s="119"/>
      <c r="CC280" s="119"/>
      <c r="CD280" s="119"/>
      <c r="CE280" s="119"/>
      <c r="CF280" s="119"/>
      <c r="CG280" s="119"/>
      <c r="CH280" s="119"/>
      <c r="CI280" s="119"/>
      <c r="CJ280" s="119"/>
      <c r="CK280" s="119"/>
      <c r="CL280" s="119"/>
      <c r="CM280" s="119"/>
      <c r="CN280" s="119"/>
      <c r="CO280" s="119"/>
      <c r="CP280" s="119"/>
      <c r="CQ280" s="119"/>
      <c r="CR280" s="119"/>
      <c r="CS280" s="119"/>
      <c r="CT280" s="119"/>
      <c r="CU280" s="119"/>
      <c r="CV280" s="119"/>
      <c r="CW280" s="119"/>
      <c r="CX280" s="119"/>
      <c r="CY280" s="119"/>
      <c r="CZ280" s="119"/>
      <c r="DA280" s="119"/>
      <c r="DB280" s="119"/>
      <c r="DC280" s="119"/>
      <c r="DD280" s="119"/>
      <c r="DE280" s="119"/>
      <c r="DF280" s="119"/>
      <c r="DG280" s="119"/>
      <c r="DH280" s="119"/>
      <c r="DI280" s="119"/>
      <c r="DJ280" s="119"/>
      <c r="DK280" s="119"/>
      <c r="DL280" s="119"/>
      <c r="DM280" s="119"/>
      <c r="DN280" s="119"/>
      <c r="DO280" s="119"/>
      <c r="DP280" s="119"/>
      <c r="DQ280" s="119"/>
      <c r="DR280" s="119"/>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row>
    <row r="281" spans="1:493" s="3" customFormat="1" x14ac:dyDescent="0.2">
      <c r="A281" s="50"/>
      <c r="B281" s="36" t="s">
        <v>73</v>
      </c>
      <c r="C281" s="140">
        <v>21227</v>
      </c>
      <c r="D281" s="84">
        <v>261</v>
      </c>
      <c r="E281" s="55">
        <v>160</v>
      </c>
      <c r="F281" s="84">
        <v>684</v>
      </c>
      <c r="G281" s="55">
        <v>104</v>
      </c>
      <c r="H281" s="84">
        <v>655</v>
      </c>
      <c r="I281" s="55">
        <v>515</v>
      </c>
      <c r="J281" s="84">
        <v>590</v>
      </c>
      <c r="K281" s="55">
        <v>964</v>
      </c>
      <c r="L281" s="84">
        <v>650</v>
      </c>
      <c r="M281" s="55">
        <v>1074</v>
      </c>
      <c r="N281" s="84">
        <v>76</v>
      </c>
      <c r="O281" s="55">
        <v>245</v>
      </c>
      <c r="P281" s="84">
        <v>138</v>
      </c>
      <c r="Q281" s="55">
        <v>258</v>
      </c>
      <c r="R281" s="84">
        <v>371</v>
      </c>
      <c r="S281" s="55">
        <v>101</v>
      </c>
      <c r="T281" s="84">
        <v>602</v>
      </c>
      <c r="U281" s="55">
        <v>711</v>
      </c>
      <c r="V281" s="84">
        <v>186</v>
      </c>
      <c r="W281" s="55">
        <v>184</v>
      </c>
      <c r="X281" s="84">
        <v>37</v>
      </c>
      <c r="Y281" s="55">
        <v>252</v>
      </c>
      <c r="Z281" s="84">
        <v>552</v>
      </c>
      <c r="AA281" s="55">
        <v>275</v>
      </c>
      <c r="AB281" s="84">
        <v>724</v>
      </c>
      <c r="AC281" s="55">
        <v>61</v>
      </c>
      <c r="AD281" s="84">
        <v>91</v>
      </c>
      <c r="AE281" s="55">
        <v>113</v>
      </c>
      <c r="AF281" s="84">
        <v>690</v>
      </c>
      <c r="AG281" s="65">
        <v>431</v>
      </c>
      <c r="AH281" s="97">
        <v>85</v>
      </c>
      <c r="AI281" s="65">
        <v>94</v>
      </c>
      <c r="AJ281" s="97">
        <v>71</v>
      </c>
      <c r="AK281" s="97">
        <v>67</v>
      </c>
      <c r="AL281" s="119">
        <v>75</v>
      </c>
      <c r="AM281" s="84">
        <v>972</v>
      </c>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S281" s="119"/>
      <c r="BT281" s="119"/>
      <c r="BU281" s="119"/>
      <c r="BV281" s="119"/>
      <c r="BW281" s="119"/>
      <c r="BX281" s="119"/>
      <c r="BY281" s="119"/>
      <c r="BZ281" s="119"/>
      <c r="CA281" s="119"/>
      <c r="CB281" s="119"/>
      <c r="CC281" s="119"/>
      <c r="CD281" s="119"/>
      <c r="CE281" s="119"/>
      <c r="CF281" s="119"/>
      <c r="CG281" s="119"/>
      <c r="CH281" s="119"/>
      <c r="CI281" s="119"/>
      <c r="CJ281" s="119"/>
      <c r="CK281" s="119"/>
      <c r="CL281" s="119"/>
      <c r="CM281" s="119"/>
      <c r="CN281" s="119"/>
      <c r="CO281" s="119"/>
      <c r="CP281" s="119"/>
      <c r="CQ281" s="119"/>
      <c r="CR281" s="119"/>
      <c r="CS281" s="119"/>
      <c r="CT281" s="119"/>
      <c r="CU281" s="119"/>
      <c r="CV281" s="119"/>
      <c r="CW281" s="119"/>
      <c r="CX281" s="119"/>
      <c r="CY281" s="119"/>
      <c r="CZ281" s="119"/>
      <c r="DA281" s="119"/>
      <c r="DB281" s="119"/>
      <c r="DC281" s="119"/>
      <c r="DD281" s="119"/>
      <c r="DE281" s="119"/>
      <c r="DF281" s="119"/>
      <c r="DG281" s="119"/>
      <c r="DH281" s="119"/>
      <c r="DI281" s="119"/>
      <c r="DJ281" s="119"/>
      <c r="DK281" s="119"/>
      <c r="DL281" s="119"/>
      <c r="DM281" s="119"/>
      <c r="DN281" s="119"/>
      <c r="DO281" s="119"/>
      <c r="DP281" s="119"/>
      <c r="DQ281" s="119"/>
      <c r="DR281" s="119"/>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row>
    <row r="282" spans="1:493" s="3" customFormat="1" x14ac:dyDescent="0.2">
      <c r="A282" s="50"/>
      <c r="B282" s="36" t="s">
        <v>74</v>
      </c>
      <c r="C282" s="140">
        <v>3798</v>
      </c>
      <c r="D282" s="84">
        <v>67</v>
      </c>
      <c r="E282" s="55">
        <v>187</v>
      </c>
      <c r="F282" s="84">
        <v>513</v>
      </c>
      <c r="G282" s="55">
        <v>149</v>
      </c>
      <c r="H282" s="84">
        <v>216</v>
      </c>
      <c r="I282" s="55">
        <v>247</v>
      </c>
      <c r="J282" s="84">
        <v>106</v>
      </c>
      <c r="K282" s="55">
        <v>122</v>
      </c>
      <c r="L282" s="84">
        <v>182</v>
      </c>
      <c r="M282" s="55">
        <v>754</v>
      </c>
      <c r="N282" s="84">
        <v>304</v>
      </c>
      <c r="O282" s="55">
        <v>372</v>
      </c>
      <c r="P282" s="84">
        <v>89</v>
      </c>
      <c r="Q282" s="55">
        <v>1197</v>
      </c>
      <c r="R282" s="84">
        <v>550</v>
      </c>
      <c r="S282" s="55">
        <v>764</v>
      </c>
      <c r="T282" s="84">
        <v>75</v>
      </c>
      <c r="U282" s="55">
        <v>245</v>
      </c>
      <c r="V282" s="84">
        <v>470</v>
      </c>
      <c r="W282" s="55">
        <v>64</v>
      </c>
      <c r="X282" s="84">
        <v>66</v>
      </c>
      <c r="Y282" s="55">
        <v>48</v>
      </c>
      <c r="Z282" s="84">
        <v>70</v>
      </c>
      <c r="AA282" s="55">
        <v>224</v>
      </c>
      <c r="AB282" s="84">
        <v>223</v>
      </c>
      <c r="AC282" s="55">
        <v>121</v>
      </c>
      <c r="AD282" s="84">
        <v>575</v>
      </c>
      <c r="AE282" s="55">
        <v>796</v>
      </c>
      <c r="AF282" s="84">
        <v>129</v>
      </c>
      <c r="AG282" s="65">
        <v>310</v>
      </c>
      <c r="AH282" s="97">
        <v>226</v>
      </c>
      <c r="AI282" s="65">
        <v>12</v>
      </c>
      <c r="AJ282" s="97">
        <v>110</v>
      </c>
      <c r="AK282" s="97">
        <v>49</v>
      </c>
      <c r="AL282" s="119">
        <v>45</v>
      </c>
      <c r="AM282" s="84">
        <v>406</v>
      </c>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119"/>
      <c r="CD282" s="119"/>
      <c r="CE282" s="119"/>
      <c r="CF282" s="119"/>
      <c r="CG282" s="119"/>
      <c r="CH282" s="119"/>
      <c r="CI282" s="119"/>
      <c r="CJ282" s="119"/>
      <c r="CK282" s="119"/>
      <c r="CL282" s="119"/>
      <c r="CM282" s="119"/>
      <c r="CN282" s="119"/>
      <c r="CO282" s="119"/>
      <c r="CP282" s="119"/>
      <c r="CQ282" s="119"/>
      <c r="CR282" s="119"/>
      <c r="CS282" s="119"/>
      <c r="CT282" s="119"/>
      <c r="CU282" s="119"/>
      <c r="CV282" s="119"/>
      <c r="CW282" s="119"/>
      <c r="CX282" s="119"/>
      <c r="CY282" s="119"/>
      <c r="CZ282" s="119"/>
      <c r="DA282" s="119"/>
      <c r="DB282" s="119"/>
      <c r="DC282" s="119"/>
      <c r="DD282" s="119"/>
      <c r="DE282" s="119"/>
      <c r="DF282" s="119"/>
      <c r="DG282" s="119"/>
      <c r="DH282" s="119"/>
      <c r="DI282" s="119"/>
      <c r="DJ282" s="119"/>
      <c r="DK282" s="119"/>
      <c r="DL282" s="119"/>
      <c r="DM282" s="119"/>
      <c r="DN282" s="119"/>
      <c r="DO282" s="119"/>
      <c r="DP282" s="119"/>
      <c r="DQ282" s="119"/>
      <c r="DR282" s="119"/>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row>
    <row r="283" spans="1:493" s="3" customFormat="1" x14ac:dyDescent="0.2">
      <c r="A283" s="50"/>
      <c r="B283" s="36" t="s">
        <v>75</v>
      </c>
      <c r="C283" s="140">
        <v>32684</v>
      </c>
      <c r="D283" s="84">
        <v>550</v>
      </c>
      <c r="E283" s="55">
        <v>3</v>
      </c>
      <c r="F283" s="84">
        <v>146</v>
      </c>
      <c r="G283" s="55">
        <v>235</v>
      </c>
      <c r="H283" s="84">
        <v>89</v>
      </c>
      <c r="I283" s="55">
        <v>118</v>
      </c>
      <c r="J283" s="84">
        <v>3</v>
      </c>
      <c r="K283" s="55">
        <v>561</v>
      </c>
      <c r="L283" s="84">
        <v>199</v>
      </c>
      <c r="M283" s="55">
        <v>333</v>
      </c>
      <c r="N283" s="84">
        <v>11</v>
      </c>
      <c r="O283" s="55">
        <v>357</v>
      </c>
      <c r="P283" s="84">
        <v>666</v>
      </c>
      <c r="Q283" s="55">
        <v>538</v>
      </c>
      <c r="R283" s="84">
        <v>113</v>
      </c>
      <c r="S283" s="55">
        <v>380</v>
      </c>
      <c r="T283" s="84">
        <v>146</v>
      </c>
      <c r="U283" s="55">
        <v>181</v>
      </c>
      <c r="V283" s="84">
        <v>169</v>
      </c>
      <c r="W283" s="55">
        <v>17</v>
      </c>
      <c r="X283" s="84">
        <v>48</v>
      </c>
      <c r="Y283" s="55">
        <v>158</v>
      </c>
      <c r="Z283" s="84">
        <v>114</v>
      </c>
      <c r="AA283" s="55">
        <v>32</v>
      </c>
      <c r="AB283" s="84">
        <v>44</v>
      </c>
      <c r="AC283" s="55">
        <v>43</v>
      </c>
      <c r="AD283" s="84">
        <v>827</v>
      </c>
      <c r="AE283" s="55">
        <v>50</v>
      </c>
      <c r="AF283" s="84">
        <v>146</v>
      </c>
      <c r="AG283" s="65">
        <v>562</v>
      </c>
      <c r="AH283" s="97">
        <v>596</v>
      </c>
      <c r="AI283" s="65">
        <v>42</v>
      </c>
      <c r="AJ283" s="97">
        <v>428</v>
      </c>
      <c r="AK283" s="97">
        <v>7</v>
      </c>
      <c r="AL283" s="119">
        <v>905</v>
      </c>
      <c r="AM283" s="84">
        <v>164</v>
      </c>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S283" s="119"/>
      <c r="BT283" s="119"/>
      <c r="BU283" s="119"/>
      <c r="BV283" s="119"/>
      <c r="BW283" s="119"/>
      <c r="BX283" s="119"/>
      <c r="BY283" s="119"/>
      <c r="BZ283" s="119"/>
      <c r="CA283" s="119"/>
      <c r="CB283" s="119"/>
      <c r="CC283" s="119"/>
      <c r="CD283" s="119"/>
      <c r="CE283" s="119"/>
      <c r="CF283" s="119"/>
      <c r="CG283" s="119"/>
      <c r="CH283" s="119"/>
      <c r="CI283" s="119"/>
      <c r="CJ283" s="119"/>
      <c r="CK283" s="119"/>
      <c r="CL283" s="119"/>
      <c r="CM283" s="119"/>
      <c r="CN283" s="119"/>
      <c r="CO283" s="119"/>
      <c r="CP283" s="119"/>
      <c r="CQ283" s="119"/>
      <c r="CR283" s="119"/>
      <c r="CS283" s="119"/>
      <c r="CT283" s="119"/>
      <c r="CU283" s="119"/>
      <c r="CV283" s="119"/>
      <c r="CW283" s="119"/>
      <c r="CX283" s="119"/>
      <c r="CY283" s="119"/>
      <c r="CZ283" s="119"/>
      <c r="DA283" s="119"/>
      <c r="DB283" s="119"/>
      <c r="DC283" s="119"/>
      <c r="DD283" s="119"/>
      <c r="DE283" s="119"/>
      <c r="DF283" s="119"/>
      <c r="DG283" s="119"/>
      <c r="DH283" s="119"/>
      <c r="DI283" s="119"/>
      <c r="DJ283" s="119"/>
      <c r="DK283" s="119"/>
      <c r="DL283" s="119"/>
      <c r="DM283" s="119"/>
      <c r="DN283" s="119"/>
      <c r="DO283" s="119"/>
      <c r="DP283" s="119"/>
      <c r="DQ283" s="119"/>
      <c r="DR283" s="119"/>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row>
    <row r="284" spans="1:493" s="3" customFormat="1" x14ac:dyDescent="0.2">
      <c r="A284" s="50"/>
      <c r="B284" s="36" t="s">
        <v>76</v>
      </c>
      <c r="C284" s="140">
        <v>16715</v>
      </c>
      <c r="D284" s="84">
        <v>223</v>
      </c>
      <c r="E284" s="55">
        <v>378</v>
      </c>
      <c r="F284" s="84">
        <v>98</v>
      </c>
      <c r="G284" s="55">
        <v>4</v>
      </c>
      <c r="H284" s="84">
        <v>3</v>
      </c>
      <c r="I284" s="55">
        <v>75</v>
      </c>
      <c r="J284" s="84">
        <v>59</v>
      </c>
      <c r="K284" s="55">
        <v>24</v>
      </c>
      <c r="L284" s="84">
        <v>58</v>
      </c>
      <c r="M284" s="55">
        <v>96</v>
      </c>
      <c r="N284" s="84">
        <v>115</v>
      </c>
      <c r="O284" s="55">
        <v>115</v>
      </c>
      <c r="P284" s="84">
        <v>60</v>
      </c>
      <c r="Q284" s="55">
        <v>174</v>
      </c>
      <c r="R284" s="84">
        <v>1248</v>
      </c>
      <c r="S284" s="55">
        <v>219</v>
      </c>
      <c r="T284" s="84">
        <v>322</v>
      </c>
      <c r="U284" s="55">
        <v>107</v>
      </c>
      <c r="V284" s="84">
        <v>92</v>
      </c>
      <c r="W284" s="55">
        <v>237</v>
      </c>
      <c r="X284" s="84">
        <v>27</v>
      </c>
      <c r="Y284" s="55">
        <v>159</v>
      </c>
      <c r="Z284" s="84">
        <v>350</v>
      </c>
      <c r="AA284" s="55">
        <v>92</v>
      </c>
      <c r="AB284" s="84">
        <v>107</v>
      </c>
      <c r="AC284" s="55">
        <v>11</v>
      </c>
      <c r="AD284" s="84">
        <v>170</v>
      </c>
      <c r="AE284" s="55">
        <v>94</v>
      </c>
      <c r="AF284" s="84">
        <v>5</v>
      </c>
      <c r="AG284" s="65">
        <v>70</v>
      </c>
      <c r="AH284" s="97">
        <v>195</v>
      </c>
      <c r="AI284" s="65">
        <v>64</v>
      </c>
      <c r="AJ284" s="97">
        <v>31</v>
      </c>
      <c r="AK284" s="97">
        <v>71</v>
      </c>
      <c r="AL284" s="119">
        <v>4</v>
      </c>
      <c r="AM284" s="84">
        <v>3</v>
      </c>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c r="CH284" s="119"/>
      <c r="CI284" s="119"/>
      <c r="CJ284" s="119"/>
      <c r="CK284" s="119"/>
      <c r="CL284" s="119"/>
      <c r="CM284" s="119"/>
      <c r="CN284" s="119"/>
      <c r="CO284" s="119"/>
      <c r="CP284" s="119"/>
      <c r="CQ284" s="119"/>
      <c r="CR284" s="119"/>
      <c r="CS284" s="119"/>
      <c r="CT284" s="119"/>
      <c r="CU284" s="119"/>
      <c r="CV284" s="119"/>
      <c r="CW284" s="119"/>
      <c r="CX284" s="119"/>
      <c r="CY284" s="119"/>
      <c r="CZ284" s="119"/>
      <c r="DA284" s="119"/>
      <c r="DB284" s="119"/>
      <c r="DC284" s="119"/>
      <c r="DD284" s="119"/>
      <c r="DE284" s="119"/>
      <c r="DF284" s="119"/>
      <c r="DG284" s="119"/>
      <c r="DH284" s="119"/>
      <c r="DI284" s="119"/>
      <c r="DJ284" s="119"/>
      <c r="DK284" s="119"/>
      <c r="DL284" s="119"/>
      <c r="DM284" s="119"/>
      <c r="DN284" s="119"/>
      <c r="DO284" s="119"/>
      <c r="DP284" s="119"/>
      <c r="DQ284" s="119"/>
      <c r="DR284" s="119"/>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row>
    <row r="285" spans="1:493" s="3" customFormat="1" x14ac:dyDescent="0.2">
      <c r="A285" s="50"/>
      <c r="B285" s="41" t="s">
        <v>77</v>
      </c>
      <c r="C285" s="147">
        <v>31554</v>
      </c>
      <c r="D285" s="84">
        <v>414</v>
      </c>
      <c r="E285" s="55">
        <v>58</v>
      </c>
      <c r="F285" s="84">
        <v>133</v>
      </c>
      <c r="G285" s="55">
        <v>69</v>
      </c>
      <c r="H285" s="84">
        <v>34</v>
      </c>
      <c r="I285" s="55" t="s">
        <v>202</v>
      </c>
      <c r="J285" s="84">
        <v>21</v>
      </c>
      <c r="K285" s="55">
        <v>203</v>
      </c>
      <c r="L285" s="84">
        <v>21</v>
      </c>
      <c r="M285" s="55">
        <v>86</v>
      </c>
      <c r="N285" s="84">
        <v>664</v>
      </c>
      <c r="O285" s="55">
        <v>32</v>
      </c>
      <c r="P285" s="84">
        <v>13</v>
      </c>
      <c r="Q285" s="55">
        <v>229</v>
      </c>
      <c r="R285" s="84">
        <v>21</v>
      </c>
      <c r="S285" s="55">
        <v>17</v>
      </c>
      <c r="T285" s="84">
        <v>64</v>
      </c>
      <c r="U285" s="55">
        <v>160</v>
      </c>
      <c r="V285" s="84">
        <v>14</v>
      </c>
      <c r="W285" s="55">
        <v>76</v>
      </c>
      <c r="X285" s="84">
        <v>154</v>
      </c>
      <c r="Y285" s="55">
        <v>65</v>
      </c>
      <c r="Z285" s="84">
        <v>66</v>
      </c>
      <c r="AA285" s="55">
        <v>4</v>
      </c>
      <c r="AB285" s="84">
        <v>242</v>
      </c>
      <c r="AC285" s="55">
        <v>81</v>
      </c>
      <c r="AD285" s="84">
        <v>14</v>
      </c>
      <c r="AE285" s="55">
        <v>86</v>
      </c>
      <c r="AF285" s="84">
        <v>81</v>
      </c>
      <c r="AG285" s="65">
        <v>72</v>
      </c>
      <c r="AH285" s="97">
        <v>91</v>
      </c>
      <c r="AI285" s="65">
        <v>318</v>
      </c>
      <c r="AJ285" s="97">
        <v>57</v>
      </c>
      <c r="AK285" s="97">
        <v>375</v>
      </c>
      <c r="AL285" s="119">
        <v>38</v>
      </c>
      <c r="AM285" s="84">
        <v>41</v>
      </c>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c r="CH285" s="119"/>
      <c r="CI285" s="119"/>
      <c r="CJ285" s="119"/>
      <c r="CK285" s="119"/>
      <c r="CL285" s="119"/>
      <c r="CM285" s="119"/>
      <c r="CN285" s="119"/>
      <c r="CO285" s="119"/>
      <c r="CP285" s="119"/>
      <c r="CQ285" s="119"/>
      <c r="CR285" s="119"/>
      <c r="CS285" s="119"/>
      <c r="CT285" s="119"/>
      <c r="CU285" s="119"/>
      <c r="CV285" s="119"/>
      <c r="CW285" s="119"/>
      <c r="CX285" s="119"/>
      <c r="CY285" s="119"/>
      <c r="CZ285" s="119"/>
      <c r="DA285" s="119"/>
      <c r="DB285" s="119"/>
      <c r="DC285" s="119"/>
      <c r="DD285" s="119"/>
      <c r="DE285" s="119"/>
      <c r="DF285" s="119"/>
      <c r="DG285" s="119"/>
      <c r="DH285" s="119"/>
      <c r="DI285" s="119"/>
      <c r="DJ285" s="119"/>
      <c r="DK285" s="119"/>
      <c r="DL285" s="119"/>
      <c r="DM285" s="119"/>
      <c r="DN285" s="119"/>
      <c r="DO285" s="119"/>
      <c r="DP285" s="119"/>
      <c r="DQ285" s="119"/>
      <c r="DR285" s="119"/>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row>
    <row r="286" spans="1:493" s="3" customFormat="1" x14ac:dyDescent="0.2">
      <c r="A286" s="50"/>
      <c r="B286" s="36" t="s">
        <v>78</v>
      </c>
      <c r="C286" s="140">
        <v>44525</v>
      </c>
      <c r="D286" s="84">
        <v>546</v>
      </c>
      <c r="E286" s="55">
        <v>33</v>
      </c>
      <c r="F286" s="84">
        <v>13</v>
      </c>
      <c r="G286" s="55">
        <v>53</v>
      </c>
      <c r="H286" s="84">
        <v>18</v>
      </c>
      <c r="I286" s="55" t="s">
        <v>202</v>
      </c>
      <c r="J286" s="84">
        <v>349</v>
      </c>
      <c r="K286" s="55">
        <v>109</v>
      </c>
      <c r="L286" s="84">
        <v>72</v>
      </c>
      <c r="M286" s="55">
        <v>19</v>
      </c>
      <c r="N286" s="84">
        <v>70</v>
      </c>
      <c r="O286" s="55">
        <v>78</v>
      </c>
      <c r="P286" s="84">
        <v>57</v>
      </c>
      <c r="Q286" s="55">
        <v>25</v>
      </c>
      <c r="R286" s="84">
        <v>154</v>
      </c>
      <c r="S286" s="55">
        <v>89</v>
      </c>
      <c r="T286" s="84">
        <v>7</v>
      </c>
      <c r="U286" s="55">
        <v>8</v>
      </c>
      <c r="V286" s="84">
        <v>75</v>
      </c>
      <c r="W286" s="55">
        <v>435</v>
      </c>
      <c r="X286" s="84">
        <v>19</v>
      </c>
      <c r="Y286" s="55">
        <v>349</v>
      </c>
      <c r="Z286" s="84">
        <v>7</v>
      </c>
      <c r="AA286" s="55">
        <v>17</v>
      </c>
      <c r="AB286" s="84">
        <v>75</v>
      </c>
      <c r="AC286" s="55">
        <v>356</v>
      </c>
      <c r="AD286" s="84">
        <v>141</v>
      </c>
      <c r="AE286" s="55">
        <v>7</v>
      </c>
      <c r="AF286" s="84">
        <v>96</v>
      </c>
      <c r="AG286" s="65">
        <v>9</v>
      </c>
      <c r="AH286" s="97">
        <v>22</v>
      </c>
      <c r="AI286" s="65">
        <v>93</v>
      </c>
      <c r="AJ286" s="97">
        <v>67</v>
      </c>
      <c r="AK286" s="97">
        <v>40</v>
      </c>
      <c r="AL286" s="119">
        <v>321</v>
      </c>
      <c r="AM286" s="84">
        <v>20</v>
      </c>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119"/>
      <c r="CD286" s="119"/>
      <c r="CE286" s="119"/>
      <c r="CF286" s="119"/>
      <c r="CG286" s="119"/>
      <c r="CH286" s="119"/>
      <c r="CI286" s="119"/>
      <c r="CJ286" s="119"/>
      <c r="CK286" s="119"/>
      <c r="CL286" s="119"/>
      <c r="CM286" s="119"/>
      <c r="CN286" s="119"/>
      <c r="CO286" s="119"/>
      <c r="CP286" s="119"/>
      <c r="CQ286" s="119"/>
      <c r="CR286" s="119"/>
      <c r="CS286" s="119"/>
      <c r="CT286" s="119"/>
      <c r="CU286" s="119"/>
      <c r="CV286" s="119"/>
      <c r="CW286" s="119"/>
      <c r="CX286" s="119"/>
      <c r="CY286" s="119"/>
      <c r="CZ286" s="119"/>
      <c r="DA286" s="119"/>
      <c r="DB286" s="119"/>
      <c r="DC286" s="119"/>
      <c r="DD286" s="119"/>
      <c r="DE286" s="119"/>
      <c r="DF286" s="119"/>
      <c r="DG286" s="119"/>
      <c r="DH286" s="119"/>
      <c r="DI286" s="119"/>
      <c r="DJ286" s="119"/>
      <c r="DK286" s="119"/>
      <c r="DL286" s="119"/>
      <c r="DM286" s="119"/>
      <c r="DN286" s="119"/>
      <c r="DO286" s="119"/>
      <c r="DP286" s="119"/>
      <c r="DQ286" s="119"/>
      <c r="DR286" s="119"/>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row>
    <row r="287" spans="1:493" s="3" customFormat="1" ht="15.75" customHeight="1" x14ac:dyDescent="0.2">
      <c r="A287" s="49" t="s">
        <v>137</v>
      </c>
      <c r="B287" s="36" t="s">
        <v>63</v>
      </c>
      <c r="C287" s="142">
        <v>4.5627968543175275</v>
      </c>
      <c r="D287" s="92">
        <v>9.3530409498424998</v>
      </c>
      <c r="E287" s="63">
        <v>17.349457058242841</v>
      </c>
      <c r="F287" s="92">
        <v>7.7907623817473572</v>
      </c>
      <c r="G287" s="63">
        <v>6.4860834990059635</v>
      </c>
      <c r="H287" s="92">
        <v>9.6778487752928655</v>
      </c>
      <c r="I287" s="63">
        <v>19.60826059186715</v>
      </c>
      <c r="J287" s="92">
        <v>8.1822635962763339</v>
      </c>
      <c r="K287" s="63">
        <v>16.158353365384613</v>
      </c>
      <c r="L287" s="92">
        <v>9.0152738110021104</v>
      </c>
      <c r="M287" s="63">
        <v>11.725386436429467</v>
      </c>
      <c r="N287" s="92">
        <v>13.050129442221699</v>
      </c>
      <c r="O287" s="63">
        <v>14.066431806743834</v>
      </c>
      <c r="P287" s="92">
        <v>15.574691126918758</v>
      </c>
      <c r="Q287" s="63">
        <v>16.742519057913302</v>
      </c>
      <c r="R287" s="92">
        <v>18.989079971228666</v>
      </c>
      <c r="S287" s="63">
        <v>12.732041969330105</v>
      </c>
      <c r="T287" s="92">
        <v>17.192982456140353</v>
      </c>
      <c r="U287" s="63">
        <v>11.279143037177064</v>
      </c>
      <c r="V287" s="92">
        <v>14.900856505925145</v>
      </c>
      <c r="W287" s="63">
        <v>11.523007128969539</v>
      </c>
      <c r="X287" s="92">
        <v>14.510332434860738</v>
      </c>
      <c r="Y287" s="63">
        <v>8.9766903620433123</v>
      </c>
      <c r="Z287" s="92">
        <v>5.642890661661192</v>
      </c>
      <c r="AA287" s="63">
        <v>18.747482883608537</v>
      </c>
      <c r="AB287" s="92">
        <v>19.489414694894148</v>
      </c>
      <c r="AC287" s="63">
        <v>14.412053717654766</v>
      </c>
      <c r="AD287" s="92">
        <v>10.596247579622087</v>
      </c>
      <c r="AE287" s="63">
        <v>18.426603796997146</v>
      </c>
      <c r="AF287" s="92">
        <v>17.230491655390168</v>
      </c>
      <c r="AG287" s="65">
        <v>19.819621645402552</v>
      </c>
      <c r="AH287" s="97">
        <v>17.834001851280469</v>
      </c>
      <c r="AI287" s="65">
        <v>6.9256425348244068</v>
      </c>
      <c r="AJ287" s="97">
        <v>16.048099762470308</v>
      </c>
      <c r="AK287" s="97">
        <v>9.8157201955622408</v>
      </c>
      <c r="AL287" s="119">
        <v>13.432359048075387</v>
      </c>
      <c r="AM287" s="92">
        <v>8.1231867886632454</v>
      </c>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c r="CH287" s="119"/>
      <c r="CI287" s="119"/>
      <c r="CJ287" s="119"/>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19"/>
      <c r="DG287" s="119"/>
      <c r="DH287" s="119"/>
      <c r="DI287" s="119"/>
      <c r="DJ287" s="119"/>
      <c r="DK287" s="119"/>
      <c r="DL287" s="119"/>
      <c r="DM287" s="119"/>
      <c r="DN287" s="119"/>
      <c r="DO287" s="119"/>
      <c r="DP287" s="119"/>
      <c r="DQ287" s="119"/>
      <c r="DR287" s="119"/>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row>
    <row r="288" spans="1:493" s="3" customFormat="1" x14ac:dyDescent="0.2">
      <c r="A288" s="51"/>
      <c r="B288" s="36" t="s">
        <v>64</v>
      </c>
      <c r="C288" s="142">
        <v>0.77583119208907569</v>
      </c>
      <c r="D288" s="92">
        <v>1.6719166464744366</v>
      </c>
      <c r="E288" s="63">
        <v>8.2058242843040468</v>
      </c>
      <c r="F288" s="92">
        <v>9.877573734001114</v>
      </c>
      <c r="G288" s="63">
        <v>18.67544731610338</v>
      </c>
      <c r="H288" s="92">
        <v>19.968051118210862</v>
      </c>
      <c r="I288" s="63">
        <v>10.26186927826272</v>
      </c>
      <c r="J288" s="92">
        <v>16.389024987751103</v>
      </c>
      <c r="K288" s="63">
        <v>10.712139423076923</v>
      </c>
      <c r="L288" s="92">
        <v>20.29057494101577</v>
      </c>
      <c r="M288" s="63">
        <v>19.621222670937197</v>
      </c>
      <c r="N288" s="92">
        <v>15.615438926806307</v>
      </c>
      <c r="O288" s="63">
        <v>9.9731588659620876</v>
      </c>
      <c r="P288" s="92">
        <v>12.641956820167227</v>
      </c>
      <c r="Q288" s="63">
        <v>14.996017749459551</v>
      </c>
      <c r="R288" s="92">
        <v>6.9639704439939845</v>
      </c>
      <c r="S288" s="63">
        <v>9.4027441485068604</v>
      </c>
      <c r="T288" s="92">
        <v>13.373819163292847</v>
      </c>
      <c r="U288" s="63">
        <v>15.078764965343417</v>
      </c>
      <c r="V288" s="92">
        <v>18.315147248621379</v>
      </c>
      <c r="W288" s="63">
        <v>8.6714193130265702</v>
      </c>
      <c r="X288" s="92">
        <v>12.443845462713387</v>
      </c>
      <c r="Y288" s="63">
        <v>11.291122499586709</v>
      </c>
      <c r="Z288" s="92">
        <v>17.585640544345377</v>
      </c>
      <c r="AA288" s="63">
        <v>11.377366089407975</v>
      </c>
      <c r="AB288" s="92">
        <v>7.2436695724366951</v>
      </c>
      <c r="AC288" s="63">
        <v>6.6000655093350806</v>
      </c>
      <c r="AD288" s="92">
        <v>5.381585097148962</v>
      </c>
      <c r="AE288" s="63">
        <v>10.857426479712123</v>
      </c>
      <c r="AF288" s="92">
        <v>12.079386558412269</v>
      </c>
      <c r="AG288" s="65">
        <v>10.536735591728991</v>
      </c>
      <c r="AH288" s="97">
        <v>12.465288491206419</v>
      </c>
      <c r="AI288" s="65">
        <v>16.735334510496369</v>
      </c>
      <c r="AJ288" s="97">
        <v>5.9530878859857479</v>
      </c>
      <c r="AK288" s="97">
        <v>9.7781120722075965</v>
      </c>
      <c r="AL288" s="119">
        <v>9.6949369110365744</v>
      </c>
      <c r="AM288" s="92">
        <v>16.993974559250166</v>
      </c>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c r="CH288" s="119"/>
      <c r="CI288" s="119"/>
      <c r="CJ288" s="119"/>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19"/>
      <c r="DG288" s="119"/>
      <c r="DH288" s="119"/>
      <c r="DI288" s="119"/>
      <c r="DJ288" s="119"/>
      <c r="DK288" s="119"/>
      <c r="DL288" s="119"/>
      <c r="DM288" s="119"/>
      <c r="DN288" s="119"/>
      <c r="DO288" s="119"/>
      <c r="DP288" s="119"/>
      <c r="DQ288" s="119"/>
      <c r="DR288" s="119"/>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row>
    <row r="289" spans="1:493" s="3" customFormat="1" x14ac:dyDescent="0.2">
      <c r="A289" s="50"/>
      <c r="B289" s="36" t="s">
        <v>65</v>
      </c>
      <c r="C289" s="142">
        <v>1.6958654519971967</v>
      </c>
      <c r="D289" s="92">
        <v>1.6234552944027136</v>
      </c>
      <c r="E289" s="63">
        <v>9.4027640671273449</v>
      </c>
      <c r="F289" s="92">
        <v>15.117788907438323</v>
      </c>
      <c r="G289" s="63">
        <v>10.126739562624254</v>
      </c>
      <c r="H289" s="92">
        <v>5.6842385516506919</v>
      </c>
      <c r="I289" s="63">
        <v>5.1522248243559723</v>
      </c>
      <c r="J289" s="92">
        <v>9.3459088682018621</v>
      </c>
      <c r="K289" s="63">
        <v>11.343149038461538</v>
      </c>
      <c r="L289" s="92">
        <v>8.3198807897677884</v>
      </c>
      <c r="M289" s="63">
        <v>10.520818827461357</v>
      </c>
      <c r="N289" s="92">
        <v>18.298423158390207</v>
      </c>
      <c r="O289" s="63">
        <v>19.359167924844826</v>
      </c>
      <c r="P289" s="92">
        <v>10.370647697491577</v>
      </c>
      <c r="Q289" s="63">
        <v>3.7660712253953808</v>
      </c>
      <c r="R289" s="92">
        <v>8.1475184725037604</v>
      </c>
      <c r="S289" s="63">
        <v>17.998385794995965</v>
      </c>
      <c r="T289" s="92">
        <v>9.6761133603238854</v>
      </c>
      <c r="U289" s="63">
        <v>17.013232514177691</v>
      </c>
      <c r="V289" s="92">
        <v>4.470256951777543</v>
      </c>
      <c r="W289" s="63">
        <v>15.294880103694103</v>
      </c>
      <c r="X289" s="92">
        <v>11.455525606469003</v>
      </c>
      <c r="Y289" s="63">
        <v>16.812696313440238</v>
      </c>
      <c r="Z289" s="92">
        <v>10.746128578132334</v>
      </c>
      <c r="AA289" s="63">
        <v>8.8199758356826425</v>
      </c>
      <c r="AB289" s="92">
        <v>8.9663760896637612</v>
      </c>
      <c r="AC289" s="63">
        <v>11.333114968883066</v>
      </c>
      <c r="AD289" s="92">
        <v>16.071309340989519</v>
      </c>
      <c r="AE289" s="63">
        <v>5.0502543739918107</v>
      </c>
      <c r="AF289" s="92">
        <v>12.656743346865133</v>
      </c>
      <c r="AG289" s="65">
        <v>8.30400351957765</v>
      </c>
      <c r="AH289" s="97">
        <v>4.3813637766121563</v>
      </c>
      <c r="AI289" s="65">
        <v>7.1806945261918775</v>
      </c>
      <c r="AJ289" s="97">
        <v>6.6211401425178149</v>
      </c>
      <c r="AK289" s="97">
        <v>4.6822113576532525</v>
      </c>
      <c r="AL289" s="119">
        <v>16.594793164031305</v>
      </c>
      <c r="AM289" s="92">
        <v>15.085918321803168</v>
      </c>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c r="CH289" s="119"/>
      <c r="CI289" s="119"/>
      <c r="CJ289" s="119"/>
      <c r="CK289" s="119"/>
      <c r="CL289" s="119"/>
      <c r="CM289" s="119"/>
      <c r="CN289" s="119"/>
      <c r="CO289" s="119"/>
      <c r="CP289" s="119"/>
      <c r="CQ289" s="119"/>
      <c r="CR289" s="119"/>
      <c r="CS289" s="119"/>
      <c r="CT289" s="119"/>
      <c r="CU289" s="119"/>
      <c r="CV289" s="119"/>
      <c r="CW289" s="119"/>
      <c r="CX289" s="119"/>
      <c r="CY289" s="119"/>
      <c r="CZ289" s="119"/>
      <c r="DA289" s="119"/>
      <c r="DB289" s="119"/>
      <c r="DC289" s="119"/>
      <c r="DD289" s="119"/>
      <c r="DE289" s="119"/>
      <c r="DF289" s="119"/>
      <c r="DG289" s="119"/>
      <c r="DH289" s="119"/>
      <c r="DI289" s="119"/>
      <c r="DJ289" s="119"/>
      <c r="DK289" s="119"/>
      <c r="DL289" s="119"/>
      <c r="DM289" s="119"/>
      <c r="DN289" s="119"/>
      <c r="DO289" s="119"/>
      <c r="DP289" s="119"/>
      <c r="DQ289" s="119"/>
      <c r="DR289" s="119"/>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row>
    <row r="290" spans="1:493" s="3" customFormat="1" x14ac:dyDescent="0.2">
      <c r="A290" s="50"/>
      <c r="B290" s="36" t="s">
        <v>66</v>
      </c>
      <c r="C290" s="142">
        <v>1.508681772171611</v>
      </c>
      <c r="D290" s="92">
        <v>1.0661497455779017</v>
      </c>
      <c r="E290" s="63">
        <v>5.3183613030602173</v>
      </c>
      <c r="F290" s="92">
        <v>11.658319421257652</v>
      </c>
      <c r="G290" s="63">
        <v>7.9274353876739561</v>
      </c>
      <c r="H290" s="92">
        <v>8.7992545260915858</v>
      </c>
      <c r="I290" s="63">
        <v>4.5773898232914627</v>
      </c>
      <c r="J290" s="92">
        <v>8.3659970602645775</v>
      </c>
      <c r="K290" s="63">
        <v>16.338641826923077</v>
      </c>
      <c r="L290" s="92">
        <v>4.818080218552093</v>
      </c>
      <c r="M290" s="63">
        <v>8.8288539200668428</v>
      </c>
      <c r="N290" s="92">
        <v>6.1073193692633563</v>
      </c>
      <c r="O290" s="63">
        <v>4.4791142425767489</v>
      </c>
      <c r="P290" s="92">
        <v>16.722825408710847</v>
      </c>
      <c r="Q290" s="63">
        <v>9.8134031175332801</v>
      </c>
      <c r="R290" s="92">
        <v>5.2573072647616552</v>
      </c>
      <c r="S290" s="63">
        <v>5.1351896690879739</v>
      </c>
      <c r="T290" s="92">
        <v>11.767881241565451</v>
      </c>
      <c r="U290" s="63">
        <v>4.7321991178323888</v>
      </c>
      <c r="V290" s="92">
        <v>12.343071688372639</v>
      </c>
      <c r="W290" s="63">
        <v>19.092676604018148</v>
      </c>
      <c r="X290" s="92">
        <v>7.4123989218328843</v>
      </c>
      <c r="Y290" s="63">
        <v>3.4385848900644738</v>
      </c>
      <c r="Z290" s="92">
        <v>11.074612857813234</v>
      </c>
      <c r="AA290" s="63">
        <v>4.2086186065243654</v>
      </c>
      <c r="AB290" s="92">
        <v>12.9618098796181</v>
      </c>
      <c r="AC290" s="63">
        <v>15.247297739927939</v>
      </c>
      <c r="AD290" s="92">
        <v>6.98404219803699</v>
      </c>
      <c r="AE290" s="63">
        <v>11.254498076684452</v>
      </c>
      <c r="AF290" s="92">
        <v>9.1835814163283729</v>
      </c>
      <c r="AG290" s="65">
        <v>10.470743510778707</v>
      </c>
      <c r="AH290" s="97">
        <v>17.216908361616785</v>
      </c>
      <c r="AI290" s="65">
        <v>12.183637433784579</v>
      </c>
      <c r="AJ290" s="97">
        <v>10.614608076009501</v>
      </c>
      <c r="AK290" s="97">
        <v>5.547198194810079</v>
      </c>
      <c r="AL290" s="119">
        <v>9.1199488899536814</v>
      </c>
      <c r="AM290" s="92">
        <v>5.4340548984601655</v>
      </c>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c r="CH290" s="119"/>
      <c r="CI290" s="119"/>
      <c r="CJ290" s="119"/>
      <c r="CK290" s="119"/>
      <c r="CL290" s="119"/>
      <c r="CM290" s="119"/>
      <c r="CN290" s="119"/>
      <c r="CO290" s="119"/>
      <c r="CP290" s="119"/>
      <c r="CQ290" s="119"/>
      <c r="CR290" s="119"/>
      <c r="CS290" s="119"/>
      <c r="CT290" s="119"/>
      <c r="CU290" s="119"/>
      <c r="CV290" s="119"/>
      <c r="CW290" s="119"/>
      <c r="CX290" s="119"/>
      <c r="CY290" s="119"/>
      <c r="CZ290" s="119"/>
      <c r="DA290" s="119"/>
      <c r="DB290" s="119"/>
      <c r="DC290" s="119"/>
      <c r="DD290" s="119"/>
      <c r="DE290" s="119"/>
      <c r="DF290" s="119"/>
      <c r="DG290" s="119"/>
      <c r="DH290" s="119"/>
      <c r="DI290" s="119"/>
      <c r="DJ290" s="119"/>
      <c r="DK290" s="119"/>
      <c r="DL290" s="119"/>
      <c r="DM290" s="119"/>
      <c r="DN290" s="119"/>
      <c r="DO290" s="119"/>
      <c r="DP290" s="119"/>
      <c r="DQ290" s="119"/>
      <c r="DR290" s="119"/>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row>
    <row r="291" spans="1:493" s="3" customFormat="1" x14ac:dyDescent="0.2">
      <c r="A291" s="50"/>
      <c r="B291" s="36" t="s">
        <v>67</v>
      </c>
      <c r="C291" s="142">
        <v>17.093513976485244</v>
      </c>
      <c r="D291" s="92">
        <v>14.393021565301673</v>
      </c>
      <c r="E291" s="63">
        <v>10.01974333662389</v>
      </c>
      <c r="F291" s="92">
        <v>4.470413652383602</v>
      </c>
      <c r="G291" s="63">
        <v>4.3986083499005968</v>
      </c>
      <c r="H291" s="92">
        <v>8.01384451544196</v>
      </c>
      <c r="I291" s="63">
        <v>8.9205876091121983</v>
      </c>
      <c r="J291" s="92">
        <v>9.6276335129838309</v>
      </c>
      <c r="K291" s="63">
        <v>5.4837740384615383</v>
      </c>
      <c r="L291" s="92">
        <v>3.3900409785173222</v>
      </c>
      <c r="M291" s="63">
        <v>12.985656593789166</v>
      </c>
      <c r="N291" s="92">
        <v>9.3551423864438696</v>
      </c>
      <c r="O291" s="63">
        <v>5.8127830900855564</v>
      </c>
      <c r="P291" s="92">
        <v>7.7249469611880697</v>
      </c>
      <c r="Q291" s="63">
        <v>7.1396063260894298</v>
      </c>
      <c r="R291" s="92">
        <v>12.816321192702542</v>
      </c>
      <c r="S291" s="63">
        <v>4.5803066989507668</v>
      </c>
      <c r="T291" s="92">
        <v>4.6153846153846159</v>
      </c>
      <c r="U291" s="63">
        <v>8.7460617517328298</v>
      </c>
      <c r="V291" s="92">
        <v>9.0461105244632183</v>
      </c>
      <c r="W291" s="63">
        <v>4.3421905379131562</v>
      </c>
      <c r="X291" s="92">
        <v>10.197663971248877</v>
      </c>
      <c r="Y291" s="63">
        <v>13.969251115886925</v>
      </c>
      <c r="Z291" s="92">
        <v>4.5635851712810886</v>
      </c>
      <c r="AA291" s="63">
        <v>6.8666935159081763</v>
      </c>
      <c r="AB291" s="92">
        <v>3.6010792860107927</v>
      </c>
      <c r="AC291" s="63">
        <v>9.6298722567965935</v>
      </c>
      <c r="AD291" s="92">
        <v>13.921346063964746</v>
      </c>
      <c r="AE291" s="63">
        <v>4.2312942052363818</v>
      </c>
      <c r="AF291" s="92">
        <v>4.4474515110509696</v>
      </c>
      <c r="AG291" s="65">
        <v>3.1016278046634405</v>
      </c>
      <c r="AH291" s="97">
        <v>6.3457780520415508</v>
      </c>
      <c r="AI291" s="65">
        <v>2.8448106729448694</v>
      </c>
      <c r="AJ291" s="97">
        <v>15.543349168646081</v>
      </c>
      <c r="AK291" s="97">
        <v>15.212485896953742</v>
      </c>
      <c r="AL291" s="119">
        <v>6.6283341319278071</v>
      </c>
      <c r="AM291" s="92">
        <v>11.035483151082348</v>
      </c>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c r="CH291" s="119"/>
      <c r="CI291" s="119"/>
      <c r="CJ291" s="119"/>
      <c r="CK291" s="119"/>
      <c r="CL291" s="119"/>
      <c r="CM291" s="119"/>
      <c r="CN291" s="119"/>
      <c r="CO291" s="119"/>
      <c r="CP291" s="119"/>
      <c r="CQ291" s="119"/>
      <c r="CR291" s="119"/>
      <c r="CS291" s="119"/>
      <c r="CT291" s="119"/>
      <c r="CU291" s="119"/>
      <c r="CV291" s="119"/>
      <c r="CW291" s="119"/>
      <c r="CX291" s="119"/>
      <c r="CY291" s="119"/>
      <c r="CZ291" s="119"/>
      <c r="DA291" s="119"/>
      <c r="DB291" s="119"/>
      <c r="DC291" s="119"/>
      <c r="DD291" s="119"/>
      <c r="DE291" s="119"/>
      <c r="DF291" s="119"/>
      <c r="DG291" s="119"/>
      <c r="DH291" s="119"/>
      <c r="DI291" s="119"/>
      <c r="DJ291" s="119"/>
      <c r="DK291" s="119"/>
      <c r="DL291" s="119"/>
      <c r="DM291" s="119"/>
      <c r="DN291" s="119"/>
      <c r="DO291" s="119"/>
      <c r="DP291" s="119"/>
      <c r="DQ291" s="119"/>
      <c r="DR291" s="119"/>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row>
    <row r="292" spans="1:493" s="3" customFormat="1" x14ac:dyDescent="0.2">
      <c r="A292" s="50"/>
      <c r="B292" s="36" t="s">
        <v>68</v>
      </c>
      <c r="C292" s="142">
        <v>11.278050299774197</v>
      </c>
      <c r="D292" s="92">
        <v>11.41264841289072</v>
      </c>
      <c r="E292" s="63">
        <v>4.763079960513326</v>
      </c>
      <c r="F292" s="92">
        <v>13.810053793359303</v>
      </c>
      <c r="G292" s="63">
        <v>8.8717693836978118</v>
      </c>
      <c r="H292" s="92">
        <v>9.5314164004259858</v>
      </c>
      <c r="I292" s="63">
        <v>9.1973600170321479</v>
      </c>
      <c r="J292" s="92">
        <v>17.601665850073495</v>
      </c>
      <c r="K292" s="63">
        <v>4.0790264423076916</v>
      </c>
      <c r="L292" s="92">
        <v>3.7129020240904009</v>
      </c>
      <c r="M292" s="63">
        <v>3.3282272663974375</v>
      </c>
      <c r="N292" s="92">
        <v>1.5415391856907508</v>
      </c>
      <c r="O292" s="63">
        <v>7.9432981043449091</v>
      </c>
      <c r="P292" s="92">
        <v>6.4395357543991016</v>
      </c>
      <c r="Q292" s="63">
        <v>12.41893275685516</v>
      </c>
      <c r="R292" s="92">
        <v>5.6431046884195384</v>
      </c>
      <c r="S292" s="63">
        <v>12.832929782082324</v>
      </c>
      <c r="T292" s="92">
        <v>5.384615384615385</v>
      </c>
      <c r="U292" s="63">
        <v>11.260239445494644</v>
      </c>
      <c r="V292" s="92">
        <v>11.251906605655286</v>
      </c>
      <c r="W292" s="63">
        <v>9.7602073882047957</v>
      </c>
      <c r="X292" s="92">
        <v>12.309074573225516</v>
      </c>
      <c r="Y292" s="63">
        <v>3.9841296081997024</v>
      </c>
      <c r="Z292" s="92">
        <v>14.511966213045518</v>
      </c>
      <c r="AA292" s="63">
        <v>16.049134111961337</v>
      </c>
      <c r="AB292" s="92">
        <v>11.965545869655458</v>
      </c>
      <c r="AC292" s="63">
        <v>12.88896167703898</v>
      </c>
      <c r="AD292" s="92">
        <v>9.4010816585430987</v>
      </c>
      <c r="AE292" s="63">
        <v>6.0553418538280184</v>
      </c>
      <c r="AF292" s="92">
        <v>5.2413170951736578</v>
      </c>
      <c r="AG292" s="65">
        <v>14.144302683677958</v>
      </c>
      <c r="AH292" s="97">
        <v>8.0736398230998674</v>
      </c>
      <c r="AI292" s="65">
        <v>6.6117323916029038</v>
      </c>
      <c r="AJ292" s="97">
        <v>9.2339667458432313</v>
      </c>
      <c r="AK292" s="97">
        <v>16.75441895449417</v>
      </c>
      <c r="AL292" s="119">
        <v>1.5492732790289092</v>
      </c>
      <c r="AM292" s="92">
        <v>8.6810979692033019</v>
      </c>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c r="CH292" s="119"/>
      <c r="CI292" s="119"/>
      <c r="CJ292" s="119"/>
      <c r="CK292" s="119"/>
      <c r="CL292" s="119"/>
      <c r="CM292" s="119"/>
      <c r="CN292" s="119"/>
      <c r="CO292" s="119"/>
      <c r="CP292" s="119"/>
      <c r="CQ292" s="119"/>
      <c r="CR292" s="119"/>
      <c r="CS292" s="119"/>
      <c r="CT292" s="119"/>
      <c r="CU292" s="119"/>
      <c r="CV292" s="119"/>
      <c r="CW292" s="119"/>
      <c r="CX292" s="119"/>
      <c r="CY292" s="119"/>
      <c r="CZ292" s="119"/>
      <c r="DA292" s="119"/>
      <c r="DB292" s="119"/>
      <c r="DC292" s="119"/>
      <c r="DD292" s="119"/>
      <c r="DE292" s="119"/>
      <c r="DF292" s="119"/>
      <c r="DG292" s="119"/>
      <c r="DH292" s="119"/>
      <c r="DI292" s="119"/>
      <c r="DJ292" s="119"/>
      <c r="DK292" s="119"/>
      <c r="DL292" s="119"/>
      <c r="DM292" s="119"/>
      <c r="DN292" s="119"/>
      <c r="DO292" s="119"/>
      <c r="DP292" s="119"/>
      <c r="DQ292" s="119"/>
      <c r="DR292" s="119"/>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row>
    <row r="293" spans="1:493" s="3" customFormat="1" x14ac:dyDescent="0.2">
      <c r="A293" s="50"/>
      <c r="B293" s="36" t="s">
        <v>69</v>
      </c>
      <c r="C293" s="142">
        <v>4.8898232500194654</v>
      </c>
      <c r="D293" s="92">
        <v>2.6896050399806155</v>
      </c>
      <c r="E293" s="63">
        <v>17.226061204343534</v>
      </c>
      <c r="F293" s="92">
        <v>1.0294936004451865</v>
      </c>
      <c r="G293" s="63">
        <v>15.159045725646122</v>
      </c>
      <c r="H293" s="92">
        <v>4.6325878594249197</v>
      </c>
      <c r="I293" s="63">
        <v>4.4070683414945711</v>
      </c>
      <c r="J293" s="92">
        <v>1.2003919647231749</v>
      </c>
      <c r="K293" s="63">
        <v>4.2292668269230766</v>
      </c>
      <c r="L293" s="92">
        <v>11.349807525145907</v>
      </c>
      <c r="M293" s="63">
        <v>6.3292020609942909</v>
      </c>
      <c r="N293" s="92">
        <v>7.5900211814544596</v>
      </c>
      <c r="O293" s="63">
        <v>11.625566180171113</v>
      </c>
      <c r="P293" s="92">
        <v>4.130787470360664</v>
      </c>
      <c r="Q293" s="63">
        <v>7.7198771191261812</v>
      </c>
      <c r="R293" s="92">
        <v>7.9578892303668338</v>
      </c>
      <c r="S293" s="63">
        <v>4.1868442292171109</v>
      </c>
      <c r="T293" s="92">
        <v>8.4615384615384617</v>
      </c>
      <c r="U293" s="63">
        <v>4.6313799621928169</v>
      </c>
      <c r="V293" s="92">
        <v>6.9107121905432365</v>
      </c>
      <c r="W293" s="63">
        <v>4.6662346079066754</v>
      </c>
      <c r="X293" s="92">
        <v>5.4357592093441145</v>
      </c>
      <c r="Y293" s="63">
        <v>5.0752190444701606</v>
      </c>
      <c r="Z293" s="92">
        <v>6.0652275926794932</v>
      </c>
      <c r="AA293" s="63">
        <v>0.98670962545308105</v>
      </c>
      <c r="AB293" s="92">
        <v>3.2274802822748025</v>
      </c>
      <c r="AC293" s="63">
        <v>6.7147068457255159</v>
      </c>
      <c r="AD293" s="92">
        <v>12.926487280496762</v>
      </c>
      <c r="AE293" s="63">
        <v>4.2312942052363818</v>
      </c>
      <c r="AF293" s="92">
        <v>8.1371222372575538</v>
      </c>
      <c r="AG293" s="65">
        <v>2.2657281126264848</v>
      </c>
      <c r="AH293" s="97">
        <v>9.1329836470225239</v>
      </c>
      <c r="AI293" s="65">
        <v>9.0445360015695506</v>
      </c>
      <c r="AJ293" s="97">
        <v>12.663301662707838</v>
      </c>
      <c r="AK293" s="97">
        <v>11.564497931553214</v>
      </c>
      <c r="AL293" s="119">
        <v>3.1943778949049673</v>
      </c>
      <c r="AM293" s="92">
        <v>7.955813434501227</v>
      </c>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c r="CH293" s="119"/>
      <c r="CI293" s="119"/>
      <c r="CJ293" s="119"/>
      <c r="CK293" s="119"/>
      <c r="CL293" s="119"/>
      <c r="CM293" s="119"/>
      <c r="CN293" s="119"/>
      <c r="CO293" s="119"/>
      <c r="CP293" s="119"/>
      <c r="CQ293" s="119"/>
      <c r="CR293" s="119"/>
      <c r="CS293" s="119"/>
      <c r="CT293" s="119"/>
      <c r="CU293" s="119"/>
      <c r="CV293" s="119"/>
      <c r="CW293" s="119"/>
      <c r="CX293" s="119"/>
      <c r="CY293" s="119"/>
      <c r="CZ293" s="119"/>
      <c r="DA293" s="119"/>
      <c r="DB293" s="119"/>
      <c r="DC293" s="119"/>
      <c r="DD293" s="119"/>
      <c r="DE293" s="119"/>
      <c r="DF293" s="119"/>
      <c r="DG293" s="119"/>
      <c r="DH293" s="119"/>
      <c r="DI293" s="119"/>
      <c r="DJ293" s="119"/>
      <c r="DK293" s="119"/>
      <c r="DL293" s="119"/>
      <c r="DM293" s="119"/>
      <c r="DN293" s="119"/>
      <c r="DO293" s="119"/>
      <c r="DP293" s="119"/>
      <c r="DQ293" s="119"/>
      <c r="DR293" s="119"/>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row>
    <row r="294" spans="1:493" s="3" customFormat="1" x14ac:dyDescent="0.2">
      <c r="A294" s="50"/>
      <c r="B294" s="36" t="s">
        <v>70</v>
      </c>
      <c r="C294" s="142">
        <v>6.3785719847387679</v>
      </c>
      <c r="D294" s="92">
        <v>3.4407559970923187</v>
      </c>
      <c r="E294" s="63">
        <v>7.9960513326752221</v>
      </c>
      <c r="F294" s="92">
        <v>12.122055277314042</v>
      </c>
      <c r="G294" s="63">
        <v>5.1689860834990062</v>
      </c>
      <c r="H294" s="92">
        <v>1.5042598509052183</v>
      </c>
      <c r="I294" s="63">
        <v>1.3412816691505216</v>
      </c>
      <c r="J294" s="92">
        <v>3.8951494365507107</v>
      </c>
      <c r="K294" s="63">
        <v>6.6856971153846159</v>
      </c>
      <c r="L294" s="92">
        <v>6.9290947472991427</v>
      </c>
      <c r="M294" s="63">
        <v>3.5928143712574849</v>
      </c>
      <c r="N294" s="92">
        <v>2.5300070604848202</v>
      </c>
      <c r="O294" s="63">
        <v>7.6329474920315388</v>
      </c>
      <c r="P294" s="92">
        <v>4.8795706976163737</v>
      </c>
      <c r="Q294" s="63">
        <v>8.6016611673683023</v>
      </c>
      <c r="R294" s="92">
        <v>11.109658013470215</v>
      </c>
      <c r="S294" s="63">
        <v>7.5161420500403544</v>
      </c>
      <c r="T294" s="92">
        <v>6.6126855600539809</v>
      </c>
      <c r="U294" s="63">
        <v>6.5721487082545691</v>
      </c>
      <c r="V294" s="92">
        <v>3.6724158160272204</v>
      </c>
      <c r="W294" s="63">
        <v>7.193778353856124</v>
      </c>
      <c r="X294" s="92">
        <v>2.0664869721473496</v>
      </c>
      <c r="Y294" s="63">
        <v>6.7945114895023977</v>
      </c>
      <c r="Z294" s="92">
        <v>4.3172219615204126</v>
      </c>
      <c r="AA294" s="63">
        <v>4.0877970197341931</v>
      </c>
      <c r="AB294" s="92">
        <v>10.170195101701951</v>
      </c>
      <c r="AC294" s="63">
        <v>4.0452014412053723</v>
      </c>
      <c r="AD294" s="92">
        <v>5.8155838953061361</v>
      </c>
      <c r="AE294" s="63">
        <v>8.2888695867973698</v>
      </c>
      <c r="AF294" s="92">
        <v>10.672079386558412</v>
      </c>
      <c r="AG294" s="65">
        <v>10.107787065552133</v>
      </c>
      <c r="AH294" s="97">
        <v>6.3046384860639719</v>
      </c>
      <c r="AI294" s="65">
        <v>4.630174612517167</v>
      </c>
      <c r="AJ294" s="97">
        <v>3.9192399049881232</v>
      </c>
      <c r="AK294" s="97">
        <v>4.1933057540428731</v>
      </c>
      <c r="AL294" s="119">
        <v>7.2831816003833243</v>
      </c>
      <c r="AM294" s="92">
        <v>3.2135683999107343</v>
      </c>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c r="CH294" s="119"/>
      <c r="CI294" s="119"/>
      <c r="CJ294" s="119"/>
      <c r="CK294" s="119"/>
      <c r="CL294" s="119"/>
      <c r="CM294" s="119"/>
      <c r="CN294" s="119"/>
      <c r="CO294" s="119"/>
      <c r="CP294" s="119"/>
      <c r="CQ294" s="119"/>
      <c r="CR294" s="119"/>
      <c r="CS294" s="119"/>
      <c r="CT294" s="119"/>
      <c r="CU294" s="119"/>
      <c r="CV294" s="119"/>
      <c r="CW294" s="119"/>
      <c r="CX294" s="119"/>
      <c r="CY294" s="119"/>
      <c r="CZ294" s="119"/>
      <c r="DA294" s="119"/>
      <c r="DB294" s="119"/>
      <c r="DC294" s="119"/>
      <c r="DD294" s="119"/>
      <c r="DE294" s="119"/>
      <c r="DF294" s="119"/>
      <c r="DG294" s="119"/>
      <c r="DH294" s="119"/>
      <c r="DI294" s="119"/>
      <c r="DJ294" s="119"/>
      <c r="DK294" s="119"/>
      <c r="DL294" s="119"/>
      <c r="DM294" s="119"/>
      <c r="DN294" s="119"/>
      <c r="DO294" s="119"/>
      <c r="DP294" s="119"/>
      <c r="DQ294" s="119"/>
      <c r="DR294" s="119"/>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row>
    <row r="295" spans="1:493" s="3" customFormat="1" x14ac:dyDescent="0.2">
      <c r="A295" s="50"/>
      <c r="B295" s="36" t="s">
        <v>71</v>
      </c>
      <c r="C295" s="142">
        <v>0.17285680915673909</v>
      </c>
      <c r="D295" s="92">
        <v>0.60576690089653495</v>
      </c>
      <c r="E295" s="63">
        <v>1.1105626850937809</v>
      </c>
      <c r="F295" s="92">
        <v>4.4982378037469859</v>
      </c>
      <c r="G295" s="63">
        <v>6.8464214711729632</v>
      </c>
      <c r="H295" s="92">
        <v>15.535143769968052</v>
      </c>
      <c r="I295" s="63">
        <v>0.7451564828614009</v>
      </c>
      <c r="J295" s="92">
        <v>9.4928956393924544</v>
      </c>
      <c r="K295" s="63">
        <v>1.6150841346153848</v>
      </c>
      <c r="L295" s="92">
        <v>4.7311560908978016</v>
      </c>
      <c r="M295" s="63">
        <v>1.8938866453140233</v>
      </c>
      <c r="N295" s="92">
        <v>4.2715933160743704</v>
      </c>
      <c r="O295" s="63">
        <v>6.6096292568361008</v>
      </c>
      <c r="P295" s="92">
        <v>5.7531511294147011</v>
      </c>
      <c r="Q295" s="63">
        <v>4.414609170554102</v>
      </c>
      <c r="R295" s="92">
        <v>3.8906689334989863</v>
      </c>
      <c r="S295" s="63">
        <v>2.1791767554479415</v>
      </c>
      <c r="T295" s="92">
        <v>4.6153846153846159</v>
      </c>
      <c r="U295" s="63">
        <v>7.4543163201008191</v>
      </c>
      <c r="V295" s="92">
        <v>3.7545465211779891</v>
      </c>
      <c r="W295" s="63">
        <v>2.8386260531432272</v>
      </c>
      <c r="X295" s="92">
        <v>6.109613656783468</v>
      </c>
      <c r="Y295" s="63">
        <v>11.158869234584229</v>
      </c>
      <c r="Z295" s="92">
        <v>1.5251055842327546</v>
      </c>
      <c r="AA295" s="63">
        <v>6.0008054772452679</v>
      </c>
      <c r="AB295" s="92">
        <v>4.5973432959734328</v>
      </c>
      <c r="AC295" s="63">
        <v>3.1280707500818865</v>
      </c>
      <c r="AD295" s="92">
        <v>1.2419042531882218</v>
      </c>
      <c r="AE295" s="63">
        <v>12.867601439384538</v>
      </c>
      <c r="AF295" s="92">
        <v>4.691023906179522</v>
      </c>
      <c r="AG295" s="65">
        <v>3.5745710514738231</v>
      </c>
      <c r="AH295" s="97">
        <v>2.3552401522163939</v>
      </c>
      <c r="AI295" s="65">
        <v>19.913674710614089</v>
      </c>
      <c r="AJ295" s="97">
        <v>4.7654394299287413</v>
      </c>
      <c r="AK295" s="97">
        <v>4.1368935690109065</v>
      </c>
      <c r="AL295" s="119">
        <v>4.6957355055103021</v>
      </c>
      <c r="AM295" s="92">
        <v>1.0265565721937069</v>
      </c>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c r="CH295" s="119"/>
      <c r="CI295" s="119"/>
      <c r="CJ295" s="119"/>
      <c r="CK295" s="119"/>
      <c r="CL295" s="119"/>
      <c r="CM295" s="119"/>
      <c r="CN295" s="119"/>
      <c r="CO295" s="119"/>
      <c r="CP295" s="119"/>
      <c r="CQ295" s="119"/>
      <c r="CR295" s="119"/>
      <c r="CS295" s="119"/>
      <c r="CT295" s="119"/>
      <c r="CU295" s="119"/>
      <c r="CV295" s="119"/>
      <c r="CW295" s="119"/>
      <c r="CX295" s="119"/>
      <c r="CY295" s="119"/>
      <c r="CZ295" s="119"/>
      <c r="DA295" s="119"/>
      <c r="DB295" s="119"/>
      <c r="DC295" s="119"/>
      <c r="DD295" s="119"/>
      <c r="DE295" s="119"/>
      <c r="DF295" s="119"/>
      <c r="DG295" s="119"/>
      <c r="DH295" s="119"/>
      <c r="DI295" s="119"/>
      <c r="DJ295" s="119"/>
      <c r="DK295" s="119"/>
      <c r="DL295" s="119"/>
      <c r="DM295" s="119"/>
      <c r="DN295" s="119"/>
      <c r="DO295" s="119"/>
      <c r="DP295" s="119"/>
      <c r="DQ295" s="119"/>
      <c r="DR295" s="119"/>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row>
    <row r="296" spans="1:493" s="3" customFormat="1" x14ac:dyDescent="0.2">
      <c r="A296" s="50"/>
      <c r="B296" s="36" t="s">
        <v>72</v>
      </c>
      <c r="C296" s="142">
        <v>4.7692906641750366</v>
      </c>
      <c r="D296" s="92">
        <v>3.8042161376302399</v>
      </c>
      <c r="E296" s="63">
        <v>8.501974333662389</v>
      </c>
      <c r="F296" s="92">
        <v>4.906325357076609</v>
      </c>
      <c r="G296" s="63">
        <v>8.7102385685884691</v>
      </c>
      <c r="H296" s="92">
        <v>3.1416400425985094</v>
      </c>
      <c r="I296" s="63">
        <v>14.881839472003405</v>
      </c>
      <c r="J296" s="92">
        <v>2.082312591866732</v>
      </c>
      <c r="K296" s="63">
        <v>8.4585336538461533</v>
      </c>
      <c r="L296" s="92">
        <v>12.765429032658638</v>
      </c>
      <c r="M296" s="63">
        <v>4.7277537947361097</v>
      </c>
      <c r="N296" s="92">
        <v>7.0487173452577077</v>
      </c>
      <c r="O296" s="63">
        <v>2.4408656265727227</v>
      </c>
      <c r="P296" s="92">
        <v>2.9951329090228378</v>
      </c>
      <c r="Q296" s="63">
        <v>0.61440436909773577</v>
      </c>
      <c r="R296" s="92">
        <v>3.1583077224874128</v>
      </c>
      <c r="S296" s="63">
        <v>7.5968523002421309</v>
      </c>
      <c r="T296" s="92">
        <v>1.8893387314439947</v>
      </c>
      <c r="U296" s="63">
        <v>4.3352236925015752</v>
      </c>
      <c r="V296" s="92">
        <v>3.5316203214830457</v>
      </c>
      <c r="W296" s="63">
        <v>3.4867141931302656</v>
      </c>
      <c r="X296" s="92">
        <v>2.2911051212938007</v>
      </c>
      <c r="Y296" s="63">
        <v>1.4547859150272773</v>
      </c>
      <c r="Z296" s="92">
        <v>10.370717972782732</v>
      </c>
      <c r="AA296" s="63">
        <v>9.887233185662506</v>
      </c>
      <c r="AB296" s="92">
        <v>3.0925695309256951</v>
      </c>
      <c r="AC296" s="63">
        <v>4.9787094660989188</v>
      </c>
      <c r="AD296" s="92">
        <v>5.5218000934766645</v>
      </c>
      <c r="AE296" s="63">
        <v>4.5166894155602435</v>
      </c>
      <c r="AF296" s="92">
        <v>5.3134866937302663</v>
      </c>
      <c r="AG296" s="65">
        <v>1.6827980642322919</v>
      </c>
      <c r="AH296" s="97">
        <v>3.3940141931502623</v>
      </c>
      <c r="AI296" s="65">
        <v>1.7068864037669218</v>
      </c>
      <c r="AJ296" s="97">
        <v>3.2957244655581945</v>
      </c>
      <c r="AK296" s="97">
        <v>6.8634825122226406</v>
      </c>
      <c r="AL296" s="119">
        <v>5.6380769845072667</v>
      </c>
      <c r="AM296" s="92">
        <v>4.5302387859852713</v>
      </c>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c r="CH296" s="119"/>
      <c r="CI296" s="119"/>
      <c r="CJ296" s="119"/>
      <c r="CK296" s="119"/>
      <c r="CL296" s="119"/>
      <c r="CM296" s="119"/>
      <c r="CN296" s="119"/>
      <c r="CO296" s="119"/>
      <c r="CP296" s="119"/>
      <c r="CQ296" s="119"/>
      <c r="CR296" s="119"/>
      <c r="CS296" s="119"/>
      <c r="CT296" s="119"/>
      <c r="CU296" s="119"/>
      <c r="CV296" s="119"/>
      <c r="CW296" s="119"/>
      <c r="CX296" s="119"/>
      <c r="CY296" s="119"/>
      <c r="CZ296" s="119"/>
      <c r="DA296" s="119"/>
      <c r="DB296" s="119"/>
      <c r="DC296" s="119"/>
      <c r="DD296" s="119"/>
      <c r="DE296" s="119"/>
      <c r="DF296" s="119"/>
      <c r="DG296" s="119"/>
      <c r="DH296" s="119"/>
      <c r="DI296" s="119"/>
      <c r="DJ296" s="119"/>
      <c r="DK296" s="119"/>
      <c r="DL296" s="119"/>
      <c r="DM296" s="119"/>
      <c r="DN296" s="119"/>
      <c r="DO296" s="119"/>
      <c r="DP296" s="119"/>
      <c r="DQ296" s="119"/>
      <c r="DR296" s="119"/>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row>
    <row r="297" spans="1:493" s="3" customFormat="1" x14ac:dyDescent="0.2">
      <c r="A297" s="50"/>
      <c r="B297" s="36" t="s">
        <v>73</v>
      </c>
      <c r="C297" s="142">
        <v>6.6112279062524326</v>
      </c>
      <c r="D297" s="92">
        <v>6.3242064453598257</v>
      </c>
      <c r="E297" s="63">
        <v>1.9743336623889436</v>
      </c>
      <c r="F297" s="92">
        <v>6.3439065108514185</v>
      </c>
      <c r="G297" s="63">
        <v>1.2922465208747516</v>
      </c>
      <c r="H297" s="92">
        <v>8.7193823216187436</v>
      </c>
      <c r="I297" s="63">
        <v>10.964445390674898</v>
      </c>
      <c r="J297" s="92">
        <v>7.2268495835374811</v>
      </c>
      <c r="K297" s="63">
        <v>7.2415865384615392</v>
      </c>
      <c r="L297" s="92">
        <v>8.0715261393269593</v>
      </c>
      <c r="M297" s="63">
        <v>7.4780671215708123</v>
      </c>
      <c r="N297" s="92">
        <v>0.89432807719463403</v>
      </c>
      <c r="O297" s="63">
        <v>2.055024324777722</v>
      </c>
      <c r="P297" s="92">
        <v>1.7222014226881317</v>
      </c>
      <c r="Q297" s="63">
        <v>1.4677437706223688</v>
      </c>
      <c r="R297" s="92">
        <v>2.4259465114758387</v>
      </c>
      <c r="S297" s="63">
        <v>1.0189669087974174</v>
      </c>
      <c r="T297" s="92">
        <v>8.1241565452091766</v>
      </c>
      <c r="U297" s="63">
        <v>4.4801512287334599</v>
      </c>
      <c r="V297" s="92">
        <v>2.1823301654347063</v>
      </c>
      <c r="W297" s="63">
        <v>2.384964355152301</v>
      </c>
      <c r="X297" s="92">
        <v>1.6621743036837375</v>
      </c>
      <c r="Y297" s="63">
        <v>4.1659778475781124</v>
      </c>
      <c r="Z297" s="92">
        <v>6.4758329422806193</v>
      </c>
      <c r="AA297" s="63">
        <v>5.5376560612162704</v>
      </c>
      <c r="AB297" s="92">
        <v>7.5134910751349109</v>
      </c>
      <c r="AC297" s="63">
        <v>0.99901735997379626</v>
      </c>
      <c r="AD297" s="92">
        <v>0.60759831742004411</v>
      </c>
      <c r="AE297" s="63">
        <v>1.402159076808537</v>
      </c>
      <c r="AF297" s="92">
        <v>6.2246278755074425</v>
      </c>
      <c r="AG297" s="65">
        <v>4.7404311482622088</v>
      </c>
      <c r="AH297" s="97">
        <v>0.87421577702355235</v>
      </c>
      <c r="AI297" s="65">
        <v>1.8442220914263292</v>
      </c>
      <c r="AJ297" s="97">
        <v>1.0540380047505939</v>
      </c>
      <c r="AK297" s="97">
        <v>1.2598721323805941</v>
      </c>
      <c r="AL297" s="119">
        <v>1.1978917105893627</v>
      </c>
      <c r="AM297" s="92">
        <v>10.845793349698727</v>
      </c>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c r="CH297" s="119"/>
      <c r="CI297" s="119"/>
      <c r="CJ297" s="119"/>
      <c r="CK297" s="119"/>
      <c r="CL297" s="119"/>
      <c r="CM297" s="119"/>
      <c r="CN297" s="119"/>
      <c r="CO297" s="119"/>
      <c r="CP297" s="119"/>
      <c r="CQ297" s="119"/>
      <c r="CR297" s="119"/>
      <c r="CS297" s="119"/>
      <c r="CT297" s="119"/>
      <c r="CU297" s="119"/>
      <c r="CV297" s="119"/>
      <c r="CW297" s="119"/>
      <c r="CX297" s="119"/>
      <c r="CY297" s="119"/>
      <c r="CZ297" s="119"/>
      <c r="DA297" s="119"/>
      <c r="DB297" s="119"/>
      <c r="DC297" s="119"/>
      <c r="DD297" s="119"/>
      <c r="DE297" s="119"/>
      <c r="DF297" s="119"/>
      <c r="DG297" s="119"/>
      <c r="DH297" s="119"/>
      <c r="DI297" s="119"/>
      <c r="DJ297" s="119"/>
      <c r="DK297" s="119"/>
      <c r="DL297" s="119"/>
      <c r="DM297" s="119"/>
      <c r="DN297" s="119"/>
      <c r="DO297" s="119"/>
      <c r="DP297" s="119"/>
      <c r="DQ297" s="119"/>
      <c r="DR297" s="119"/>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row>
    <row r="298" spans="1:493" s="3" customFormat="1" x14ac:dyDescent="0.2">
      <c r="A298" s="50"/>
      <c r="B298" s="36" t="s">
        <v>74</v>
      </c>
      <c r="C298" s="142">
        <v>1.1829011913104415</v>
      </c>
      <c r="D298" s="92">
        <v>1.6234552944027136</v>
      </c>
      <c r="E298" s="63">
        <v>2.3075024679170779</v>
      </c>
      <c r="F298" s="92">
        <v>4.7579298831385639</v>
      </c>
      <c r="G298" s="63">
        <v>1.8513916500994037</v>
      </c>
      <c r="H298" s="92">
        <v>2.8753993610223643</v>
      </c>
      <c r="I298" s="63">
        <v>5.2586757504790294</v>
      </c>
      <c r="J298" s="92">
        <v>1.2983831455169035</v>
      </c>
      <c r="K298" s="63">
        <v>0.91646634615384615</v>
      </c>
      <c r="L298" s="92">
        <v>2.2600273190115487</v>
      </c>
      <c r="M298" s="63">
        <v>5.2499651859072554</v>
      </c>
      <c r="N298" s="92">
        <v>3.5773123087785361</v>
      </c>
      <c r="O298" s="63">
        <v>3.1202818319073979</v>
      </c>
      <c r="P298" s="92">
        <v>1.1106951204293023</v>
      </c>
      <c r="Q298" s="63">
        <v>6.8096484241665713</v>
      </c>
      <c r="R298" s="92">
        <v>3.5964166612175505</v>
      </c>
      <c r="S298" s="63">
        <v>7.7078288942695723</v>
      </c>
      <c r="T298" s="92">
        <v>1.0121457489878543</v>
      </c>
      <c r="U298" s="63">
        <v>1.5437933207309389</v>
      </c>
      <c r="V298" s="92">
        <v>5.5144902029801717</v>
      </c>
      <c r="W298" s="63">
        <v>0.82955281918340906</v>
      </c>
      <c r="X298" s="92">
        <v>2.9649595687331538</v>
      </c>
      <c r="Y298" s="63">
        <v>0.79351959001487848</v>
      </c>
      <c r="Z298" s="92">
        <v>0.82121069920225254</v>
      </c>
      <c r="AA298" s="63">
        <v>4.5106725734997983</v>
      </c>
      <c r="AB298" s="92">
        <v>2.314238273142383</v>
      </c>
      <c r="AC298" s="63">
        <v>1.9816573861775304</v>
      </c>
      <c r="AD298" s="92">
        <v>3.8392201375442343</v>
      </c>
      <c r="AE298" s="63">
        <v>9.8771559746866853</v>
      </c>
      <c r="AF298" s="92">
        <v>1.1637347767253046</v>
      </c>
      <c r="AG298" s="65">
        <v>3.4095908490981084</v>
      </c>
      <c r="AH298" s="97">
        <v>2.3243854777332098</v>
      </c>
      <c r="AI298" s="65">
        <v>0.23543260741612712</v>
      </c>
      <c r="AJ298" s="97">
        <v>1.6330166270783848</v>
      </c>
      <c r="AK298" s="97">
        <v>0.92139902218879277</v>
      </c>
      <c r="AL298" s="119">
        <v>0.71873502635361763</v>
      </c>
      <c r="AM298" s="92">
        <v>4.5302387859852713</v>
      </c>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c r="CH298" s="119"/>
      <c r="CI298" s="119"/>
      <c r="CJ298" s="119"/>
      <c r="CK298" s="119"/>
      <c r="CL298" s="119"/>
      <c r="CM298" s="119"/>
      <c r="CN298" s="119"/>
      <c r="CO298" s="119"/>
      <c r="CP298" s="119"/>
      <c r="CQ298" s="119"/>
      <c r="CR298" s="119"/>
      <c r="CS298" s="119"/>
      <c r="CT298" s="119"/>
      <c r="CU298" s="119"/>
      <c r="CV298" s="119"/>
      <c r="CW298" s="119"/>
      <c r="CX298" s="119"/>
      <c r="CY298" s="119"/>
      <c r="CZ298" s="119"/>
      <c r="DA298" s="119"/>
      <c r="DB298" s="119"/>
      <c r="DC298" s="119"/>
      <c r="DD298" s="119"/>
      <c r="DE298" s="119"/>
      <c r="DF298" s="119"/>
      <c r="DG298" s="119"/>
      <c r="DH298" s="119"/>
      <c r="DI298" s="119"/>
      <c r="DJ298" s="119"/>
      <c r="DK298" s="119"/>
      <c r="DL298" s="119"/>
      <c r="DM298" s="119"/>
      <c r="DN298" s="119"/>
      <c r="DO298" s="119"/>
      <c r="DP298" s="119"/>
      <c r="DQ298" s="119"/>
      <c r="DR298" s="119"/>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row>
    <row r="299" spans="1:493" s="3" customFormat="1" x14ac:dyDescent="0.2">
      <c r="A299" s="50"/>
      <c r="B299" s="36" t="s">
        <v>75</v>
      </c>
      <c r="C299" s="142">
        <v>10.179553063925875</v>
      </c>
      <c r="D299" s="92">
        <v>13.32687181972377</v>
      </c>
      <c r="E299" s="63">
        <v>3.7018756169792694E-2</v>
      </c>
      <c r="F299" s="92">
        <v>1.3541086996846596</v>
      </c>
      <c r="G299" s="63">
        <v>2.9199801192842942</v>
      </c>
      <c r="H299" s="92">
        <v>1.1847710330138446</v>
      </c>
      <c r="I299" s="63">
        <v>2.5122418565041515</v>
      </c>
      <c r="J299" s="92">
        <v>3.6746692797648209E-2</v>
      </c>
      <c r="K299" s="63">
        <v>4.2142427884615383</v>
      </c>
      <c r="L299" s="92">
        <v>2.4711287718862538</v>
      </c>
      <c r="M299" s="63">
        <v>2.3186185767998886</v>
      </c>
      <c r="N299" s="92">
        <v>0.12944222169922334</v>
      </c>
      <c r="O299" s="63">
        <v>2.9944640161046805</v>
      </c>
      <c r="P299" s="92">
        <v>8.3114938225383757</v>
      </c>
      <c r="Q299" s="63">
        <v>3.0606439868016837</v>
      </c>
      <c r="R299" s="92">
        <v>0.73890015039560586</v>
      </c>
      <c r="S299" s="63">
        <v>3.8337368845843418</v>
      </c>
      <c r="T299" s="92">
        <v>1.9703103913630231</v>
      </c>
      <c r="U299" s="63">
        <v>1.1405166981726529</v>
      </c>
      <c r="V299" s="92">
        <v>1.9828698814971255</v>
      </c>
      <c r="W299" s="63">
        <v>0.220349967595593</v>
      </c>
      <c r="X299" s="92">
        <v>2.1563342318059302</v>
      </c>
      <c r="Y299" s="63">
        <v>2.612001983798975</v>
      </c>
      <c r="Z299" s="92">
        <v>1.337400281557954</v>
      </c>
      <c r="AA299" s="63">
        <v>0.64438179621425695</v>
      </c>
      <c r="AB299" s="92">
        <v>0.45662100456621002</v>
      </c>
      <c r="AC299" s="63">
        <v>0.70422535211267612</v>
      </c>
      <c r="AD299" s="92">
        <v>5.5218000934766645</v>
      </c>
      <c r="AE299" s="63">
        <v>0.62042437026926422</v>
      </c>
      <c r="AF299" s="92">
        <v>1.3170951736580965</v>
      </c>
      <c r="AG299" s="65">
        <v>6.1812582490101189</v>
      </c>
      <c r="AH299" s="97">
        <v>6.1297953306592614</v>
      </c>
      <c r="AI299" s="65">
        <v>0.82401412595644496</v>
      </c>
      <c r="AJ299" s="97">
        <v>6.3539192399049886</v>
      </c>
      <c r="AK299" s="97">
        <v>0.1316284317412561</v>
      </c>
      <c r="AL299" s="119">
        <v>14.454559974444978</v>
      </c>
      <c r="AM299" s="92">
        <v>1.8299486721713905</v>
      </c>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c r="CH299" s="119"/>
      <c r="CI299" s="119"/>
      <c r="CJ299" s="119"/>
      <c r="CK299" s="119"/>
      <c r="CL299" s="119"/>
      <c r="CM299" s="119"/>
      <c r="CN299" s="119"/>
      <c r="CO299" s="119"/>
      <c r="CP299" s="119"/>
      <c r="CQ299" s="119"/>
      <c r="CR299" s="119"/>
      <c r="CS299" s="119"/>
      <c r="CT299" s="119"/>
      <c r="CU299" s="119"/>
      <c r="CV299" s="119"/>
      <c r="CW299" s="119"/>
      <c r="CX299" s="119"/>
      <c r="CY299" s="119"/>
      <c r="CZ299" s="119"/>
      <c r="DA299" s="119"/>
      <c r="DB299" s="119"/>
      <c r="DC299" s="119"/>
      <c r="DD299" s="119"/>
      <c r="DE299" s="119"/>
      <c r="DF299" s="119"/>
      <c r="DG299" s="119"/>
      <c r="DH299" s="119"/>
      <c r="DI299" s="119"/>
      <c r="DJ299" s="119"/>
      <c r="DK299" s="119"/>
      <c r="DL299" s="119"/>
      <c r="DM299" s="119"/>
      <c r="DN299" s="119"/>
      <c r="DO299" s="119"/>
      <c r="DP299" s="119"/>
      <c r="DQ299" s="119"/>
      <c r="DR299" s="119"/>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row>
    <row r="300" spans="1:493" s="3" customFormat="1" x14ac:dyDescent="0.2">
      <c r="A300" s="50"/>
      <c r="B300" s="36" t="s">
        <v>76</v>
      </c>
      <c r="C300" s="142">
        <v>5.2059487658646733</v>
      </c>
      <c r="D300" s="92">
        <v>5.4034407559970923</v>
      </c>
      <c r="E300" s="63">
        <v>4.6643632773938792</v>
      </c>
      <c r="F300" s="92">
        <v>0.90892227787052493</v>
      </c>
      <c r="G300" s="63">
        <v>4.9701789264413515E-2</v>
      </c>
      <c r="H300" s="92">
        <v>3.9936102236421724E-2</v>
      </c>
      <c r="I300" s="63">
        <v>1.5967638918458589</v>
      </c>
      <c r="J300" s="92">
        <v>0.72268495835374813</v>
      </c>
      <c r="K300" s="63">
        <v>0.18028846153846154</v>
      </c>
      <c r="L300" s="92">
        <v>0.72022848627840563</v>
      </c>
      <c r="M300" s="63">
        <v>0.66843058069906702</v>
      </c>
      <c r="N300" s="92">
        <v>1.3532595904918805</v>
      </c>
      <c r="O300" s="63">
        <v>0.96460325448750206</v>
      </c>
      <c r="P300" s="92">
        <v>0.74878322725570945</v>
      </c>
      <c r="Q300" s="63">
        <v>0.98987370576857425</v>
      </c>
      <c r="R300" s="92">
        <v>8.160596351271824</v>
      </c>
      <c r="S300" s="63">
        <v>2.2094430992736078</v>
      </c>
      <c r="T300" s="92">
        <v>4.3454790823211873</v>
      </c>
      <c r="U300" s="63">
        <v>0.67422810333963457</v>
      </c>
      <c r="V300" s="92">
        <v>1.0794321248386718</v>
      </c>
      <c r="W300" s="63">
        <v>3.0719377835385613</v>
      </c>
      <c r="X300" s="92">
        <v>1.2129380053908356</v>
      </c>
      <c r="Y300" s="63">
        <v>2.6285336419242853</v>
      </c>
      <c r="Z300" s="92">
        <v>4.1060534960112625</v>
      </c>
      <c r="AA300" s="63">
        <v>1.8525976641159889</v>
      </c>
      <c r="AB300" s="92">
        <v>1.1104192611041925</v>
      </c>
      <c r="AC300" s="63">
        <v>0.18015067147068459</v>
      </c>
      <c r="AD300" s="92">
        <v>1.1350737797956867</v>
      </c>
      <c r="AE300" s="63">
        <v>1.1663978161062167</v>
      </c>
      <c r="AF300" s="92">
        <v>4.5105999097880017E-2</v>
      </c>
      <c r="AG300" s="65">
        <v>0.76990761108666961</v>
      </c>
      <c r="AH300" s="97">
        <v>2.0055538414069729</v>
      </c>
      <c r="AI300" s="65">
        <v>1.2556405728860114</v>
      </c>
      <c r="AJ300" s="97">
        <v>0.46021377672209024</v>
      </c>
      <c r="AK300" s="97">
        <v>1.3350883790898833</v>
      </c>
      <c r="AL300" s="119">
        <v>6.3887557898099342E-2</v>
      </c>
      <c r="AM300" s="92">
        <v>3.3474670832403484E-2</v>
      </c>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c r="CH300" s="119"/>
      <c r="CI300" s="119"/>
      <c r="CJ300" s="119"/>
      <c r="CK300" s="119"/>
      <c r="CL300" s="119"/>
      <c r="CM300" s="119"/>
      <c r="CN300" s="119"/>
      <c r="CO300" s="119"/>
      <c r="CP300" s="119"/>
      <c r="CQ300" s="119"/>
      <c r="CR300" s="119"/>
      <c r="CS300" s="119"/>
      <c r="CT300" s="119"/>
      <c r="CU300" s="119"/>
      <c r="CV300" s="119"/>
      <c r="CW300" s="119"/>
      <c r="CX300" s="119"/>
      <c r="CY300" s="119"/>
      <c r="CZ300" s="119"/>
      <c r="DA300" s="119"/>
      <c r="DB300" s="119"/>
      <c r="DC300" s="119"/>
      <c r="DD300" s="119"/>
      <c r="DE300" s="119"/>
      <c r="DF300" s="119"/>
      <c r="DG300" s="119"/>
      <c r="DH300" s="119"/>
      <c r="DI300" s="119"/>
      <c r="DJ300" s="119"/>
      <c r="DK300" s="119"/>
      <c r="DL300" s="119"/>
      <c r="DM300" s="119"/>
      <c r="DN300" s="119"/>
      <c r="DO300" s="119"/>
      <c r="DP300" s="119"/>
      <c r="DQ300" s="119"/>
      <c r="DR300" s="119"/>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row>
    <row r="301" spans="1:493" s="3" customFormat="1" x14ac:dyDescent="0.2">
      <c r="A301" s="50"/>
      <c r="B301" s="41" t="s">
        <v>77</v>
      </c>
      <c r="C301" s="148">
        <v>9.8276103714085483</v>
      </c>
      <c r="D301" s="92">
        <v>10.031499878846621</v>
      </c>
      <c r="E301" s="63">
        <v>0.71569595261599217</v>
      </c>
      <c r="F301" s="92">
        <v>1.233537377109998</v>
      </c>
      <c r="G301" s="63">
        <v>0.85735586481113324</v>
      </c>
      <c r="H301" s="92">
        <v>0.45260915867944623</v>
      </c>
      <c r="I301" s="63">
        <v>0.55354481583989779</v>
      </c>
      <c r="J301" s="92">
        <v>0.25722684958353748</v>
      </c>
      <c r="K301" s="63">
        <v>1.5249399038461537</v>
      </c>
      <c r="L301" s="92">
        <v>0.26077238296287097</v>
      </c>
      <c r="M301" s="63">
        <v>0.5988023952095809</v>
      </c>
      <c r="N301" s="92">
        <v>7.8136032007531178</v>
      </c>
      <c r="O301" s="63">
        <v>0.268411340379131</v>
      </c>
      <c r="P301" s="92">
        <v>0.16223636590540372</v>
      </c>
      <c r="Q301" s="63">
        <v>1.3027648196609398</v>
      </c>
      <c r="R301" s="92">
        <v>0.13731772706467013</v>
      </c>
      <c r="S301" s="63">
        <v>0.17150928167877319</v>
      </c>
      <c r="T301" s="92">
        <v>0.8636977058029689</v>
      </c>
      <c r="U301" s="63">
        <v>1.0081915563957151</v>
      </c>
      <c r="V301" s="92">
        <v>0.16426141030153701</v>
      </c>
      <c r="W301" s="63">
        <v>0.98509397278029809</v>
      </c>
      <c r="X301" s="92">
        <v>6.9182389937106921</v>
      </c>
      <c r="Y301" s="63">
        <v>1.0745577781451479</v>
      </c>
      <c r="Z301" s="92">
        <v>0.77428437353355239</v>
      </c>
      <c r="AA301" s="63">
        <v>8.0547724526782119E-2</v>
      </c>
      <c r="AB301" s="92">
        <v>2.5114155251141552</v>
      </c>
      <c r="AC301" s="63">
        <v>1.326564035375041</v>
      </c>
      <c r="AD301" s="92">
        <v>9.3476664218468328E-2</v>
      </c>
      <c r="AE301" s="63">
        <v>1.0671299168631343</v>
      </c>
      <c r="AF301" s="92">
        <v>0.73071718538565633</v>
      </c>
      <c r="AG301" s="65">
        <v>0.79190497140343152</v>
      </c>
      <c r="AH301" s="97">
        <v>0.93592512598992084</v>
      </c>
      <c r="AI301" s="65">
        <v>6.2389640965273694</v>
      </c>
      <c r="AJ301" s="97">
        <v>0.84619952494061756</v>
      </c>
      <c r="AK301" s="97">
        <v>7.0515231289958624</v>
      </c>
      <c r="AL301" s="119">
        <v>0.6069318000319438</v>
      </c>
      <c r="AM301" s="92">
        <v>0.45748716804284761</v>
      </c>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19"/>
      <c r="DG301" s="119"/>
      <c r="DH301" s="119"/>
      <c r="DI301" s="119"/>
      <c r="DJ301" s="119"/>
      <c r="DK301" s="119"/>
      <c r="DL301" s="119"/>
      <c r="DM301" s="119"/>
      <c r="DN301" s="119"/>
      <c r="DO301" s="119"/>
      <c r="DP301" s="119"/>
      <c r="DQ301" s="119"/>
      <c r="DR301" s="119"/>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row>
    <row r="302" spans="1:493" s="3" customFormat="1" x14ac:dyDescent="0.2">
      <c r="A302" s="50"/>
      <c r="B302" s="36" t="s">
        <v>78</v>
      </c>
      <c r="C302" s="142">
        <v>13.867476446313168</v>
      </c>
      <c r="D302" s="92">
        <v>13.229949115580325</v>
      </c>
      <c r="E302" s="63">
        <v>0.4072063178677196</v>
      </c>
      <c r="F302" s="92">
        <v>0.12057132257466147</v>
      </c>
      <c r="G302" s="63">
        <v>0.65854870775347907</v>
      </c>
      <c r="H302" s="92">
        <v>0.23961661341853036</v>
      </c>
      <c r="I302" s="63">
        <v>2.1290185224611454E-2</v>
      </c>
      <c r="J302" s="92">
        <v>4.2748652621264087</v>
      </c>
      <c r="K302" s="63">
        <v>0.81881009615384615</v>
      </c>
      <c r="L302" s="92">
        <v>0.89407674158698613</v>
      </c>
      <c r="M302" s="63">
        <v>0.13229355243002369</v>
      </c>
      <c r="N302" s="92">
        <v>0.82372322899505768</v>
      </c>
      <c r="O302" s="63">
        <v>0.65425264217413193</v>
      </c>
      <c r="P302" s="92">
        <v>0.71134406589292398</v>
      </c>
      <c r="Q302" s="63">
        <v>0.14222323358743885</v>
      </c>
      <c r="R302" s="92">
        <v>1.0069966651409141</v>
      </c>
      <c r="S302" s="63">
        <v>0.89790153349475388</v>
      </c>
      <c r="T302" s="92">
        <v>9.446693657219972E-2</v>
      </c>
      <c r="U302" s="63">
        <v>5.0409577819785757E-2</v>
      </c>
      <c r="V302" s="92">
        <v>0.87997184090109115</v>
      </c>
      <c r="W302" s="63">
        <v>5.6383668178872322</v>
      </c>
      <c r="X302" s="92">
        <v>0.85354896675651393</v>
      </c>
      <c r="Y302" s="63">
        <v>5.769548685733179</v>
      </c>
      <c r="Z302" s="92">
        <v>8.2121069920225248E-2</v>
      </c>
      <c r="AA302" s="63">
        <v>0.34232782923882399</v>
      </c>
      <c r="AB302" s="92">
        <v>0.77833125778331258</v>
      </c>
      <c r="AC302" s="63">
        <v>5.8303308221421553</v>
      </c>
      <c r="AD302" s="92">
        <v>0.9414435467717166</v>
      </c>
      <c r="AE302" s="63">
        <v>8.6859411837696993E-2</v>
      </c>
      <c r="AF302" s="92">
        <v>0.86603518267929647</v>
      </c>
      <c r="AG302" s="65">
        <v>9.898812142542894E-2</v>
      </c>
      <c r="AH302" s="97">
        <v>0.22626761287668412</v>
      </c>
      <c r="AI302" s="65">
        <v>1.8246027074749853</v>
      </c>
      <c r="AJ302" s="97">
        <v>0.99465558194774351</v>
      </c>
      <c r="AK302" s="97">
        <v>0.75216246709289203</v>
      </c>
      <c r="AL302" s="119">
        <v>5.1269765213224723</v>
      </c>
      <c r="AM302" s="92">
        <v>0.22316447221602323</v>
      </c>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D302" s="119"/>
      <c r="DE302" s="119"/>
      <c r="DF302" s="119"/>
      <c r="DG302" s="119"/>
      <c r="DH302" s="119"/>
      <c r="DI302" s="119"/>
      <c r="DJ302" s="119"/>
      <c r="DK302" s="119"/>
      <c r="DL302" s="119"/>
      <c r="DM302" s="119"/>
      <c r="DN302" s="119"/>
      <c r="DO302" s="119"/>
      <c r="DP302" s="119"/>
      <c r="DQ302" s="119"/>
      <c r="DR302" s="119"/>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row>
    <row r="303" spans="1:493" s="3" customFormat="1" x14ac:dyDescent="0.2">
      <c r="A303" s="52" t="s">
        <v>138</v>
      </c>
      <c r="B303" s="36"/>
      <c r="C303" s="142">
        <v>1.2304383710970956</v>
      </c>
      <c r="D303" s="92">
        <v>0.5699055003634601</v>
      </c>
      <c r="E303" s="63">
        <v>0.29096742349457061</v>
      </c>
      <c r="F303" s="92">
        <v>1.978018920422927</v>
      </c>
      <c r="G303" s="63">
        <v>0.29771371769383698</v>
      </c>
      <c r="H303" s="92">
        <v>0.3899094781682641</v>
      </c>
      <c r="I303" s="63">
        <v>0.77836917181179477</v>
      </c>
      <c r="J303" s="92">
        <v>0.19708476237138658</v>
      </c>
      <c r="K303" s="63">
        <v>0.66864483173076927</v>
      </c>
      <c r="L303" s="92">
        <v>0.63976157953557677</v>
      </c>
      <c r="M303" s="63">
        <v>1.3263473053892216</v>
      </c>
      <c r="N303" s="92">
        <v>0.22228759708166629</v>
      </c>
      <c r="O303" s="63">
        <v>2.0360677738634458</v>
      </c>
      <c r="P303" s="92">
        <v>0.41856982403594162</v>
      </c>
      <c r="Q303" s="63">
        <v>0.62640801001251567</v>
      </c>
      <c r="R303" s="92">
        <v>6.7740796442816977</v>
      </c>
      <c r="S303" s="63">
        <v>0.31002824858757061</v>
      </c>
      <c r="T303" s="92">
        <v>0.43117408906882593</v>
      </c>
      <c r="U303" s="63">
        <v>0.87983616887208571</v>
      </c>
      <c r="V303" s="92">
        <v>0.92760764988853694</v>
      </c>
      <c r="W303" s="63">
        <v>0.33104342190537911</v>
      </c>
      <c r="X303" s="92">
        <v>0.43530997304582209</v>
      </c>
      <c r="Y303" s="63">
        <v>0.30765415771201854</v>
      </c>
      <c r="Z303" s="92">
        <v>0.56112153918348195</v>
      </c>
      <c r="AA303" s="63">
        <v>0.78352799033427301</v>
      </c>
      <c r="AB303" s="92">
        <v>0.76006641760066418</v>
      </c>
      <c r="AC303" s="63">
        <v>0.7006223386832624</v>
      </c>
      <c r="AD303" s="92">
        <v>1.0632970554850771</v>
      </c>
      <c r="AE303" s="63">
        <v>1.1718575505645861</v>
      </c>
      <c r="AF303" s="92">
        <v>0.82480829950383405</v>
      </c>
      <c r="AG303" s="65">
        <v>2.3853937527496702</v>
      </c>
      <c r="AH303" s="97">
        <v>3.5588810038054097</v>
      </c>
      <c r="AI303" s="65">
        <v>0.19246615656268393</v>
      </c>
      <c r="AJ303" s="97">
        <v>1.3960807600950118</v>
      </c>
      <c r="AK303" s="97">
        <v>0.28149680330951488</v>
      </c>
      <c r="AL303" s="119">
        <v>0.17457275195655647</v>
      </c>
      <c r="AM303" s="92">
        <v>0.3873019415309083</v>
      </c>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c r="CH303" s="119"/>
      <c r="CI303" s="119"/>
      <c r="CJ303" s="119"/>
      <c r="CK303" s="119"/>
      <c r="CL303" s="119"/>
      <c r="CM303" s="119"/>
      <c r="CN303" s="119"/>
      <c r="CO303" s="119"/>
      <c r="CP303" s="119"/>
      <c r="CQ303" s="119"/>
      <c r="CR303" s="119"/>
      <c r="CS303" s="119"/>
      <c r="CT303" s="119"/>
      <c r="CU303" s="119"/>
      <c r="CV303" s="119"/>
      <c r="CW303" s="119"/>
      <c r="CX303" s="119"/>
      <c r="CY303" s="119"/>
      <c r="CZ303" s="119"/>
      <c r="DA303" s="119"/>
      <c r="DB303" s="119"/>
      <c r="DC303" s="119"/>
      <c r="DD303" s="119"/>
      <c r="DE303" s="119"/>
      <c r="DF303" s="119"/>
      <c r="DG303" s="119"/>
      <c r="DH303" s="119"/>
      <c r="DI303" s="119"/>
      <c r="DJ303" s="119"/>
      <c r="DK303" s="119"/>
      <c r="DL303" s="119"/>
      <c r="DM303" s="119"/>
      <c r="DN303" s="119"/>
      <c r="DO303" s="119"/>
      <c r="DP303" s="119"/>
      <c r="DQ303" s="119"/>
      <c r="DR303" s="119"/>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row>
    <row r="304" spans="1:493" s="3" customFormat="1" ht="21.6" thickBot="1" x14ac:dyDescent="0.45">
      <c r="A304" s="30" t="str">
        <f>GBG!A304</f>
        <v>Bostäder 2024 - Byggnadsperiod</v>
      </c>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c r="CH304" s="119"/>
      <c r="CI304" s="119"/>
      <c r="CJ304" s="119"/>
      <c r="CK304" s="119"/>
      <c r="CL304" s="119"/>
      <c r="CM304" s="119"/>
      <c r="CN304" s="119"/>
      <c r="CO304" s="119"/>
      <c r="CP304" s="119"/>
      <c r="CQ304" s="119"/>
      <c r="CR304" s="119"/>
      <c r="CS304" s="119"/>
      <c r="CT304" s="119"/>
      <c r="CU304" s="119"/>
      <c r="CV304" s="119"/>
      <c r="CW304" s="119"/>
      <c r="CX304" s="119"/>
      <c r="CY304" s="119"/>
      <c r="CZ304" s="119"/>
      <c r="DA304" s="119"/>
      <c r="DB304" s="119"/>
      <c r="DC304" s="119"/>
      <c r="DD304" s="119"/>
      <c r="DE304" s="119"/>
      <c r="DF304" s="119"/>
      <c r="DG304" s="119"/>
      <c r="DH304" s="119"/>
      <c r="DI304" s="119"/>
      <c r="DJ304" s="119"/>
      <c r="DK304" s="119"/>
      <c r="DL304" s="119"/>
      <c r="DM304" s="119"/>
      <c r="DN304" s="119"/>
      <c r="DO304" s="119"/>
      <c r="DP304" s="119"/>
      <c r="DQ304" s="119"/>
      <c r="DR304" s="119"/>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row>
    <row r="305" spans="1:493" s="3" customFormat="1" x14ac:dyDescent="0.2">
      <c r="A305" s="49" t="s">
        <v>139</v>
      </c>
      <c r="B305" s="36" t="s">
        <v>13</v>
      </c>
      <c r="C305" s="140">
        <v>13917</v>
      </c>
      <c r="D305" s="84">
        <v>605</v>
      </c>
      <c r="E305" s="55">
        <v>37</v>
      </c>
      <c r="F305" s="84">
        <v>1336</v>
      </c>
      <c r="G305" s="55">
        <v>0</v>
      </c>
      <c r="H305" s="84">
        <v>87</v>
      </c>
      <c r="I305" s="55">
        <v>48</v>
      </c>
      <c r="J305" s="84">
        <v>2</v>
      </c>
      <c r="K305" s="55">
        <v>738</v>
      </c>
      <c r="L305" s="84">
        <v>969</v>
      </c>
      <c r="M305" s="55">
        <v>169</v>
      </c>
      <c r="N305" s="84">
        <v>112</v>
      </c>
      <c r="O305" s="55">
        <v>330</v>
      </c>
      <c r="P305" s="84">
        <v>434</v>
      </c>
      <c r="Q305" s="55">
        <v>7</v>
      </c>
      <c r="R305" s="84">
        <v>6</v>
      </c>
      <c r="S305" s="55">
        <v>910</v>
      </c>
      <c r="T305" s="84">
        <v>216</v>
      </c>
      <c r="U305" s="55">
        <v>37</v>
      </c>
      <c r="V305" s="84">
        <v>465</v>
      </c>
      <c r="W305" s="55">
        <v>366</v>
      </c>
      <c r="X305" s="84">
        <v>706</v>
      </c>
      <c r="Y305" s="55">
        <v>325</v>
      </c>
      <c r="Z305" s="84">
        <v>38</v>
      </c>
      <c r="AA305" s="55">
        <v>1</v>
      </c>
      <c r="AB305" s="84">
        <v>1906</v>
      </c>
      <c r="AC305" s="55">
        <v>206</v>
      </c>
      <c r="AD305" s="84">
        <v>701</v>
      </c>
      <c r="AE305" s="55">
        <v>176</v>
      </c>
      <c r="AF305" s="84">
        <v>809</v>
      </c>
      <c r="AG305" s="65">
        <v>32</v>
      </c>
      <c r="AH305" s="97">
        <v>327</v>
      </c>
      <c r="AI305" s="65">
        <v>264</v>
      </c>
      <c r="AJ305" s="97">
        <v>355</v>
      </c>
      <c r="AK305" s="97">
        <v>724</v>
      </c>
      <c r="AL305" s="119">
        <v>473</v>
      </c>
      <c r="AM305" s="84">
        <v>0</v>
      </c>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c r="CH305" s="119"/>
      <c r="CI305" s="119"/>
      <c r="CJ305" s="119"/>
      <c r="CK305" s="119"/>
      <c r="CL305" s="119"/>
      <c r="CM305" s="119"/>
      <c r="CN305" s="119"/>
      <c r="CO305" s="119"/>
      <c r="CP305" s="119"/>
      <c r="CQ305" s="119"/>
      <c r="CR305" s="119"/>
      <c r="CS305" s="119"/>
      <c r="CT305" s="119"/>
      <c r="CU305" s="119"/>
      <c r="CV305" s="119"/>
      <c r="CW305" s="119"/>
      <c r="CX305" s="119"/>
      <c r="CY305" s="119"/>
      <c r="CZ305" s="119"/>
      <c r="DA305" s="119"/>
      <c r="DB305" s="119"/>
      <c r="DC305" s="119"/>
      <c r="DD305" s="119"/>
      <c r="DE305" s="119"/>
      <c r="DF305" s="119"/>
      <c r="DG305" s="119"/>
      <c r="DH305" s="119"/>
      <c r="DI305" s="119"/>
      <c r="DJ305" s="119"/>
      <c r="DK305" s="119"/>
      <c r="DL305" s="119"/>
      <c r="DM305" s="119"/>
      <c r="DN305" s="119"/>
      <c r="DO305" s="119"/>
      <c r="DP305" s="119"/>
      <c r="DQ305" s="119"/>
      <c r="DR305" s="119"/>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row>
    <row r="306" spans="1:493" s="3" customFormat="1" x14ac:dyDescent="0.2">
      <c r="A306" s="50"/>
      <c r="B306" s="36" t="s">
        <v>12</v>
      </c>
      <c r="C306" s="140">
        <v>4111</v>
      </c>
      <c r="D306" s="84">
        <v>190</v>
      </c>
      <c r="E306" s="55">
        <v>0</v>
      </c>
      <c r="F306" s="84">
        <v>44</v>
      </c>
      <c r="G306" s="55">
        <v>293</v>
      </c>
      <c r="H306" s="84">
        <v>38</v>
      </c>
      <c r="I306" s="55">
        <v>17</v>
      </c>
      <c r="J306" s="84">
        <v>0</v>
      </c>
      <c r="K306" s="55">
        <v>446</v>
      </c>
      <c r="L306" s="84">
        <v>43</v>
      </c>
      <c r="M306" s="55">
        <v>45</v>
      </c>
      <c r="N306" s="84">
        <v>0</v>
      </c>
      <c r="O306" s="55">
        <v>5</v>
      </c>
      <c r="P306" s="84">
        <v>1</v>
      </c>
      <c r="Q306" s="55">
        <v>0</v>
      </c>
      <c r="R306" s="84">
        <v>0</v>
      </c>
      <c r="S306" s="55">
        <v>41</v>
      </c>
      <c r="T306" s="84">
        <v>0</v>
      </c>
      <c r="U306" s="55">
        <v>298</v>
      </c>
      <c r="V306" s="84">
        <v>147</v>
      </c>
      <c r="W306" s="55">
        <v>108</v>
      </c>
      <c r="X306" s="84">
        <v>128</v>
      </c>
      <c r="Y306" s="55">
        <v>18</v>
      </c>
      <c r="Z306" s="84">
        <v>2</v>
      </c>
      <c r="AA306" s="55">
        <v>0</v>
      </c>
      <c r="AB306" s="84">
        <v>337</v>
      </c>
      <c r="AC306" s="55">
        <v>68</v>
      </c>
      <c r="AD306" s="84">
        <v>159</v>
      </c>
      <c r="AE306" s="55">
        <v>224</v>
      </c>
      <c r="AF306" s="84">
        <v>37</v>
      </c>
      <c r="AG306" s="65">
        <v>0</v>
      </c>
      <c r="AH306" s="97">
        <v>201</v>
      </c>
      <c r="AI306" s="65">
        <v>186</v>
      </c>
      <c r="AJ306" s="97">
        <v>243</v>
      </c>
      <c r="AK306" s="97">
        <v>400</v>
      </c>
      <c r="AL306" s="119">
        <v>274</v>
      </c>
      <c r="AM306" s="84">
        <v>118</v>
      </c>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c r="CN306" s="119"/>
      <c r="CO306" s="119"/>
      <c r="CP306" s="119"/>
      <c r="CQ306" s="119"/>
      <c r="CR306" s="119"/>
      <c r="CS306" s="119"/>
      <c r="CT306" s="119"/>
      <c r="CU306" s="119"/>
      <c r="CV306" s="119"/>
      <c r="CW306" s="119"/>
      <c r="CX306" s="119"/>
      <c r="CY306" s="119"/>
      <c r="CZ306" s="119"/>
      <c r="DA306" s="119"/>
      <c r="DB306" s="119"/>
      <c r="DC306" s="119"/>
      <c r="DD306" s="119"/>
      <c r="DE306" s="119"/>
      <c r="DF306" s="119"/>
      <c r="DG306" s="119"/>
      <c r="DH306" s="119"/>
      <c r="DI306" s="119"/>
      <c r="DJ306" s="119"/>
      <c r="DK306" s="119"/>
      <c r="DL306" s="119"/>
      <c r="DM306" s="119"/>
      <c r="DN306" s="119"/>
      <c r="DO306" s="119"/>
      <c r="DP306" s="119"/>
      <c r="DQ306" s="119"/>
      <c r="DR306" s="119"/>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row>
    <row r="307" spans="1:493" s="3" customFormat="1" x14ac:dyDescent="0.2">
      <c r="A307" s="50"/>
      <c r="B307" s="36" t="s">
        <v>14</v>
      </c>
      <c r="C307" s="140">
        <v>7904</v>
      </c>
      <c r="D307" s="84">
        <v>117</v>
      </c>
      <c r="E307" s="55">
        <v>121</v>
      </c>
      <c r="F307" s="84">
        <v>263</v>
      </c>
      <c r="G307" s="55">
        <v>4</v>
      </c>
      <c r="H307" s="84">
        <v>290</v>
      </c>
      <c r="I307" s="55">
        <v>65</v>
      </c>
      <c r="J307" s="84">
        <v>0</v>
      </c>
      <c r="K307" s="55">
        <v>299</v>
      </c>
      <c r="L307" s="84">
        <v>8</v>
      </c>
      <c r="M307" s="55">
        <v>44</v>
      </c>
      <c r="N307" s="84">
        <v>0</v>
      </c>
      <c r="O307" s="55">
        <v>11</v>
      </c>
      <c r="P307" s="84">
        <v>19</v>
      </c>
      <c r="Q307" s="55">
        <v>0</v>
      </c>
      <c r="R307" s="84">
        <v>0</v>
      </c>
      <c r="S307" s="55">
        <v>55</v>
      </c>
      <c r="T307" s="84">
        <v>0</v>
      </c>
      <c r="U307" s="55">
        <v>225</v>
      </c>
      <c r="V307" s="84">
        <v>748</v>
      </c>
      <c r="W307" s="55">
        <v>347</v>
      </c>
      <c r="X307" s="84">
        <v>174</v>
      </c>
      <c r="Y307" s="55">
        <v>1353</v>
      </c>
      <c r="Z307" s="84">
        <v>245</v>
      </c>
      <c r="AA307" s="55">
        <v>58</v>
      </c>
      <c r="AB307" s="84">
        <v>748</v>
      </c>
      <c r="AC307" s="55">
        <v>205</v>
      </c>
      <c r="AD307" s="84">
        <v>271</v>
      </c>
      <c r="AE307" s="55">
        <v>55</v>
      </c>
      <c r="AF307" s="84">
        <v>8</v>
      </c>
      <c r="AG307" s="65">
        <v>0</v>
      </c>
      <c r="AH307" s="97">
        <v>862</v>
      </c>
      <c r="AI307" s="65">
        <v>195</v>
      </c>
      <c r="AJ307" s="97">
        <v>580</v>
      </c>
      <c r="AK307" s="97">
        <v>455</v>
      </c>
      <c r="AL307" s="119">
        <v>78</v>
      </c>
      <c r="AM307" s="84">
        <v>1</v>
      </c>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c r="CH307" s="119"/>
      <c r="CI307" s="119"/>
      <c r="CJ307" s="119"/>
      <c r="CK307" s="119"/>
      <c r="CL307" s="119"/>
      <c r="CM307" s="119"/>
      <c r="CN307" s="119"/>
      <c r="CO307" s="119"/>
      <c r="CP307" s="119"/>
      <c r="CQ307" s="119"/>
      <c r="CR307" s="119"/>
      <c r="CS307" s="119"/>
      <c r="CT307" s="119"/>
      <c r="CU307" s="119"/>
      <c r="CV307" s="119"/>
      <c r="CW307" s="119"/>
      <c r="CX307" s="119"/>
      <c r="CY307" s="119"/>
      <c r="CZ307" s="119"/>
      <c r="DA307" s="119"/>
      <c r="DB307" s="119"/>
      <c r="DC307" s="119"/>
      <c r="DD307" s="119"/>
      <c r="DE307" s="119"/>
      <c r="DF307" s="119"/>
      <c r="DG307" s="119"/>
      <c r="DH307" s="119"/>
      <c r="DI307" s="119"/>
      <c r="DJ307" s="119"/>
      <c r="DK307" s="119"/>
      <c r="DL307" s="119"/>
      <c r="DM307" s="119"/>
      <c r="DN307" s="119"/>
      <c r="DO307" s="119"/>
      <c r="DP307" s="119"/>
      <c r="DQ307" s="119"/>
      <c r="DR307" s="119"/>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row>
    <row r="308" spans="1:493" s="3" customFormat="1" x14ac:dyDescent="0.2">
      <c r="A308" s="50"/>
      <c r="B308" s="36" t="s">
        <v>15</v>
      </c>
      <c r="C308" s="140">
        <v>11223</v>
      </c>
      <c r="D308" s="84">
        <v>246</v>
      </c>
      <c r="E308" s="55">
        <v>150</v>
      </c>
      <c r="F308" s="84">
        <v>38</v>
      </c>
      <c r="G308" s="55">
        <v>0</v>
      </c>
      <c r="H308" s="84">
        <v>355</v>
      </c>
      <c r="I308" s="55">
        <v>198</v>
      </c>
      <c r="J308" s="84">
        <v>160</v>
      </c>
      <c r="K308" s="55">
        <v>1</v>
      </c>
      <c r="L308" s="84">
        <v>63</v>
      </c>
      <c r="M308" s="55">
        <v>33</v>
      </c>
      <c r="N308" s="84">
        <v>0</v>
      </c>
      <c r="O308" s="55">
        <v>1</v>
      </c>
      <c r="P308" s="84">
        <v>1</v>
      </c>
      <c r="Q308" s="55">
        <v>0</v>
      </c>
      <c r="R308" s="84">
        <v>0</v>
      </c>
      <c r="S308" s="55">
        <v>74</v>
      </c>
      <c r="T308" s="84">
        <v>3</v>
      </c>
      <c r="U308" s="55">
        <v>1</v>
      </c>
      <c r="V308" s="84">
        <v>1336</v>
      </c>
      <c r="W308" s="55">
        <v>1344</v>
      </c>
      <c r="X308" s="84">
        <v>228</v>
      </c>
      <c r="Y308" s="55">
        <v>1463</v>
      </c>
      <c r="Z308" s="84">
        <v>279</v>
      </c>
      <c r="AA308" s="55">
        <v>0</v>
      </c>
      <c r="AB308" s="84">
        <v>2065</v>
      </c>
      <c r="AC308" s="55">
        <v>749</v>
      </c>
      <c r="AD308" s="84">
        <v>680</v>
      </c>
      <c r="AE308" s="55">
        <v>72</v>
      </c>
      <c r="AF308" s="84">
        <v>13</v>
      </c>
      <c r="AG308" s="65">
        <v>0</v>
      </c>
      <c r="AH308" s="97">
        <v>666</v>
      </c>
      <c r="AI308" s="65">
        <v>112</v>
      </c>
      <c r="AJ308" s="97">
        <v>659</v>
      </c>
      <c r="AK308" s="97">
        <v>180</v>
      </c>
      <c r="AL308" s="119">
        <v>53</v>
      </c>
      <c r="AM308" s="84">
        <v>0</v>
      </c>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c r="CH308" s="119"/>
      <c r="CI308" s="119"/>
      <c r="CJ308" s="119"/>
      <c r="CK308" s="119"/>
      <c r="CL308" s="119"/>
      <c r="CM308" s="119"/>
      <c r="CN308" s="119"/>
      <c r="CO308" s="119"/>
      <c r="CP308" s="119"/>
      <c r="CQ308" s="119"/>
      <c r="CR308" s="119"/>
      <c r="CS308" s="119"/>
      <c r="CT308" s="119"/>
      <c r="CU308" s="119"/>
      <c r="CV308" s="119"/>
      <c r="CW308" s="119"/>
      <c r="CX308" s="119"/>
      <c r="CY308" s="119"/>
      <c r="CZ308" s="119"/>
      <c r="DA308" s="119"/>
      <c r="DB308" s="119"/>
      <c r="DC308" s="119"/>
      <c r="DD308" s="119"/>
      <c r="DE308" s="119"/>
      <c r="DF308" s="119"/>
      <c r="DG308" s="119"/>
      <c r="DH308" s="119"/>
      <c r="DI308" s="119"/>
      <c r="DJ308" s="119"/>
      <c r="DK308" s="119"/>
      <c r="DL308" s="119"/>
      <c r="DM308" s="119"/>
      <c r="DN308" s="119"/>
      <c r="DO308" s="119"/>
      <c r="DP308" s="119"/>
      <c r="DQ308" s="119"/>
      <c r="DR308" s="119"/>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row>
    <row r="309" spans="1:493" s="3" customFormat="1" x14ac:dyDescent="0.2">
      <c r="A309" s="50"/>
      <c r="B309" s="36" t="s">
        <v>16</v>
      </c>
      <c r="C309" s="140">
        <v>5121</v>
      </c>
      <c r="D309" s="84">
        <v>284</v>
      </c>
      <c r="E309" s="55">
        <v>82</v>
      </c>
      <c r="F309" s="84">
        <v>10</v>
      </c>
      <c r="G309" s="55">
        <v>0</v>
      </c>
      <c r="H309" s="84">
        <v>25</v>
      </c>
      <c r="I309" s="55">
        <v>478</v>
      </c>
      <c r="J309" s="84">
        <v>269</v>
      </c>
      <c r="K309" s="55">
        <v>0</v>
      </c>
      <c r="L309" s="84">
        <v>2</v>
      </c>
      <c r="M309" s="55">
        <v>19</v>
      </c>
      <c r="N309" s="84">
        <v>0</v>
      </c>
      <c r="O309" s="55">
        <v>6</v>
      </c>
      <c r="P309" s="84">
        <v>0</v>
      </c>
      <c r="Q309" s="55">
        <v>0</v>
      </c>
      <c r="R309" s="84">
        <v>0</v>
      </c>
      <c r="S309" s="55">
        <v>34</v>
      </c>
      <c r="T309" s="84">
        <v>2</v>
      </c>
      <c r="U309" s="55">
        <v>0</v>
      </c>
      <c r="V309" s="84">
        <v>165</v>
      </c>
      <c r="W309" s="55">
        <v>271</v>
      </c>
      <c r="X309" s="84">
        <v>168</v>
      </c>
      <c r="Y309" s="55">
        <v>440</v>
      </c>
      <c r="Z309" s="84">
        <v>11</v>
      </c>
      <c r="AA309" s="55">
        <v>0</v>
      </c>
      <c r="AB309" s="84">
        <v>421</v>
      </c>
      <c r="AC309" s="55">
        <v>96</v>
      </c>
      <c r="AD309" s="84">
        <v>636</v>
      </c>
      <c r="AE309" s="55">
        <v>8</v>
      </c>
      <c r="AF309" s="84">
        <v>5</v>
      </c>
      <c r="AG309" s="65">
        <v>4</v>
      </c>
      <c r="AH309" s="97">
        <v>1089</v>
      </c>
      <c r="AI309" s="65">
        <v>331</v>
      </c>
      <c r="AJ309" s="97">
        <v>179</v>
      </c>
      <c r="AK309" s="97">
        <v>58</v>
      </c>
      <c r="AL309" s="119">
        <v>28</v>
      </c>
      <c r="AM309" s="84">
        <v>0</v>
      </c>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c r="CH309" s="119"/>
      <c r="CI309" s="119"/>
      <c r="CJ309" s="119"/>
      <c r="CK309" s="119"/>
      <c r="CL309" s="119"/>
      <c r="CM309" s="119"/>
      <c r="CN309" s="119"/>
      <c r="CO309" s="119"/>
      <c r="CP309" s="119"/>
      <c r="CQ309" s="119"/>
      <c r="CR309" s="119"/>
      <c r="CS309" s="119"/>
      <c r="CT309" s="119"/>
      <c r="CU309" s="119"/>
      <c r="CV309" s="119"/>
      <c r="CW309" s="119"/>
      <c r="CX309" s="119"/>
      <c r="CY309" s="119"/>
      <c r="CZ309" s="119"/>
      <c r="DA309" s="119"/>
      <c r="DB309" s="119"/>
      <c r="DC309" s="119"/>
      <c r="DD309" s="119"/>
      <c r="DE309" s="119"/>
      <c r="DF309" s="119"/>
      <c r="DG309" s="119"/>
      <c r="DH309" s="119"/>
      <c r="DI309" s="119"/>
      <c r="DJ309" s="119"/>
      <c r="DK309" s="119"/>
      <c r="DL309" s="119"/>
      <c r="DM309" s="119"/>
      <c r="DN309" s="119"/>
      <c r="DO309" s="119"/>
      <c r="DP309" s="119"/>
      <c r="DQ309" s="119"/>
      <c r="DR309" s="119"/>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row>
    <row r="310" spans="1:493" s="3" customFormat="1" x14ac:dyDescent="0.2">
      <c r="A310" s="50"/>
      <c r="B310" s="36" t="s">
        <v>17</v>
      </c>
      <c r="C310" s="140">
        <v>4072</v>
      </c>
      <c r="D310" s="84">
        <v>205</v>
      </c>
      <c r="E310" s="55">
        <v>2</v>
      </c>
      <c r="F310" s="84">
        <v>3</v>
      </c>
      <c r="G310" s="55">
        <v>87</v>
      </c>
      <c r="H310" s="84">
        <v>17</v>
      </c>
      <c r="I310" s="55">
        <v>0</v>
      </c>
      <c r="J310" s="84">
        <v>66</v>
      </c>
      <c r="K310" s="55">
        <v>59</v>
      </c>
      <c r="L310" s="84">
        <v>6</v>
      </c>
      <c r="M310" s="55">
        <v>8</v>
      </c>
      <c r="N310" s="84">
        <v>0</v>
      </c>
      <c r="O310" s="55">
        <v>4</v>
      </c>
      <c r="P310" s="84">
        <v>0</v>
      </c>
      <c r="Q310" s="55">
        <v>0</v>
      </c>
      <c r="R310" s="84">
        <v>0</v>
      </c>
      <c r="S310" s="55">
        <v>19</v>
      </c>
      <c r="T310" s="84">
        <v>0</v>
      </c>
      <c r="U310" s="55">
        <v>3</v>
      </c>
      <c r="V310" s="84">
        <v>186</v>
      </c>
      <c r="W310" s="55">
        <v>284</v>
      </c>
      <c r="X310" s="84">
        <v>150</v>
      </c>
      <c r="Y310" s="55">
        <v>314</v>
      </c>
      <c r="Z310" s="84">
        <v>17</v>
      </c>
      <c r="AA310" s="55">
        <v>0</v>
      </c>
      <c r="AB310" s="84">
        <v>228</v>
      </c>
      <c r="AC310" s="55">
        <v>580</v>
      </c>
      <c r="AD310" s="84">
        <v>144</v>
      </c>
      <c r="AE310" s="55">
        <v>9</v>
      </c>
      <c r="AF310" s="84">
        <v>17</v>
      </c>
      <c r="AG310" s="65">
        <v>3</v>
      </c>
      <c r="AH310" s="97">
        <v>773</v>
      </c>
      <c r="AI310" s="65">
        <v>506</v>
      </c>
      <c r="AJ310" s="97">
        <v>183</v>
      </c>
      <c r="AK310" s="97">
        <v>26</v>
      </c>
      <c r="AL310" s="119">
        <v>49</v>
      </c>
      <c r="AM310" s="84">
        <v>124</v>
      </c>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row>
    <row r="311" spans="1:493" s="3" customFormat="1" x14ac:dyDescent="0.2">
      <c r="A311" s="50"/>
      <c r="B311" s="36" t="s">
        <v>18</v>
      </c>
      <c r="C311" s="140">
        <v>4686</v>
      </c>
      <c r="D311" s="84">
        <v>467</v>
      </c>
      <c r="E311" s="55">
        <v>3</v>
      </c>
      <c r="F311" s="84">
        <v>59</v>
      </c>
      <c r="G311" s="55">
        <v>147</v>
      </c>
      <c r="H311" s="84">
        <v>4</v>
      </c>
      <c r="I311" s="55">
        <v>92</v>
      </c>
      <c r="J311" s="84">
        <v>48</v>
      </c>
      <c r="K311" s="55">
        <v>10</v>
      </c>
      <c r="L311" s="84">
        <v>1</v>
      </c>
      <c r="M311" s="55">
        <v>2</v>
      </c>
      <c r="N311" s="84">
        <v>0</v>
      </c>
      <c r="O311" s="55">
        <v>0</v>
      </c>
      <c r="P311" s="84">
        <v>0</v>
      </c>
      <c r="Q311" s="55">
        <v>0</v>
      </c>
      <c r="R311" s="84">
        <v>1</v>
      </c>
      <c r="S311" s="55">
        <v>2</v>
      </c>
      <c r="T311" s="84">
        <v>0</v>
      </c>
      <c r="U311" s="55">
        <v>0</v>
      </c>
      <c r="V311" s="84">
        <v>251</v>
      </c>
      <c r="W311" s="55">
        <v>406</v>
      </c>
      <c r="X311" s="84">
        <v>116</v>
      </c>
      <c r="Y311" s="55">
        <v>175</v>
      </c>
      <c r="Z311" s="84">
        <v>24</v>
      </c>
      <c r="AA311" s="55">
        <v>0</v>
      </c>
      <c r="AB311" s="84">
        <v>149</v>
      </c>
      <c r="AC311" s="55">
        <v>454</v>
      </c>
      <c r="AD311" s="84">
        <v>305</v>
      </c>
      <c r="AE311" s="55">
        <v>5</v>
      </c>
      <c r="AF311" s="84">
        <v>4</v>
      </c>
      <c r="AG311" s="65">
        <v>139</v>
      </c>
      <c r="AH311" s="97">
        <v>805</v>
      </c>
      <c r="AI311" s="65">
        <v>656</v>
      </c>
      <c r="AJ311" s="97">
        <v>120</v>
      </c>
      <c r="AK311" s="97">
        <v>210</v>
      </c>
      <c r="AL311" s="119">
        <v>9</v>
      </c>
      <c r="AM311" s="84">
        <v>22</v>
      </c>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c r="CH311" s="119"/>
      <c r="CI311" s="119"/>
      <c r="CJ311" s="119"/>
      <c r="CK311" s="119"/>
      <c r="CL311" s="119"/>
      <c r="CM311" s="119"/>
      <c r="CN311" s="119"/>
      <c r="CO311" s="119"/>
      <c r="CP311" s="119"/>
      <c r="CQ311" s="119"/>
      <c r="CR311" s="119"/>
      <c r="CS311" s="119"/>
      <c r="CT311" s="119"/>
      <c r="CU311" s="119"/>
      <c r="CV311" s="119"/>
      <c r="CW311" s="119"/>
      <c r="CX311" s="119"/>
      <c r="CY311" s="119"/>
      <c r="CZ311" s="119"/>
      <c r="DA311" s="119"/>
      <c r="DB311" s="119"/>
      <c r="DC311" s="119"/>
      <c r="DD311" s="119"/>
      <c r="DE311" s="119"/>
      <c r="DF311" s="119"/>
      <c r="DG311" s="119"/>
      <c r="DH311" s="119"/>
      <c r="DI311" s="119"/>
      <c r="DJ311" s="119"/>
      <c r="DK311" s="119"/>
      <c r="DL311" s="119"/>
      <c r="DM311" s="119"/>
      <c r="DN311" s="119"/>
      <c r="DO311" s="119"/>
      <c r="DP311" s="119"/>
      <c r="DQ311" s="119"/>
      <c r="DR311" s="119"/>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c r="QO311" s="7"/>
      <c r="QP311" s="7"/>
      <c r="QQ311" s="7"/>
      <c r="QR311" s="7"/>
      <c r="QS311" s="7"/>
      <c r="QT311" s="7"/>
      <c r="QU311" s="7"/>
      <c r="QV311" s="7"/>
      <c r="QW311" s="7"/>
      <c r="QX311" s="7"/>
      <c r="QY311" s="7"/>
      <c r="QZ311" s="7"/>
      <c r="RA311" s="7"/>
      <c r="RB311" s="7"/>
      <c r="RC311" s="7"/>
      <c r="RD311" s="7"/>
      <c r="RE311" s="7"/>
      <c r="RF311" s="7"/>
      <c r="RG311" s="7"/>
      <c r="RH311" s="7"/>
      <c r="RI311" s="7"/>
      <c r="RJ311" s="7"/>
      <c r="RK311" s="7"/>
      <c r="RL311" s="7"/>
      <c r="RM311" s="7"/>
      <c r="RN311" s="7"/>
      <c r="RO311" s="7"/>
      <c r="RP311" s="7"/>
      <c r="RQ311" s="7"/>
      <c r="RR311" s="7"/>
      <c r="RS311" s="7"/>
      <c r="RT311" s="7"/>
      <c r="RU311" s="7"/>
      <c r="RV311" s="7"/>
      <c r="RW311" s="7"/>
      <c r="RX311" s="7"/>
      <c r="RY311" s="7"/>
    </row>
    <row r="312" spans="1:493" s="3" customFormat="1" x14ac:dyDescent="0.2">
      <c r="A312" s="50"/>
      <c r="B312" s="36" t="s">
        <v>149</v>
      </c>
      <c r="C312" s="149">
        <v>2700</v>
      </c>
      <c r="D312" s="84">
        <v>236</v>
      </c>
      <c r="E312" s="55">
        <v>20</v>
      </c>
      <c r="F312" s="84">
        <v>5</v>
      </c>
      <c r="G312" s="55">
        <v>47</v>
      </c>
      <c r="H312" s="84">
        <v>5</v>
      </c>
      <c r="I312" s="55">
        <v>36</v>
      </c>
      <c r="J312" s="84">
        <v>72</v>
      </c>
      <c r="K312" s="55">
        <v>21</v>
      </c>
      <c r="L312" s="84">
        <v>49</v>
      </c>
      <c r="M312" s="55">
        <v>6</v>
      </c>
      <c r="N312" s="84">
        <v>0</v>
      </c>
      <c r="O312" s="55">
        <v>0</v>
      </c>
      <c r="P312" s="84">
        <v>0</v>
      </c>
      <c r="Q312" s="55">
        <v>1</v>
      </c>
      <c r="R312" s="84">
        <v>0</v>
      </c>
      <c r="S312" s="55">
        <v>15</v>
      </c>
      <c r="T312" s="84">
        <v>0</v>
      </c>
      <c r="U312" s="55">
        <v>105</v>
      </c>
      <c r="V312" s="84">
        <v>141</v>
      </c>
      <c r="W312" s="55">
        <v>377</v>
      </c>
      <c r="X312" s="84">
        <v>170</v>
      </c>
      <c r="Y312" s="55">
        <v>102</v>
      </c>
      <c r="Z312" s="84">
        <v>59</v>
      </c>
      <c r="AA312" s="55">
        <v>72</v>
      </c>
      <c r="AB312" s="84">
        <v>74</v>
      </c>
      <c r="AC312" s="55">
        <v>59</v>
      </c>
      <c r="AD312" s="84">
        <v>160</v>
      </c>
      <c r="AE312" s="55">
        <v>4</v>
      </c>
      <c r="AF312" s="84">
        <v>14</v>
      </c>
      <c r="AG312" s="65">
        <v>0</v>
      </c>
      <c r="AH312" s="97">
        <v>305</v>
      </c>
      <c r="AI312" s="65">
        <v>336</v>
      </c>
      <c r="AJ312" s="97">
        <v>76</v>
      </c>
      <c r="AK312" s="97">
        <v>36</v>
      </c>
      <c r="AL312" s="119">
        <v>13</v>
      </c>
      <c r="AM312" s="84">
        <v>84</v>
      </c>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c r="CH312" s="119"/>
      <c r="CI312" s="119"/>
      <c r="CJ312" s="119"/>
      <c r="CK312" s="119"/>
      <c r="CL312" s="119"/>
      <c r="CM312" s="119"/>
      <c r="CN312" s="119"/>
      <c r="CO312" s="119"/>
      <c r="CP312" s="119"/>
      <c r="CQ312" s="119"/>
      <c r="CR312" s="119"/>
      <c r="CS312" s="119"/>
      <c r="CT312" s="119"/>
      <c r="CU312" s="119"/>
      <c r="CV312" s="119"/>
      <c r="CW312" s="119"/>
      <c r="CX312" s="119"/>
      <c r="CY312" s="119"/>
      <c r="CZ312" s="119"/>
      <c r="DA312" s="119"/>
      <c r="DB312" s="119"/>
      <c r="DC312" s="119"/>
      <c r="DD312" s="119"/>
      <c r="DE312" s="119"/>
      <c r="DF312" s="119"/>
      <c r="DG312" s="119"/>
      <c r="DH312" s="119"/>
      <c r="DI312" s="119"/>
      <c r="DJ312" s="119"/>
      <c r="DK312" s="119"/>
      <c r="DL312" s="119"/>
      <c r="DM312" s="119"/>
      <c r="DN312" s="119"/>
      <c r="DO312" s="119"/>
      <c r="DP312" s="119"/>
      <c r="DQ312" s="119"/>
      <c r="DR312" s="119"/>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c r="QO312" s="7"/>
      <c r="QP312" s="7"/>
      <c r="QQ312" s="7"/>
      <c r="QR312" s="7"/>
      <c r="QS312" s="7"/>
      <c r="QT312" s="7"/>
      <c r="QU312" s="7"/>
      <c r="QV312" s="7"/>
      <c r="QW312" s="7"/>
      <c r="QX312" s="7"/>
      <c r="QY312" s="7"/>
      <c r="QZ312" s="7"/>
      <c r="RA312" s="7"/>
      <c r="RB312" s="7"/>
      <c r="RC312" s="7"/>
      <c r="RD312" s="7"/>
      <c r="RE312" s="7"/>
      <c r="RF312" s="7"/>
      <c r="RG312" s="7"/>
      <c r="RH312" s="7"/>
      <c r="RI312" s="7"/>
      <c r="RJ312" s="7"/>
      <c r="RK312" s="7"/>
      <c r="RL312" s="7"/>
      <c r="RM312" s="7"/>
      <c r="RN312" s="7"/>
      <c r="RO312" s="7"/>
      <c r="RP312" s="7"/>
      <c r="RQ312" s="7"/>
      <c r="RR312" s="7"/>
      <c r="RS312" s="7"/>
      <c r="RT312" s="7"/>
      <c r="RU312" s="7"/>
      <c r="RV312" s="7"/>
      <c r="RW312" s="7"/>
      <c r="RX312" s="7"/>
      <c r="RY312" s="7"/>
    </row>
    <row r="313" spans="1:493" s="3" customFormat="1" x14ac:dyDescent="0.2">
      <c r="A313" s="50"/>
      <c r="B313" s="36" t="s">
        <v>150</v>
      </c>
      <c r="C313" s="140">
        <v>794</v>
      </c>
      <c r="D313" s="84">
        <v>51</v>
      </c>
      <c r="E313" s="55">
        <v>32</v>
      </c>
      <c r="F313" s="84">
        <v>64</v>
      </c>
      <c r="G313" s="55">
        <v>2</v>
      </c>
      <c r="H313" s="84">
        <v>1</v>
      </c>
      <c r="I313" s="55">
        <v>6</v>
      </c>
      <c r="J313" s="84">
        <v>0</v>
      </c>
      <c r="K313" s="55">
        <v>3</v>
      </c>
      <c r="L313" s="84">
        <v>6</v>
      </c>
      <c r="M313" s="55">
        <v>3</v>
      </c>
      <c r="N313" s="84">
        <v>0</v>
      </c>
      <c r="O313" s="55">
        <v>4</v>
      </c>
      <c r="P313" s="84">
        <v>0</v>
      </c>
      <c r="Q313" s="55">
        <v>0</v>
      </c>
      <c r="R313" s="84">
        <v>0</v>
      </c>
      <c r="S313" s="55">
        <v>1</v>
      </c>
      <c r="T313" s="84">
        <v>0</v>
      </c>
      <c r="U313" s="55">
        <v>0</v>
      </c>
      <c r="V313" s="84">
        <v>61</v>
      </c>
      <c r="W313" s="55">
        <v>76</v>
      </c>
      <c r="X313" s="84">
        <v>71</v>
      </c>
      <c r="Y313" s="55">
        <v>14</v>
      </c>
      <c r="Z313" s="84">
        <v>1</v>
      </c>
      <c r="AA313" s="55">
        <v>5</v>
      </c>
      <c r="AB313" s="84">
        <v>65</v>
      </c>
      <c r="AC313" s="55">
        <v>20</v>
      </c>
      <c r="AD313" s="84">
        <v>69</v>
      </c>
      <c r="AE313" s="55">
        <v>6</v>
      </c>
      <c r="AF313" s="84">
        <v>6</v>
      </c>
      <c r="AG313" s="65">
        <v>0</v>
      </c>
      <c r="AH313" s="97">
        <v>107</v>
      </c>
      <c r="AI313" s="65">
        <v>75</v>
      </c>
      <c r="AJ313" s="97">
        <v>39</v>
      </c>
      <c r="AK313" s="97">
        <v>5</v>
      </c>
      <c r="AL313" s="119">
        <v>1</v>
      </c>
      <c r="AM313" s="84">
        <v>0</v>
      </c>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c r="CH313" s="119"/>
      <c r="CI313" s="119"/>
      <c r="CJ313" s="119"/>
      <c r="CK313" s="119"/>
      <c r="CL313" s="119"/>
      <c r="CM313" s="119"/>
      <c r="CN313" s="119"/>
      <c r="CO313" s="119"/>
      <c r="CP313" s="119"/>
      <c r="CQ313" s="119"/>
      <c r="CR313" s="119"/>
      <c r="CS313" s="119"/>
      <c r="CT313" s="119"/>
      <c r="CU313" s="119"/>
      <c r="CV313" s="119"/>
      <c r="CW313" s="119"/>
      <c r="CX313" s="119"/>
      <c r="CY313" s="119"/>
      <c r="CZ313" s="119"/>
      <c r="DA313" s="119"/>
      <c r="DB313" s="119"/>
      <c r="DC313" s="119"/>
      <c r="DD313" s="119"/>
      <c r="DE313" s="119"/>
      <c r="DF313" s="119"/>
      <c r="DG313" s="119"/>
      <c r="DH313" s="119"/>
      <c r="DI313" s="119"/>
      <c r="DJ313" s="119"/>
      <c r="DK313" s="119"/>
      <c r="DL313" s="119"/>
      <c r="DM313" s="119"/>
      <c r="DN313" s="119"/>
      <c r="DO313" s="119"/>
      <c r="DP313" s="119"/>
      <c r="DQ313" s="119"/>
      <c r="DR313" s="119"/>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c r="QO313" s="7"/>
      <c r="QP313" s="7"/>
      <c r="QQ313" s="7"/>
      <c r="QR313" s="7"/>
      <c r="QS313" s="7"/>
      <c r="QT313" s="7"/>
      <c r="QU313" s="7"/>
      <c r="QV313" s="7"/>
      <c r="QW313" s="7"/>
      <c r="QX313" s="7"/>
      <c r="QY313" s="7"/>
      <c r="QZ313" s="7"/>
      <c r="RA313" s="7"/>
      <c r="RB313" s="7"/>
      <c r="RC313" s="7"/>
      <c r="RD313" s="7"/>
      <c r="RE313" s="7"/>
      <c r="RF313" s="7"/>
      <c r="RG313" s="7"/>
      <c r="RH313" s="7"/>
      <c r="RI313" s="7"/>
      <c r="RJ313" s="7"/>
      <c r="RK313" s="7"/>
      <c r="RL313" s="7"/>
      <c r="RM313" s="7"/>
      <c r="RN313" s="7"/>
      <c r="RO313" s="7"/>
      <c r="RP313" s="7"/>
      <c r="RQ313" s="7"/>
      <c r="RR313" s="7"/>
      <c r="RS313" s="7"/>
      <c r="RT313" s="7"/>
      <c r="RU313" s="7"/>
      <c r="RV313" s="7"/>
      <c r="RW313" s="7"/>
      <c r="RX313" s="7"/>
      <c r="RY313" s="7"/>
    </row>
    <row r="314" spans="1:493" s="3" customFormat="1" ht="18.75" customHeight="1" x14ac:dyDescent="0.2">
      <c r="A314" s="49" t="s">
        <v>140</v>
      </c>
      <c r="B314" s="36" t="s">
        <v>13</v>
      </c>
      <c r="C314" s="140">
        <v>65440</v>
      </c>
      <c r="D314" s="84">
        <v>22</v>
      </c>
      <c r="E314" s="55">
        <v>1</v>
      </c>
      <c r="F314" s="84">
        <v>2982</v>
      </c>
      <c r="G314" s="55">
        <v>0</v>
      </c>
      <c r="H314" s="84">
        <v>2</v>
      </c>
      <c r="I314" s="55">
        <v>0</v>
      </c>
      <c r="J314" s="84">
        <v>0</v>
      </c>
      <c r="K314" s="55">
        <v>5176</v>
      </c>
      <c r="L314" s="84">
        <v>1992</v>
      </c>
      <c r="M314" s="55">
        <v>8164</v>
      </c>
      <c r="N314" s="84">
        <v>3288</v>
      </c>
      <c r="O314" s="55">
        <v>4743</v>
      </c>
      <c r="P314" s="84">
        <v>6410</v>
      </c>
      <c r="Q314" s="55">
        <v>6973</v>
      </c>
      <c r="R314" s="84">
        <v>8606</v>
      </c>
      <c r="S314" s="55">
        <v>4017</v>
      </c>
      <c r="T314" s="84">
        <v>5408</v>
      </c>
      <c r="U314" s="55">
        <v>4</v>
      </c>
      <c r="V314" s="84">
        <v>21</v>
      </c>
      <c r="W314" s="55">
        <v>16</v>
      </c>
      <c r="X314" s="84">
        <v>16</v>
      </c>
      <c r="Y314" s="55">
        <v>12</v>
      </c>
      <c r="Z314" s="84">
        <v>5</v>
      </c>
      <c r="AA314" s="55">
        <v>0</v>
      </c>
      <c r="AB314" s="84">
        <v>219</v>
      </c>
      <c r="AC314" s="55">
        <v>1</v>
      </c>
      <c r="AD314" s="84">
        <v>155</v>
      </c>
      <c r="AE314" s="55">
        <v>2723</v>
      </c>
      <c r="AF314" s="84">
        <v>3495</v>
      </c>
      <c r="AG314" s="65">
        <v>148</v>
      </c>
      <c r="AH314" s="97">
        <v>3</v>
      </c>
      <c r="AI314" s="65">
        <v>5</v>
      </c>
      <c r="AJ314" s="97">
        <v>11</v>
      </c>
      <c r="AK314" s="97">
        <v>790</v>
      </c>
      <c r="AL314" s="119">
        <v>32</v>
      </c>
      <c r="AM314" s="84">
        <v>0</v>
      </c>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c r="CH314" s="119"/>
      <c r="CI314" s="119"/>
      <c r="CJ314" s="119"/>
      <c r="CK314" s="119"/>
      <c r="CL314" s="119"/>
      <c r="CM314" s="119"/>
      <c r="CN314" s="119"/>
      <c r="CO314" s="119"/>
      <c r="CP314" s="119"/>
      <c r="CQ314" s="119"/>
      <c r="CR314" s="119"/>
      <c r="CS314" s="119"/>
      <c r="CT314" s="119"/>
      <c r="CU314" s="119"/>
      <c r="CV314" s="119"/>
      <c r="CW314" s="119"/>
      <c r="CX314" s="119"/>
      <c r="CY314" s="119"/>
      <c r="CZ314" s="119"/>
      <c r="DA314" s="119"/>
      <c r="DB314" s="119"/>
      <c r="DC314" s="119"/>
      <c r="DD314" s="119"/>
      <c r="DE314" s="119"/>
      <c r="DF314" s="119"/>
      <c r="DG314" s="119"/>
      <c r="DH314" s="119"/>
      <c r="DI314" s="119"/>
      <c r="DJ314" s="119"/>
      <c r="DK314" s="119"/>
      <c r="DL314" s="119"/>
      <c r="DM314" s="119"/>
      <c r="DN314" s="119"/>
      <c r="DO314" s="119"/>
      <c r="DP314" s="119"/>
      <c r="DQ314" s="119"/>
      <c r="DR314" s="119"/>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c r="QO314" s="7"/>
      <c r="QP314" s="7"/>
      <c r="QQ314" s="7"/>
      <c r="QR314" s="7"/>
      <c r="QS314" s="7"/>
      <c r="QT314" s="7"/>
      <c r="QU314" s="7"/>
      <c r="QV314" s="7"/>
      <c r="QW314" s="7"/>
      <c r="QX314" s="7"/>
      <c r="QY314" s="7"/>
      <c r="QZ314" s="7"/>
      <c r="RA314" s="7"/>
      <c r="RB314" s="7"/>
      <c r="RC314" s="7"/>
      <c r="RD314" s="7"/>
      <c r="RE314" s="7"/>
      <c r="RF314" s="7"/>
      <c r="RG314" s="7"/>
      <c r="RH314" s="7"/>
      <c r="RI314" s="7"/>
      <c r="RJ314" s="7"/>
      <c r="RK314" s="7"/>
      <c r="RL314" s="7"/>
      <c r="RM314" s="7"/>
      <c r="RN314" s="7"/>
      <c r="RO314" s="7"/>
      <c r="RP314" s="7"/>
      <c r="RQ314" s="7"/>
      <c r="RR314" s="7"/>
      <c r="RS314" s="7"/>
      <c r="RT314" s="7"/>
      <c r="RU314" s="7"/>
      <c r="RV314" s="7"/>
      <c r="RW314" s="7"/>
      <c r="RX314" s="7"/>
      <c r="RY314" s="7"/>
    </row>
    <row r="315" spans="1:493" s="3" customFormat="1" x14ac:dyDescent="0.2">
      <c r="A315" s="50"/>
      <c r="B315" s="36" t="s">
        <v>12</v>
      </c>
      <c r="C315" s="140">
        <v>33974</v>
      </c>
      <c r="D315" s="84">
        <v>1</v>
      </c>
      <c r="E315" s="55">
        <v>0</v>
      </c>
      <c r="F315" s="84">
        <v>813</v>
      </c>
      <c r="G315" s="55">
        <v>7214</v>
      </c>
      <c r="H315" s="84">
        <v>0</v>
      </c>
      <c r="I315" s="55">
        <v>3</v>
      </c>
      <c r="J315" s="84">
        <v>0</v>
      </c>
      <c r="K315" s="55">
        <v>2334</v>
      </c>
      <c r="L315" s="84">
        <v>709</v>
      </c>
      <c r="M315" s="55">
        <v>258</v>
      </c>
      <c r="N315" s="84">
        <v>2370</v>
      </c>
      <c r="O315" s="55">
        <v>50</v>
      </c>
      <c r="P315" s="84">
        <v>0</v>
      </c>
      <c r="Q315" s="55">
        <v>1677</v>
      </c>
      <c r="R315" s="84">
        <v>201</v>
      </c>
      <c r="S315" s="55">
        <v>773</v>
      </c>
      <c r="T315" s="84">
        <v>170</v>
      </c>
      <c r="U315" s="55">
        <v>4453</v>
      </c>
      <c r="V315" s="84">
        <v>0</v>
      </c>
      <c r="W315" s="55">
        <v>0</v>
      </c>
      <c r="X315" s="84">
        <v>0</v>
      </c>
      <c r="Y315" s="55">
        <v>0</v>
      </c>
      <c r="Z315" s="84">
        <v>0</v>
      </c>
      <c r="AA315" s="55">
        <v>0</v>
      </c>
      <c r="AB315" s="84">
        <v>12</v>
      </c>
      <c r="AC315" s="55">
        <v>1</v>
      </c>
      <c r="AD315" s="84">
        <v>36</v>
      </c>
      <c r="AE315" s="55">
        <v>1769</v>
      </c>
      <c r="AF315" s="84">
        <v>2772</v>
      </c>
      <c r="AG315" s="65">
        <v>45</v>
      </c>
      <c r="AH315" s="97">
        <v>0</v>
      </c>
      <c r="AI315" s="65">
        <v>0</v>
      </c>
      <c r="AJ315" s="97">
        <v>12</v>
      </c>
      <c r="AK315" s="97">
        <v>844</v>
      </c>
      <c r="AL315" s="119">
        <v>2211</v>
      </c>
      <c r="AM315" s="84">
        <v>5246</v>
      </c>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119"/>
      <c r="BJ315" s="119"/>
      <c r="BK315" s="119"/>
      <c r="BL315" s="119"/>
      <c r="BM315" s="119"/>
      <c r="BN315" s="119"/>
      <c r="BO315" s="119"/>
      <c r="BP315" s="119"/>
      <c r="BQ315" s="119"/>
      <c r="BR315" s="119"/>
      <c r="BS315" s="119"/>
      <c r="BT315" s="119"/>
      <c r="BU315" s="119"/>
      <c r="BV315" s="119"/>
      <c r="BW315" s="119"/>
      <c r="BX315" s="119"/>
      <c r="BY315" s="119"/>
      <c r="BZ315" s="119"/>
      <c r="CA315" s="119"/>
      <c r="CB315" s="119"/>
      <c r="CC315" s="119"/>
      <c r="CD315" s="119"/>
      <c r="CE315" s="119"/>
      <c r="CF315" s="119"/>
      <c r="CG315" s="119"/>
      <c r="CH315" s="119"/>
      <c r="CI315" s="119"/>
      <c r="CJ315" s="119"/>
      <c r="CK315" s="119"/>
      <c r="CL315" s="119"/>
      <c r="CM315" s="119"/>
      <c r="CN315" s="119"/>
      <c r="CO315" s="119"/>
      <c r="CP315" s="119"/>
      <c r="CQ315" s="119"/>
      <c r="CR315" s="119"/>
      <c r="CS315" s="119"/>
      <c r="CT315" s="119"/>
      <c r="CU315" s="119"/>
      <c r="CV315" s="119"/>
      <c r="CW315" s="119"/>
      <c r="CX315" s="119"/>
      <c r="CY315" s="119"/>
      <c r="CZ315" s="119"/>
      <c r="DA315" s="119"/>
      <c r="DB315" s="119"/>
      <c r="DC315" s="119"/>
      <c r="DD315" s="119"/>
      <c r="DE315" s="119"/>
      <c r="DF315" s="119"/>
      <c r="DG315" s="119"/>
      <c r="DH315" s="119"/>
      <c r="DI315" s="119"/>
      <c r="DJ315" s="119"/>
      <c r="DK315" s="119"/>
      <c r="DL315" s="119"/>
      <c r="DM315" s="119"/>
      <c r="DN315" s="119"/>
      <c r="DO315" s="119"/>
      <c r="DP315" s="119"/>
      <c r="DQ315" s="119"/>
      <c r="DR315" s="119"/>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c r="MK315" s="7"/>
      <c r="ML315" s="7"/>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c r="NP315" s="7"/>
      <c r="NQ315" s="7"/>
      <c r="NR315" s="7"/>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c r="OQ315" s="7"/>
      <c r="OR315" s="7"/>
      <c r="OS315" s="7"/>
      <c r="OT315" s="7"/>
      <c r="OU315" s="7"/>
      <c r="OV315" s="7"/>
      <c r="OW315" s="7"/>
      <c r="OX315" s="7"/>
      <c r="OY315" s="7"/>
      <c r="OZ315" s="7"/>
      <c r="PA315" s="7"/>
      <c r="PB315" s="7"/>
      <c r="PC315" s="7"/>
      <c r="PD315" s="7"/>
      <c r="PE315" s="7"/>
      <c r="PF315" s="7"/>
      <c r="PG315" s="7"/>
      <c r="PH315" s="7"/>
      <c r="PI315" s="7"/>
      <c r="PJ315" s="7"/>
      <c r="PK315" s="7"/>
      <c r="PL315" s="7"/>
      <c r="PM315" s="7"/>
      <c r="PN315" s="7"/>
      <c r="PO315" s="7"/>
      <c r="PP315" s="7"/>
      <c r="PQ315" s="7"/>
      <c r="PR315" s="7"/>
      <c r="PS315" s="7"/>
      <c r="PT315" s="7"/>
      <c r="PU315" s="7"/>
      <c r="PV315" s="7"/>
      <c r="PW315" s="7"/>
      <c r="PX315" s="7"/>
      <c r="PY315" s="7"/>
      <c r="PZ315" s="7"/>
      <c r="QA315" s="7"/>
      <c r="QB315" s="7"/>
      <c r="QC315" s="7"/>
      <c r="QD315" s="7"/>
      <c r="QE315" s="7"/>
      <c r="QF315" s="7"/>
      <c r="QG315" s="7"/>
      <c r="QH315" s="7"/>
      <c r="QI315" s="7"/>
      <c r="QJ315" s="7"/>
      <c r="QK315" s="7"/>
      <c r="QL315" s="7"/>
      <c r="QM315" s="7"/>
      <c r="QN315" s="7"/>
      <c r="QO315" s="7"/>
      <c r="QP315" s="7"/>
      <c r="QQ315" s="7"/>
      <c r="QR315" s="7"/>
      <c r="QS315" s="7"/>
      <c r="QT315" s="7"/>
      <c r="QU315" s="7"/>
      <c r="QV315" s="7"/>
      <c r="QW315" s="7"/>
      <c r="QX315" s="7"/>
      <c r="QY315" s="7"/>
      <c r="QZ315" s="7"/>
      <c r="RA315" s="7"/>
      <c r="RB315" s="7"/>
      <c r="RC315" s="7"/>
      <c r="RD315" s="7"/>
      <c r="RE315" s="7"/>
      <c r="RF315" s="7"/>
      <c r="RG315" s="7"/>
      <c r="RH315" s="7"/>
      <c r="RI315" s="7"/>
      <c r="RJ315" s="7"/>
      <c r="RK315" s="7"/>
      <c r="RL315" s="7"/>
      <c r="RM315" s="7"/>
      <c r="RN315" s="7"/>
      <c r="RO315" s="7"/>
      <c r="RP315" s="7"/>
      <c r="RQ315" s="7"/>
      <c r="RR315" s="7"/>
      <c r="RS315" s="7"/>
      <c r="RT315" s="7"/>
      <c r="RU315" s="7"/>
      <c r="RV315" s="7"/>
      <c r="RW315" s="7"/>
      <c r="RX315" s="7"/>
      <c r="RY315" s="7"/>
    </row>
    <row r="316" spans="1:493" s="3" customFormat="1" x14ac:dyDescent="0.2">
      <c r="A316" s="50"/>
      <c r="B316" s="36" t="s">
        <v>14</v>
      </c>
      <c r="C316" s="140">
        <v>55053</v>
      </c>
      <c r="D316" s="84">
        <v>31</v>
      </c>
      <c r="E316" s="55">
        <v>5421</v>
      </c>
      <c r="F316" s="84">
        <v>0</v>
      </c>
      <c r="G316" s="55">
        <v>608</v>
      </c>
      <c r="H316" s="84">
        <v>5596</v>
      </c>
      <c r="I316" s="55">
        <v>281</v>
      </c>
      <c r="J316" s="84">
        <v>1067</v>
      </c>
      <c r="K316" s="55">
        <v>918</v>
      </c>
      <c r="L316" s="84">
        <v>975</v>
      </c>
      <c r="M316" s="55">
        <v>547</v>
      </c>
      <c r="N316" s="84">
        <v>267</v>
      </c>
      <c r="O316" s="55">
        <v>536</v>
      </c>
      <c r="P316" s="84">
        <v>25</v>
      </c>
      <c r="Q316" s="55">
        <v>4751</v>
      </c>
      <c r="R316" s="84">
        <v>569</v>
      </c>
      <c r="S316" s="55">
        <v>1484</v>
      </c>
      <c r="T316" s="84">
        <v>0</v>
      </c>
      <c r="U316" s="55">
        <v>7823</v>
      </c>
      <c r="V316" s="84">
        <v>1731</v>
      </c>
      <c r="W316" s="55">
        <v>0</v>
      </c>
      <c r="X316" s="84">
        <v>15</v>
      </c>
      <c r="Y316" s="55">
        <v>0</v>
      </c>
      <c r="Z316" s="84">
        <v>6597</v>
      </c>
      <c r="AA316" s="55">
        <v>4011</v>
      </c>
      <c r="AB316" s="84">
        <v>93</v>
      </c>
      <c r="AC316" s="55">
        <v>0</v>
      </c>
      <c r="AD316" s="84">
        <v>5034</v>
      </c>
      <c r="AE316" s="55">
        <v>0</v>
      </c>
      <c r="AF316" s="84">
        <v>466</v>
      </c>
      <c r="AG316" s="65">
        <v>0</v>
      </c>
      <c r="AH316" s="97">
        <v>612</v>
      </c>
      <c r="AI316" s="65">
        <v>0</v>
      </c>
      <c r="AJ316" s="97">
        <v>1587</v>
      </c>
      <c r="AK316" s="97">
        <v>0</v>
      </c>
      <c r="AL316" s="119">
        <v>1742</v>
      </c>
      <c r="AM316" s="84">
        <v>2266</v>
      </c>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119"/>
      <c r="CD316" s="119"/>
      <c r="CE316" s="119"/>
      <c r="CF316" s="119"/>
      <c r="CG316" s="119"/>
      <c r="CH316" s="119"/>
      <c r="CI316" s="119"/>
      <c r="CJ316" s="119"/>
      <c r="CK316" s="119"/>
      <c r="CL316" s="119"/>
      <c r="CM316" s="119"/>
      <c r="CN316" s="119"/>
      <c r="CO316" s="119"/>
      <c r="CP316" s="119"/>
      <c r="CQ316" s="119"/>
      <c r="CR316" s="119"/>
      <c r="CS316" s="119"/>
      <c r="CT316" s="119"/>
      <c r="CU316" s="119"/>
      <c r="CV316" s="119"/>
      <c r="CW316" s="119"/>
      <c r="CX316" s="119"/>
      <c r="CY316" s="119"/>
      <c r="CZ316" s="119"/>
      <c r="DA316" s="119"/>
      <c r="DB316" s="119"/>
      <c r="DC316" s="119"/>
      <c r="DD316" s="119"/>
      <c r="DE316" s="119"/>
      <c r="DF316" s="119"/>
      <c r="DG316" s="119"/>
      <c r="DH316" s="119"/>
      <c r="DI316" s="119"/>
      <c r="DJ316" s="119"/>
      <c r="DK316" s="119"/>
      <c r="DL316" s="119"/>
      <c r="DM316" s="119"/>
      <c r="DN316" s="119"/>
      <c r="DO316" s="119"/>
      <c r="DP316" s="119"/>
      <c r="DQ316" s="119"/>
      <c r="DR316" s="119"/>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c r="MK316" s="7"/>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c r="NS316" s="7"/>
      <c r="NT316" s="7"/>
      <c r="NU316" s="7"/>
      <c r="NV316" s="7"/>
      <c r="NW316" s="7"/>
      <c r="NX316" s="7"/>
      <c r="NY316" s="7"/>
      <c r="NZ316" s="7"/>
      <c r="OA316" s="7"/>
      <c r="OB316" s="7"/>
      <c r="OC316" s="7"/>
      <c r="OD316" s="7"/>
      <c r="OE316" s="7"/>
      <c r="OF316" s="7"/>
      <c r="OG316" s="7"/>
      <c r="OH316" s="7"/>
      <c r="OI316" s="7"/>
      <c r="OJ316" s="7"/>
      <c r="OK316" s="7"/>
      <c r="OL316" s="7"/>
      <c r="OM316" s="7"/>
      <c r="ON316" s="7"/>
      <c r="OO316" s="7"/>
      <c r="OP316" s="7"/>
      <c r="OQ316" s="7"/>
      <c r="OR316" s="7"/>
      <c r="OS316" s="7"/>
      <c r="OT316" s="7"/>
      <c r="OU316" s="7"/>
      <c r="OV316" s="7"/>
      <c r="OW316" s="7"/>
      <c r="OX316" s="7"/>
      <c r="OY316" s="7"/>
      <c r="OZ316" s="7"/>
      <c r="PA316" s="7"/>
      <c r="PB316" s="7"/>
      <c r="PC316" s="7"/>
      <c r="PD316" s="7"/>
      <c r="PE316" s="7"/>
      <c r="PF316" s="7"/>
      <c r="PG316" s="7"/>
      <c r="PH316" s="7"/>
      <c r="PI316" s="7"/>
      <c r="PJ316" s="7"/>
      <c r="PK316" s="7"/>
      <c r="PL316" s="7"/>
      <c r="PM316" s="7"/>
      <c r="PN316" s="7"/>
      <c r="PO316" s="7"/>
      <c r="PP316" s="7"/>
      <c r="PQ316" s="7"/>
      <c r="PR316" s="7"/>
      <c r="PS316" s="7"/>
      <c r="PT316" s="7"/>
      <c r="PU316" s="7"/>
      <c r="PV316" s="7"/>
      <c r="PW316" s="7"/>
      <c r="PX316" s="7"/>
      <c r="PY316" s="7"/>
      <c r="PZ316" s="7"/>
      <c r="QA316" s="7"/>
      <c r="QB316" s="7"/>
      <c r="QC316" s="7"/>
      <c r="QD316" s="7"/>
      <c r="QE316" s="7"/>
      <c r="QF316" s="7"/>
      <c r="QG316" s="7"/>
      <c r="QH316" s="7"/>
      <c r="QI316" s="7"/>
      <c r="QJ316" s="7"/>
      <c r="QK316" s="7"/>
      <c r="QL316" s="7"/>
      <c r="QM316" s="7"/>
      <c r="QN316" s="7"/>
      <c r="QO316" s="7"/>
      <c r="QP316" s="7"/>
      <c r="QQ316" s="7"/>
      <c r="QR316" s="7"/>
      <c r="QS316" s="7"/>
      <c r="QT316" s="7"/>
      <c r="QU316" s="7"/>
      <c r="QV316" s="7"/>
      <c r="QW316" s="7"/>
      <c r="QX316" s="7"/>
      <c r="QY316" s="7"/>
      <c r="QZ316" s="7"/>
      <c r="RA316" s="7"/>
      <c r="RB316" s="7"/>
      <c r="RC316" s="7"/>
      <c r="RD316" s="7"/>
      <c r="RE316" s="7"/>
      <c r="RF316" s="7"/>
      <c r="RG316" s="7"/>
      <c r="RH316" s="7"/>
      <c r="RI316" s="7"/>
      <c r="RJ316" s="7"/>
      <c r="RK316" s="7"/>
      <c r="RL316" s="7"/>
      <c r="RM316" s="7"/>
      <c r="RN316" s="7"/>
      <c r="RO316" s="7"/>
      <c r="RP316" s="7"/>
      <c r="RQ316" s="7"/>
      <c r="RR316" s="7"/>
      <c r="RS316" s="7"/>
      <c r="RT316" s="7"/>
      <c r="RU316" s="7"/>
      <c r="RV316" s="7"/>
      <c r="RW316" s="7"/>
      <c r="RX316" s="7"/>
      <c r="RY316" s="7"/>
    </row>
    <row r="317" spans="1:493" s="3" customFormat="1" x14ac:dyDescent="0.2">
      <c r="A317" s="50"/>
      <c r="B317" s="36" t="s">
        <v>15</v>
      </c>
      <c r="C317" s="140">
        <v>23879</v>
      </c>
      <c r="D317" s="84">
        <v>0</v>
      </c>
      <c r="E317" s="55">
        <v>746</v>
      </c>
      <c r="F317" s="84">
        <v>48</v>
      </c>
      <c r="G317" s="55">
        <v>65</v>
      </c>
      <c r="H317" s="84">
        <v>99</v>
      </c>
      <c r="I317" s="55">
        <v>1982</v>
      </c>
      <c r="J317" s="84">
        <v>4521</v>
      </c>
      <c r="K317" s="55">
        <v>9</v>
      </c>
      <c r="L317" s="84">
        <v>0</v>
      </c>
      <c r="M317" s="55">
        <v>181</v>
      </c>
      <c r="N317" s="84">
        <v>2231</v>
      </c>
      <c r="O317" s="55">
        <v>2651</v>
      </c>
      <c r="P317" s="84">
        <v>67</v>
      </c>
      <c r="Q317" s="55">
        <v>1856</v>
      </c>
      <c r="R317" s="84">
        <v>1042</v>
      </c>
      <c r="S317" s="55">
        <v>759</v>
      </c>
      <c r="T317" s="84">
        <v>89</v>
      </c>
      <c r="U317" s="55">
        <v>76</v>
      </c>
      <c r="V317" s="84">
        <v>0</v>
      </c>
      <c r="W317" s="55">
        <v>337</v>
      </c>
      <c r="X317" s="84">
        <v>0</v>
      </c>
      <c r="Y317" s="55">
        <v>0</v>
      </c>
      <c r="Z317" s="84">
        <v>0</v>
      </c>
      <c r="AA317" s="55">
        <v>0</v>
      </c>
      <c r="AB317" s="84">
        <v>8</v>
      </c>
      <c r="AC317" s="55">
        <v>1952</v>
      </c>
      <c r="AD317" s="84">
        <v>2911</v>
      </c>
      <c r="AE317" s="55">
        <v>1</v>
      </c>
      <c r="AF317" s="84">
        <v>1428</v>
      </c>
      <c r="AG317" s="65">
        <v>0</v>
      </c>
      <c r="AH317" s="97">
        <v>22</v>
      </c>
      <c r="AI317" s="65">
        <v>29</v>
      </c>
      <c r="AJ317" s="97">
        <v>769</v>
      </c>
      <c r="AK317" s="97">
        <v>0</v>
      </c>
      <c r="AL317" s="119">
        <v>0</v>
      </c>
      <c r="AM317" s="84">
        <v>0</v>
      </c>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c r="BT317" s="119"/>
      <c r="BU317" s="119"/>
      <c r="BV317" s="119"/>
      <c r="BW317" s="119"/>
      <c r="BX317" s="119"/>
      <c r="BY317" s="119"/>
      <c r="BZ317" s="119"/>
      <c r="CA317" s="119"/>
      <c r="CB317" s="119"/>
      <c r="CC317" s="119"/>
      <c r="CD317" s="119"/>
      <c r="CE317" s="119"/>
      <c r="CF317" s="119"/>
      <c r="CG317" s="119"/>
      <c r="CH317" s="119"/>
      <c r="CI317" s="119"/>
      <c r="CJ317" s="119"/>
      <c r="CK317" s="119"/>
      <c r="CL317" s="119"/>
      <c r="CM317" s="119"/>
      <c r="CN317" s="119"/>
      <c r="CO317" s="119"/>
      <c r="CP317" s="119"/>
      <c r="CQ317" s="119"/>
      <c r="CR317" s="119"/>
      <c r="CS317" s="119"/>
      <c r="CT317" s="119"/>
      <c r="CU317" s="119"/>
      <c r="CV317" s="119"/>
      <c r="CW317" s="119"/>
      <c r="CX317" s="119"/>
      <c r="CY317" s="119"/>
      <c r="CZ317" s="119"/>
      <c r="DA317" s="119"/>
      <c r="DB317" s="119"/>
      <c r="DC317" s="119"/>
      <c r="DD317" s="119"/>
      <c r="DE317" s="119"/>
      <c r="DF317" s="119"/>
      <c r="DG317" s="119"/>
      <c r="DH317" s="119"/>
      <c r="DI317" s="119"/>
      <c r="DJ317" s="119"/>
      <c r="DK317" s="119"/>
      <c r="DL317" s="119"/>
      <c r="DM317" s="119"/>
      <c r="DN317" s="119"/>
      <c r="DO317" s="119"/>
      <c r="DP317" s="119"/>
      <c r="DQ317" s="119"/>
      <c r="DR317" s="119"/>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c r="MK317" s="7"/>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c r="PL317" s="7"/>
      <c r="PM317" s="7"/>
      <c r="PN317" s="7"/>
      <c r="PO317" s="7"/>
      <c r="PP317" s="7"/>
      <c r="PQ317" s="7"/>
      <c r="PR317" s="7"/>
      <c r="PS317" s="7"/>
      <c r="PT317" s="7"/>
      <c r="PU317" s="7"/>
      <c r="PV317" s="7"/>
      <c r="PW317" s="7"/>
      <c r="PX317" s="7"/>
      <c r="PY317" s="7"/>
      <c r="PZ317" s="7"/>
      <c r="QA317" s="7"/>
      <c r="QB317" s="7"/>
      <c r="QC317" s="7"/>
      <c r="QD317" s="7"/>
      <c r="QE317" s="7"/>
      <c r="QF317" s="7"/>
      <c r="QG317" s="7"/>
      <c r="QH317" s="7"/>
      <c r="QI317" s="7"/>
      <c r="QJ317" s="7"/>
      <c r="QK317" s="7"/>
      <c r="QL317" s="7"/>
      <c r="QM317" s="7"/>
      <c r="QN317" s="7"/>
      <c r="QO317" s="7"/>
      <c r="QP317" s="7"/>
      <c r="QQ317" s="7"/>
      <c r="QR317" s="7"/>
      <c r="QS317" s="7"/>
      <c r="QT317" s="7"/>
      <c r="QU317" s="7"/>
      <c r="QV317" s="7"/>
      <c r="QW317" s="7"/>
      <c r="QX317" s="7"/>
      <c r="QY317" s="7"/>
      <c r="QZ317" s="7"/>
      <c r="RA317" s="7"/>
      <c r="RB317" s="7"/>
      <c r="RC317" s="7"/>
      <c r="RD317" s="7"/>
      <c r="RE317" s="7"/>
      <c r="RF317" s="7"/>
      <c r="RG317" s="7"/>
      <c r="RH317" s="7"/>
      <c r="RI317" s="7"/>
      <c r="RJ317" s="7"/>
      <c r="RK317" s="7"/>
      <c r="RL317" s="7"/>
      <c r="RM317" s="7"/>
      <c r="RN317" s="7"/>
      <c r="RO317" s="7"/>
      <c r="RP317" s="7"/>
      <c r="RQ317" s="7"/>
      <c r="RR317" s="7"/>
      <c r="RS317" s="7"/>
      <c r="RT317" s="7"/>
      <c r="RU317" s="7"/>
      <c r="RV317" s="7"/>
      <c r="RW317" s="7"/>
      <c r="RX317" s="7"/>
      <c r="RY317" s="7"/>
    </row>
    <row r="318" spans="1:493" s="3" customFormat="1" x14ac:dyDescent="0.2">
      <c r="A318" s="50"/>
      <c r="B318" s="36" t="s">
        <v>16</v>
      </c>
      <c r="C318" s="140">
        <v>8066</v>
      </c>
      <c r="D318" s="84">
        <v>0</v>
      </c>
      <c r="E318" s="55">
        <v>176</v>
      </c>
      <c r="F318" s="84">
        <v>21</v>
      </c>
      <c r="G318" s="55">
        <v>0</v>
      </c>
      <c r="H318" s="84">
        <v>0</v>
      </c>
      <c r="I318" s="55">
        <v>354</v>
      </c>
      <c r="J318" s="84">
        <v>0</v>
      </c>
      <c r="K318" s="55">
        <v>40</v>
      </c>
      <c r="L318" s="84">
        <v>0</v>
      </c>
      <c r="M318" s="55">
        <v>348</v>
      </c>
      <c r="N318" s="84">
        <v>16</v>
      </c>
      <c r="O318" s="55">
        <v>2675</v>
      </c>
      <c r="P318" s="84">
        <v>40</v>
      </c>
      <c r="Q318" s="55">
        <v>581</v>
      </c>
      <c r="R318" s="84">
        <v>2046</v>
      </c>
      <c r="S318" s="55">
        <v>75</v>
      </c>
      <c r="T318" s="84">
        <v>1065</v>
      </c>
      <c r="U318" s="55">
        <v>0</v>
      </c>
      <c r="V318" s="84">
        <v>0</v>
      </c>
      <c r="W318" s="55">
        <v>0</v>
      </c>
      <c r="X318" s="84">
        <v>6</v>
      </c>
      <c r="Y318" s="55">
        <v>39</v>
      </c>
      <c r="Z318" s="84">
        <v>42</v>
      </c>
      <c r="AA318" s="55">
        <v>0</v>
      </c>
      <c r="AB318" s="84">
        <v>13</v>
      </c>
      <c r="AC318" s="55">
        <v>0</v>
      </c>
      <c r="AD318" s="84">
        <v>249</v>
      </c>
      <c r="AE318" s="55">
        <v>79</v>
      </c>
      <c r="AF318" s="84">
        <v>115</v>
      </c>
      <c r="AG318" s="65">
        <v>8</v>
      </c>
      <c r="AH318" s="97">
        <v>0</v>
      </c>
      <c r="AI318" s="65">
        <v>4</v>
      </c>
      <c r="AJ318" s="97">
        <v>49</v>
      </c>
      <c r="AK318" s="97">
        <v>25</v>
      </c>
      <c r="AL318" s="119">
        <v>0</v>
      </c>
      <c r="AM318" s="84">
        <v>0</v>
      </c>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c r="CA318" s="119"/>
      <c r="CB318" s="119"/>
      <c r="CC318" s="119"/>
      <c r="CD318" s="119"/>
      <c r="CE318" s="119"/>
      <c r="CF318" s="119"/>
      <c r="CG318" s="119"/>
      <c r="CH318" s="119"/>
      <c r="CI318" s="119"/>
      <c r="CJ318" s="119"/>
      <c r="CK318" s="119"/>
      <c r="CL318" s="119"/>
      <c r="CM318" s="119"/>
      <c r="CN318" s="119"/>
      <c r="CO318" s="119"/>
      <c r="CP318" s="119"/>
      <c r="CQ318" s="119"/>
      <c r="CR318" s="119"/>
      <c r="CS318" s="119"/>
      <c r="CT318" s="119"/>
      <c r="CU318" s="119"/>
      <c r="CV318" s="119"/>
      <c r="CW318" s="119"/>
      <c r="CX318" s="119"/>
      <c r="CY318" s="119"/>
      <c r="CZ318" s="119"/>
      <c r="DA318" s="119"/>
      <c r="DB318" s="119"/>
      <c r="DC318" s="119"/>
      <c r="DD318" s="119"/>
      <c r="DE318" s="119"/>
      <c r="DF318" s="119"/>
      <c r="DG318" s="119"/>
      <c r="DH318" s="119"/>
      <c r="DI318" s="119"/>
      <c r="DJ318" s="119"/>
      <c r="DK318" s="119"/>
      <c r="DL318" s="119"/>
      <c r="DM318" s="119"/>
      <c r="DN318" s="119"/>
      <c r="DO318" s="119"/>
      <c r="DP318" s="119"/>
      <c r="DQ318" s="119"/>
      <c r="DR318" s="119"/>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c r="MK318" s="7"/>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c r="PC318" s="7"/>
      <c r="PD318" s="7"/>
      <c r="PE318" s="7"/>
      <c r="PF318" s="7"/>
      <c r="PG318" s="7"/>
      <c r="PH318" s="7"/>
      <c r="PI318" s="7"/>
      <c r="PJ318" s="7"/>
      <c r="PK318" s="7"/>
      <c r="PL318" s="7"/>
      <c r="PM318" s="7"/>
      <c r="PN318" s="7"/>
      <c r="PO318" s="7"/>
      <c r="PP318" s="7"/>
      <c r="PQ318" s="7"/>
      <c r="PR318" s="7"/>
      <c r="PS318" s="7"/>
      <c r="PT318" s="7"/>
      <c r="PU318" s="7"/>
      <c r="PV318" s="7"/>
      <c r="PW318" s="7"/>
      <c r="PX318" s="7"/>
      <c r="PY318" s="7"/>
      <c r="PZ318" s="7"/>
      <c r="QA318" s="7"/>
      <c r="QB318" s="7"/>
      <c r="QC318" s="7"/>
      <c r="QD318" s="7"/>
      <c r="QE318" s="7"/>
      <c r="QF318" s="7"/>
      <c r="QG318" s="7"/>
      <c r="QH318" s="7"/>
      <c r="QI318" s="7"/>
      <c r="QJ318" s="7"/>
      <c r="QK318" s="7"/>
      <c r="QL318" s="7"/>
      <c r="QM318" s="7"/>
      <c r="QN318" s="7"/>
      <c r="QO318" s="7"/>
      <c r="QP318" s="7"/>
      <c r="QQ318" s="7"/>
      <c r="QR318" s="7"/>
      <c r="QS318" s="7"/>
      <c r="QT318" s="7"/>
      <c r="QU318" s="7"/>
      <c r="QV318" s="7"/>
      <c r="QW318" s="7"/>
      <c r="QX318" s="7"/>
      <c r="QY318" s="7"/>
      <c r="QZ318" s="7"/>
      <c r="RA318" s="7"/>
      <c r="RB318" s="7"/>
      <c r="RC318" s="7"/>
      <c r="RD318" s="7"/>
      <c r="RE318" s="7"/>
      <c r="RF318" s="7"/>
      <c r="RG318" s="7"/>
      <c r="RH318" s="7"/>
      <c r="RI318" s="7"/>
      <c r="RJ318" s="7"/>
      <c r="RK318" s="7"/>
      <c r="RL318" s="7"/>
      <c r="RM318" s="7"/>
      <c r="RN318" s="7"/>
      <c r="RO318" s="7"/>
      <c r="RP318" s="7"/>
      <c r="RQ318" s="7"/>
      <c r="RR318" s="7"/>
      <c r="RS318" s="7"/>
      <c r="RT318" s="7"/>
      <c r="RU318" s="7"/>
      <c r="RV318" s="7"/>
      <c r="RW318" s="7"/>
      <c r="RX318" s="7"/>
      <c r="RY318" s="7"/>
    </row>
    <row r="319" spans="1:493" s="3" customFormat="1" x14ac:dyDescent="0.2">
      <c r="A319" s="50"/>
      <c r="B319" s="36" t="s">
        <v>17</v>
      </c>
      <c r="C319" s="140">
        <v>4695</v>
      </c>
      <c r="D319" s="84">
        <v>27</v>
      </c>
      <c r="E319" s="55">
        <v>0</v>
      </c>
      <c r="F319" s="84">
        <v>38</v>
      </c>
      <c r="G319" s="55">
        <v>46</v>
      </c>
      <c r="H319" s="84">
        <v>0</v>
      </c>
      <c r="I319" s="55">
        <v>273</v>
      </c>
      <c r="J319" s="84">
        <v>0</v>
      </c>
      <c r="K319" s="55">
        <v>165</v>
      </c>
      <c r="L319" s="84">
        <v>27</v>
      </c>
      <c r="M319" s="55">
        <v>190</v>
      </c>
      <c r="N319" s="84">
        <v>55</v>
      </c>
      <c r="O319" s="55">
        <v>338</v>
      </c>
      <c r="P319" s="84">
        <v>17</v>
      </c>
      <c r="Q319" s="55">
        <v>506</v>
      </c>
      <c r="R319" s="84">
        <v>734</v>
      </c>
      <c r="S319" s="55">
        <v>120</v>
      </c>
      <c r="T319" s="84">
        <v>14</v>
      </c>
      <c r="U319" s="55">
        <v>74</v>
      </c>
      <c r="V319" s="84">
        <v>56</v>
      </c>
      <c r="W319" s="55">
        <v>77</v>
      </c>
      <c r="X319" s="84">
        <v>14</v>
      </c>
      <c r="Y319" s="55">
        <v>69</v>
      </c>
      <c r="Z319" s="84">
        <v>0</v>
      </c>
      <c r="AA319" s="55">
        <v>127</v>
      </c>
      <c r="AB319" s="84">
        <v>444</v>
      </c>
      <c r="AC319" s="55">
        <v>193</v>
      </c>
      <c r="AD319" s="84">
        <v>10</v>
      </c>
      <c r="AE319" s="55">
        <v>10</v>
      </c>
      <c r="AF319" s="84">
        <v>47</v>
      </c>
      <c r="AG319" s="65">
        <v>802</v>
      </c>
      <c r="AH319" s="97">
        <v>117</v>
      </c>
      <c r="AI319" s="65">
        <v>13</v>
      </c>
      <c r="AJ319" s="97">
        <v>2</v>
      </c>
      <c r="AK319" s="97">
        <v>8</v>
      </c>
      <c r="AL319" s="119">
        <v>82</v>
      </c>
      <c r="AM319" s="84">
        <v>0</v>
      </c>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c r="BH319" s="119"/>
      <c r="BI319" s="119"/>
      <c r="BJ319" s="119"/>
      <c r="BK319" s="119"/>
      <c r="BL319" s="119"/>
      <c r="BM319" s="119"/>
      <c r="BN319" s="119"/>
      <c r="BO319" s="119"/>
      <c r="BP319" s="119"/>
      <c r="BQ319" s="119"/>
      <c r="BR319" s="119"/>
      <c r="BS319" s="119"/>
      <c r="BT319" s="119"/>
      <c r="BU319" s="119"/>
      <c r="BV319" s="119"/>
      <c r="BW319" s="119"/>
      <c r="BX319" s="119"/>
      <c r="BY319" s="119"/>
      <c r="BZ319" s="119"/>
      <c r="CA319" s="119"/>
      <c r="CB319" s="119"/>
      <c r="CC319" s="119"/>
      <c r="CD319" s="119"/>
      <c r="CE319" s="119"/>
      <c r="CF319" s="119"/>
      <c r="CG319" s="119"/>
      <c r="CH319" s="119"/>
      <c r="CI319" s="119"/>
      <c r="CJ319" s="119"/>
      <c r="CK319" s="119"/>
      <c r="CL319" s="119"/>
      <c r="CM319" s="119"/>
      <c r="CN319" s="119"/>
      <c r="CO319" s="119"/>
      <c r="CP319" s="119"/>
      <c r="CQ319" s="119"/>
      <c r="CR319" s="119"/>
      <c r="CS319" s="119"/>
      <c r="CT319" s="119"/>
      <c r="CU319" s="119"/>
      <c r="CV319" s="119"/>
      <c r="CW319" s="119"/>
      <c r="CX319" s="119"/>
      <c r="CY319" s="119"/>
      <c r="CZ319" s="119"/>
      <c r="DA319" s="119"/>
      <c r="DB319" s="119"/>
      <c r="DC319" s="119"/>
      <c r="DD319" s="119"/>
      <c r="DE319" s="119"/>
      <c r="DF319" s="119"/>
      <c r="DG319" s="119"/>
      <c r="DH319" s="119"/>
      <c r="DI319" s="119"/>
      <c r="DJ319" s="119"/>
      <c r="DK319" s="119"/>
      <c r="DL319" s="119"/>
      <c r="DM319" s="119"/>
      <c r="DN319" s="119"/>
      <c r="DO319" s="119"/>
      <c r="DP319" s="119"/>
      <c r="DQ319" s="119"/>
      <c r="DR319" s="119"/>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c r="QO319" s="7"/>
      <c r="QP319" s="7"/>
      <c r="QQ319" s="7"/>
      <c r="QR319" s="7"/>
      <c r="QS319" s="7"/>
      <c r="QT319" s="7"/>
      <c r="QU319" s="7"/>
      <c r="QV319" s="7"/>
      <c r="QW319" s="7"/>
      <c r="QX319" s="7"/>
      <c r="QY319" s="7"/>
      <c r="QZ319" s="7"/>
      <c r="RA319" s="7"/>
      <c r="RB319" s="7"/>
      <c r="RC319" s="7"/>
      <c r="RD319" s="7"/>
      <c r="RE319" s="7"/>
      <c r="RF319" s="7"/>
      <c r="RG319" s="7"/>
      <c r="RH319" s="7"/>
      <c r="RI319" s="7"/>
      <c r="RJ319" s="7"/>
      <c r="RK319" s="7"/>
      <c r="RL319" s="7"/>
      <c r="RM319" s="7"/>
      <c r="RN319" s="7"/>
      <c r="RO319" s="7"/>
      <c r="RP319" s="7"/>
      <c r="RQ319" s="7"/>
      <c r="RR319" s="7"/>
      <c r="RS319" s="7"/>
      <c r="RT319" s="7"/>
      <c r="RU319" s="7"/>
      <c r="RV319" s="7"/>
      <c r="RW319" s="7"/>
      <c r="RX319" s="7"/>
      <c r="RY319" s="7"/>
    </row>
    <row r="320" spans="1:493" s="3" customFormat="1" x14ac:dyDescent="0.2">
      <c r="A320" s="50"/>
      <c r="B320" s="36" t="s">
        <v>18</v>
      </c>
      <c r="C320" s="140">
        <v>7473</v>
      </c>
      <c r="D320" s="84">
        <v>61</v>
      </c>
      <c r="E320" s="55">
        <v>0</v>
      </c>
      <c r="F320" s="84">
        <v>99</v>
      </c>
      <c r="G320" s="55">
        <v>0</v>
      </c>
      <c r="H320" s="84">
        <v>0</v>
      </c>
      <c r="I320" s="55">
        <v>64</v>
      </c>
      <c r="J320" s="84">
        <v>36</v>
      </c>
      <c r="K320" s="55">
        <v>296</v>
      </c>
      <c r="L320" s="84">
        <v>253</v>
      </c>
      <c r="M320" s="55">
        <v>136</v>
      </c>
      <c r="N320" s="84">
        <v>88</v>
      </c>
      <c r="O320" s="55">
        <v>81</v>
      </c>
      <c r="P320" s="84">
        <v>158</v>
      </c>
      <c r="Q320" s="55">
        <v>279</v>
      </c>
      <c r="R320" s="84">
        <v>1097</v>
      </c>
      <c r="S320" s="55">
        <v>84</v>
      </c>
      <c r="T320" s="84">
        <v>72</v>
      </c>
      <c r="U320" s="55">
        <v>234</v>
      </c>
      <c r="V320" s="84">
        <v>20</v>
      </c>
      <c r="W320" s="55">
        <v>99</v>
      </c>
      <c r="X320" s="84">
        <v>1</v>
      </c>
      <c r="Y320" s="55">
        <v>13</v>
      </c>
      <c r="Z320" s="84">
        <v>0</v>
      </c>
      <c r="AA320" s="55">
        <v>59</v>
      </c>
      <c r="AB320" s="84">
        <v>25</v>
      </c>
      <c r="AC320" s="55">
        <v>21</v>
      </c>
      <c r="AD320" s="84">
        <v>109</v>
      </c>
      <c r="AE320" s="55">
        <v>0</v>
      </c>
      <c r="AF320" s="84">
        <v>315</v>
      </c>
      <c r="AG320" s="65">
        <v>2758</v>
      </c>
      <c r="AH320" s="97">
        <v>610</v>
      </c>
      <c r="AI320" s="65">
        <v>210</v>
      </c>
      <c r="AJ320" s="97">
        <v>1</v>
      </c>
      <c r="AK320" s="97">
        <v>89</v>
      </c>
      <c r="AL320" s="119">
        <v>0</v>
      </c>
      <c r="AM320" s="84">
        <v>48</v>
      </c>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119"/>
      <c r="CD320" s="119"/>
      <c r="CE320" s="119"/>
      <c r="CF320" s="119"/>
      <c r="CG320" s="119"/>
      <c r="CH320" s="119"/>
      <c r="CI320" s="119"/>
      <c r="CJ320" s="119"/>
      <c r="CK320" s="119"/>
      <c r="CL320" s="119"/>
      <c r="CM320" s="119"/>
      <c r="CN320" s="119"/>
      <c r="CO320" s="119"/>
      <c r="CP320" s="119"/>
      <c r="CQ320" s="119"/>
      <c r="CR320" s="119"/>
      <c r="CS320" s="119"/>
      <c r="CT320" s="119"/>
      <c r="CU320" s="119"/>
      <c r="CV320" s="119"/>
      <c r="CW320" s="119"/>
      <c r="CX320" s="119"/>
      <c r="CY320" s="119"/>
      <c r="CZ320" s="119"/>
      <c r="DA320" s="119"/>
      <c r="DB320" s="119"/>
      <c r="DC320" s="119"/>
      <c r="DD320" s="119"/>
      <c r="DE320" s="119"/>
      <c r="DF320" s="119"/>
      <c r="DG320" s="119"/>
      <c r="DH320" s="119"/>
      <c r="DI320" s="119"/>
      <c r="DJ320" s="119"/>
      <c r="DK320" s="119"/>
      <c r="DL320" s="119"/>
      <c r="DM320" s="119"/>
      <c r="DN320" s="119"/>
      <c r="DO320" s="119"/>
      <c r="DP320" s="119"/>
      <c r="DQ320" s="119"/>
      <c r="DR320" s="119"/>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c r="MK320" s="7"/>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7"/>
      <c r="OV320" s="7"/>
      <c r="OW320" s="7"/>
      <c r="OX320" s="7"/>
      <c r="OY320" s="7"/>
      <c r="OZ320" s="7"/>
      <c r="PA320" s="7"/>
      <c r="PB320" s="7"/>
      <c r="PC320" s="7"/>
      <c r="PD320" s="7"/>
      <c r="PE320" s="7"/>
      <c r="PF320" s="7"/>
      <c r="PG320" s="7"/>
      <c r="PH320" s="7"/>
      <c r="PI320" s="7"/>
      <c r="PJ320" s="7"/>
      <c r="PK320" s="7"/>
      <c r="PL320" s="7"/>
      <c r="PM320" s="7"/>
      <c r="PN320" s="7"/>
      <c r="PO320" s="7"/>
      <c r="PP320" s="7"/>
      <c r="PQ320" s="7"/>
      <c r="PR320" s="7"/>
      <c r="PS320" s="7"/>
      <c r="PT320" s="7"/>
      <c r="PU320" s="7"/>
      <c r="PV320" s="7"/>
      <c r="PW320" s="7"/>
      <c r="PX320" s="7"/>
      <c r="PY320" s="7"/>
      <c r="PZ320" s="7"/>
      <c r="QA320" s="7"/>
      <c r="QB320" s="7"/>
      <c r="QC320" s="7"/>
      <c r="QD320" s="7"/>
      <c r="QE320" s="7"/>
      <c r="QF320" s="7"/>
      <c r="QG320" s="7"/>
      <c r="QH320" s="7"/>
      <c r="QI320" s="7"/>
      <c r="QJ320" s="7"/>
      <c r="QK320" s="7"/>
      <c r="QL320" s="7"/>
      <c r="QM320" s="7"/>
      <c r="QN320" s="7"/>
      <c r="QO320" s="7"/>
      <c r="QP320" s="7"/>
      <c r="QQ320" s="7"/>
      <c r="QR320" s="7"/>
      <c r="QS320" s="7"/>
      <c r="QT320" s="7"/>
      <c r="QU320" s="7"/>
      <c r="QV320" s="7"/>
      <c r="QW320" s="7"/>
      <c r="QX320" s="7"/>
      <c r="QY320" s="7"/>
      <c r="QZ320" s="7"/>
      <c r="RA320" s="7"/>
      <c r="RB320" s="7"/>
      <c r="RC320" s="7"/>
      <c r="RD320" s="7"/>
      <c r="RE320" s="7"/>
      <c r="RF320" s="7"/>
      <c r="RG320" s="7"/>
      <c r="RH320" s="7"/>
      <c r="RI320" s="7"/>
      <c r="RJ320" s="7"/>
      <c r="RK320" s="7"/>
      <c r="RL320" s="7"/>
      <c r="RM320" s="7"/>
      <c r="RN320" s="7"/>
      <c r="RO320" s="7"/>
      <c r="RP320" s="7"/>
      <c r="RQ320" s="7"/>
      <c r="RR320" s="7"/>
      <c r="RS320" s="7"/>
      <c r="RT320" s="7"/>
      <c r="RU320" s="7"/>
      <c r="RV320" s="7"/>
      <c r="RW320" s="7"/>
      <c r="RX320" s="7"/>
      <c r="RY320" s="7"/>
    </row>
    <row r="321" spans="1:493" s="3" customFormat="1" x14ac:dyDescent="0.2">
      <c r="A321" s="50"/>
      <c r="B321" s="40" t="s">
        <v>149</v>
      </c>
      <c r="C321" s="149">
        <v>21245</v>
      </c>
      <c r="D321" s="84">
        <v>0</v>
      </c>
      <c r="E321" s="55">
        <v>198</v>
      </c>
      <c r="F321" s="84">
        <v>1729</v>
      </c>
      <c r="G321" s="55">
        <v>219</v>
      </c>
      <c r="H321" s="84">
        <v>18</v>
      </c>
      <c r="I321" s="55">
        <v>124</v>
      </c>
      <c r="J321" s="84">
        <v>198</v>
      </c>
      <c r="K321" s="55">
        <v>917</v>
      </c>
      <c r="L321" s="84">
        <v>689</v>
      </c>
      <c r="M321" s="55">
        <v>1892</v>
      </c>
      <c r="N321" s="84">
        <v>395</v>
      </c>
      <c r="O321" s="55">
        <v>0</v>
      </c>
      <c r="P321" s="84">
        <v>212</v>
      </c>
      <c r="Q321" s="55">
        <v>402</v>
      </c>
      <c r="R321" s="84">
        <v>574</v>
      </c>
      <c r="S321" s="55">
        <v>412</v>
      </c>
      <c r="T321" s="84">
        <v>140</v>
      </c>
      <c r="U321" s="55">
        <v>1611</v>
      </c>
      <c r="V321" s="84">
        <v>605</v>
      </c>
      <c r="W321" s="55">
        <v>1167</v>
      </c>
      <c r="X321" s="84">
        <v>84</v>
      </c>
      <c r="Y321" s="55">
        <v>64</v>
      </c>
      <c r="Z321" s="84">
        <v>91</v>
      </c>
      <c r="AA321" s="55">
        <v>790</v>
      </c>
      <c r="AB321" s="84">
        <v>166</v>
      </c>
      <c r="AC321" s="55">
        <v>0</v>
      </c>
      <c r="AD321" s="84">
        <v>463</v>
      </c>
      <c r="AE321" s="55">
        <v>2495</v>
      </c>
      <c r="AF321" s="84">
        <v>1136</v>
      </c>
      <c r="AG321" s="65">
        <v>2987</v>
      </c>
      <c r="AH321" s="97">
        <v>422</v>
      </c>
      <c r="AI321" s="65">
        <v>92</v>
      </c>
      <c r="AJ321" s="97">
        <v>441</v>
      </c>
      <c r="AK321" s="97">
        <v>216</v>
      </c>
      <c r="AL321" s="119">
        <v>212</v>
      </c>
      <c r="AM321" s="84">
        <v>84</v>
      </c>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c r="BH321" s="119"/>
      <c r="BI321" s="119"/>
      <c r="BJ321" s="119"/>
      <c r="BK321" s="119"/>
      <c r="BL321" s="119"/>
      <c r="BM321" s="119"/>
      <c r="BN321" s="119"/>
      <c r="BO321" s="119"/>
      <c r="BP321" s="119"/>
      <c r="BQ321" s="119"/>
      <c r="BR321" s="119"/>
      <c r="BS321" s="119"/>
      <c r="BT321" s="119"/>
      <c r="BU321" s="119"/>
      <c r="BV321" s="119"/>
      <c r="BW321" s="119"/>
      <c r="BX321" s="119"/>
      <c r="BY321" s="119"/>
      <c r="BZ321" s="119"/>
      <c r="CA321" s="119"/>
      <c r="CB321" s="119"/>
      <c r="CC321" s="119"/>
      <c r="CD321" s="119"/>
      <c r="CE321" s="119"/>
      <c r="CF321" s="119"/>
      <c r="CG321" s="119"/>
      <c r="CH321" s="119"/>
      <c r="CI321" s="119"/>
      <c r="CJ321" s="119"/>
      <c r="CK321" s="119"/>
      <c r="CL321" s="119"/>
      <c r="CM321" s="119"/>
      <c r="CN321" s="119"/>
      <c r="CO321" s="119"/>
      <c r="CP321" s="119"/>
      <c r="CQ321" s="119"/>
      <c r="CR321" s="119"/>
      <c r="CS321" s="119"/>
      <c r="CT321" s="119"/>
      <c r="CU321" s="119"/>
      <c r="CV321" s="119"/>
      <c r="CW321" s="119"/>
      <c r="CX321" s="119"/>
      <c r="CY321" s="119"/>
      <c r="CZ321" s="119"/>
      <c r="DA321" s="119"/>
      <c r="DB321" s="119"/>
      <c r="DC321" s="119"/>
      <c r="DD321" s="119"/>
      <c r="DE321" s="119"/>
      <c r="DF321" s="119"/>
      <c r="DG321" s="119"/>
      <c r="DH321" s="119"/>
      <c r="DI321" s="119"/>
      <c r="DJ321" s="119"/>
      <c r="DK321" s="119"/>
      <c r="DL321" s="119"/>
      <c r="DM321" s="119"/>
      <c r="DN321" s="119"/>
      <c r="DO321" s="119"/>
      <c r="DP321" s="119"/>
      <c r="DQ321" s="119"/>
      <c r="DR321" s="119"/>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c r="MK321" s="7"/>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7"/>
      <c r="OV321" s="7"/>
      <c r="OW321" s="7"/>
      <c r="OX321" s="7"/>
      <c r="OY321" s="7"/>
      <c r="OZ321" s="7"/>
      <c r="PA321" s="7"/>
      <c r="PB321" s="7"/>
      <c r="PC321" s="7"/>
      <c r="PD321" s="7"/>
      <c r="PE321" s="7"/>
      <c r="PF321" s="7"/>
      <c r="PG321" s="7"/>
      <c r="PH321" s="7"/>
      <c r="PI321" s="7"/>
      <c r="PJ321" s="7"/>
      <c r="PK321" s="7"/>
      <c r="PL321" s="7"/>
      <c r="PM321" s="7"/>
      <c r="PN321" s="7"/>
      <c r="PO321" s="7"/>
      <c r="PP321" s="7"/>
      <c r="PQ321" s="7"/>
      <c r="PR321" s="7"/>
      <c r="PS321" s="7"/>
      <c r="PT321" s="7"/>
      <c r="PU321" s="7"/>
      <c r="PV321" s="7"/>
      <c r="PW321" s="7"/>
      <c r="PX321" s="7"/>
      <c r="PY321" s="7"/>
      <c r="PZ321" s="7"/>
      <c r="QA321" s="7"/>
      <c r="QB321" s="7"/>
      <c r="QC321" s="7"/>
      <c r="QD321" s="7"/>
      <c r="QE321" s="7"/>
      <c r="QF321" s="7"/>
      <c r="QG321" s="7"/>
      <c r="QH321" s="7"/>
      <c r="QI321" s="7"/>
      <c r="QJ321" s="7"/>
      <c r="QK321" s="7"/>
      <c r="QL321" s="7"/>
      <c r="QM321" s="7"/>
      <c r="QN321" s="7"/>
      <c r="QO321" s="7"/>
      <c r="QP321" s="7"/>
      <c r="QQ321" s="7"/>
      <c r="QR321" s="7"/>
      <c r="QS321" s="7"/>
      <c r="QT321" s="7"/>
      <c r="QU321" s="7"/>
      <c r="QV321" s="7"/>
      <c r="QW321" s="7"/>
      <c r="QX321" s="7"/>
      <c r="QY321" s="7"/>
      <c r="QZ321" s="7"/>
      <c r="RA321" s="7"/>
      <c r="RB321" s="7"/>
      <c r="RC321" s="7"/>
      <c r="RD321" s="7"/>
      <c r="RE321" s="7"/>
      <c r="RF321" s="7"/>
      <c r="RG321" s="7"/>
      <c r="RH321" s="7"/>
      <c r="RI321" s="7"/>
      <c r="RJ321" s="7"/>
      <c r="RK321" s="7"/>
      <c r="RL321" s="7"/>
      <c r="RM321" s="7"/>
      <c r="RN321" s="7"/>
      <c r="RO321" s="7"/>
      <c r="RP321" s="7"/>
      <c r="RQ321" s="7"/>
      <c r="RR321" s="7"/>
      <c r="RS321" s="7"/>
      <c r="RT321" s="7"/>
      <c r="RU321" s="7"/>
      <c r="RV321" s="7"/>
      <c r="RW321" s="7"/>
      <c r="RX321" s="7"/>
      <c r="RY321" s="7"/>
    </row>
    <row r="322" spans="1:493" s="3" customFormat="1" x14ac:dyDescent="0.2">
      <c r="A322" s="50"/>
      <c r="B322" s="36" t="s">
        <v>150</v>
      </c>
      <c r="C322" s="140">
        <v>15050</v>
      </c>
      <c r="D322" s="84">
        <v>0</v>
      </c>
      <c r="E322" s="55">
        <v>214</v>
      </c>
      <c r="F322" s="84">
        <v>1014</v>
      </c>
      <c r="G322" s="55">
        <v>61</v>
      </c>
      <c r="H322" s="84">
        <v>46</v>
      </c>
      <c r="I322" s="55">
        <v>152</v>
      </c>
      <c r="J322" s="84">
        <v>739</v>
      </c>
      <c r="K322" s="55">
        <v>835</v>
      </c>
      <c r="L322" s="84">
        <v>1145</v>
      </c>
      <c r="M322" s="55">
        <v>589</v>
      </c>
      <c r="N322" s="84">
        <v>0</v>
      </c>
      <c r="O322" s="55">
        <v>223</v>
      </c>
      <c r="P322" s="84">
        <v>1048</v>
      </c>
      <c r="Q322" s="55">
        <v>532</v>
      </c>
      <c r="R322" s="84">
        <v>34</v>
      </c>
      <c r="S322" s="55">
        <v>14</v>
      </c>
      <c r="T322" s="84">
        <v>0</v>
      </c>
      <c r="U322" s="55">
        <v>1493</v>
      </c>
      <c r="V322" s="84">
        <v>853</v>
      </c>
      <c r="W322" s="55">
        <v>636</v>
      </c>
      <c r="X322" s="84">
        <v>21</v>
      </c>
      <c r="Y322" s="55">
        <v>0</v>
      </c>
      <c r="Z322" s="84">
        <v>471</v>
      </c>
      <c r="AA322" s="55">
        <v>777</v>
      </c>
      <c r="AB322" s="84">
        <v>37</v>
      </c>
      <c r="AC322" s="55">
        <v>1</v>
      </c>
      <c r="AD322" s="84">
        <v>1433</v>
      </c>
      <c r="AE322" s="55">
        <v>106</v>
      </c>
      <c r="AF322" s="84">
        <v>483</v>
      </c>
      <c r="AG322" s="65">
        <v>1145</v>
      </c>
      <c r="AH322" s="97">
        <v>233</v>
      </c>
      <c r="AI322" s="65">
        <v>62</v>
      </c>
      <c r="AJ322" s="97">
        <v>299</v>
      </c>
      <c r="AK322" s="97">
        <v>0</v>
      </c>
      <c r="AL322" s="119">
        <v>354</v>
      </c>
      <c r="AM322" s="84">
        <v>0</v>
      </c>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c r="BH322" s="119"/>
      <c r="BI322" s="119"/>
      <c r="BJ322" s="119"/>
      <c r="BK322" s="119"/>
      <c r="BL322" s="119"/>
      <c r="BM322" s="119"/>
      <c r="BN322" s="119"/>
      <c r="BO322" s="119"/>
      <c r="BP322" s="119"/>
      <c r="BQ322" s="119"/>
      <c r="BR322" s="119"/>
      <c r="BS322" s="119"/>
      <c r="BT322" s="119"/>
      <c r="BU322" s="119"/>
      <c r="BV322" s="119"/>
      <c r="BW322" s="119"/>
      <c r="BX322" s="119"/>
      <c r="BY322" s="119"/>
      <c r="BZ322" s="119"/>
      <c r="CA322" s="119"/>
      <c r="CB322" s="119"/>
      <c r="CC322" s="119"/>
      <c r="CD322" s="119"/>
      <c r="CE322" s="119"/>
      <c r="CF322" s="119"/>
      <c r="CG322" s="119"/>
      <c r="CH322" s="119"/>
      <c r="CI322" s="119"/>
      <c r="CJ322" s="119"/>
      <c r="CK322" s="119"/>
      <c r="CL322" s="119"/>
      <c r="CM322" s="119"/>
      <c r="CN322" s="119"/>
      <c r="CO322" s="119"/>
      <c r="CP322" s="119"/>
      <c r="CQ322" s="119"/>
      <c r="CR322" s="119"/>
      <c r="CS322" s="119"/>
      <c r="CT322" s="119"/>
      <c r="CU322" s="119"/>
      <c r="CV322" s="119"/>
      <c r="CW322" s="119"/>
      <c r="CX322" s="119"/>
      <c r="CY322" s="119"/>
      <c r="CZ322" s="119"/>
      <c r="DA322" s="119"/>
      <c r="DB322" s="119"/>
      <c r="DC322" s="119"/>
      <c r="DD322" s="119"/>
      <c r="DE322" s="119"/>
      <c r="DF322" s="119"/>
      <c r="DG322" s="119"/>
      <c r="DH322" s="119"/>
      <c r="DI322" s="119"/>
      <c r="DJ322" s="119"/>
      <c r="DK322" s="119"/>
      <c r="DL322" s="119"/>
      <c r="DM322" s="119"/>
      <c r="DN322" s="119"/>
      <c r="DO322" s="119"/>
      <c r="DP322" s="119"/>
      <c r="DQ322" s="119"/>
      <c r="DR322" s="119"/>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c r="MK322" s="7"/>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7"/>
      <c r="OV322" s="7"/>
      <c r="OW322" s="7"/>
      <c r="OX322" s="7"/>
      <c r="OY322" s="7"/>
      <c r="OZ322" s="7"/>
      <c r="PA322" s="7"/>
      <c r="PB322" s="7"/>
      <c r="PC322" s="7"/>
      <c r="PD322" s="7"/>
      <c r="PE322" s="7"/>
      <c r="PF322" s="7"/>
      <c r="PG322" s="7"/>
      <c r="PH322" s="7"/>
      <c r="PI322" s="7"/>
      <c r="PJ322" s="7"/>
      <c r="PK322" s="7"/>
      <c r="PL322" s="7"/>
      <c r="PM322" s="7"/>
      <c r="PN322" s="7"/>
      <c r="PO322" s="7"/>
      <c r="PP322" s="7"/>
      <c r="PQ322" s="7"/>
      <c r="PR322" s="7"/>
      <c r="PS322" s="7"/>
      <c r="PT322" s="7"/>
      <c r="PU322" s="7"/>
      <c r="PV322" s="7"/>
      <c r="PW322" s="7"/>
      <c r="PX322" s="7"/>
      <c r="PY322" s="7"/>
      <c r="PZ322" s="7"/>
      <c r="QA322" s="7"/>
      <c r="QB322" s="7"/>
      <c r="QC322" s="7"/>
      <c r="QD322" s="7"/>
      <c r="QE322" s="7"/>
      <c r="QF322" s="7"/>
      <c r="QG322" s="7"/>
      <c r="QH322" s="7"/>
      <c r="QI322" s="7"/>
      <c r="QJ322" s="7"/>
      <c r="QK322" s="7"/>
      <c r="QL322" s="7"/>
      <c r="QM322" s="7"/>
      <c r="QN322" s="7"/>
      <c r="QO322" s="7"/>
      <c r="QP322" s="7"/>
      <c r="QQ322" s="7"/>
      <c r="QR322" s="7"/>
      <c r="QS322" s="7"/>
      <c r="QT322" s="7"/>
      <c r="QU322" s="7"/>
      <c r="QV322" s="7"/>
      <c r="QW322" s="7"/>
      <c r="QX322" s="7"/>
      <c r="QY322" s="7"/>
      <c r="QZ322" s="7"/>
      <c r="RA322" s="7"/>
      <c r="RB322" s="7"/>
      <c r="RC322" s="7"/>
      <c r="RD322" s="7"/>
      <c r="RE322" s="7"/>
      <c r="RF322" s="7"/>
      <c r="RG322" s="7"/>
      <c r="RH322" s="7"/>
      <c r="RI322" s="7"/>
      <c r="RJ322" s="7"/>
      <c r="RK322" s="7"/>
      <c r="RL322" s="7"/>
      <c r="RM322" s="7"/>
      <c r="RN322" s="7"/>
      <c r="RO322" s="7"/>
      <c r="RP322" s="7"/>
      <c r="RQ322" s="7"/>
      <c r="RR322" s="7"/>
      <c r="RS322" s="7"/>
      <c r="RT322" s="7"/>
      <c r="RU322" s="7"/>
      <c r="RV322" s="7"/>
      <c r="RW322" s="7"/>
      <c r="RX322" s="7"/>
      <c r="RY322" s="7"/>
    </row>
    <row r="323" spans="1:493" s="3" customFormat="1" ht="18.75" customHeight="1" x14ac:dyDescent="0.2">
      <c r="A323" s="49" t="s">
        <v>141</v>
      </c>
      <c r="B323" s="36" t="s">
        <v>13</v>
      </c>
      <c r="C323" s="140">
        <v>79357</v>
      </c>
      <c r="D323" s="84">
        <v>627</v>
      </c>
      <c r="E323" s="55">
        <v>38</v>
      </c>
      <c r="F323" s="84">
        <v>4318</v>
      </c>
      <c r="G323" s="55">
        <v>0</v>
      </c>
      <c r="H323" s="84">
        <v>89</v>
      </c>
      <c r="I323" s="55">
        <v>48</v>
      </c>
      <c r="J323" s="84">
        <v>2</v>
      </c>
      <c r="K323" s="55">
        <v>5914</v>
      </c>
      <c r="L323" s="84">
        <v>2961</v>
      </c>
      <c r="M323" s="55">
        <v>8333</v>
      </c>
      <c r="N323" s="84">
        <v>3400</v>
      </c>
      <c r="O323" s="55">
        <v>5073</v>
      </c>
      <c r="P323" s="84">
        <v>6844</v>
      </c>
      <c r="Q323" s="55">
        <v>6980</v>
      </c>
      <c r="R323" s="84">
        <v>8612</v>
      </c>
      <c r="S323" s="55">
        <v>4927</v>
      </c>
      <c r="T323" s="84">
        <v>5624</v>
      </c>
      <c r="U323" s="55">
        <v>41</v>
      </c>
      <c r="V323" s="84">
        <v>486</v>
      </c>
      <c r="W323" s="55">
        <v>382</v>
      </c>
      <c r="X323" s="84">
        <v>722</v>
      </c>
      <c r="Y323" s="55">
        <v>337</v>
      </c>
      <c r="Z323" s="84">
        <v>43</v>
      </c>
      <c r="AA323" s="55">
        <v>1</v>
      </c>
      <c r="AB323" s="84">
        <v>2125</v>
      </c>
      <c r="AC323" s="55">
        <v>207</v>
      </c>
      <c r="AD323" s="84">
        <v>856</v>
      </c>
      <c r="AE323" s="55">
        <v>2899</v>
      </c>
      <c r="AF323" s="84">
        <v>4304</v>
      </c>
      <c r="AG323" s="65">
        <v>180</v>
      </c>
      <c r="AH323" s="97">
        <v>330</v>
      </c>
      <c r="AI323" s="65">
        <v>269</v>
      </c>
      <c r="AJ323" s="97">
        <v>366</v>
      </c>
      <c r="AK323" s="97">
        <v>1514</v>
      </c>
      <c r="AL323" s="119">
        <v>505</v>
      </c>
      <c r="AM323" s="84">
        <v>0</v>
      </c>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c r="BH323" s="119"/>
      <c r="BI323" s="119"/>
      <c r="BJ323" s="119"/>
      <c r="BK323" s="119"/>
      <c r="BL323" s="119"/>
      <c r="BM323" s="119"/>
      <c r="BN323" s="119"/>
      <c r="BO323" s="119"/>
      <c r="BP323" s="119"/>
      <c r="BQ323" s="119"/>
      <c r="BR323" s="119"/>
      <c r="BS323" s="119"/>
      <c r="BT323" s="119"/>
      <c r="BU323" s="119"/>
      <c r="BV323" s="119"/>
      <c r="BW323" s="119"/>
      <c r="BX323" s="119"/>
      <c r="BY323" s="119"/>
      <c r="BZ323" s="119"/>
      <c r="CA323" s="119"/>
      <c r="CB323" s="119"/>
      <c r="CC323" s="119"/>
      <c r="CD323" s="119"/>
      <c r="CE323" s="119"/>
      <c r="CF323" s="119"/>
      <c r="CG323" s="119"/>
      <c r="CH323" s="119"/>
      <c r="CI323" s="119"/>
      <c r="CJ323" s="119"/>
      <c r="CK323" s="119"/>
      <c r="CL323" s="119"/>
      <c r="CM323" s="119"/>
      <c r="CN323" s="119"/>
      <c r="CO323" s="119"/>
      <c r="CP323" s="119"/>
      <c r="CQ323" s="119"/>
      <c r="CR323" s="119"/>
      <c r="CS323" s="119"/>
      <c r="CT323" s="119"/>
      <c r="CU323" s="119"/>
      <c r="CV323" s="119"/>
      <c r="CW323" s="119"/>
      <c r="CX323" s="119"/>
      <c r="CY323" s="119"/>
      <c r="CZ323" s="119"/>
      <c r="DA323" s="119"/>
      <c r="DB323" s="119"/>
      <c r="DC323" s="119"/>
      <c r="DD323" s="119"/>
      <c r="DE323" s="119"/>
      <c r="DF323" s="119"/>
      <c r="DG323" s="119"/>
      <c r="DH323" s="119"/>
      <c r="DI323" s="119"/>
      <c r="DJ323" s="119"/>
      <c r="DK323" s="119"/>
      <c r="DL323" s="119"/>
      <c r="DM323" s="119"/>
      <c r="DN323" s="119"/>
      <c r="DO323" s="119"/>
      <c r="DP323" s="119"/>
      <c r="DQ323" s="119"/>
      <c r="DR323" s="119"/>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7"/>
      <c r="OV323" s="7"/>
      <c r="OW323" s="7"/>
      <c r="OX323" s="7"/>
      <c r="OY323" s="7"/>
      <c r="OZ323" s="7"/>
      <c r="PA323" s="7"/>
      <c r="PB323" s="7"/>
      <c r="PC323" s="7"/>
      <c r="PD323" s="7"/>
      <c r="PE323" s="7"/>
      <c r="PF323" s="7"/>
      <c r="PG323" s="7"/>
      <c r="PH323" s="7"/>
      <c r="PI323" s="7"/>
      <c r="PJ323" s="7"/>
      <c r="PK323" s="7"/>
      <c r="PL323" s="7"/>
      <c r="PM323" s="7"/>
      <c r="PN323" s="7"/>
      <c r="PO323" s="7"/>
      <c r="PP323" s="7"/>
      <c r="PQ323" s="7"/>
      <c r="PR323" s="7"/>
      <c r="PS323" s="7"/>
      <c r="PT323" s="7"/>
      <c r="PU323" s="7"/>
      <c r="PV323" s="7"/>
      <c r="PW323" s="7"/>
      <c r="PX323" s="7"/>
      <c r="PY323" s="7"/>
      <c r="PZ323" s="7"/>
      <c r="QA323" s="7"/>
      <c r="QB323" s="7"/>
      <c r="QC323" s="7"/>
      <c r="QD323" s="7"/>
      <c r="QE323" s="7"/>
      <c r="QF323" s="7"/>
      <c r="QG323" s="7"/>
      <c r="QH323" s="7"/>
      <c r="QI323" s="7"/>
      <c r="QJ323" s="7"/>
      <c r="QK323" s="7"/>
      <c r="QL323" s="7"/>
      <c r="QM323" s="7"/>
      <c r="QN323" s="7"/>
      <c r="QO323" s="7"/>
      <c r="QP323" s="7"/>
      <c r="QQ323" s="7"/>
      <c r="QR323" s="7"/>
      <c r="QS323" s="7"/>
      <c r="QT323" s="7"/>
      <c r="QU323" s="7"/>
      <c r="QV323" s="7"/>
      <c r="QW323" s="7"/>
      <c r="QX323" s="7"/>
      <c r="QY323" s="7"/>
      <c r="QZ323" s="7"/>
      <c r="RA323" s="7"/>
      <c r="RB323" s="7"/>
      <c r="RC323" s="7"/>
      <c r="RD323" s="7"/>
      <c r="RE323" s="7"/>
      <c r="RF323" s="7"/>
      <c r="RG323" s="7"/>
      <c r="RH323" s="7"/>
      <c r="RI323" s="7"/>
      <c r="RJ323" s="7"/>
      <c r="RK323" s="7"/>
      <c r="RL323" s="7"/>
      <c r="RM323" s="7"/>
      <c r="RN323" s="7"/>
      <c r="RO323" s="7"/>
      <c r="RP323" s="7"/>
      <c r="RQ323" s="7"/>
      <c r="RR323" s="7"/>
      <c r="RS323" s="7"/>
      <c r="RT323" s="7"/>
      <c r="RU323" s="7"/>
      <c r="RV323" s="7"/>
      <c r="RW323" s="7"/>
      <c r="RX323" s="7"/>
      <c r="RY323" s="7"/>
    </row>
    <row r="324" spans="1:493" s="3" customFormat="1" x14ac:dyDescent="0.2">
      <c r="A324" s="50"/>
      <c r="B324" s="36" t="s">
        <v>12</v>
      </c>
      <c r="C324" s="140">
        <v>38085</v>
      </c>
      <c r="D324" s="84">
        <v>191</v>
      </c>
      <c r="E324" s="55">
        <v>0</v>
      </c>
      <c r="F324" s="84">
        <v>857</v>
      </c>
      <c r="G324" s="55">
        <v>7507</v>
      </c>
      <c r="H324" s="84">
        <v>38</v>
      </c>
      <c r="I324" s="55">
        <v>20</v>
      </c>
      <c r="J324" s="84">
        <v>0</v>
      </c>
      <c r="K324" s="55">
        <v>2780</v>
      </c>
      <c r="L324" s="84">
        <v>752</v>
      </c>
      <c r="M324" s="55">
        <v>303</v>
      </c>
      <c r="N324" s="84">
        <v>2370</v>
      </c>
      <c r="O324" s="55">
        <v>55</v>
      </c>
      <c r="P324" s="84">
        <v>1</v>
      </c>
      <c r="Q324" s="55">
        <v>1677</v>
      </c>
      <c r="R324" s="84">
        <v>201</v>
      </c>
      <c r="S324" s="55">
        <v>814</v>
      </c>
      <c r="T324" s="84">
        <v>170</v>
      </c>
      <c r="U324" s="55">
        <v>4751</v>
      </c>
      <c r="V324" s="84">
        <v>147</v>
      </c>
      <c r="W324" s="55">
        <v>108</v>
      </c>
      <c r="X324" s="84">
        <v>128</v>
      </c>
      <c r="Y324" s="55">
        <v>18</v>
      </c>
      <c r="Z324" s="84">
        <v>2</v>
      </c>
      <c r="AA324" s="55">
        <v>0</v>
      </c>
      <c r="AB324" s="84">
        <v>349</v>
      </c>
      <c r="AC324" s="55">
        <v>69</v>
      </c>
      <c r="AD324" s="84">
        <v>195</v>
      </c>
      <c r="AE324" s="55">
        <v>1993</v>
      </c>
      <c r="AF324" s="84">
        <v>2809</v>
      </c>
      <c r="AG324" s="65">
        <v>45</v>
      </c>
      <c r="AH324" s="97">
        <v>201</v>
      </c>
      <c r="AI324" s="65">
        <v>186</v>
      </c>
      <c r="AJ324" s="97">
        <v>255</v>
      </c>
      <c r="AK324" s="97">
        <v>1244</v>
      </c>
      <c r="AL324" s="119">
        <v>2485</v>
      </c>
      <c r="AM324" s="84">
        <v>5364</v>
      </c>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c r="CA324" s="119"/>
      <c r="CB324" s="119"/>
      <c r="CC324" s="119"/>
      <c r="CD324" s="119"/>
      <c r="CE324" s="119"/>
      <c r="CF324" s="119"/>
      <c r="CG324" s="119"/>
      <c r="CH324" s="119"/>
      <c r="CI324" s="119"/>
      <c r="CJ324" s="119"/>
      <c r="CK324" s="119"/>
      <c r="CL324" s="119"/>
      <c r="CM324" s="119"/>
      <c r="CN324" s="119"/>
      <c r="CO324" s="119"/>
      <c r="CP324" s="119"/>
      <c r="CQ324" s="119"/>
      <c r="CR324" s="119"/>
      <c r="CS324" s="119"/>
      <c r="CT324" s="119"/>
      <c r="CU324" s="119"/>
      <c r="CV324" s="119"/>
      <c r="CW324" s="119"/>
      <c r="CX324" s="119"/>
      <c r="CY324" s="119"/>
      <c r="CZ324" s="119"/>
      <c r="DA324" s="119"/>
      <c r="DB324" s="119"/>
      <c r="DC324" s="119"/>
      <c r="DD324" s="119"/>
      <c r="DE324" s="119"/>
      <c r="DF324" s="119"/>
      <c r="DG324" s="119"/>
      <c r="DH324" s="119"/>
      <c r="DI324" s="119"/>
      <c r="DJ324" s="119"/>
      <c r="DK324" s="119"/>
      <c r="DL324" s="119"/>
      <c r="DM324" s="119"/>
      <c r="DN324" s="119"/>
      <c r="DO324" s="119"/>
      <c r="DP324" s="119"/>
      <c r="DQ324" s="119"/>
      <c r="DR324" s="119"/>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c r="MK324" s="7"/>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7"/>
      <c r="OV324" s="7"/>
      <c r="OW324" s="7"/>
      <c r="OX324" s="7"/>
      <c r="OY324" s="7"/>
      <c r="OZ324" s="7"/>
      <c r="PA324" s="7"/>
      <c r="PB324" s="7"/>
      <c r="PC324" s="7"/>
      <c r="PD324" s="7"/>
      <c r="PE324" s="7"/>
      <c r="PF324" s="7"/>
      <c r="PG324" s="7"/>
      <c r="PH324" s="7"/>
      <c r="PI324" s="7"/>
      <c r="PJ324" s="7"/>
      <c r="PK324" s="7"/>
      <c r="PL324" s="7"/>
      <c r="PM324" s="7"/>
      <c r="PN324" s="7"/>
      <c r="PO324" s="7"/>
      <c r="PP324" s="7"/>
      <c r="PQ324" s="7"/>
      <c r="PR324" s="7"/>
      <c r="PS324" s="7"/>
      <c r="PT324" s="7"/>
      <c r="PU324" s="7"/>
      <c r="PV324" s="7"/>
      <c r="PW324" s="7"/>
      <c r="PX324" s="7"/>
      <c r="PY324" s="7"/>
      <c r="PZ324" s="7"/>
      <c r="QA324" s="7"/>
      <c r="QB324" s="7"/>
      <c r="QC324" s="7"/>
      <c r="QD324" s="7"/>
      <c r="QE324" s="7"/>
      <c r="QF324" s="7"/>
      <c r="QG324" s="7"/>
      <c r="QH324" s="7"/>
      <c r="QI324" s="7"/>
      <c r="QJ324" s="7"/>
      <c r="QK324" s="7"/>
      <c r="QL324" s="7"/>
      <c r="QM324" s="7"/>
      <c r="QN324" s="7"/>
      <c r="QO324" s="7"/>
      <c r="QP324" s="7"/>
      <c r="QQ324" s="7"/>
      <c r="QR324" s="7"/>
      <c r="QS324" s="7"/>
      <c r="QT324" s="7"/>
      <c r="QU324" s="7"/>
      <c r="QV324" s="7"/>
      <c r="QW324" s="7"/>
      <c r="QX324" s="7"/>
      <c r="QY324" s="7"/>
      <c r="QZ324" s="7"/>
      <c r="RA324" s="7"/>
      <c r="RB324" s="7"/>
      <c r="RC324" s="7"/>
      <c r="RD324" s="7"/>
      <c r="RE324" s="7"/>
      <c r="RF324" s="7"/>
      <c r="RG324" s="7"/>
      <c r="RH324" s="7"/>
      <c r="RI324" s="7"/>
      <c r="RJ324" s="7"/>
      <c r="RK324" s="7"/>
      <c r="RL324" s="7"/>
      <c r="RM324" s="7"/>
      <c r="RN324" s="7"/>
      <c r="RO324" s="7"/>
      <c r="RP324" s="7"/>
      <c r="RQ324" s="7"/>
      <c r="RR324" s="7"/>
      <c r="RS324" s="7"/>
      <c r="RT324" s="7"/>
      <c r="RU324" s="7"/>
      <c r="RV324" s="7"/>
      <c r="RW324" s="7"/>
      <c r="RX324" s="7"/>
      <c r="RY324" s="7"/>
    </row>
    <row r="325" spans="1:493" s="3" customFormat="1" x14ac:dyDescent="0.2">
      <c r="A325" s="50"/>
      <c r="B325" s="36" t="s">
        <v>14</v>
      </c>
      <c r="C325" s="140">
        <v>62957</v>
      </c>
      <c r="D325" s="84">
        <v>148</v>
      </c>
      <c r="E325" s="55">
        <v>5542</v>
      </c>
      <c r="F325" s="84">
        <v>263</v>
      </c>
      <c r="G325" s="55">
        <v>612</v>
      </c>
      <c r="H325" s="84">
        <v>5886</v>
      </c>
      <c r="I325" s="55">
        <v>346</v>
      </c>
      <c r="J325" s="84">
        <v>1067</v>
      </c>
      <c r="K325" s="55">
        <v>1217</v>
      </c>
      <c r="L325" s="84">
        <v>983</v>
      </c>
      <c r="M325" s="55">
        <v>591</v>
      </c>
      <c r="N325" s="84">
        <v>267</v>
      </c>
      <c r="O325" s="55">
        <v>547</v>
      </c>
      <c r="P325" s="84">
        <v>44</v>
      </c>
      <c r="Q325" s="55">
        <v>4751</v>
      </c>
      <c r="R325" s="84">
        <v>569</v>
      </c>
      <c r="S325" s="55">
        <v>1539</v>
      </c>
      <c r="T325" s="84">
        <v>0</v>
      </c>
      <c r="U325" s="55">
        <v>8048</v>
      </c>
      <c r="V325" s="84">
        <v>2479</v>
      </c>
      <c r="W325" s="55">
        <v>347</v>
      </c>
      <c r="X325" s="84">
        <v>189</v>
      </c>
      <c r="Y325" s="55">
        <v>1353</v>
      </c>
      <c r="Z325" s="84">
        <v>6842</v>
      </c>
      <c r="AA325" s="55">
        <v>4069</v>
      </c>
      <c r="AB325" s="84">
        <v>841</v>
      </c>
      <c r="AC325" s="55">
        <v>205</v>
      </c>
      <c r="AD325" s="84">
        <v>5305</v>
      </c>
      <c r="AE325" s="55">
        <v>55</v>
      </c>
      <c r="AF325" s="84">
        <v>474</v>
      </c>
      <c r="AG325" s="65">
        <v>0</v>
      </c>
      <c r="AH325" s="97">
        <v>1474</v>
      </c>
      <c r="AI325" s="65">
        <v>195</v>
      </c>
      <c r="AJ325" s="97">
        <v>2167</v>
      </c>
      <c r="AK325" s="97">
        <v>455</v>
      </c>
      <c r="AL325" s="119">
        <v>1820</v>
      </c>
      <c r="AM325" s="84">
        <v>2267</v>
      </c>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c r="BH325" s="119"/>
      <c r="BI325" s="119"/>
      <c r="BJ325" s="119"/>
      <c r="BK325" s="119"/>
      <c r="BL325" s="119"/>
      <c r="BM325" s="119"/>
      <c r="BN325" s="119"/>
      <c r="BO325" s="119"/>
      <c r="BP325" s="119"/>
      <c r="BQ325" s="119"/>
      <c r="BR325" s="119"/>
      <c r="BS325" s="119"/>
      <c r="BT325" s="119"/>
      <c r="BU325" s="119"/>
      <c r="BV325" s="119"/>
      <c r="BW325" s="119"/>
      <c r="BX325" s="119"/>
      <c r="BY325" s="119"/>
      <c r="BZ325" s="119"/>
      <c r="CA325" s="119"/>
      <c r="CB325" s="119"/>
      <c r="CC325" s="119"/>
      <c r="CD325" s="119"/>
      <c r="CE325" s="119"/>
      <c r="CF325" s="119"/>
      <c r="CG325" s="119"/>
      <c r="CH325" s="119"/>
      <c r="CI325" s="119"/>
      <c r="CJ325" s="119"/>
      <c r="CK325" s="119"/>
      <c r="CL325" s="119"/>
      <c r="CM325" s="119"/>
      <c r="CN325" s="119"/>
      <c r="CO325" s="119"/>
      <c r="CP325" s="119"/>
      <c r="CQ325" s="119"/>
      <c r="CR325" s="119"/>
      <c r="CS325" s="119"/>
      <c r="CT325" s="119"/>
      <c r="CU325" s="119"/>
      <c r="CV325" s="119"/>
      <c r="CW325" s="119"/>
      <c r="CX325" s="119"/>
      <c r="CY325" s="119"/>
      <c r="CZ325" s="119"/>
      <c r="DA325" s="119"/>
      <c r="DB325" s="119"/>
      <c r="DC325" s="119"/>
      <c r="DD325" s="119"/>
      <c r="DE325" s="119"/>
      <c r="DF325" s="119"/>
      <c r="DG325" s="119"/>
      <c r="DH325" s="119"/>
      <c r="DI325" s="119"/>
      <c r="DJ325" s="119"/>
      <c r="DK325" s="119"/>
      <c r="DL325" s="119"/>
      <c r="DM325" s="119"/>
      <c r="DN325" s="119"/>
      <c r="DO325" s="119"/>
      <c r="DP325" s="119"/>
      <c r="DQ325" s="119"/>
      <c r="DR325" s="119"/>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7"/>
      <c r="OV325" s="7"/>
      <c r="OW325" s="7"/>
      <c r="OX325" s="7"/>
      <c r="OY325" s="7"/>
      <c r="OZ325" s="7"/>
      <c r="PA325" s="7"/>
      <c r="PB325" s="7"/>
      <c r="PC325" s="7"/>
      <c r="PD325" s="7"/>
      <c r="PE325" s="7"/>
      <c r="PF325" s="7"/>
      <c r="PG325" s="7"/>
      <c r="PH325" s="7"/>
      <c r="PI325" s="7"/>
      <c r="PJ325" s="7"/>
      <c r="PK325" s="7"/>
      <c r="PL325" s="7"/>
      <c r="PM325" s="7"/>
      <c r="PN325" s="7"/>
      <c r="PO325" s="7"/>
      <c r="PP325" s="7"/>
      <c r="PQ325" s="7"/>
      <c r="PR325" s="7"/>
      <c r="PS325" s="7"/>
      <c r="PT325" s="7"/>
      <c r="PU325" s="7"/>
      <c r="PV325" s="7"/>
      <c r="PW325" s="7"/>
      <c r="PX325" s="7"/>
      <c r="PY325" s="7"/>
      <c r="PZ325" s="7"/>
      <c r="QA325" s="7"/>
      <c r="QB325" s="7"/>
      <c r="QC325" s="7"/>
      <c r="QD325" s="7"/>
      <c r="QE325" s="7"/>
      <c r="QF325" s="7"/>
      <c r="QG325" s="7"/>
      <c r="QH325" s="7"/>
      <c r="QI325" s="7"/>
      <c r="QJ325" s="7"/>
      <c r="QK325" s="7"/>
      <c r="QL325" s="7"/>
      <c r="QM325" s="7"/>
      <c r="QN325" s="7"/>
      <c r="QO325" s="7"/>
      <c r="QP325" s="7"/>
      <c r="QQ325" s="7"/>
      <c r="QR325" s="7"/>
      <c r="QS325" s="7"/>
      <c r="QT325" s="7"/>
      <c r="QU325" s="7"/>
      <c r="QV325" s="7"/>
      <c r="QW325" s="7"/>
      <c r="QX325" s="7"/>
      <c r="QY325" s="7"/>
      <c r="QZ325" s="7"/>
      <c r="RA325" s="7"/>
      <c r="RB325" s="7"/>
      <c r="RC325" s="7"/>
      <c r="RD325" s="7"/>
      <c r="RE325" s="7"/>
      <c r="RF325" s="7"/>
      <c r="RG325" s="7"/>
      <c r="RH325" s="7"/>
      <c r="RI325" s="7"/>
      <c r="RJ325" s="7"/>
      <c r="RK325" s="7"/>
      <c r="RL325" s="7"/>
      <c r="RM325" s="7"/>
      <c r="RN325" s="7"/>
      <c r="RO325" s="7"/>
      <c r="RP325" s="7"/>
      <c r="RQ325" s="7"/>
      <c r="RR325" s="7"/>
      <c r="RS325" s="7"/>
      <c r="RT325" s="7"/>
      <c r="RU325" s="7"/>
      <c r="RV325" s="7"/>
      <c r="RW325" s="7"/>
      <c r="RX325" s="7"/>
      <c r="RY325" s="7"/>
    </row>
    <row r="326" spans="1:493" s="3" customFormat="1" x14ac:dyDescent="0.2">
      <c r="A326" s="50"/>
      <c r="B326" s="36" t="s">
        <v>15</v>
      </c>
      <c r="C326" s="140">
        <v>35102</v>
      </c>
      <c r="D326" s="84">
        <v>246</v>
      </c>
      <c r="E326" s="55">
        <v>896</v>
      </c>
      <c r="F326" s="84">
        <v>86</v>
      </c>
      <c r="G326" s="55">
        <v>65</v>
      </c>
      <c r="H326" s="84">
        <v>454</v>
      </c>
      <c r="I326" s="55">
        <v>2180</v>
      </c>
      <c r="J326" s="84">
        <v>4681</v>
      </c>
      <c r="K326" s="55">
        <v>10</v>
      </c>
      <c r="L326" s="84">
        <v>63</v>
      </c>
      <c r="M326" s="55">
        <v>214</v>
      </c>
      <c r="N326" s="84">
        <v>2231</v>
      </c>
      <c r="O326" s="55">
        <v>2652</v>
      </c>
      <c r="P326" s="84">
        <v>68</v>
      </c>
      <c r="Q326" s="55">
        <v>1856</v>
      </c>
      <c r="R326" s="84">
        <v>1042</v>
      </c>
      <c r="S326" s="55">
        <v>833</v>
      </c>
      <c r="T326" s="84">
        <v>92</v>
      </c>
      <c r="U326" s="55">
        <v>77</v>
      </c>
      <c r="V326" s="84">
        <v>1336</v>
      </c>
      <c r="W326" s="55">
        <v>1681</v>
      </c>
      <c r="X326" s="84">
        <v>228</v>
      </c>
      <c r="Y326" s="55">
        <v>1463</v>
      </c>
      <c r="Z326" s="84">
        <v>279</v>
      </c>
      <c r="AA326" s="55">
        <v>0</v>
      </c>
      <c r="AB326" s="84">
        <v>2073</v>
      </c>
      <c r="AC326" s="55">
        <v>2701</v>
      </c>
      <c r="AD326" s="84">
        <v>3591</v>
      </c>
      <c r="AE326" s="55">
        <v>73</v>
      </c>
      <c r="AF326" s="84">
        <v>1441</v>
      </c>
      <c r="AG326" s="65">
        <v>0</v>
      </c>
      <c r="AH326" s="97">
        <v>688</v>
      </c>
      <c r="AI326" s="65">
        <v>141</v>
      </c>
      <c r="AJ326" s="97">
        <v>1428</v>
      </c>
      <c r="AK326" s="97">
        <v>180</v>
      </c>
      <c r="AL326" s="119">
        <v>53</v>
      </c>
      <c r="AM326" s="84">
        <v>0</v>
      </c>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BP326" s="119"/>
      <c r="BQ326" s="119"/>
      <c r="BR326" s="119"/>
      <c r="BS326" s="119"/>
      <c r="BT326" s="119"/>
      <c r="BU326" s="119"/>
      <c r="BV326" s="119"/>
      <c r="BW326" s="119"/>
      <c r="BX326" s="119"/>
      <c r="BY326" s="119"/>
      <c r="BZ326" s="119"/>
      <c r="CA326" s="119"/>
      <c r="CB326" s="119"/>
      <c r="CC326" s="119"/>
      <c r="CD326" s="119"/>
      <c r="CE326" s="119"/>
      <c r="CF326" s="119"/>
      <c r="CG326" s="119"/>
      <c r="CH326" s="119"/>
      <c r="CI326" s="119"/>
      <c r="CJ326" s="119"/>
      <c r="CK326" s="119"/>
      <c r="CL326" s="119"/>
      <c r="CM326" s="119"/>
      <c r="CN326" s="119"/>
      <c r="CO326" s="119"/>
      <c r="CP326" s="119"/>
      <c r="CQ326" s="119"/>
      <c r="CR326" s="119"/>
      <c r="CS326" s="119"/>
      <c r="CT326" s="119"/>
      <c r="CU326" s="119"/>
      <c r="CV326" s="119"/>
      <c r="CW326" s="119"/>
      <c r="CX326" s="119"/>
      <c r="CY326" s="119"/>
      <c r="CZ326" s="119"/>
      <c r="DA326" s="119"/>
      <c r="DB326" s="119"/>
      <c r="DC326" s="119"/>
      <c r="DD326" s="119"/>
      <c r="DE326" s="119"/>
      <c r="DF326" s="119"/>
      <c r="DG326" s="119"/>
      <c r="DH326" s="119"/>
      <c r="DI326" s="119"/>
      <c r="DJ326" s="119"/>
      <c r="DK326" s="119"/>
      <c r="DL326" s="119"/>
      <c r="DM326" s="119"/>
      <c r="DN326" s="119"/>
      <c r="DO326" s="119"/>
      <c r="DP326" s="119"/>
      <c r="DQ326" s="119"/>
      <c r="DR326" s="119"/>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7"/>
      <c r="OV326" s="7"/>
      <c r="OW326" s="7"/>
      <c r="OX326" s="7"/>
      <c r="OY326" s="7"/>
      <c r="OZ326" s="7"/>
      <c r="PA326" s="7"/>
      <c r="PB326" s="7"/>
      <c r="PC326" s="7"/>
      <c r="PD326" s="7"/>
      <c r="PE326" s="7"/>
      <c r="PF326" s="7"/>
      <c r="PG326" s="7"/>
      <c r="PH326" s="7"/>
      <c r="PI326" s="7"/>
      <c r="PJ326" s="7"/>
      <c r="PK326" s="7"/>
      <c r="PL326" s="7"/>
      <c r="PM326" s="7"/>
      <c r="PN326" s="7"/>
      <c r="PO326" s="7"/>
      <c r="PP326" s="7"/>
      <c r="PQ326" s="7"/>
      <c r="PR326" s="7"/>
      <c r="PS326" s="7"/>
      <c r="PT326" s="7"/>
      <c r="PU326" s="7"/>
      <c r="PV326" s="7"/>
      <c r="PW326" s="7"/>
      <c r="PX326" s="7"/>
      <c r="PY326" s="7"/>
      <c r="PZ326" s="7"/>
      <c r="QA326" s="7"/>
      <c r="QB326" s="7"/>
      <c r="QC326" s="7"/>
      <c r="QD326" s="7"/>
      <c r="QE326" s="7"/>
      <c r="QF326" s="7"/>
      <c r="QG326" s="7"/>
      <c r="QH326" s="7"/>
      <c r="QI326" s="7"/>
      <c r="QJ326" s="7"/>
      <c r="QK326" s="7"/>
      <c r="QL326" s="7"/>
      <c r="QM326" s="7"/>
      <c r="QN326" s="7"/>
      <c r="QO326" s="7"/>
      <c r="QP326" s="7"/>
      <c r="QQ326" s="7"/>
      <c r="QR326" s="7"/>
      <c r="QS326" s="7"/>
      <c r="QT326" s="7"/>
      <c r="QU326" s="7"/>
      <c r="QV326" s="7"/>
      <c r="QW326" s="7"/>
      <c r="QX326" s="7"/>
      <c r="QY326" s="7"/>
      <c r="QZ326" s="7"/>
      <c r="RA326" s="7"/>
      <c r="RB326" s="7"/>
      <c r="RC326" s="7"/>
      <c r="RD326" s="7"/>
      <c r="RE326" s="7"/>
      <c r="RF326" s="7"/>
      <c r="RG326" s="7"/>
      <c r="RH326" s="7"/>
      <c r="RI326" s="7"/>
      <c r="RJ326" s="7"/>
      <c r="RK326" s="7"/>
      <c r="RL326" s="7"/>
      <c r="RM326" s="7"/>
      <c r="RN326" s="7"/>
      <c r="RO326" s="7"/>
      <c r="RP326" s="7"/>
      <c r="RQ326" s="7"/>
      <c r="RR326" s="7"/>
      <c r="RS326" s="7"/>
      <c r="RT326" s="7"/>
      <c r="RU326" s="7"/>
      <c r="RV326" s="7"/>
      <c r="RW326" s="7"/>
      <c r="RX326" s="7"/>
      <c r="RY326" s="7"/>
    </row>
    <row r="327" spans="1:493" s="3" customFormat="1" x14ac:dyDescent="0.2">
      <c r="A327" s="50"/>
      <c r="B327" s="36" t="s">
        <v>16</v>
      </c>
      <c r="C327" s="140">
        <v>13187</v>
      </c>
      <c r="D327" s="84">
        <v>284</v>
      </c>
      <c r="E327" s="55">
        <v>258</v>
      </c>
      <c r="F327" s="84">
        <v>31</v>
      </c>
      <c r="G327" s="55">
        <v>0</v>
      </c>
      <c r="H327" s="84">
        <v>25</v>
      </c>
      <c r="I327" s="55">
        <v>832</v>
      </c>
      <c r="J327" s="84">
        <v>269</v>
      </c>
      <c r="K327" s="55">
        <v>40</v>
      </c>
      <c r="L327" s="84">
        <v>2</v>
      </c>
      <c r="M327" s="55">
        <v>367</v>
      </c>
      <c r="N327" s="84">
        <v>16</v>
      </c>
      <c r="O327" s="55">
        <v>2681</v>
      </c>
      <c r="P327" s="84">
        <v>40</v>
      </c>
      <c r="Q327" s="55">
        <v>581</v>
      </c>
      <c r="R327" s="84">
        <v>2046</v>
      </c>
      <c r="S327" s="55">
        <v>109</v>
      </c>
      <c r="T327" s="84">
        <v>1067</v>
      </c>
      <c r="U327" s="55">
        <v>0</v>
      </c>
      <c r="V327" s="84">
        <v>165</v>
      </c>
      <c r="W327" s="55">
        <v>271</v>
      </c>
      <c r="X327" s="84">
        <v>174</v>
      </c>
      <c r="Y327" s="55">
        <v>479</v>
      </c>
      <c r="Z327" s="84">
        <v>53</v>
      </c>
      <c r="AA327" s="55">
        <v>0</v>
      </c>
      <c r="AB327" s="84">
        <v>434</v>
      </c>
      <c r="AC327" s="55">
        <v>96</v>
      </c>
      <c r="AD327" s="84">
        <v>885</v>
      </c>
      <c r="AE327" s="55">
        <v>87</v>
      </c>
      <c r="AF327" s="84">
        <v>120</v>
      </c>
      <c r="AG327" s="65">
        <v>12</v>
      </c>
      <c r="AH327" s="97">
        <v>1089</v>
      </c>
      <c r="AI327" s="65">
        <v>335</v>
      </c>
      <c r="AJ327" s="97">
        <v>228</v>
      </c>
      <c r="AK327" s="97">
        <v>83</v>
      </c>
      <c r="AL327" s="119">
        <v>28</v>
      </c>
      <c r="AM327" s="84">
        <v>0</v>
      </c>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BP327" s="119"/>
      <c r="BQ327" s="119"/>
      <c r="BR327" s="119"/>
      <c r="BS327" s="119"/>
      <c r="BT327" s="119"/>
      <c r="BU327" s="119"/>
      <c r="BV327" s="119"/>
      <c r="BW327" s="119"/>
      <c r="BX327" s="119"/>
      <c r="BY327" s="119"/>
      <c r="BZ327" s="119"/>
      <c r="CA327" s="119"/>
      <c r="CB327" s="119"/>
      <c r="CC327" s="119"/>
      <c r="CD327" s="119"/>
      <c r="CE327" s="119"/>
      <c r="CF327" s="119"/>
      <c r="CG327" s="119"/>
      <c r="CH327" s="119"/>
      <c r="CI327" s="119"/>
      <c r="CJ327" s="119"/>
      <c r="CK327" s="119"/>
      <c r="CL327" s="119"/>
      <c r="CM327" s="119"/>
      <c r="CN327" s="119"/>
      <c r="CO327" s="119"/>
      <c r="CP327" s="119"/>
      <c r="CQ327" s="119"/>
      <c r="CR327" s="119"/>
      <c r="CS327" s="119"/>
      <c r="CT327" s="119"/>
      <c r="CU327" s="119"/>
      <c r="CV327" s="119"/>
      <c r="CW327" s="119"/>
      <c r="CX327" s="119"/>
      <c r="CY327" s="119"/>
      <c r="CZ327" s="119"/>
      <c r="DA327" s="119"/>
      <c r="DB327" s="119"/>
      <c r="DC327" s="119"/>
      <c r="DD327" s="119"/>
      <c r="DE327" s="119"/>
      <c r="DF327" s="119"/>
      <c r="DG327" s="119"/>
      <c r="DH327" s="119"/>
      <c r="DI327" s="119"/>
      <c r="DJ327" s="119"/>
      <c r="DK327" s="119"/>
      <c r="DL327" s="119"/>
      <c r="DM327" s="119"/>
      <c r="DN327" s="119"/>
      <c r="DO327" s="119"/>
      <c r="DP327" s="119"/>
      <c r="DQ327" s="119"/>
      <c r="DR327" s="119"/>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7"/>
      <c r="OV327" s="7"/>
      <c r="OW327" s="7"/>
      <c r="OX327" s="7"/>
      <c r="OY327" s="7"/>
      <c r="OZ327" s="7"/>
      <c r="PA327" s="7"/>
      <c r="PB327" s="7"/>
      <c r="PC327" s="7"/>
      <c r="PD327" s="7"/>
      <c r="PE327" s="7"/>
      <c r="PF327" s="7"/>
      <c r="PG327" s="7"/>
      <c r="PH327" s="7"/>
      <c r="PI327" s="7"/>
      <c r="PJ327" s="7"/>
      <c r="PK327" s="7"/>
      <c r="PL327" s="7"/>
      <c r="PM327" s="7"/>
      <c r="PN327" s="7"/>
      <c r="PO327" s="7"/>
      <c r="PP327" s="7"/>
      <c r="PQ327" s="7"/>
      <c r="PR327" s="7"/>
      <c r="PS327" s="7"/>
      <c r="PT327" s="7"/>
      <c r="PU327" s="7"/>
      <c r="PV327" s="7"/>
      <c r="PW327" s="7"/>
      <c r="PX327" s="7"/>
      <c r="PY327" s="7"/>
      <c r="PZ327" s="7"/>
      <c r="QA327" s="7"/>
      <c r="QB327" s="7"/>
      <c r="QC327" s="7"/>
      <c r="QD327" s="7"/>
      <c r="QE327" s="7"/>
      <c r="QF327" s="7"/>
      <c r="QG327" s="7"/>
      <c r="QH327" s="7"/>
      <c r="QI327" s="7"/>
      <c r="QJ327" s="7"/>
      <c r="QK327" s="7"/>
      <c r="QL327" s="7"/>
      <c r="QM327" s="7"/>
      <c r="QN327" s="7"/>
      <c r="QO327" s="7"/>
      <c r="QP327" s="7"/>
      <c r="QQ327" s="7"/>
      <c r="QR327" s="7"/>
      <c r="QS327" s="7"/>
      <c r="QT327" s="7"/>
      <c r="QU327" s="7"/>
      <c r="QV327" s="7"/>
      <c r="QW327" s="7"/>
      <c r="QX327" s="7"/>
      <c r="QY327" s="7"/>
      <c r="QZ327" s="7"/>
      <c r="RA327" s="7"/>
      <c r="RB327" s="7"/>
      <c r="RC327" s="7"/>
      <c r="RD327" s="7"/>
      <c r="RE327" s="7"/>
      <c r="RF327" s="7"/>
      <c r="RG327" s="7"/>
      <c r="RH327" s="7"/>
      <c r="RI327" s="7"/>
      <c r="RJ327" s="7"/>
      <c r="RK327" s="7"/>
      <c r="RL327" s="7"/>
      <c r="RM327" s="7"/>
      <c r="RN327" s="7"/>
      <c r="RO327" s="7"/>
      <c r="RP327" s="7"/>
      <c r="RQ327" s="7"/>
      <c r="RR327" s="7"/>
      <c r="RS327" s="7"/>
      <c r="RT327" s="7"/>
      <c r="RU327" s="7"/>
      <c r="RV327" s="7"/>
      <c r="RW327" s="7"/>
      <c r="RX327" s="7"/>
      <c r="RY327" s="7"/>
    </row>
    <row r="328" spans="1:493" s="3" customFormat="1" x14ac:dyDescent="0.2">
      <c r="A328" s="50"/>
      <c r="B328" s="36" t="s">
        <v>17</v>
      </c>
      <c r="C328" s="140">
        <v>8767</v>
      </c>
      <c r="D328" s="84">
        <v>232</v>
      </c>
      <c r="E328" s="55">
        <v>2</v>
      </c>
      <c r="F328" s="84">
        <v>41</v>
      </c>
      <c r="G328" s="55">
        <v>133</v>
      </c>
      <c r="H328" s="84">
        <v>17</v>
      </c>
      <c r="I328" s="55">
        <v>273</v>
      </c>
      <c r="J328" s="84">
        <v>66</v>
      </c>
      <c r="K328" s="55">
        <v>224</v>
      </c>
      <c r="L328" s="84">
        <v>33</v>
      </c>
      <c r="M328" s="55">
        <v>198</v>
      </c>
      <c r="N328" s="84">
        <v>55</v>
      </c>
      <c r="O328" s="55">
        <v>342</v>
      </c>
      <c r="P328" s="84">
        <v>17</v>
      </c>
      <c r="Q328" s="55">
        <v>506</v>
      </c>
      <c r="R328" s="84">
        <v>734</v>
      </c>
      <c r="S328" s="55">
        <v>139</v>
      </c>
      <c r="T328" s="84">
        <v>14</v>
      </c>
      <c r="U328" s="55">
        <v>77</v>
      </c>
      <c r="V328" s="84">
        <v>242</v>
      </c>
      <c r="W328" s="55">
        <v>361</v>
      </c>
      <c r="X328" s="84">
        <v>164</v>
      </c>
      <c r="Y328" s="55">
        <v>383</v>
      </c>
      <c r="Z328" s="84">
        <v>17</v>
      </c>
      <c r="AA328" s="55">
        <v>127</v>
      </c>
      <c r="AB328" s="84">
        <v>672</v>
      </c>
      <c r="AC328" s="55">
        <v>773</v>
      </c>
      <c r="AD328" s="84">
        <v>154</v>
      </c>
      <c r="AE328" s="55">
        <v>19</v>
      </c>
      <c r="AF328" s="84">
        <v>64</v>
      </c>
      <c r="AG328" s="65">
        <v>805</v>
      </c>
      <c r="AH328" s="97">
        <v>890</v>
      </c>
      <c r="AI328" s="65">
        <v>519</v>
      </c>
      <c r="AJ328" s="97">
        <v>185</v>
      </c>
      <c r="AK328" s="97">
        <v>34</v>
      </c>
      <c r="AL328" s="119">
        <v>131</v>
      </c>
      <c r="AM328" s="84">
        <v>124</v>
      </c>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c r="BT328" s="119"/>
      <c r="BU328" s="119"/>
      <c r="BV328" s="119"/>
      <c r="BW328" s="119"/>
      <c r="BX328" s="119"/>
      <c r="BY328" s="119"/>
      <c r="BZ328" s="119"/>
      <c r="CA328" s="119"/>
      <c r="CB328" s="119"/>
      <c r="CC328" s="119"/>
      <c r="CD328" s="119"/>
      <c r="CE328" s="119"/>
      <c r="CF328" s="119"/>
      <c r="CG328" s="119"/>
      <c r="CH328" s="119"/>
      <c r="CI328" s="119"/>
      <c r="CJ328" s="119"/>
      <c r="CK328" s="119"/>
      <c r="CL328" s="119"/>
      <c r="CM328" s="119"/>
      <c r="CN328" s="119"/>
      <c r="CO328" s="119"/>
      <c r="CP328" s="119"/>
      <c r="CQ328" s="119"/>
      <c r="CR328" s="119"/>
      <c r="CS328" s="119"/>
      <c r="CT328" s="119"/>
      <c r="CU328" s="119"/>
      <c r="CV328" s="119"/>
      <c r="CW328" s="119"/>
      <c r="CX328" s="119"/>
      <c r="CY328" s="119"/>
      <c r="CZ328" s="119"/>
      <c r="DA328" s="119"/>
      <c r="DB328" s="119"/>
      <c r="DC328" s="119"/>
      <c r="DD328" s="119"/>
      <c r="DE328" s="119"/>
      <c r="DF328" s="119"/>
      <c r="DG328" s="119"/>
      <c r="DH328" s="119"/>
      <c r="DI328" s="119"/>
      <c r="DJ328" s="119"/>
      <c r="DK328" s="119"/>
      <c r="DL328" s="119"/>
      <c r="DM328" s="119"/>
      <c r="DN328" s="119"/>
      <c r="DO328" s="119"/>
      <c r="DP328" s="119"/>
      <c r="DQ328" s="119"/>
      <c r="DR328" s="119"/>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7"/>
      <c r="OV328" s="7"/>
      <c r="OW328" s="7"/>
      <c r="OX328" s="7"/>
      <c r="OY328" s="7"/>
      <c r="OZ328" s="7"/>
      <c r="PA328" s="7"/>
      <c r="PB328" s="7"/>
      <c r="PC328" s="7"/>
      <c r="PD328" s="7"/>
      <c r="PE328" s="7"/>
      <c r="PF328" s="7"/>
      <c r="PG328" s="7"/>
      <c r="PH328" s="7"/>
      <c r="PI328" s="7"/>
      <c r="PJ328" s="7"/>
      <c r="PK328" s="7"/>
      <c r="PL328" s="7"/>
      <c r="PM328" s="7"/>
      <c r="PN328" s="7"/>
      <c r="PO328" s="7"/>
      <c r="PP328" s="7"/>
      <c r="PQ328" s="7"/>
      <c r="PR328" s="7"/>
      <c r="PS328" s="7"/>
      <c r="PT328" s="7"/>
      <c r="PU328" s="7"/>
      <c r="PV328" s="7"/>
      <c r="PW328" s="7"/>
      <c r="PX328" s="7"/>
      <c r="PY328" s="7"/>
      <c r="PZ328" s="7"/>
      <c r="QA328" s="7"/>
      <c r="QB328" s="7"/>
      <c r="QC328" s="7"/>
      <c r="QD328" s="7"/>
      <c r="QE328" s="7"/>
      <c r="QF328" s="7"/>
      <c r="QG328" s="7"/>
      <c r="QH328" s="7"/>
      <c r="QI328" s="7"/>
      <c r="QJ328" s="7"/>
      <c r="QK328" s="7"/>
      <c r="QL328" s="7"/>
      <c r="QM328" s="7"/>
      <c r="QN328" s="7"/>
      <c r="QO328" s="7"/>
      <c r="QP328" s="7"/>
      <c r="QQ328" s="7"/>
      <c r="QR328" s="7"/>
      <c r="QS328" s="7"/>
      <c r="QT328" s="7"/>
      <c r="QU328" s="7"/>
      <c r="QV328" s="7"/>
      <c r="QW328" s="7"/>
      <c r="QX328" s="7"/>
      <c r="QY328" s="7"/>
      <c r="QZ328" s="7"/>
      <c r="RA328" s="7"/>
      <c r="RB328" s="7"/>
      <c r="RC328" s="7"/>
      <c r="RD328" s="7"/>
      <c r="RE328" s="7"/>
      <c r="RF328" s="7"/>
      <c r="RG328" s="7"/>
      <c r="RH328" s="7"/>
      <c r="RI328" s="7"/>
      <c r="RJ328" s="7"/>
      <c r="RK328" s="7"/>
      <c r="RL328" s="7"/>
      <c r="RM328" s="7"/>
      <c r="RN328" s="7"/>
      <c r="RO328" s="7"/>
      <c r="RP328" s="7"/>
      <c r="RQ328" s="7"/>
      <c r="RR328" s="7"/>
      <c r="RS328" s="7"/>
      <c r="RT328" s="7"/>
      <c r="RU328" s="7"/>
      <c r="RV328" s="7"/>
      <c r="RW328" s="7"/>
      <c r="RX328" s="7"/>
      <c r="RY328" s="7"/>
    </row>
    <row r="329" spans="1:493" s="3" customFormat="1" x14ac:dyDescent="0.2">
      <c r="A329" s="50"/>
      <c r="B329" s="36" t="s">
        <v>18</v>
      </c>
      <c r="C329" s="140">
        <v>12159</v>
      </c>
      <c r="D329" s="84">
        <v>528</v>
      </c>
      <c r="E329" s="55">
        <v>3</v>
      </c>
      <c r="F329" s="84">
        <v>158</v>
      </c>
      <c r="G329" s="55">
        <v>147</v>
      </c>
      <c r="H329" s="84">
        <v>4</v>
      </c>
      <c r="I329" s="55">
        <v>156</v>
      </c>
      <c r="J329" s="84">
        <v>84</v>
      </c>
      <c r="K329" s="55">
        <v>306</v>
      </c>
      <c r="L329" s="84">
        <v>254</v>
      </c>
      <c r="M329" s="55">
        <v>138</v>
      </c>
      <c r="N329" s="84">
        <v>88</v>
      </c>
      <c r="O329" s="55">
        <v>81</v>
      </c>
      <c r="P329" s="84">
        <v>158</v>
      </c>
      <c r="Q329" s="55">
        <v>279</v>
      </c>
      <c r="R329" s="84">
        <v>1098</v>
      </c>
      <c r="S329" s="55">
        <v>86</v>
      </c>
      <c r="T329" s="84">
        <v>72</v>
      </c>
      <c r="U329" s="55">
        <v>234</v>
      </c>
      <c r="V329" s="84">
        <v>271</v>
      </c>
      <c r="W329" s="55">
        <v>505</v>
      </c>
      <c r="X329" s="84">
        <v>117</v>
      </c>
      <c r="Y329" s="55">
        <v>188</v>
      </c>
      <c r="Z329" s="84">
        <v>24</v>
      </c>
      <c r="AA329" s="55">
        <v>59</v>
      </c>
      <c r="AB329" s="84">
        <v>174</v>
      </c>
      <c r="AC329" s="55">
        <v>475</v>
      </c>
      <c r="AD329" s="84">
        <v>414</v>
      </c>
      <c r="AE329" s="55">
        <v>5</v>
      </c>
      <c r="AF329" s="84">
        <v>319</v>
      </c>
      <c r="AG329" s="65">
        <v>2897</v>
      </c>
      <c r="AH329" s="97">
        <v>1415</v>
      </c>
      <c r="AI329" s="65">
        <v>866</v>
      </c>
      <c r="AJ329" s="97">
        <v>121</v>
      </c>
      <c r="AK329" s="97">
        <v>299</v>
      </c>
      <c r="AL329" s="119">
        <v>9</v>
      </c>
      <c r="AM329" s="84">
        <v>70</v>
      </c>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BP329" s="119"/>
      <c r="BQ329" s="119"/>
      <c r="BR329" s="119"/>
      <c r="BS329" s="119"/>
      <c r="BT329" s="119"/>
      <c r="BU329" s="119"/>
      <c r="BV329" s="119"/>
      <c r="BW329" s="119"/>
      <c r="BX329" s="119"/>
      <c r="BY329" s="119"/>
      <c r="BZ329" s="119"/>
      <c r="CA329" s="119"/>
      <c r="CB329" s="119"/>
      <c r="CC329" s="119"/>
      <c r="CD329" s="119"/>
      <c r="CE329" s="119"/>
      <c r="CF329" s="119"/>
      <c r="CG329" s="119"/>
      <c r="CH329" s="119"/>
      <c r="CI329" s="119"/>
      <c r="CJ329" s="119"/>
      <c r="CK329" s="119"/>
      <c r="CL329" s="119"/>
      <c r="CM329" s="119"/>
      <c r="CN329" s="119"/>
      <c r="CO329" s="119"/>
      <c r="CP329" s="119"/>
      <c r="CQ329" s="119"/>
      <c r="CR329" s="119"/>
      <c r="CS329" s="119"/>
      <c r="CT329" s="119"/>
      <c r="CU329" s="119"/>
      <c r="CV329" s="119"/>
      <c r="CW329" s="119"/>
      <c r="CX329" s="119"/>
      <c r="CY329" s="119"/>
      <c r="CZ329" s="119"/>
      <c r="DA329" s="119"/>
      <c r="DB329" s="119"/>
      <c r="DC329" s="119"/>
      <c r="DD329" s="119"/>
      <c r="DE329" s="119"/>
      <c r="DF329" s="119"/>
      <c r="DG329" s="119"/>
      <c r="DH329" s="119"/>
      <c r="DI329" s="119"/>
      <c r="DJ329" s="119"/>
      <c r="DK329" s="119"/>
      <c r="DL329" s="119"/>
      <c r="DM329" s="119"/>
      <c r="DN329" s="119"/>
      <c r="DO329" s="119"/>
      <c r="DP329" s="119"/>
      <c r="DQ329" s="119"/>
      <c r="DR329" s="119"/>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7"/>
      <c r="OV329" s="7"/>
      <c r="OW329" s="7"/>
      <c r="OX329" s="7"/>
      <c r="OY329" s="7"/>
      <c r="OZ329" s="7"/>
      <c r="PA329" s="7"/>
      <c r="PB329" s="7"/>
      <c r="PC329" s="7"/>
      <c r="PD329" s="7"/>
      <c r="PE329" s="7"/>
      <c r="PF329" s="7"/>
      <c r="PG329" s="7"/>
      <c r="PH329" s="7"/>
      <c r="PI329" s="7"/>
      <c r="PJ329" s="7"/>
      <c r="PK329" s="7"/>
      <c r="PL329" s="7"/>
      <c r="PM329" s="7"/>
      <c r="PN329" s="7"/>
      <c r="PO329" s="7"/>
      <c r="PP329" s="7"/>
      <c r="PQ329" s="7"/>
      <c r="PR329" s="7"/>
      <c r="PS329" s="7"/>
      <c r="PT329" s="7"/>
      <c r="PU329" s="7"/>
      <c r="PV329" s="7"/>
      <c r="PW329" s="7"/>
      <c r="PX329" s="7"/>
      <c r="PY329" s="7"/>
      <c r="PZ329" s="7"/>
      <c r="QA329" s="7"/>
      <c r="QB329" s="7"/>
      <c r="QC329" s="7"/>
      <c r="QD329" s="7"/>
      <c r="QE329" s="7"/>
      <c r="QF329" s="7"/>
      <c r="QG329" s="7"/>
      <c r="QH329" s="7"/>
      <c r="QI329" s="7"/>
      <c r="QJ329" s="7"/>
      <c r="QK329" s="7"/>
      <c r="QL329" s="7"/>
      <c r="QM329" s="7"/>
      <c r="QN329" s="7"/>
      <c r="QO329" s="7"/>
      <c r="QP329" s="7"/>
      <c r="QQ329" s="7"/>
      <c r="QR329" s="7"/>
      <c r="QS329" s="7"/>
      <c r="QT329" s="7"/>
      <c r="QU329" s="7"/>
      <c r="QV329" s="7"/>
      <c r="QW329" s="7"/>
      <c r="QX329" s="7"/>
      <c r="QY329" s="7"/>
      <c r="QZ329" s="7"/>
      <c r="RA329" s="7"/>
      <c r="RB329" s="7"/>
      <c r="RC329" s="7"/>
      <c r="RD329" s="7"/>
      <c r="RE329" s="7"/>
      <c r="RF329" s="7"/>
      <c r="RG329" s="7"/>
      <c r="RH329" s="7"/>
      <c r="RI329" s="7"/>
      <c r="RJ329" s="7"/>
      <c r="RK329" s="7"/>
      <c r="RL329" s="7"/>
      <c r="RM329" s="7"/>
      <c r="RN329" s="7"/>
      <c r="RO329" s="7"/>
      <c r="RP329" s="7"/>
      <c r="RQ329" s="7"/>
      <c r="RR329" s="7"/>
      <c r="RS329" s="7"/>
      <c r="RT329" s="7"/>
      <c r="RU329" s="7"/>
      <c r="RV329" s="7"/>
      <c r="RW329" s="7"/>
      <c r="RX329" s="7"/>
      <c r="RY329" s="7"/>
    </row>
    <row r="330" spans="1:493" s="3" customFormat="1" x14ac:dyDescent="0.2">
      <c r="A330" s="50"/>
      <c r="B330" s="40" t="s">
        <v>149</v>
      </c>
      <c r="C330" s="149">
        <v>23945</v>
      </c>
      <c r="D330" s="84">
        <v>236</v>
      </c>
      <c r="E330" s="55">
        <v>218</v>
      </c>
      <c r="F330" s="84">
        <v>1734</v>
      </c>
      <c r="G330" s="55">
        <v>266</v>
      </c>
      <c r="H330" s="84">
        <v>23</v>
      </c>
      <c r="I330" s="55">
        <v>160</v>
      </c>
      <c r="J330" s="84">
        <v>270</v>
      </c>
      <c r="K330" s="55">
        <v>938</v>
      </c>
      <c r="L330" s="84">
        <v>738</v>
      </c>
      <c r="M330" s="55">
        <v>1898</v>
      </c>
      <c r="N330" s="84">
        <v>395</v>
      </c>
      <c r="O330" s="55">
        <v>0</v>
      </c>
      <c r="P330" s="84">
        <v>212</v>
      </c>
      <c r="Q330" s="55">
        <v>403</v>
      </c>
      <c r="R330" s="84">
        <v>574</v>
      </c>
      <c r="S330" s="55">
        <v>427</v>
      </c>
      <c r="T330" s="84">
        <v>140</v>
      </c>
      <c r="U330" s="55">
        <v>1716</v>
      </c>
      <c r="V330" s="84">
        <v>746</v>
      </c>
      <c r="W330" s="55">
        <v>1544</v>
      </c>
      <c r="X330" s="84">
        <v>254</v>
      </c>
      <c r="Y330" s="55">
        <v>166</v>
      </c>
      <c r="Z330" s="84">
        <v>150</v>
      </c>
      <c r="AA330" s="55">
        <v>862</v>
      </c>
      <c r="AB330" s="84">
        <v>240</v>
      </c>
      <c r="AC330" s="55">
        <v>59</v>
      </c>
      <c r="AD330" s="84">
        <v>623</v>
      </c>
      <c r="AE330" s="55">
        <v>2499</v>
      </c>
      <c r="AF330" s="84">
        <v>1150</v>
      </c>
      <c r="AG330" s="65">
        <v>2987</v>
      </c>
      <c r="AH330" s="97">
        <v>727</v>
      </c>
      <c r="AI330" s="65">
        <v>428</v>
      </c>
      <c r="AJ330" s="97">
        <v>517</v>
      </c>
      <c r="AK330" s="97">
        <v>252</v>
      </c>
      <c r="AL330" s="119">
        <v>225</v>
      </c>
      <c r="AM330" s="84">
        <v>168</v>
      </c>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119"/>
      <c r="CD330" s="119"/>
      <c r="CE330" s="119"/>
      <c r="CF330" s="119"/>
      <c r="CG330" s="119"/>
      <c r="CH330" s="119"/>
      <c r="CI330" s="119"/>
      <c r="CJ330" s="119"/>
      <c r="CK330" s="119"/>
      <c r="CL330" s="119"/>
      <c r="CM330" s="119"/>
      <c r="CN330" s="119"/>
      <c r="CO330" s="119"/>
      <c r="CP330" s="119"/>
      <c r="CQ330" s="119"/>
      <c r="CR330" s="119"/>
      <c r="CS330" s="119"/>
      <c r="CT330" s="119"/>
      <c r="CU330" s="119"/>
      <c r="CV330" s="119"/>
      <c r="CW330" s="119"/>
      <c r="CX330" s="119"/>
      <c r="CY330" s="119"/>
      <c r="CZ330" s="119"/>
      <c r="DA330" s="119"/>
      <c r="DB330" s="119"/>
      <c r="DC330" s="119"/>
      <c r="DD330" s="119"/>
      <c r="DE330" s="119"/>
      <c r="DF330" s="119"/>
      <c r="DG330" s="119"/>
      <c r="DH330" s="119"/>
      <c r="DI330" s="119"/>
      <c r="DJ330" s="119"/>
      <c r="DK330" s="119"/>
      <c r="DL330" s="119"/>
      <c r="DM330" s="119"/>
      <c r="DN330" s="119"/>
      <c r="DO330" s="119"/>
      <c r="DP330" s="119"/>
      <c r="DQ330" s="119"/>
      <c r="DR330" s="119"/>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c r="MK330" s="7"/>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7"/>
      <c r="OV330" s="7"/>
      <c r="OW330" s="7"/>
      <c r="OX330" s="7"/>
      <c r="OY330" s="7"/>
      <c r="OZ330" s="7"/>
      <c r="PA330" s="7"/>
      <c r="PB330" s="7"/>
      <c r="PC330" s="7"/>
      <c r="PD330" s="7"/>
      <c r="PE330" s="7"/>
      <c r="PF330" s="7"/>
      <c r="PG330" s="7"/>
      <c r="PH330" s="7"/>
      <c r="PI330" s="7"/>
      <c r="PJ330" s="7"/>
      <c r="PK330" s="7"/>
      <c r="PL330" s="7"/>
      <c r="PM330" s="7"/>
      <c r="PN330" s="7"/>
      <c r="PO330" s="7"/>
      <c r="PP330" s="7"/>
      <c r="PQ330" s="7"/>
      <c r="PR330" s="7"/>
      <c r="PS330" s="7"/>
      <c r="PT330" s="7"/>
      <c r="PU330" s="7"/>
      <c r="PV330" s="7"/>
      <c r="PW330" s="7"/>
      <c r="PX330" s="7"/>
      <c r="PY330" s="7"/>
      <c r="PZ330" s="7"/>
      <c r="QA330" s="7"/>
      <c r="QB330" s="7"/>
      <c r="QC330" s="7"/>
      <c r="QD330" s="7"/>
      <c r="QE330" s="7"/>
      <c r="QF330" s="7"/>
      <c r="QG330" s="7"/>
      <c r="QH330" s="7"/>
      <c r="QI330" s="7"/>
      <c r="QJ330" s="7"/>
      <c r="QK330" s="7"/>
      <c r="QL330" s="7"/>
      <c r="QM330" s="7"/>
      <c r="QN330" s="7"/>
      <c r="QO330" s="7"/>
      <c r="QP330" s="7"/>
      <c r="QQ330" s="7"/>
      <c r="QR330" s="7"/>
      <c r="QS330" s="7"/>
      <c r="QT330" s="7"/>
      <c r="QU330" s="7"/>
      <c r="QV330" s="7"/>
      <c r="QW330" s="7"/>
      <c r="QX330" s="7"/>
      <c r="QY330" s="7"/>
      <c r="QZ330" s="7"/>
      <c r="RA330" s="7"/>
      <c r="RB330" s="7"/>
      <c r="RC330" s="7"/>
      <c r="RD330" s="7"/>
      <c r="RE330" s="7"/>
      <c r="RF330" s="7"/>
      <c r="RG330" s="7"/>
      <c r="RH330" s="7"/>
      <c r="RI330" s="7"/>
      <c r="RJ330" s="7"/>
      <c r="RK330" s="7"/>
      <c r="RL330" s="7"/>
      <c r="RM330" s="7"/>
      <c r="RN330" s="7"/>
      <c r="RO330" s="7"/>
      <c r="RP330" s="7"/>
      <c r="RQ330" s="7"/>
      <c r="RR330" s="7"/>
      <c r="RS330" s="7"/>
      <c r="RT330" s="7"/>
      <c r="RU330" s="7"/>
      <c r="RV330" s="7"/>
      <c r="RW330" s="7"/>
      <c r="RX330" s="7"/>
      <c r="RY330" s="7"/>
    </row>
    <row r="331" spans="1:493" s="3" customFormat="1" x14ac:dyDescent="0.2">
      <c r="A331" s="50"/>
      <c r="B331" s="36" t="s">
        <v>150</v>
      </c>
      <c r="C331" s="140">
        <v>15844</v>
      </c>
      <c r="D331" s="84">
        <v>51</v>
      </c>
      <c r="E331" s="55">
        <v>246</v>
      </c>
      <c r="F331" s="84">
        <v>1078</v>
      </c>
      <c r="G331" s="55">
        <v>63</v>
      </c>
      <c r="H331" s="84">
        <v>47</v>
      </c>
      <c r="I331" s="55">
        <v>158</v>
      </c>
      <c r="J331" s="84">
        <v>739</v>
      </c>
      <c r="K331" s="55">
        <v>838</v>
      </c>
      <c r="L331" s="84">
        <v>1151</v>
      </c>
      <c r="M331" s="55">
        <v>592</v>
      </c>
      <c r="N331" s="84">
        <v>0</v>
      </c>
      <c r="O331" s="55">
        <v>227</v>
      </c>
      <c r="P331" s="84">
        <v>1048</v>
      </c>
      <c r="Q331" s="55">
        <v>532</v>
      </c>
      <c r="R331" s="84">
        <v>34</v>
      </c>
      <c r="S331" s="55">
        <v>15</v>
      </c>
      <c r="T331" s="84">
        <v>0</v>
      </c>
      <c r="U331" s="55">
        <v>1493</v>
      </c>
      <c r="V331" s="84">
        <v>914</v>
      </c>
      <c r="W331" s="55">
        <v>712</v>
      </c>
      <c r="X331" s="84">
        <v>92</v>
      </c>
      <c r="Y331" s="55">
        <v>14</v>
      </c>
      <c r="Z331" s="84">
        <v>472</v>
      </c>
      <c r="AA331" s="55">
        <v>782</v>
      </c>
      <c r="AB331" s="84">
        <v>102</v>
      </c>
      <c r="AC331" s="55">
        <v>21</v>
      </c>
      <c r="AD331" s="84">
        <v>1502</v>
      </c>
      <c r="AE331" s="55">
        <v>112</v>
      </c>
      <c r="AF331" s="84">
        <v>489</v>
      </c>
      <c r="AG331" s="65">
        <v>1145</v>
      </c>
      <c r="AH331" s="97">
        <v>340</v>
      </c>
      <c r="AI331" s="65">
        <v>137</v>
      </c>
      <c r="AJ331" s="97">
        <v>338</v>
      </c>
      <c r="AK331" s="97">
        <v>5</v>
      </c>
      <c r="AL331" s="119">
        <v>355</v>
      </c>
      <c r="AM331" s="84">
        <v>0</v>
      </c>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119"/>
      <c r="CD331" s="119"/>
      <c r="CE331" s="119"/>
      <c r="CF331" s="119"/>
      <c r="CG331" s="119"/>
      <c r="CH331" s="119"/>
      <c r="CI331" s="119"/>
      <c r="CJ331" s="119"/>
      <c r="CK331" s="119"/>
      <c r="CL331" s="119"/>
      <c r="CM331" s="119"/>
      <c r="CN331" s="119"/>
      <c r="CO331" s="119"/>
      <c r="CP331" s="119"/>
      <c r="CQ331" s="119"/>
      <c r="CR331" s="119"/>
      <c r="CS331" s="119"/>
      <c r="CT331" s="119"/>
      <c r="CU331" s="119"/>
      <c r="CV331" s="119"/>
      <c r="CW331" s="119"/>
      <c r="CX331" s="119"/>
      <c r="CY331" s="119"/>
      <c r="CZ331" s="119"/>
      <c r="DA331" s="119"/>
      <c r="DB331" s="119"/>
      <c r="DC331" s="119"/>
      <c r="DD331" s="119"/>
      <c r="DE331" s="119"/>
      <c r="DF331" s="119"/>
      <c r="DG331" s="119"/>
      <c r="DH331" s="119"/>
      <c r="DI331" s="119"/>
      <c r="DJ331" s="119"/>
      <c r="DK331" s="119"/>
      <c r="DL331" s="119"/>
      <c r="DM331" s="119"/>
      <c r="DN331" s="119"/>
      <c r="DO331" s="119"/>
      <c r="DP331" s="119"/>
      <c r="DQ331" s="119"/>
      <c r="DR331" s="119"/>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7"/>
      <c r="OV331" s="7"/>
      <c r="OW331" s="7"/>
      <c r="OX331" s="7"/>
      <c r="OY331" s="7"/>
      <c r="OZ331" s="7"/>
      <c r="PA331" s="7"/>
      <c r="PB331" s="7"/>
      <c r="PC331" s="7"/>
      <c r="PD331" s="7"/>
      <c r="PE331" s="7"/>
      <c r="PF331" s="7"/>
      <c r="PG331" s="7"/>
      <c r="PH331" s="7"/>
      <c r="PI331" s="7"/>
      <c r="PJ331" s="7"/>
      <c r="PK331" s="7"/>
      <c r="PL331" s="7"/>
      <c r="PM331" s="7"/>
      <c r="PN331" s="7"/>
      <c r="PO331" s="7"/>
      <c r="PP331" s="7"/>
      <c r="PQ331" s="7"/>
      <c r="PR331" s="7"/>
      <c r="PS331" s="7"/>
      <c r="PT331" s="7"/>
      <c r="PU331" s="7"/>
      <c r="PV331" s="7"/>
      <c r="PW331" s="7"/>
      <c r="PX331" s="7"/>
      <c r="PY331" s="7"/>
      <c r="PZ331" s="7"/>
      <c r="QA331" s="7"/>
      <c r="QB331" s="7"/>
      <c r="QC331" s="7"/>
      <c r="QD331" s="7"/>
      <c r="QE331" s="7"/>
      <c r="QF331" s="7"/>
      <c r="QG331" s="7"/>
      <c r="QH331" s="7"/>
      <c r="QI331" s="7"/>
      <c r="QJ331" s="7"/>
      <c r="QK331" s="7"/>
      <c r="QL331" s="7"/>
      <c r="QM331" s="7"/>
      <c r="QN331" s="7"/>
      <c r="QO331" s="7"/>
      <c r="QP331" s="7"/>
      <c r="QQ331" s="7"/>
      <c r="QR331" s="7"/>
      <c r="QS331" s="7"/>
      <c r="QT331" s="7"/>
      <c r="QU331" s="7"/>
      <c r="QV331" s="7"/>
      <c r="QW331" s="7"/>
      <c r="QX331" s="7"/>
      <c r="QY331" s="7"/>
      <c r="QZ331" s="7"/>
      <c r="RA331" s="7"/>
      <c r="RB331" s="7"/>
      <c r="RC331" s="7"/>
      <c r="RD331" s="7"/>
      <c r="RE331" s="7"/>
      <c r="RF331" s="7"/>
      <c r="RG331" s="7"/>
      <c r="RH331" s="7"/>
      <c r="RI331" s="7"/>
      <c r="RJ331" s="7"/>
      <c r="RK331" s="7"/>
      <c r="RL331" s="7"/>
      <c r="RM331" s="7"/>
      <c r="RN331" s="7"/>
      <c r="RO331" s="7"/>
      <c r="RP331" s="7"/>
      <c r="RQ331" s="7"/>
      <c r="RR331" s="7"/>
      <c r="RS331" s="7"/>
      <c r="RT331" s="7"/>
      <c r="RU331" s="7"/>
      <c r="RV331" s="7"/>
      <c r="RW331" s="7"/>
      <c r="RX331" s="7"/>
      <c r="RY331" s="7"/>
    </row>
    <row r="332" spans="1:493" s="3" customFormat="1" ht="18.75" customHeight="1" x14ac:dyDescent="0.2">
      <c r="A332" s="49" t="s">
        <v>142</v>
      </c>
      <c r="B332" s="36" t="s">
        <v>13</v>
      </c>
      <c r="C332" s="142">
        <v>25.601592417306247</v>
      </c>
      <c r="D332" s="84">
        <v>24.143242202541394</v>
      </c>
      <c r="E332" s="55">
        <v>0.50747863247863245</v>
      </c>
      <c r="F332" s="84">
        <v>44.250871080139369</v>
      </c>
      <c r="G332" s="55">
        <v>0</v>
      </c>
      <c r="H332" s="84">
        <v>1.346444780635401</v>
      </c>
      <c r="I332" s="55">
        <v>1.0956402647797305</v>
      </c>
      <c r="J332" s="84">
        <v>2.7247956403269755E-2</v>
      </c>
      <c r="K332" s="55">
        <v>43.963722866488254</v>
      </c>
      <c r="L332" s="84">
        <v>38.650306748466257</v>
      </c>
      <c r="M332" s="55">
        <v>48.134242144177449</v>
      </c>
      <c r="N332" s="84">
        <v>34.256926952141058</v>
      </c>
      <c r="O332" s="55">
        <v>40.596991037131879</v>
      </c>
      <c r="P332" s="84">
        <v>73.331190399657132</v>
      </c>
      <c r="Q332" s="55">
        <v>38.135824728186634</v>
      </c>
      <c r="R332" s="84">
        <v>53.377959588446757</v>
      </c>
      <c r="S332" s="55">
        <v>53.882327209098868</v>
      </c>
      <c r="T332" s="84">
        <v>76.051386071670052</v>
      </c>
      <c r="U332" s="55">
        <v>0.23306048203728968</v>
      </c>
      <c r="V332" s="84">
        <v>6.9988479262672803</v>
      </c>
      <c r="W332" s="55">
        <v>6.3286944996686554</v>
      </c>
      <c r="X332" s="84">
        <v>33.864915572232647</v>
      </c>
      <c r="Y332" s="55">
        <v>7.2302081098476716</v>
      </c>
      <c r="Z332" s="84">
        <v>0.50017447946958238</v>
      </c>
      <c r="AA332" s="55">
        <v>1.6463615409944024E-2</v>
      </c>
      <c r="AB332" s="84">
        <v>29.037988521453951</v>
      </c>
      <c r="AC332" s="55">
        <v>4.2821679768307819</v>
      </c>
      <c r="AD332" s="84">
        <v>5.9543683917640511</v>
      </c>
      <c r="AE332" s="55">
        <v>36.314668670925712</v>
      </c>
      <c r="AF332" s="84">
        <v>36.449864498644985</v>
      </c>
      <c r="AG332" s="65">
        <v>1.9467878001297858</v>
      </c>
      <c r="AH332" s="97">
        <v>4.4885745375408046</v>
      </c>
      <c r="AI332" s="65">
        <v>8.8023560209424083</v>
      </c>
      <c r="AJ332" s="97">
        <v>6.3552700121548886</v>
      </c>
      <c r="AK332" s="97">
        <v>36.863890917944971</v>
      </c>
      <c r="AL332" s="119">
        <v>8.7810815510346032</v>
      </c>
      <c r="AM332" s="84">
        <v>0</v>
      </c>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c r="BT332" s="119"/>
      <c r="BU332" s="119"/>
      <c r="BV332" s="119"/>
      <c r="BW332" s="119"/>
      <c r="BX332" s="119"/>
      <c r="BY332" s="119"/>
      <c r="BZ332" s="119"/>
      <c r="CA332" s="119"/>
      <c r="CB332" s="119"/>
      <c r="CC332" s="119"/>
      <c r="CD332" s="119"/>
      <c r="CE332" s="119"/>
      <c r="CF332" s="119"/>
      <c r="CG332" s="119"/>
      <c r="CH332" s="119"/>
      <c r="CI332" s="119"/>
      <c r="CJ332" s="119"/>
      <c r="CK332" s="119"/>
      <c r="CL332" s="119"/>
      <c r="CM332" s="119"/>
      <c r="CN332" s="119"/>
      <c r="CO332" s="119"/>
      <c r="CP332" s="119"/>
      <c r="CQ332" s="119"/>
      <c r="CR332" s="119"/>
      <c r="CS332" s="119"/>
      <c r="CT332" s="119"/>
      <c r="CU332" s="119"/>
      <c r="CV332" s="119"/>
      <c r="CW332" s="119"/>
      <c r="CX332" s="119"/>
      <c r="CY332" s="119"/>
      <c r="CZ332" s="119"/>
      <c r="DA332" s="119"/>
      <c r="DB332" s="119"/>
      <c r="DC332" s="119"/>
      <c r="DD332" s="119"/>
      <c r="DE332" s="119"/>
      <c r="DF332" s="119"/>
      <c r="DG332" s="119"/>
      <c r="DH332" s="119"/>
      <c r="DI332" s="119"/>
      <c r="DJ332" s="119"/>
      <c r="DK332" s="119"/>
      <c r="DL332" s="119"/>
      <c r="DM332" s="119"/>
      <c r="DN332" s="119"/>
      <c r="DO332" s="119"/>
      <c r="DP332" s="119"/>
      <c r="DQ332" s="119"/>
      <c r="DR332" s="119"/>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c r="MK332" s="7"/>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c r="NR332" s="7"/>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c r="OQ332" s="7"/>
      <c r="OR332" s="7"/>
      <c r="OS332" s="7"/>
      <c r="OT332" s="7"/>
      <c r="OU332" s="7"/>
      <c r="OV332" s="7"/>
      <c r="OW332" s="7"/>
      <c r="OX332" s="7"/>
      <c r="OY332" s="7"/>
      <c r="OZ332" s="7"/>
      <c r="PA332" s="7"/>
      <c r="PB332" s="7"/>
      <c r="PC332" s="7"/>
      <c r="PD332" s="7"/>
      <c r="PE332" s="7"/>
      <c r="PF332" s="7"/>
      <c r="PG332" s="7"/>
      <c r="PH332" s="7"/>
      <c r="PI332" s="7"/>
      <c r="PJ332" s="7"/>
      <c r="PK332" s="7"/>
      <c r="PL332" s="7"/>
      <c r="PM332" s="7"/>
      <c r="PN332" s="7"/>
      <c r="PO332" s="7"/>
      <c r="PP332" s="7"/>
      <c r="PQ332" s="7"/>
      <c r="PR332" s="7"/>
      <c r="PS332" s="7"/>
      <c r="PT332" s="7"/>
      <c r="PU332" s="7"/>
      <c r="PV332" s="7"/>
      <c r="PW332" s="7"/>
      <c r="PX332" s="7"/>
      <c r="PY332" s="7"/>
      <c r="PZ332" s="7"/>
      <c r="QA332" s="7"/>
      <c r="QB332" s="7"/>
      <c r="QC332" s="7"/>
      <c r="QD332" s="7"/>
      <c r="QE332" s="7"/>
      <c r="QF332" s="7"/>
      <c r="QG332" s="7"/>
      <c r="QH332" s="7"/>
      <c r="QI332" s="7"/>
      <c r="QJ332" s="7"/>
      <c r="QK332" s="7"/>
      <c r="QL332" s="7"/>
      <c r="QM332" s="7"/>
      <c r="QN332" s="7"/>
      <c r="QO332" s="7"/>
      <c r="QP332" s="7"/>
      <c r="QQ332" s="7"/>
      <c r="QR332" s="7"/>
      <c r="QS332" s="7"/>
      <c r="QT332" s="7"/>
      <c r="QU332" s="7"/>
      <c r="QV332" s="7"/>
      <c r="QW332" s="7"/>
      <c r="QX332" s="7"/>
      <c r="QY332" s="7"/>
      <c r="QZ332" s="7"/>
      <c r="RA332" s="7"/>
      <c r="RB332" s="7"/>
      <c r="RC332" s="7"/>
      <c r="RD332" s="7"/>
      <c r="RE332" s="7"/>
      <c r="RF332" s="7"/>
      <c r="RG332" s="7"/>
      <c r="RH332" s="7"/>
      <c r="RI332" s="7"/>
      <c r="RJ332" s="7"/>
      <c r="RK332" s="7"/>
      <c r="RL332" s="7"/>
      <c r="RM332" s="7"/>
      <c r="RN332" s="7"/>
      <c r="RO332" s="7"/>
      <c r="RP332" s="7"/>
      <c r="RQ332" s="7"/>
      <c r="RR332" s="7"/>
      <c r="RS332" s="7"/>
      <c r="RT332" s="7"/>
      <c r="RU332" s="7"/>
      <c r="RV332" s="7"/>
      <c r="RW332" s="7"/>
      <c r="RX332" s="7"/>
      <c r="RY332" s="7"/>
    </row>
    <row r="333" spans="1:493" s="3" customFormat="1" x14ac:dyDescent="0.2">
      <c r="A333" s="50" t="s">
        <v>55</v>
      </c>
      <c r="B333" s="36" t="s">
        <v>12</v>
      </c>
      <c r="C333" s="142">
        <v>12.286712542221965</v>
      </c>
      <c r="D333" s="84">
        <v>7.354639969195226</v>
      </c>
      <c r="E333" s="55">
        <v>0</v>
      </c>
      <c r="F333" s="84">
        <v>8.7825374052059857</v>
      </c>
      <c r="G333" s="55">
        <v>83.75543902711145</v>
      </c>
      <c r="H333" s="84">
        <v>0.5748865355521936</v>
      </c>
      <c r="I333" s="55">
        <v>0.45651677699155446</v>
      </c>
      <c r="J333" s="84">
        <v>0</v>
      </c>
      <c r="K333" s="55">
        <v>20.666071959559918</v>
      </c>
      <c r="L333" s="84">
        <v>9.8159509202453989</v>
      </c>
      <c r="M333" s="55">
        <v>1.7502310536044361</v>
      </c>
      <c r="N333" s="84">
        <v>23.879093198992443</v>
      </c>
      <c r="O333" s="55">
        <v>0.44014084507042256</v>
      </c>
      <c r="P333" s="84">
        <v>1.0714668381013608E-2</v>
      </c>
      <c r="Q333" s="55">
        <v>9.1624323881330927</v>
      </c>
      <c r="R333" s="84">
        <v>1.2458162885831163</v>
      </c>
      <c r="S333" s="55">
        <v>8.9020122484689423</v>
      </c>
      <c r="T333" s="84">
        <v>2.2988505747126435</v>
      </c>
      <c r="U333" s="55">
        <v>27.006593906321051</v>
      </c>
      <c r="V333" s="84">
        <v>2.1169354838709675</v>
      </c>
      <c r="W333" s="55">
        <v>1.7892644135188867</v>
      </c>
      <c r="X333" s="84">
        <v>6.0037523452157595</v>
      </c>
      <c r="Y333" s="55">
        <v>0.38618322248444542</v>
      </c>
      <c r="Z333" s="84">
        <v>2.3263929277654999E-2</v>
      </c>
      <c r="AA333" s="55">
        <v>0</v>
      </c>
      <c r="AB333" s="84">
        <v>4.7690625854058482</v>
      </c>
      <c r="AC333" s="55">
        <v>1.4273893256102608</v>
      </c>
      <c r="AD333" s="84">
        <v>1.3564273789649415</v>
      </c>
      <c r="AE333" s="55">
        <v>24.965551797569834</v>
      </c>
      <c r="AF333" s="84">
        <v>23.788956639566393</v>
      </c>
      <c r="AG333" s="65">
        <v>0.48669695003244645</v>
      </c>
      <c r="AH333" s="97">
        <v>2.7339499455930358</v>
      </c>
      <c r="AI333" s="65">
        <v>6.0863874345549736</v>
      </c>
      <c r="AJ333" s="97">
        <v>4.4278520576488978</v>
      </c>
      <c r="AK333" s="97">
        <v>30.289749208668127</v>
      </c>
      <c r="AL333" s="119">
        <v>43.209876543209873</v>
      </c>
      <c r="AM333" s="84">
        <v>67.100325243932943</v>
      </c>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119"/>
      <c r="CP333" s="119"/>
      <c r="CQ333" s="119"/>
      <c r="CR333" s="119"/>
      <c r="CS333" s="119"/>
      <c r="CT333" s="119"/>
      <c r="CU333" s="119"/>
      <c r="CV333" s="119"/>
      <c r="CW333" s="119"/>
      <c r="CX333" s="119"/>
      <c r="CY333" s="119"/>
      <c r="CZ333" s="119"/>
      <c r="DA333" s="119"/>
      <c r="DB333" s="119"/>
      <c r="DC333" s="119"/>
      <c r="DD333" s="119"/>
      <c r="DE333" s="119"/>
      <c r="DF333" s="119"/>
      <c r="DG333" s="119"/>
      <c r="DH333" s="119"/>
      <c r="DI333" s="119"/>
      <c r="DJ333" s="119"/>
      <c r="DK333" s="119"/>
      <c r="DL333" s="119"/>
      <c r="DM333" s="119"/>
      <c r="DN333" s="119"/>
      <c r="DO333" s="119"/>
      <c r="DP333" s="119"/>
      <c r="DQ333" s="119"/>
      <c r="DR333" s="119"/>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c r="MK333" s="7"/>
      <c r="ML333" s="7"/>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c r="NP333" s="7"/>
      <c r="NQ333" s="7"/>
      <c r="NR333" s="7"/>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c r="OQ333" s="7"/>
      <c r="OR333" s="7"/>
      <c r="OS333" s="7"/>
      <c r="OT333" s="7"/>
      <c r="OU333" s="7"/>
      <c r="OV333" s="7"/>
      <c r="OW333" s="7"/>
      <c r="OX333" s="7"/>
      <c r="OY333" s="7"/>
      <c r="OZ333" s="7"/>
      <c r="PA333" s="7"/>
      <c r="PB333" s="7"/>
      <c r="PC333" s="7"/>
      <c r="PD333" s="7"/>
      <c r="PE333" s="7"/>
      <c r="PF333" s="7"/>
      <c r="PG333" s="7"/>
      <c r="PH333" s="7"/>
      <c r="PI333" s="7"/>
      <c r="PJ333" s="7"/>
      <c r="PK333" s="7"/>
      <c r="PL333" s="7"/>
      <c r="PM333" s="7"/>
      <c r="PN333" s="7"/>
      <c r="PO333" s="7"/>
      <c r="PP333" s="7"/>
      <c r="PQ333" s="7"/>
      <c r="PR333" s="7"/>
      <c r="PS333" s="7"/>
      <c r="PT333" s="7"/>
      <c r="PU333" s="7"/>
      <c r="PV333" s="7"/>
      <c r="PW333" s="7"/>
      <c r="PX333" s="7"/>
      <c r="PY333" s="7"/>
      <c r="PZ333" s="7"/>
      <c r="QA333" s="7"/>
      <c r="QB333" s="7"/>
      <c r="QC333" s="7"/>
      <c r="QD333" s="7"/>
      <c r="QE333" s="7"/>
      <c r="QF333" s="7"/>
      <c r="QG333" s="7"/>
      <c r="QH333" s="7"/>
      <c r="QI333" s="7"/>
      <c r="QJ333" s="7"/>
      <c r="QK333" s="7"/>
      <c r="QL333" s="7"/>
      <c r="QM333" s="7"/>
      <c r="QN333" s="7"/>
      <c r="QO333" s="7"/>
      <c r="QP333" s="7"/>
      <c r="QQ333" s="7"/>
      <c r="QR333" s="7"/>
      <c r="QS333" s="7"/>
      <c r="QT333" s="7"/>
      <c r="QU333" s="7"/>
      <c r="QV333" s="7"/>
      <c r="QW333" s="7"/>
      <c r="QX333" s="7"/>
      <c r="QY333" s="7"/>
      <c r="QZ333" s="7"/>
      <c r="RA333" s="7"/>
      <c r="RB333" s="7"/>
      <c r="RC333" s="7"/>
      <c r="RD333" s="7"/>
      <c r="RE333" s="7"/>
      <c r="RF333" s="7"/>
      <c r="RG333" s="7"/>
      <c r="RH333" s="7"/>
      <c r="RI333" s="7"/>
      <c r="RJ333" s="7"/>
      <c r="RK333" s="7"/>
      <c r="RL333" s="7"/>
      <c r="RM333" s="7"/>
      <c r="RN333" s="7"/>
      <c r="RO333" s="7"/>
      <c r="RP333" s="7"/>
      <c r="RQ333" s="7"/>
      <c r="RR333" s="7"/>
      <c r="RS333" s="7"/>
      <c r="RT333" s="7"/>
      <c r="RU333" s="7"/>
      <c r="RV333" s="7"/>
      <c r="RW333" s="7"/>
      <c r="RX333" s="7"/>
      <c r="RY333" s="7"/>
    </row>
    <row r="334" spans="1:493" s="3" customFormat="1" x14ac:dyDescent="0.2">
      <c r="A334" s="50"/>
      <c r="B334" s="36" t="s">
        <v>14</v>
      </c>
      <c r="C334" s="142">
        <v>20.310740751494507</v>
      </c>
      <c r="D334" s="84">
        <v>5.6988833269156718</v>
      </c>
      <c r="E334" s="55">
        <v>74.011752136752136</v>
      </c>
      <c r="F334" s="84">
        <v>2.6952244312359088</v>
      </c>
      <c r="G334" s="55">
        <v>6.828070958384469</v>
      </c>
      <c r="H334" s="84">
        <v>89.046898638426626</v>
      </c>
      <c r="I334" s="55">
        <v>7.8977402419538922</v>
      </c>
      <c r="J334" s="84">
        <v>14.536784741144416</v>
      </c>
      <c r="K334" s="55">
        <v>9.0469818614332436</v>
      </c>
      <c r="L334" s="84">
        <v>12.831223077927165</v>
      </c>
      <c r="M334" s="55">
        <v>3.4138170055452868</v>
      </c>
      <c r="N334" s="84">
        <v>2.6901763224181359</v>
      </c>
      <c r="O334" s="55">
        <v>4.3774007682458382</v>
      </c>
      <c r="P334" s="84">
        <v>0.47144540876459873</v>
      </c>
      <c r="Q334" s="55">
        <v>25.957493307108127</v>
      </c>
      <c r="R334" s="84">
        <v>3.5267137721581752</v>
      </c>
      <c r="S334" s="55">
        <v>16.830708661417322</v>
      </c>
      <c r="T334" s="84">
        <v>0</v>
      </c>
      <c r="U334" s="55">
        <v>45.748067303319687</v>
      </c>
      <c r="V334" s="84">
        <v>35.699884792626726</v>
      </c>
      <c r="W334" s="55">
        <v>5.7488402915838304</v>
      </c>
      <c r="X334" s="84">
        <v>8.8649155722326451</v>
      </c>
      <c r="Y334" s="55">
        <v>29.02810555674748</v>
      </c>
      <c r="Z334" s="84">
        <v>79.585902058857741</v>
      </c>
      <c r="AA334" s="55">
        <v>66.990451103062227</v>
      </c>
      <c r="AB334" s="84">
        <v>11.492210986608363</v>
      </c>
      <c r="AC334" s="55">
        <v>4.2407943731899049</v>
      </c>
      <c r="AD334" s="84">
        <v>36.901780745687255</v>
      </c>
      <c r="AE334" s="55">
        <v>0.68896404860328198</v>
      </c>
      <c r="AF334" s="84">
        <v>4.0142276422764231</v>
      </c>
      <c r="AG334" s="65">
        <v>0</v>
      </c>
      <c r="AH334" s="97">
        <v>20.048966267682264</v>
      </c>
      <c r="AI334" s="65">
        <v>6.3808900523560208</v>
      </c>
      <c r="AJ334" s="97">
        <v>37.628060427157493</v>
      </c>
      <c r="AK334" s="97">
        <v>11.078646213781349</v>
      </c>
      <c r="AL334" s="119">
        <v>31.646670144322727</v>
      </c>
      <c r="AM334" s="84">
        <v>28.358769076807604</v>
      </c>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c r="BT334" s="119"/>
      <c r="BU334" s="119"/>
      <c r="BV334" s="119"/>
      <c r="BW334" s="119"/>
      <c r="BX334" s="119"/>
      <c r="BY334" s="119"/>
      <c r="BZ334" s="119"/>
      <c r="CA334" s="119"/>
      <c r="CB334" s="119"/>
      <c r="CC334" s="119"/>
      <c r="CD334" s="119"/>
      <c r="CE334" s="119"/>
      <c r="CF334" s="119"/>
      <c r="CG334" s="119"/>
      <c r="CH334" s="119"/>
      <c r="CI334" s="119"/>
      <c r="CJ334" s="119"/>
      <c r="CK334" s="119"/>
      <c r="CL334" s="119"/>
      <c r="CM334" s="119"/>
      <c r="CN334" s="119"/>
      <c r="CO334" s="119"/>
      <c r="CP334" s="119"/>
      <c r="CQ334" s="119"/>
      <c r="CR334" s="119"/>
      <c r="CS334" s="119"/>
      <c r="CT334" s="119"/>
      <c r="CU334" s="119"/>
      <c r="CV334" s="119"/>
      <c r="CW334" s="119"/>
      <c r="CX334" s="119"/>
      <c r="CY334" s="119"/>
      <c r="CZ334" s="119"/>
      <c r="DA334" s="119"/>
      <c r="DB334" s="119"/>
      <c r="DC334" s="119"/>
      <c r="DD334" s="119"/>
      <c r="DE334" s="119"/>
      <c r="DF334" s="119"/>
      <c r="DG334" s="119"/>
      <c r="DH334" s="119"/>
      <c r="DI334" s="119"/>
      <c r="DJ334" s="119"/>
      <c r="DK334" s="119"/>
      <c r="DL334" s="119"/>
      <c r="DM334" s="119"/>
      <c r="DN334" s="119"/>
      <c r="DO334" s="119"/>
      <c r="DP334" s="119"/>
      <c r="DQ334" s="119"/>
      <c r="DR334" s="119"/>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c r="MK334" s="7"/>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7"/>
      <c r="OV334" s="7"/>
      <c r="OW334" s="7"/>
      <c r="OX334" s="7"/>
      <c r="OY334" s="7"/>
      <c r="OZ334" s="7"/>
      <c r="PA334" s="7"/>
      <c r="PB334" s="7"/>
      <c r="PC334" s="7"/>
      <c r="PD334" s="7"/>
      <c r="PE334" s="7"/>
      <c r="PF334" s="7"/>
      <c r="PG334" s="7"/>
      <c r="PH334" s="7"/>
      <c r="PI334" s="7"/>
      <c r="PJ334" s="7"/>
      <c r="PK334" s="7"/>
      <c r="PL334" s="7"/>
      <c r="PM334" s="7"/>
      <c r="PN334" s="7"/>
      <c r="PO334" s="7"/>
      <c r="PP334" s="7"/>
      <c r="PQ334" s="7"/>
      <c r="PR334" s="7"/>
      <c r="PS334" s="7"/>
      <c r="PT334" s="7"/>
      <c r="PU334" s="7"/>
      <c r="PV334" s="7"/>
      <c r="PW334" s="7"/>
      <c r="PX334" s="7"/>
      <c r="PY334" s="7"/>
      <c r="PZ334" s="7"/>
      <c r="QA334" s="7"/>
      <c r="QB334" s="7"/>
      <c r="QC334" s="7"/>
      <c r="QD334" s="7"/>
      <c r="QE334" s="7"/>
      <c r="QF334" s="7"/>
      <c r="QG334" s="7"/>
      <c r="QH334" s="7"/>
      <c r="QI334" s="7"/>
      <c r="QJ334" s="7"/>
      <c r="QK334" s="7"/>
      <c r="QL334" s="7"/>
      <c r="QM334" s="7"/>
      <c r="QN334" s="7"/>
      <c r="QO334" s="7"/>
      <c r="QP334" s="7"/>
      <c r="QQ334" s="7"/>
      <c r="QR334" s="7"/>
      <c r="QS334" s="7"/>
      <c r="QT334" s="7"/>
      <c r="QU334" s="7"/>
      <c r="QV334" s="7"/>
      <c r="QW334" s="7"/>
      <c r="QX334" s="7"/>
      <c r="QY334" s="7"/>
      <c r="QZ334" s="7"/>
      <c r="RA334" s="7"/>
      <c r="RB334" s="7"/>
      <c r="RC334" s="7"/>
      <c r="RD334" s="7"/>
      <c r="RE334" s="7"/>
      <c r="RF334" s="7"/>
      <c r="RG334" s="7"/>
      <c r="RH334" s="7"/>
      <c r="RI334" s="7"/>
      <c r="RJ334" s="7"/>
      <c r="RK334" s="7"/>
      <c r="RL334" s="7"/>
      <c r="RM334" s="7"/>
      <c r="RN334" s="7"/>
      <c r="RO334" s="7"/>
      <c r="RP334" s="7"/>
      <c r="RQ334" s="7"/>
      <c r="RR334" s="7"/>
      <c r="RS334" s="7"/>
      <c r="RT334" s="7"/>
      <c r="RU334" s="7"/>
      <c r="RV334" s="7"/>
      <c r="RW334" s="7"/>
      <c r="RX334" s="7"/>
      <c r="RY334" s="7"/>
    </row>
    <row r="335" spans="1:493" s="3" customFormat="1" x14ac:dyDescent="0.2">
      <c r="A335" s="50"/>
      <c r="B335" s="36" t="s">
        <v>15</v>
      </c>
      <c r="C335" s="142">
        <v>11.32435824227584</v>
      </c>
      <c r="D335" s="84">
        <v>9.4724682325760501</v>
      </c>
      <c r="E335" s="55">
        <v>11.965811965811966</v>
      </c>
      <c r="F335" s="84">
        <v>0.88132814101250256</v>
      </c>
      <c r="G335" s="55">
        <v>0.72520361486109564</v>
      </c>
      <c r="H335" s="84">
        <v>6.8683812405446298</v>
      </c>
      <c r="I335" s="55">
        <v>49.760328692079433</v>
      </c>
      <c r="J335" s="84">
        <v>63.77384196185286</v>
      </c>
      <c r="K335" s="55">
        <v>7.4338388343740708E-2</v>
      </c>
      <c r="L335" s="84">
        <v>0.82234695209502684</v>
      </c>
      <c r="M335" s="55">
        <v>1.2361367837338262</v>
      </c>
      <c r="N335" s="84">
        <v>22.478589420654913</v>
      </c>
      <c r="O335" s="55">
        <v>21.222791293213827</v>
      </c>
      <c r="P335" s="84">
        <v>0.72859744990892528</v>
      </c>
      <c r="Q335" s="55">
        <v>10.140414139758509</v>
      </c>
      <c r="R335" s="84">
        <v>6.4584108094706831</v>
      </c>
      <c r="S335" s="55">
        <v>9.1097987751531058</v>
      </c>
      <c r="T335" s="84">
        <v>1.2440838404327248</v>
      </c>
      <c r="U335" s="55">
        <v>0.43769895407003184</v>
      </c>
      <c r="V335" s="84">
        <v>19.23963133640553</v>
      </c>
      <c r="W335" s="55">
        <v>27.849569251159707</v>
      </c>
      <c r="X335" s="84">
        <v>10.694183864915573</v>
      </c>
      <c r="Y335" s="55">
        <v>31.388114138596869</v>
      </c>
      <c r="Z335" s="84">
        <v>3.2453181342328721</v>
      </c>
      <c r="AA335" s="55">
        <v>0</v>
      </c>
      <c r="AB335" s="84">
        <v>28.327411861164254</v>
      </c>
      <c r="AC335" s="55">
        <v>55.875051717004553</v>
      </c>
      <c r="AD335" s="84">
        <v>24.979131886477461</v>
      </c>
      <c r="AE335" s="55">
        <v>0.91444319178253797</v>
      </c>
      <c r="AF335" s="84">
        <v>12.203590785907858</v>
      </c>
      <c r="AG335" s="65">
        <v>0</v>
      </c>
      <c r="AH335" s="97">
        <v>9.357997823721437</v>
      </c>
      <c r="AI335" s="65">
        <v>4.6138743455497382</v>
      </c>
      <c r="AJ335" s="97">
        <v>24.795971522833828</v>
      </c>
      <c r="AK335" s="97">
        <v>4.3827611395178963</v>
      </c>
      <c r="AL335" s="119">
        <v>0.92157885585115629</v>
      </c>
      <c r="AM335" s="84">
        <v>0</v>
      </c>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c r="BT335" s="119"/>
      <c r="BU335" s="119"/>
      <c r="BV335" s="119"/>
      <c r="BW335" s="119"/>
      <c r="BX335" s="119"/>
      <c r="BY335" s="119"/>
      <c r="BZ335" s="119"/>
      <c r="CA335" s="119"/>
      <c r="CB335" s="119"/>
      <c r="CC335" s="119"/>
      <c r="CD335" s="119"/>
      <c r="CE335" s="119"/>
      <c r="CF335" s="119"/>
      <c r="CG335" s="119"/>
      <c r="CH335" s="119"/>
      <c r="CI335" s="119"/>
      <c r="CJ335" s="119"/>
      <c r="CK335" s="119"/>
      <c r="CL335" s="119"/>
      <c r="CM335" s="119"/>
      <c r="CN335" s="119"/>
      <c r="CO335" s="119"/>
      <c r="CP335" s="119"/>
      <c r="CQ335" s="119"/>
      <c r="CR335" s="119"/>
      <c r="CS335" s="119"/>
      <c r="CT335" s="119"/>
      <c r="CU335" s="119"/>
      <c r="CV335" s="119"/>
      <c r="CW335" s="119"/>
      <c r="CX335" s="119"/>
      <c r="CY335" s="119"/>
      <c r="CZ335" s="119"/>
      <c r="DA335" s="119"/>
      <c r="DB335" s="119"/>
      <c r="DC335" s="119"/>
      <c r="DD335" s="119"/>
      <c r="DE335" s="119"/>
      <c r="DF335" s="119"/>
      <c r="DG335" s="119"/>
      <c r="DH335" s="119"/>
      <c r="DI335" s="119"/>
      <c r="DJ335" s="119"/>
      <c r="DK335" s="119"/>
      <c r="DL335" s="119"/>
      <c r="DM335" s="119"/>
      <c r="DN335" s="119"/>
      <c r="DO335" s="119"/>
      <c r="DP335" s="119"/>
      <c r="DQ335" s="119"/>
      <c r="DR335" s="119"/>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c r="OT335" s="7"/>
      <c r="OU335" s="7"/>
      <c r="OV335" s="7"/>
      <c r="OW335" s="7"/>
      <c r="OX335" s="7"/>
      <c r="OY335" s="7"/>
      <c r="OZ335" s="7"/>
      <c r="PA335" s="7"/>
      <c r="PB335" s="7"/>
      <c r="PC335" s="7"/>
      <c r="PD335" s="7"/>
      <c r="PE335" s="7"/>
      <c r="PF335" s="7"/>
      <c r="PG335" s="7"/>
      <c r="PH335" s="7"/>
      <c r="PI335" s="7"/>
      <c r="PJ335" s="7"/>
      <c r="PK335" s="7"/>
      <c r="PL335" s="7"/>
      <c r="PM335" s="7"/>
      <c r="PN335" s="7"/>
      <c r="PO335" s="7"/>
      <c r="PP335" s="7"/>
      <c r="PQ335" s="7"/>
      <c r="PR335" s="7"/>
      <c r="PS335" s="7"/>
      <c r="PT335" s="7"/>
      <c r="PU335" s="7"/>
      <c r="PV335" s="7"/>
      <c r="PW335" s="7"/>
      <c r="PX335" s="7"/>
      <c r="PY335" s="7"/>
      <c r="PZ335" s="7"/>
      <c r="QA335" s="7"/>
      <c r="QB335" s="7"/>
      <c r="QC335" s="7"/>
      <c r="QD335" s="7"/>
      <c r="QE335" s="7"/>
      <c r="QF335" s="7"/>
      <c r="QG335" s="7"/>
      <c r="QH335" s="7"/>
      <c r="QI335" s="7"/>
      <c r="QJ335" s="7"/>
      <c r="QK335" s="7"/>
      <c r="QL335" s="7"/>
      <c r="QM335" s="7"/>
      <c r="QN335" s="7"/>
      <c r="QO335" s="7"/>
      <c r="QP335" s="7"/>
      <c r="QQ335" s="7"/>
      <c r="QR335" s="7"/>
      <c r="QS335" s="7"/>
      <c r="QT335" s="7"/>
      <c r="QU335" s="7"/>
      <c r="QV335" s="7"/>
      <c r="QW335" s="7"/>
      <c r="QX335" s="7"/>
      <c r="QY335" s="7"/>
      <c r="QZ335" s="7"/>
      <c r="RA335" s="7"/>
      <c r="RB335" s="7"/>
      <c r="RC335" s="7"/>
      <c r="RD335" s="7"/>
      <c r="RE335" s="7"/>
      <c r="RF335" s="7"/>
      <c r="RG335" s="7"/>
      <c r="RH335" s="7"/>
      <c r="RI335" s="7"/>
      <c r="RJ335" s="7"/>
      <c r="RK335" s="7"/>
      <c r="RL335" s="7"/>
      <c r="RM335" s="7"/>
      <c r="RN335" s="7"/>
      <c r="RO335" s="7"/>
      <c r="RP335" s="7"/>
      <c r="RQ335" s="7"/>
      <c r="RR335" s="7"/>
      <c r="RS335" s="7"/>
      <c r="RT335" s="7"/>
      <c r="RU335" s="7"/>
      <c r="RV335" s="7"/>
      <c r="RW335" s="7"/>
      <c r="RX335" s="7"/>
      <c r="RY335" s="7"/>
    </row>
    <row r="336" spans="1:493" s="3" customFormat="1" x14ac:dyDescent="0.2">
      <c r="A336" s="50"/>
      <c r="B336" s="36" t="s">
        <v>16</v>
      </c>
      <c r="C336" s="142">
        <v>4.2542963973816743</v>
      </c>
      <c r="D336" s="84">
        <v>10.935695032730074</v>
      </c>
      <c r="E336" s="55">
        <v>3.4455128205128207</v>
      </c>
      <c r="F336" s="84">
        <v>0.31768805083008816</v>
      </c>
      <c r="G336" s="55">
        <v>0</v>
      </c>
      <c r="H336" s="84">
        <v>0.37821482602118006</v>
      </c>
      <c r="I336" s="55">
        <v>18.991097922848667</v>
      </c>
      <c r="J336" s="84">
        <v>3.6648501362397821</v>
      </c>
      <c r="K336" s="55">
        <v>0.29735355337496283</v>
      </c>
      <c r="L336" s="84">
        <v>2.6106252447461169E-2</v>
      </c>
      <c r="M336" s="55">
        <v>2.1199168207024033</v>
      </c>
      <c r="N336" s="84">
        <v>0.16120906801007556</v>
      </c>
      <c r="O336" s="55">
        <v>21.454865556978234</v>
      </c>
      <c r="P336" s="84">
        <v>0.4285867352405443</v>
      </c>
      <c r="Q336" s="55">
        <v>3.1743430038791454</v>
      </c>
      <c r="R336" s="84">
        <v>12.68129416139829</v>
      </c>
      <c r="S336" s="55">
        <v>1.1920384951881013</v>
      </c>
      <c r="T336" s="84">
        <v>14.428668018931711</v>
      </c>
      <c r="U336" s="55">
        <v>0</v>
      </c>
      <c r="V336" s="84">
        <v>2.3761520737327189</v>
      </c>
      <c r="W336" s="55">
        <v>4.489728296885354</v>
      </c>
      <c r="X336" s="84">
        <v>8.1613508442776741</v>
      </c>
      <c r="Y336" s="55">
        <v>10.27676464278052</v>
      </c>
      <c r="Z336" s="84">
        <v>0.61649412585785734</v>
      </c>
      <c r="AA336" s="55">
        <v>0</v>
      </c>
      <c r="AB336" s="84">
        <v>5.9305821262640066</v>
      </c>
      <c r="AC336" s="55">
        <v>1.985932974762102</v>
      </c>
      <c r="AD336" s="84">
        <v>6.1560934891485806</v>
      </c>
      <c r="AE336" s="55">
        <v>1.0898158586997369</v>
      </c>
      <c r="AF336" s="84">
        <v>1.0162601626016259</v>
      </c>
      <c r="AG336" s="65">
        <v>0.12978585334198572</v>
      </c>
      <c r="AH336" s="97">
        <v>14.812295973884657</v>
      </c>
      <c r="AI336" s="65">
        <v>10.962041884816752</v>
      </c>
      <c r="AJ336" s="97">
        <v>3.9590206633096021</v>
      </c>
      <c r="AK336" s="97">
        <v>2.0209398587776968</v>
      </c>
      <c r="AL336" s="119">
        <v>0.48687184837419584</v>
      </c>
      <c r="AM336" s="84">
        <v>0</v>
      </c>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119"/>
      <c r="CD336" s="119"/>
      <c r="CE336" s="119"/>
      <c r="CF336" s="119"/>
      <c r="CG336" s="119"/>
      <c r="CH336" s="119"/>
      <c r="CI336" s="119"/>
      <c r="CJ336" s="119"/>
      <c r="CK336" s="119"/>
      <c r="CL336" s="119"/>
      <c r="CM336" s="119"/>
      <c r="CN336" s="119"/>
      <c r="CO336" s="119"/>
      <c r="CP336" s="119"/>
      <c r="CQ336" s="119"/>
      <c r="CR336" s="119"/>
      <c r="CS336" s="119"/>
      <c r="CT336" s="119"/>
      <c r="CU336" s="119"/>
      <c r="CV336" s="119"/>
      <c r="CW336" s="119"/>
      <c r="CX336" s="119"/>
      <c r="CY336" s="119"/>
      <c r="CZ336" s="119"/>
      <c r="DA336" s="119"/>
      <c r="DB336" s="119"/>
      <c r="DC336" s="119"/>
      <c r="DD336" s="119"/>
      <c r="DE336" s="119"/>
      <c r="DF336" s="119"/>
      <c r="DG336" s="119"/>
      <c r="DH336" s="119"/>
      <c r="DI336" s="119"/>
      <c r="DJ336" s="119"/>
      <c r="DK336" s="119"/>
      <c r="DL336" s="119"/>
      <c r="DM336" s="119"/>
      <c r="DN336" s="119"/>
      <c r="DO336" s="119"/>
      <c r="DP336" s="119"/>
      <c r="DQ336" s="119"/>
      <c r="DR336" s="119"/>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c r="MK336" s="7"/>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7"/>
      <c r="OV336" s="7"/>
      <c r="OW336" s="7"/>
      <c r="OX336" s="7"/>
      <c r="OY336" s="7"/>
      <c r="OZ336" s="7"/>
      <c r="PA336" s="7"/>
      <c r="PB336" s="7"/>
      <c r="PC336" s="7"/>
      <c r="PD336" s="7"/>
      <c r="PE336" s="7"/>
      <c r="PF336" s="7"/>
      <c r="PG336" s="7"/>
      <c r="PH336" s="7"/>
      <c r="PI336" s="7"/>
      <c r="PJ336" s="7"/>
      <c r="PK336" s="7"/>
      <c r="PL336" s="7"/>
      <c r="PM336" s="7"/>
      <c r="PN336" s="7"/>
      <c r="PO336" s="7"/>
      <c r="PP336" s="7"/>
      <c r="PQ336" s="7"/>
      <c r="PR336" s="7"/>
      <c r="PS336" s="7"/>
      <c r="PT336" s="7"/>
      <c r="PU336" s="7"/>
      <c r="PV336" s="7"/>
      <c r="PW336" s="7"/>
      <c r="PX336" s="7"/>
      <c r="PY336" s="7"/>
      <c r="PZ336" s="7"/>
      <c r="QA336" s="7"/>
      <c r="QB336" s="7"/>
      <c r="QC336" s="7"/>
      <c r="QD336" s="7"/>
      <c r="QE336" s="7"/>
      <c r="QF336" s="7"/>
      <c r="QG336" s="7"/>
      <c r="QH336" s="7"/>
      <c r="QI336" s="7"/>
      <c r="QJ336" s="7"/>
      <c r="QK336" s="7"/>
      <c r="QL336" s="7"/>
      <c r="QM336" s="7"/>
      <c r="QN336" s="7"/>
      <c r="QO336" s="7"/>
      <c r="QP336" s="7"/>
      <c r="QQ336" s="7"/>
      <c r="QR336" s="7"/>
      <c r="QS336" s="7"/>
      <c r="QT336" s="7"/>
      <c r="QU336" s="7"/>
      <c r="QV336" s="7"/>
      <c r="QW336" s="7"/>
      <c r="QX336" s="7"/>
      <c r="QY336" s="7"/>
      <c r="QZ336" s="7"/>
      <c r="RA336" s="7"/>
      <c r="RB336" s="7"/>
      <c r="RC336" s="7"/>
      <c r="RD336" s="7"/>
      <c r="RE336" s="7"/>
      <c r="RF336" s="7"/>
      <c r="RG336" s="7"/>
      <c r="RH336" s="7"/>
      <c r="RI336" s="7"/>
      <c r="RJ336" s="7"/>
      <c r="RK336" s="7"/>
      <c r="RL336" s="7"/>
      <c r="RM336" s="7"/>
      <c r="RN336" s="7"/>
      <c r="RO336" s="7"/>
      <c r="RP336" s="7"/>
      <c r="RQ336" s="7"/>
      <c r="RR336" s="7"/>
      <c r="RS336" s="7"/>
      <c r="RT336" s="7"/>
      <c r="RU336" s="7"/>
      <c r="RV336" s="7"/>
      <c r="RW336" s="7"/>
      <c r="RX336" s="7"/>
      <c r="RY336" s="7"/>
    </row>
    <row r="337" spans="1:493" s="3" customFormat="1" x14ac:dyDescent="0.2">
      <c r="A337" s="50"/>
      <c r="B337" s="36" t="s">
        <v>17</v>
      </c>
      <c r="C337" s="142">
        <v>2.828347350864119</v>
      </c>
      <c r="D337" s="92">
        <v>8.9333846746245662</v>
      </c>
      <c r="E337" s="63">
        <v>2.6709401709401712E-2</v>
      </c>
      <c r="F337" s="92">
        <v>0.42016806722689076</v>
      </c>
      <c r="G337" s="63">
        <v>1.4838781657927034</v>
      </c>
      <c r="H337" s="92">
        <v>0.25718608169440244</v>
      </c>
      <c r="I337" s="63">
        <v>6.2314540059347179</v>
      </c>
      <c r="J337" s="92">
        <v>0.89918256130790186</v>
      </c>
      <c r="K337" s="63">
        <v>1.6651798988997917</v>
      </c>
      <c r="L337" s="92">
        <v>0.43075316538310926</v>
      </c>
      <c r="M337" s="63">
        <v>1.1437153419593347</v>
      </c>
      <c r="N337" s="92">
        <v>0.55415617128463479</v>
      </c>
      <c r="O337" s="63">
        <v>2.7368758002560818</v>
      </c>
      <c r="P337" s="92">
        <v>0.18214936247723132</v>
      </c>
      <c r="Q337" s="63">
        <v>2.7645741135333006</v>
      </c>
      <c r="R337" s="92">
        <v>4.5493987851741666</v>
      </c>
      <c r="S337" s="63">
        <v>1.5201224846894137</v>
      </c>
      <c r="T337" s="92">
        <v>0.18931710615280595</v>
      </c>
      <c r="U337" s="63">
        <v>0.43769895407003184</v>
      </c>
      <c r="V337" s="92">
        <v>3.4850230414746544</v>
      </c>
      <c r="W337" s="63">
        <v>5.9807819748177602</v>
      </c>
      <c r="X337" s="92">
        <v>7.6923076923076925</v>
      </c>
      <c r="Y337" s="63">
        <v>8.2171207895301439</v>
      </c>
      <c r="Z337" s="92">
        <v>0.19774339886006748</v>
      </c>
      <c r="AA337" s="63">
        <v>2.0908791570628913</v>
      </c>
      <c r="AB337" s="92">
        <v>9.1828368406668481</v>
      </c>
      <c r="AC337" s="63">
        <v>15.990897807199007</v>
      </c>
      <c r="AD337" s="92">
        <v>1.0712298274902614</v>
      </c>
      <c r="AE337" s="63">
        <v>0.23800576224477016</v>
      </c>
      <c r="AF337" s="92">
        <v>0.54200542005420049</v>
      </c>
      <c r="AG337" s="65">
        <v>8.7064676616915424</v>
      </c>
      <c r="AH337" s="97">
        <v>12.105549510337323</v>
      </c>
      <c r="AI337" s="65">
        <v>16.982984293193716</v>
      </c>
      <c r="AJ337" s="97">
        <v>3.2123632575099843</v>
      </c>
      <c r="AK337" s="97">
        <v>0.82785488190893586</v>
      </c>
      <c r="AL337" s="119">
        <v>2.2778647191792731</v>
      </c>
      <c r="AM337" s="92">
        <v>1.5511633725293972</v>
      </c>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c r="BT337" s="119"/>
      <c r="BU337" s="119"/>
      <c r="BV337" s="119"/>
      <c r="BW337" s="119"/>
      <c r="BX337" s="119"/>
      <c r="BY337" s="119"/>
      <c r="BZ337" s="119"/>
      <c r="CA337" s="119"/>
      <c r="CB337" s="119"/>
      <c r="CC337" s="119"/>
      <c r="CD337" s="119"/>
      <c r="CE337" s="119"/>
      <c r="CF337" s="119"/>
      <c r="CG337" s="119"/>
      <c r="CH337" s="119"/>
      <c r="CI337" s="119"/>
      <c r="CJ337" s="119"/>
      <c r="CK337" s="119"/>
      <c r="CL337" s="119"/>
      <c r="CM337" s="119"/>
      <c r="CN337" s="119"/>
      <c r="CO337" s="119"/>
      <c r="CP337" s="119"/>
      <c r="CQ337" s="119"/>
      <c r="CR337" s="119"/>
      <c r="CS337" s="119"/>
      <c r="CT337" s="119"/>
      <c r="CU337" s="119"/>
      <c r="CV337" s="119"/>
      <c r="CW337" s="119"/>
      <c r="CX337" s="119"/>
      <c r="CY337" s="119"/>
      <c r="CZ337" s="119"/>
      <c r="DA337" s="119"/>
      <c r="DB337" s="119"/>
      <c r="DC337" s="119"/>
      <c r="DD337" s="119"/>
      <c r="DE337" s="119"/>
      <c r="DF337" s="119"/>
      <c r="DG337" s="119"/>
      <c r="DH337" s="119"/>
      <c r="DI337" s="119"/>
      <c r="DJ337" s="119"/>
      <c r="DK337" s="119"/>
      <c r="DL337" s="119"/>
      <c r="DM337" s="119"/>
      <c r="DN337" s="119"/>
      <c r="DO337" s="119"/>
      <c r="DP337" s="119"/>
      <c r="DQ337" s="119"/>
      <c r="DR337" s="119"/>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c r="MK337" s="7"/>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c r="NS337" s="7"/>
      <c r="NT337" s="7"/>
      <c r="NU337" s="7"/>
      <c r="NV337" s="7"/>
      <c r="NW337" s="7"/>
      <c r="NX337" s="7"/>
      <c r="NY337" s="7"/>
      <c r="NZ337" s="7"/>
      <c r="OA337" s="7"/>
      <c r="OB337" s="7"/>
      <c r="OC337" s="7"/>
      <c r="OD337" s="7"/>
      <c r="OE337" s="7"/>
      <c r="OF337" s="7"/>
      <c r="OG337" s="7"/>
      <c r="OH337" s="7"/>
      <c r="OI337" s="7"/>
      <c r="OJ337" s="7"/>
      <c r="OK337" s="7"/>
      <c r="OL337" s="7"/>
      <c r="OM337" s="7"/>
      <c r="ON337" s="7"/>
      <c r="OO337" s="7"/>
      <c r="OP337" s="7"/>
      <c r="OQ337" s="7"/>
      <c r="OR337" s="7"/>
      <c r="OS337" s="7"/>
      <c r="OT337" s="7"/>
      <c r="OU337" s="7"/>
      <c r="OV337" s="7"/>
      <c r="OW337" s="7"/>
      <c r="OX337" s="7"/>
      <c r="OY337" s="7"/>
      <c r="OZ337" s="7"/>
      <c r="PA337" s="7"/>
      <c r="PB337" s="7"/>
      <c r="PC337" s="7"/>
      <c r="PD337" s="7"/>
      <c r="PE337" s="7"/>
      <c r="PF337" s="7"/>
      <c r="PG337" s="7"/>
      <c r="PH337" s="7"/>
      <c r="PI337" s="7"/>
      <c r="PJ337" s="7"/>
      <c r="PK337" s="7"/>
      <c r="PL337" s="7"/>
      <c r="PM337" s="7"/>
      <c r="PN337" s="7"/>
      <c r="PO337" s="7"/>
      <c r="PP337" s="7"/>
      <c r="PQ337" s="7"/>
      <c r="PR337" s="7"/>
      <c r="PS337" s="7"/>
      <c r="PT337" s="7"/>
      <c r="PU337" s="7"/>
      <c r="PV337" s="7"/>
      <c r="PW337" s="7"/>
      <c r="PX337" s="7"/>
      <c r="PY337" s="7"/>
      <c r="PZ337" s="7"/>
      <c r="QA337" s="7"/>
      <c r="QB337" s="7"/>
      <c r="QC337" s="7"/>
      <c r="QD337" s="7"/>
      <c r="QE337" s="7"/>
      <c r="QF337" s="7"/>
      <c r="QG337" s="7"/>
      <c r="QH337" s="7"/>
      <c r="QI337" s="7"/>
      <c r="QJ337" s="7"/>
      <c r="QK337" s="7"/>
      <c r="QL337" s="7"/>
      <c r="QM337" s="7"/>
      <c r="QN337" s="7"/>
      <c r="QO337" s="7"/>
      <c r="QP337" s="7"/>
      <c r="QQ337" s="7"/>
      <c r="QR337" s="7"/>
      <c r="QS337" s="7"/>
      <c r="QT337" s="7"/>
      <c r="QU337" s="7"/>
      <c r="QV337" s="7"/>
      <c r="QW337" s="7"/>
      <c r="QX337" s="7"/>
      <c r="QY337" s="7"/>
      <c r="QZ337" s="7"/>
      <c r="RA337" s="7"/>
      <c r="RB337" s="7"/>
      <c r="RC337" s="7"/>
      <c r="RD337" s="7"/>
      <c r="RE337" s="7"/>
      <c r="RF337" s="7"/>
      <c r="RG337" s="7"/>
      <c r="RH337" s="7"/>
      <c r="RI337" s="7"/>
      <c r="RJ337" s="7"/>
      <c r="RK337" s="7"/>
      <c r="RL337" s="7"/>
      <c r="RM337" s="7"/>
      <c r="RN337" s="7"/>
      <c r="RO337" s="7"/>
      <c r="RP337" s="7"/>
      <c r="RQ337" s="7"/>
      <c r="RR337" s="7"/>
      <c r="RS337" s="7"/>
      <c r="RT337" s="7"/>
      <c r="RU337" s="7"/>
      <c r="RV337" s="7"/>
      <c r="RW337" s="7"/>
      <c r="RX337" s="7"/>
      <c r="RY337" s="7"/>
    </row>
    <row r="338" spans="1:493" s="3" customFormat="1" x14ac:dyDescent="0.2">
      <c r="A338" s="50"/>
      <c r="B338" s="36" t="s">
        <v>18</v>
      </c>
      <c r="C338" s="142">
        <v>3.9226503295490835</v>
      </c>
      <c r="D338" s="92">
        <v>20.33115132845591</v>
      </c>
      <c r="E338" s="63">
        <v>4.0064102564102561E-2</v>
      </c>
      <c r="F338" s="92">
        <v>1.6191842590694814</v>
      </c>
      <c r="G338" s="63">
        <v>1.640075867455093</v>
      </c>
      <c r="H338" s="92">
        <v>6.0514372163388799E-2</v>
      </c>
      <c r="I338" s="63">
        <v>3.5608308605341246</v>
      </c>
      <c r="J338" s="92">
        <v>1.1444141689373297</v>
      </c>
      <c r="K338" s="63">
        <v>2.2747546833184655</v>
      </c>
      <c r="L338" s="92">
        <v>3.315494060827568</v>
      </c>
      <c r="M338" s="63">
        <v>0.7971349353049908</v>
      </c>
      <c r="N338" s="92">
        <v>0.88664987405541562</v>
      </c>
      <c r="O338" s="63">
        <v>0.64820742637644047</v>
      </c>
      <c r="P338" s="92">
        <v>1.6929176042001499</v>
      </c>
      <c r="Q338" s="63">
        <v>1.5243402720865431</v>
      </c>
      <c r="R338" s="92">
        <v>6.8055039047973223</v>
      </c>
      <c r="S338" s="63">
        <v>0.94050743657042879</v>
      </c>
      <c r="T338" s="92">
        <v>0.97363083164300201</v>
      </c>
      <c r="U338" s="63">
        <v>1.330150068212824</v>
      </c>
      <c r="V338" s="92">
        <v>3.9026497695852536</v>
      </c>
      <c r="W338" s="63">
        <v>8.3664678595096085</v>
      </c>
      <c r="X338" s="92">
        <v>5.4878048780487809</v>
      </c>
      <c r="Y338" s="63">
        <v>4.0334692126153184</v>
      </c>
      <c r="Z338" s="92">
        <v>0.27916715133185993</v>
      </c>
      <c r="AA338" s="63">
        <v>0.97135330918669738</v>
      </c>
      <c r="AB338" s="92">
        <v>2.3776988248155235</v>
      </c>
      <c r="AC338" s="63">
        <v>9.8262308647083163</v>
      </c>
      <c r="AD338" s="92">
        <v>2.8797996661101837</v>
      </c>
      <c r="AE338" s="63">
        <v>6.2633095327571095E-2</v>
      </c>
      <c r="AF338" s="92">
        <v>2.7015582655826558</v>
      </c>
      <c r="AG338" s="65">
        <v>31.332468094311057</v>
      </c>
      <c r="AH338" s="97">
        <v>19.246463547334059</v>
      </c>
      <c r="AI338" s="65">
        <v>28.337696335078533</v>
      </c>
      <c r="AJ338" s="97">
        <v>2.1010592116686926</v>
      </c>
      <c r="AK338" s="97">
        <v>7.2802532261991724</v>
      </c>
      <c r="AL338" s="119">
        <v>0.1564945226917058</v>
      </c>
      <c r="AM338" s="92">
        <v>0.87565674255691772</v>
      </c>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c r="BT338" s="119"/>
      <c r="BU338" s="119"/>
      <c r="BV338" s="119"/>
      <c r="BW338" s="119"/>
      <c r="BX338" s="119"/>
      <c r="BY338" s="119"/>
      <c r="BZ338" s="119"/>
      <c r="CA338" s="119"/>
      <c r="CB338" s="119"/>
      <c r="CC338" s="119"/>
      <c r="CD338" s="119"/>
      <c r="CE338" s="119"/>
      <c r="CF338" s="119"/>
      <c r="CG338" s="119"/>
      <c r="CH338" s="119"/>
      <c r="CI338" s="119"/>
      <c r="CJ338" s="119"/>
      <c r="CK338" s="119"/>
      <c r="CL338" s="119"/>
      <c r="CM338" s="119"/>
      <c r="CN338" s="119"/>
      <c r="CO338" s="119"/>
      <c r="CP338" s="119"/>
      <c r="CQ338" s="119"/>
      <c r="CR338" s="119"/>
      <c r="CS338" s="119"/>
      <c r="CT338" s="119"/>
      <c r="CU338" s="119"/>
      <c r="CV338" s="119"/>
      <c r="CW338" s="119"/>
      <c r="CX338" s="119"/>
      <c r="CY338" s="119"/>
      <c r="CZ338" s="119"/>
      <c r="DA338" s="119"/>
      <c r="DB338" s="119"/>
      <c r="DC338" s="119"/>
      <c r="DD338" s="119"/>
      <c r="DE338" s="119"/>
      <c r="DF338" s="119"/>
      <c r="DG338" s="119"/>
      <c r="DH338" s="119"/>
      <c r="DI338" s="119"/>
      <c r="DJ338" s="119"/>
      <c r="DK338" s="119"/>
      <c r="DL338" s="119"/>
      <c r="DM338" s="119"/>
      <c r="DN338" s="119"/>
      <c r="DO338" s="119"/>
      <c r="DP338" s="119"/>
      <c r="DQ338" s="119"/>
      <c r="DR338" s="119"/>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7"/>
      <c r="OV338" s="7"/>
      <c r="OW338" s="7"/>
      <c r="OX338" s="7"/>
      <c r="OY338" s="7"/>
      <c r="OZ338" s="7"/>
      <c r="PA338" s="7"/>
      <c r="PB338" s="7"/>
      <c r="PC338" s="7"/>
      <c r="PD338" s="7"/>
      <c r="PE338" s="7"/>
      <c r="PF338" s="7"/>
      <c r="PG338" s="7"/>
      <c r="PH338" s="7"/>
      <c r="PI338" s="7"/>
      <c r="PJ338" s="7"/>
      <c r="PK338" s="7"/>
      <c r="PL338" s="7"/>
      <c r="PM338" s="7"/>
      <c r="PN338" s="7"/>
      <c r="PO338" s="7"/>
      <c r="PP338" s="7"/>
      <c r="PQ338" s="7"/>
      <c r="PR338" s="7"/>
      <c r="PS338" s="7"/>
      <c r="PT338" s="7"/>
      <c r="PU338" s="7"/>
      <c r="PV338" s="7"/>
      <c r="PW338" s="7"/>
      <c r="PX338" s="7"/>
      <c r="PY338" s="7"/>
      <c r="PZ338" s="7"/>
      <c r="QA338" s="7"/>
      <c r="QB338" s="7"/>
      <c r="QC338" s="7"/>
      <c r="QD338" s="7"/>
      <c r="QE338" s="7"/>
      <c r="QF338" s="7"/>
      <c r="QG338" s="7"/>
      <c r="QH338" s="7"/>
      <c r="QI338" s="7"/>
      <c r="QJ338" s="7"/>
      <c r="QK338" s="7"/>
      <c r="QL338" s="7"/>
      <c r="QM338" s="7"/>
      <c r="QN338" s="7"/>
      <c r="QO338" s="7"/>
      <c r="QP338" s="7"/>
      <c r="QQ338" s="7"/>
      <c r="QR338" s="7"/>
      <c r="QS338" s="7"/>
      <c r="QT338" s="7"/>
      <c r="QU338" s="7"/>
      <c r="QV338" s="7"/>
      <c r="QW338" s="7"/>
      <c r="QX338" s="7"/>
      <c r="QY338" s="7"/>
      <c r="QZ338" s="7"/>
      <c r="RA338" s="7"/>
      <c r="RB338" s="7"/>
      <c r="RC338" s="7"/>
      <c r="RD338" s="7"/>
      <c r="RE338" s="7"/>
      <c r="RF338" s="7"/>
      <c r="RG338" s="7"/>
      <c r="RH338" s="7"/>
      <c r="RI338" s="7"/>
      <c r="RJ338" s="7"/>
      <c r="RK338" s="7"/>
      <c r="RL338" s="7"/>
      <c r="RM338" s="7"/>
      <c r="RN338" s="7"/>
      <c r="RO338" s="7"/>
      <c r="RP338" s="7"/>
      <c r="RQ338" s="7"/>
      <c r="RR338" s="7"/>
      <c r="RS338" s="7"/>
      <c r="RT338" s="7"/>
      <c r="RU338" s="7"/>
      <c r="RV338" s="7"/>
      <c r="RW338" s="7"/>
      <c r="RX338" s="7"/>
      <c r="RY338" s="7"/>
    </row>
    <row r="339" spans="1:493" s="3" customFormat="1" x14ac:dyDescent="0.2">
      <c r="A339" s="50"/>
      <c r="B339" s="40" t="s">
        <v>149</v>
      </c>
      <c r="C339" s="150">
        <v>7.7249660449915964</v>
      </c>
      <c r="D339" s="92">
        <v>9.0874085483249907</v>
      </c>
      <c r="E339" s="63">
        <v>2.9113247863247862</v>
      </c>
      <c r="F339" s="92">
        <v>17.770034843205575</v>
      </c>
      <c r="G339" s="63">
        <v>2.9677563315854067</v>
      </c>
      <c r="H339" s="92">
        <v>0.34795763993948564</v>
      </c>
      <c r="I339" s="63">
        <v>3.6521342159324357</v>
      </c>
      <c r="J339" s="92">
        <v>3.6784741144414173</v>
      </c>
      <c r="K339" s="63">
        <v>6.972940826642879</v>
      </c>
      <c r="L339" s="92">
        <v>9.6332071531131707</v>
      </c>
      <c r="M339" s="63">
        <v>10.963493530499075</v>
      </c>
      <c r="N339" s="92">
        <v>3.9798488664987404</v>
      </c>
      <c r="O339" s="63">
        <v>0</v>
      </c>
      <c r="P339" s="92">
        <v>2.2715096967748849</v>
      </c>
      <c r="Q339" s="63">
        <v>2.2018248374583402</v>
      </c>
      <c r="R339" s="92">
        <v>3.5577042270980539</v>
      </c>
      <c r="S339" s="63">
        <v>4.6697287839020118</v>
      </c>
      <c r="T339" s="92">
        <v>1.8931710615280595</v>
      </c>
      <c r="U339" s="63">
        <v>9.754433833560709</v>
      </c>
      <c r="V339" s="92">
        <v>10.743087557603687</v>
      </c>
      <c r="W339" s="63">
        <v>25.579854208084825</v>
      </c>
      <c r="X339" s="92">
        <v>11.913696060037523</v>
      </c>
      <c r="Y339" s="63">
        <v>3.5614674962454407</v>
      </c>
      <c r="Z339" s="92">
        <v>1.7447946958241245</v>
      </c>
      <c r="AA339" s="63">
        <v>14.191636483371747</v>
      </c>
      <c r="AB339" s="92">
        <v>3.2795845859524464</v>
      </c>
      <c r="AC339" s="63">
        <v>1.2205213074058749</v>
      </c>
      <c r="AD339" s="92">
        <v>4.3336115748469668</v>
      </c>
      <c r="AE339" s="63">
        <v>31.304021044720031</v>
      </c>
      <c r="AF339" s="92">
        <v>9.7391598915989164</v>
      </c>
      <c r="AG339" s="65">
        <v>32.305861994375945</v>
      </c>
      <c r="AH339" s="97">
        <v>9.8884657236126223</v>
      </c>
      <c r="AI339" s="65">
        <v>14.00523560209424</v>
      </c>
      <c r="AJ339" s="97">
        <v>8.9772529953116873</v>
      </c>
      <c r="AK339" s="97">
        <v>6.1358655953250549</v>
      </c>
      <c r="AL339" s="119">
        <v>3.9123630672926448</v>
      </c>
      <c r="AM339" s="92">
        <v>2.1015761821366024</v>
      </c>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119"/>
      <c r="CD339" s="119"/>
      <c r="CE339" s="119"/>
      <c r="CF339" s="119"/>
      <c r="CG339" s="119"/>
      <c r="CH339" s="119"/>
      <c r="CI339" s="119"/>
      <c r="CJ339" s="119"/>
      <c r="CK339" s="119"/>
      <c r="CL339" s="119"/>
      <c r="CM339" s="119"/>
      <c r="CN339" s="119"/>
      <c r="CO339" s="119"/>
      <c r="CP339" s="119"/>
      <c r="CQ339" s="119"/>
      <c r="CR339" s="119"/>
      <c r="CS339" s="119"/>
      <c r="CT339" s="119"/>
      <c r="CU339" s="119"/>
      <c r="CV339" s="119"/>
      <c r="CW339" s="119"/>
      <c r="CX339" s="119"/>
      <c r="CY339" s="119"/>
      <c r="CZ339" s="119"/>
      <c r="DA339" s="119"/>
      <c r="DB339" s="119"/>
      <c r="DC339" s="119"/>
      <c r="DD339" s="119"/>
      <c r="DE339" s="119"/>
      <c r="DF339" s="119"/>
      <c r="DG339" s="119"/>
      <c r="DH339" s="119"/>
      <c r="DI339" s="119"/>
      <c r="DJ339" s="119"/>
      <c r="DK339" s="119"/>
      <c r="DL339" s="119"/>
      <c r="DM339" s="119"/>
      <c r="DN339" s="119"/>
      <c r="DO339" s="119"/>
      <c r="DP339" s="119"/>
      <c r="DQ339" s="119"/>
      <c r="DR339" s="119"/>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c r="NS339" s="7"/>
      <c r="NT339" s="7"/>
      <c r="NU339" s="7"/>
      <c r="NV339" s="7"/>
      <c r="NW339" s="7"/>
      <c r="NX339" s="7"/>
      <c r="NY339" s="7"/>
      <c r="NZ339" s="7"/>
      <c r="OA339" s="7"/>
      <c r="OB339" s="7"/>
      <c r="OC339" s="7"/>
      <c r="OD339" s="7"/>
      <c r="OE339" s="7"/>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c r="PE339" s="7"/>
      <c r="PF339" s="7"/>
      <c r="PG339" s="7"/>
      <c r="PH339" s="7"/>
      <c r="PI339" s="7"/>
      <c r="PJ339" s="7"/>
      <c r="PK339" s="7"/>
      <c r="PL339" s="7"/>
      <c r="PM339" s="7"/>
      <c r="PN339" s="7"/>
      <c r="PO339" s="7"/>
      <c r="PP339" s="7"/>
      <c r="PQ339" s="7"/>
      <c r="PR339" s="7"/>
      <c r="PS339" s="7"/>
      <c r="PT339" s="7"/>
      <c r="PU339" s="7"/>
      <c r="PV339" s="7"/>
      <c r="PW339" s="7"/>
      <c r="PX339" s="7"/>
      <c r="PY339" s="7"/>
      <c r="PZ339" s="7"/>
      <c r="QA339" s="7"/>
      <c r="QB339" s="7"/>
      <c r="QC339" s="7"/>
      <c r="QD339" s="7"/>
      <c r="QE339" s="7"/>
      <c r="QF339" s="7"/>
      <c r="QG339" s="7"/>
      <c r="QH339" s="7"/>
      <c r="QI339" s="7"/>
      <c r="QJ339" s="7"/>
      <c r="QK339" s="7"/>
      <c r="QL339" s="7"/>
      <c r="QM339" s="7"/>
      <c r="QN339" s="7"/>
      <c r="QO339" s="7"/>
      <c r="QP339" s="7"/>
      <c r="QQ339" s="7"/>
      <c r="QR339" s="7"/>
      <c r="QS339" s="7"/>
      <c r="QT339" s="7"/>
      <c r="QU339" s="7"/>
      <c r="QV339" s="7"/>
      <c r="QW339" s="7"/>
      <c r="QX339" s="7"/>
      <c r="QY339" s="7"/>
      <c r="QZ339" s="7"/>
      <c r="RA339" s="7"/>
      <c r="RB339" s="7"/>
      <c r="RC339" s="7"/>
      <c r="RD339" s="7"/>
      <c r="RE339" s="7"/>
      <c r="RF339" s="7"/>
      <c r="RG339" s="7"/>
      <c r="RH339" s="7"/>
      <c r="RI339" s="7"/>
      <c r="RJ339" s="7"/>
      <c r="RK339" s="7"/>
      <c r="RL339" s="7"/>
      <c r="RM339" s="7"/>
      <c r="RN339" s="7"/>
      <c r="RO339" s="7"/>
      <c r="RP339" s="7"/>
      <c r="RQ339" s="7"/>
      <c r="RR339" s="7"/>
      <c r="RS339" s="7"/>
      <c r="RT339" s="7"/>
      <c r="RU339" s="7"/>
      <c r="RV339" s="7"/>
      <c r="RW339" s="7"/>
      <c r="RX339" s="7"/>
      <c r="RY339" s="7"/>
    </row>
    <row r="340" spans="1:493" s="3" customFormat="1" x14ac:dyDescent="0.2">
      <c r="A340" s="50"/>
      <c r="B340" s="36" t="s">
        <v>150</v>
      </c>
      <c r="C340" s="142">
        <v>5.1114788898244656</v>
      </c>
      <c r="D340" s="92">
        <v>1.9638043896804003</v>
      </c>
      <c r="E340" s="63">
        <v>3.2852564102564106</v>
      </c>
      <c r="F340" s="92">
        <v>11.047345767575322</v>
      </c>
      <c r="G340" s="63">
        <v>0.70288965748075427</v>
      </c>
      <c r="H340" s="92">
        <v>0.71104387291981852</v>
      </c>
      <c r="I340" s="63">
        <v>3.6064825382332799</v>
      </c>
      <c r="J340" s="92">
        <v>10.068119891008175</v>
      </c>
      <c r="K340" s="63">
        <v>6.2295569432054716</v>
      </c>
      <c r="L340" s="92">
        <v>15.024148283513902</v>
      </c>
      <c r="M340" s="63">
        <v>3.4195933456561924</v>
      </c>
      <c r="N340" s="92">
        <v>0</v>
      </c>
      <c r="O340" s="63">
        <v>1.8165813060179257</v>
      </c>
      <c r="P340" s="92">
        <v>11.228972463302261</v>
      </c>
      <c r="Q340" s="63">
        <v>2.9066273288531934</v>
      </c>
      <c r="R340" s="92">
        <v>0.21073509359117393</v>
      </c>
      <c r="S340" s="63">
        <v>0.16404199475065617</v>
      </c>
      <c r="T340" s="92">
        <v>0</v>
      </c>
      <c r="U340" s="63">
        <v>8.4868121873578897</v>
      </c>
      <c r="V340" s="92">
        <v>13.162442396313365</v>
      </c>
      <c r="W340" s="63">
        <v>11.795891318754141</v>
      </c>
      <c r="X340" s="92">
        <v>4.3151969981238274</v>
      </c>
      <c r="Y340" s="63">
        <v>0.30036472859901309</v>
      </c>
      <c r="Z340" s="92">
        <v>5.490287309526579</v>
      </c>
      <c r="AA340" s="63">
        <v>12.874547250576226</v>
      </c>
      <c r="AB340" s="92">
        <v>1.3938234490297896</v>
      </c>
      <c r="AC340" s="63">
        <v>0.43442283822920974</v>
      </c>
      <c r="AD340" s="92">
        <v>10.447968836950473</v>
      </c>
      <c r="AE340" s="63">
        <v>1.4029813353375924</v>
      </c>
      <c r="AF340" s="92">
        <v>4.1412601626016263</v>
      </c>
      <c r="AG340" s="65">
        <v>12.383733506381137</v>
      </c>
      <c r="AH340" s="97">
        <v>4.6245919477693143</v>
      </c>
      <c r="AI340" s="65">
        <v>4.4829842931937174</v>
      </c>
      <c r="AJ340" s="97">
        <v>5.8690744920993225</v>
      </c>
      <c r="AK340" s="97">
        <v>0.12174336498660823</v>
      </c>
      <c r="AL340" s="119">
        <v>6.1728395061728394</v>
      </c>
      <c r="AM340" s="92">
        <v>0</v>
      </c>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119"/>
      <c r="CD340" s="119"/>
      <c r="CE340" s="119"/>
      <c r="CF340" s="119"/>
      <c r="CG340" s="119"/>
      <c r="CH340" s="119"/>
      <c r="CI340" s="119"/>
      <c r="CJ340" s="119"/>
      <c r="CK340" s="119"/>
      <c r="CL340" s="119"/>
      <c r="CM340" s="119"/>
      <c r="CN340" s="119"/>
      <c r="CO340" s="119"/>
      <c r="CP340" s="119"/>
      <c r="CQ340" s="119"/>
      <c r="CR340" s="119"/>
      <c r="CS340" s="119"/>
      <c r="CT340" s="119"/>
      <c r="CU340" s="119"/>
      <c r="CV340" s="119"/>
      <c r="CW340" s="119"/>
      <c r="CX340" s="119"/>
      <c r="CY340" s="119"/>
      <c r="CZ340" s="119"/>
      <c r="DA340" s="119"/>
      <c r="DB340" s="119"/>
      <c r="DC340" s="119"/>
      <c r="DD340" s="119"/>
      <c r="DE340" s="119"/>
      <c r="DF340" s="119"/>
      <c r="DG340" s="119"/>
      <c r="DH340" s="119"/>
      <c r="DI340" s="119"/>
      <c r="DJ340" s="119"/>
      <c r="DK340" s="119"/>
      <c r="DL340" s="119"/>
      <c r="DM340" s="119"/>
      <c r="DN340" s="119"/>
      <c r="DO340" s="119"/>
      <c r="DP340" s="119"/>
      <c r="DQ340" s="119"/>
      <c r="DR340" s="119"/>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c r="MK340" s="7"/>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c r="NS340" s="7"/>
      <c r="NT340" s="7"/>
      <c r="NU340" s="7"/>
      <c r="NV340" s="7"/>
      <c r="NW340" s="7"/>
      <c r="NX340" s="7"/>
      <c r="NY340" s="7"/>
      <c r="NZ340" s="7"/>
      <c r="OA340" s="7"/>
      <c r="OB340" s="7"/>
      <c r="OC340" s="7"/>
      <c r="OD340" s="7"/>
      <c r="OE340" s="7"/>
      <c r="OF340" s="7"/>
      <c r="OG340" s="7"/>
      <c r="OH340" s="7"/>
      <c r="OI340" s="7"/>
      <c r="OJ340" s="7"/>
      <c r="OK340" s="7"/>
      <c r="OL340" s="7"/>
      <c r="OM340" s="7"/>
      <c r="ON340" s="7"/>
      <c r="OO340" s="7"/>
      <c r="OP340" s="7"/>
      <c r="OQ340" s="7"/>
      <c r="OR340" s="7"/>
      <c r="OS340" s="7"/>
      <c r="OT340" s="7"/>
      <c r="OU340" s="7"/>
      <c r="OV340" s="7"/>
      <c r="OW340" s="7"/>
      <c r="OX340" s="7"/>
      <c r="OY340" s="7"/>
      <c r="OZ340" s="7"/>
      <c r="PA340" s="7"/>
      <c r="PB340" s="7"/>
      <c r="PC340" s="7"/>
      <c r="PD340" s="7"/>
      <c r="PE340" s="7"/>
      <c r="PF340" s="7"/>
      <c r="PG340" s="7"/>
      <c r="PH340" s="7"/>
      <c r="PI340" s="7"/>
      <c r="PJ340" s="7"/>
      <c r="PK340" s="7"/>
      <c r="PL340" s="7"/>
      <c r="PM340" s="7"/>
      <c r="PN340" s="7"/>
      <c r="PO340" s="7"/>
      <c r="PP340" s="7"/>
      <c r="PQ340" s="7"/>
      <c r="PR340" s="7"/>
      <c r="PS340" s="7"/>
      <c r="PT340" s="7"/>
      <c r="PU340" s="7"/>
      <c r="PV340" s="7"/>
      <c r="PW340" s="7"/>
      <c r="PX340" s="7"/>
      <c r="PY340" s="7"/>
      <c r="PZ340" s="7"/>
      <c r="QA340" s="7"/>
      <c r="QB340" s="7"/>
      <c r="QC340" s="7"/>
      <c r="QD340" s="7"/>
      <c r="QE340" s="7"/>
      <c r="QF340" s="7"/>
      <c r="QG340" s="7"/>
      <c r="QH340" s="7"/>
      <c r="QI340" s="7"/>
      <c r="QJ340" s="7"/>
      <c r="QK340" s="7"/>
      <c r="QL340" s="7"/>
      <c r="QM340" s="7"/>
      <c r="QN340" s="7"/>
      <c r="QO340" s="7"/>
      <c r="QP340" s="7"/>
      <c r="QQ340" s="7"/>
      <c r="QR340" s="7"/>
      <c r="QS340" s="7"/>
      <c r="QT340" s="7"/>
      <c r="QU340" s="7"/>
      <c r="QV340" s="7"/>
      <c r="QW340" s="7"/>
      <c r="QX340" s="7"/>
      <c r="QY340" s="7"/>
      <c r="QZ340" s="7"/>
      <c r="RA340" s="7"/>
      <c r="RB340" s="7"/>
      <c r="RC340" s="7"/>
      <c r="RD340" s="7"/>
      <c r="RE340" s="7"/>
      <c r="RF340" s="7"/>
      <c r="RG340" s="7"/>
      <c r="RH340" s="7"/>
      <c r="RI340" s="7"/>
      <c r="RJ340" s="7"/>
      <c r="RK340" s="7"/>
      <c r="RL340" s="7"/>
      <c r="RM340" s="7"/>
      <c r="RN340" s="7"/>
      <c r="RO340" s="7"/>
      <c r="RP340" s="7"/>
      <c r="RQ340" s="7"/>
      <c r="RR340" s="7"/>
      <c r="RS340" s="7"/>
      <c r="RT340" s="7"/>
      <c r="RU340" s="7"/>
      <c r="RV340" s="7"/>
      <c r="RW340" s="7"/>
      <c r="RX340" s="7"/>
      <c r="RY340" s="7"/>
    </row>
    <row r="341" spans="1:493" s="3" customFormat="1" x14ac:dyDescent="0.2">
      <c r="A341" s="52" t="s">
        <v>198</v>
      </c>
      <c r="B341" s="36"/>
      <c r="C341" s="142">
        <f>GBG!C341</f>
        <v>17.597621228344018</v>
      </c>
      <c r="D341" s="174">
        <v>92.18390804597702</v>
      </c>
      <c r="E341" s="175">
        <v>5.9695512820512819</v>
      </c>
      <c r="F341" s="174">
        <v>18.69043959422072</v>
      </c>
      <c r="G341" s="175">
        <v>6.4710476402990071</v>
      </c>
      <c r="H341" s="174">
        <v>12.430061999092697</v>
      </c>
      <c r="I341" s="175">
        <v>21.45628851860306</v>
      </c>
      <c r="J341" s="174">
        <v>8.4059945504087192</v>
      </c>
      <c r="K341" s="175">
        <v>11.717937286372418</v>
      </c>
      <c r="L341" s="174">
        <v>14.981077906825002</v>
      </c>
      <c r="M341" s="175">
        <v>1.9004158964879854</v>
      </c>
      <c r="N341" s="174">
        <v>1.1283497884344147</v>
      </c>
      <c r="O341" s="175">
        <v>2.9037676985841134</v>
      </c>
      <c r="P341" s="174">
        <v>4.8746518105849583</v>
      </c>
      <c r="Q341" s="175">
        <v>4.370868163689013E-2</v>
      </c>
      <c r="R341" s="174">
        <v>4.9581654787728538E-2</v>
      </c>
      <c r="S341" s="175">
        <v>12.587489063867016</v>
      </c>
      <c r="T341" s="174">
        <v>2.9885057471264367</v>
      </c>
      <c r="U341" s="175">
        <v>3.8028649386084585</v>
      </c>
      <c r="V341" s="174">
        <v>50.403225806451616</v>
      </c>
      <c r="W341" s="175">
        <v>59.297897002815034</v>
      </c>
      <c r="X341" s="174">
        <v>89.481065918653584</v>
      </c>
      <c r="Y341" s="175">
        <v>90.218790218790218</v>
      </c>
      <c r="Z341" s="174">
        <v>7.8632080958473889</v>
      </c>
      <c r="AA341" s="175">
        <v>2.2390516957523872</v>
      </c>
      <c r="AB341" s="174">
        <v>81.907625034162336</v>
      </c>
      <c r="AC341" s="175">
        <v>50.423641248191778</v>
      </c>
      <c r="AD341" s="174">
        <v>21.743061834875146</v>
      </c>
      <c r="AE341" s="175">
        <v>7.0023800576224478</v>
      </c>
      <c r="AF341" s="174">
        <v>7.7398594292488783</v>
      </c>
      <c r="AG341" s="55">
        <v>1.9249486319887532</v>
      </c>
      <c r="AH341" s="84">
        <v>69.864130434782609</v>
      </c>
      <c r="AI341" s="55">
        <v>86.171243941841681</v>
      </c>
      <c r="AJ341" s="84">
        <v>42.237640936686901</v>
      </c>
      <c r="AK341" s="84">
        <v>50.961304453638355</v>
      </c>
      <c r="AL341" s="108">
        <v>17.005738132498696</v>
      </c>
      <c r="AM341" s="174">
        <v>4.365774330748061</v>
      </c>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119"/>
      <c r="CD341" s="119"/>
      <c r="CE341" s="119"/>
      <c r="CF341" s="119"/>
      <c r="CG341" s="119"/>
      <c r="CH341" s="119"/>
      <c r="CI341" s="119"/>
      <c r="CJ341" s="119"/>
      <c r="CK341" s="119"/>
      <c r="CL341" s="119"/>
      <c r="CM341" s="119"/>
      <c r="CN341" s="119"/>
      <c r="CO341" s="119"/>
      <c r="CP341" s="119"/>
      <c r="CQ341" s="119"/>
      <c r="CR341" s="119"/>
      <c r="CS341" s="119"/>
      <c r="CT341" s="119"/>
      <c r="CU341" s="119"/>
      <c r="CV341" s="119"/>
      <c r="CW341" s="119"/>
      <c r="CX341" s="119"/>
      <c r="CY341" s="119"/>
      <c r="CZ341" s="119"/>
      <c r="DA341" s="119"/>
      <c r="DB341" s="119"/>
      <c r="DC341" s="119"/>
      <c r="DD341" s="119"/>
      <c r="DE341" s="119"/>
      <c r="DF341" s="119"/>
      <c r="DG341" s="119"/>
      <c r="DH341" s="119"/>
      <c r="DI341" s="119"/>
      <c r="DJ341" s="119"/>
      <c r="DK341" s="119"/>
      <c r="DL341" s="119"/>
      <c r="DM341" s="119"/>
      <c r="DN341" s="119"/>
      <c r="DO341" s="119"/>
      <c r="DP341" s="119"/>
      <c r="DQ341" s="119"/>
      <c r="DR341" s="119"/>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c r="MK341" s="7"/>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7"/>
      <c r="OV341" s="7"/>
      <c r="OW341" s="7"/>
      <c r="OX341" s="7"/>
      <c r="OY341" s="7"/>
      <c r="OZ341" s="7"/>
      <c r="PA341" s="7"/>
      <c r="PB341" s="7"/>
      <c r="PC341" s="7"/>
      <c r="PD341" s="7"/>
      <c r="PE341" s="7"/>
      <c r="PF341" s="7"/>
      <c r="PG341" s="7"/>
      <c r="PH341" s="7"/>
      <c r="PI341" s="7"/>
      <c r="PJ341" s="7"/>
      <c r="PK341" s="7"/>
      <c r="PL341" s="7"/>
      <c r="PM341" s="7"/>
      <c r="PN341" s="7"/>
      <c r="PO341" s="7"/>
      <c r="PP341" s="7"/>
      <c r="PQ341" s="7"/>
      <c r="PR341" s="7"/>
      <c r="PS341" s="7"/>
      <c r="PT341" s="7"/>
      <c r="PU341" s="7"/>
      <c r="PV341" s="7"/>
      <c r="PW341" s="7"/>
      <c r="PX341" s="7"/>
      <c r="PY341" s="7"/>
      <c r="PZ341" s="7"/>
      <c r="QA341" s="7"/>
      <c r="QB341" s="7"/>
      <c r="QC341" s="7"/>
      <c r="QD341" s="7"/>
      <c r="QE341" s="7"/>
      <c r="QF341" s="7"/>
      <c r="QG341" s="7"/>
      <c r="QH341" s="7"/>
      <c r="QI341" s="7"/>
      <c r="QJ341" s="7"/>
      <c r="QK341" s="7"/>
      <c r="QL341" s="7"/>
      <c r="QM341" s="7"/>
      <c r="QN341" s="7"/>
      <c r="QO341" s="7"/>
      <c r="QP341" s="7"/>
      <c r="QQ341" s="7"/>
      <c r="QR341" s="7"/>
      <c r="QS341" s="7"/>
      <c r="QT341" s="7"/>
      <c r="QU341" s="7"/>
      <c r="QV341" s="7"/>
      <c r="QW341" s="7"/>
      <c r="QX341" s="7"/>
      <c r="QY341" s="7"/>
      <c r="QZ341" s="7"/>
      <c r="RA341" s="7"/>
      <c r="RB341" s="7"/>
      <c r="RC341" s="7"/>
      <c r="RD341" s="7"/>
      <c r="RE341" s="7"/>
      <c r="RF341" s="7"/>
      <c r="RG341" s="7"/>
      <c r="RH341" s="7"/>
      <c r="RI341" s="7"/>
      <c r="RJ341" s="7"/>
      <c r="RK341" s="7"/>
      <c r="RL341" s="7"/>
      <c r="RM341" s="7"/>
      <c r="RN341" s="7"/>
      <c r="RO341" s="7"/>
      <c r="RP341" s="7"/>
      <c r="RQ341" s="7"/>
      <c r="RR341" s="7"/>
      <c r="RS341" s="7"/>
      <c r="RT341" s="7"/>
      <c r="RU341" s="7"/>
      <c r="RV341" s="7"/>
      <c r="RW341" s="7"/>
      <c r="RX341" s="7"/>
      <c r="RY341" s="7"/>
    </row>
    <row r="342" spans="1:493" s="3" customFormat="1" ht="21.6" thickBot="1" x14ac:dyDescent="0.45">
      <c r="A342" s="30" t="str">
        <f>GBG!A342</f>
        <v>Bostäder 2024 - Bostadsarea</v>
      </c>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c r="BT342" s="119"/>
      <c r="BU342" s="119"/>
      <c r="BV342" s="119"/>
      <c r="BW342" s="119"/>
      <c r="BX342" s="119"/>
      <c r="BY342" s="119"/>
      <c r="BZ342" s="119"/>
      <c r="CA342" s="119"/>
      <c r="CB342" s="119"/>
      <c r="CC342" s="119"/>
      <c r="CD342" s="119"/>
      <c r="CE342" s="119"/>
      <c r="CF342" s="119"/>
      <c r="CG342" s="119"/>
      <c r="CH342" s="119"/>
      <c r="CI342" s="119"/>
      <c r="CJ342" s="119"/>
      <c r="CK342" s="119"/>
      <c r="CL342" s="119"/>
      <c r="CM342" s="119"/>
      <c r="CN342" s="119"/>
      <c r="CO342" s="119"/>
      <c r="CP342" s="119"/>
      <c r="CQ342" s="119"/>
      <c r="CR342" s="119"/>
      <c r="CS342" s="119"/>
      <c r="CT342" s="119"/>
      <c r="CU342" s="119"/>
      <c r="CV342" s="119"/>
      <c r="CW342" s="119"/>
      <c r="CX342" s="119"/>
      <c r="CY342" s="119"/>
      <c r="CZ342" s="119"/>
      <c r="DA342" s="119"/>
      <c r="DB342" s="119"/>
      <c r="DC342" s="119"/>
      <c r="DD342" s="119"/>
      <c r="DE342" s="119"/>
      <c r="DF342" s="119"/>
      <c r="DG342" s="119"/>
      <c r="DH342" s="119"/>
      <c r="DI342" s="119"/>
      <c r="DJ342" s="119"/>
      <c r="DK342" s="119"/>
      <c r="DL342" s="119"/>
      <c r="DM342" s="119"/>
      <c r="DN342" s="119"/>
      <c r="DO342" s="119"/>
      <c r="DP342" s="119"/>
      <c r="DQ342" s="119"/>
      <c r="DR342" s="119"/>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c r="MK342" s="7"/>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c r="NR342" s="7"/>
      <c r="NS342" s="7"/>
      <c r="NT342" s="7"/>
      <c r="NU342" s="7"/>
      <c r="NV342" s="7"/>
      <c r="NW342" s="7"/>
      <c r="NX342" s="7"/>
      <c r="NY342" s="7"/>
      <c r="NZ342" s="7"/>
      <c r="OA342" s="7"/>
      <c r="OB342" s="7"/>
      <c r="OC342" s="7"/>
      <c r="OD342" s="7"/>
      <c r="OE342" s="7"/>
      <c r="OF342" s="7"/>
      <c r="OG342" s="7"/>
      <c r="OH342" s="7"/>
      <c r="OI342" s="7"/>
      <c r="OJ342" s="7"/>
      <c r="OK342" s="7"/>
      <c r="OL342" s="7"/>
      <c r="OM342" s="7"/>
      <c r="ON342" s="7"/>
      <c r="OO342" s="7"/>
      <c r="OP342" s="7"/>
      <c r="OQ342" s="7"/>
      <c r="OR342" s="7"/>
      <c r="OS342" s="7"/>
      <c r="OT342" s="7"/>
      <c r="OU342" s="7"/>
      <c r="OV342" s="7"/>
      <c r="OW342" s="7"/>
      <c r="OX342" s="7"/>
      <c r="OY342" s="7"/>
      <c r="OZ342" s="7"/>
      <c r="PA342" s="7"/>
      <c r="PB342" s="7"/>
      <c r="PC342" s="7"/>
      <c r="PD342" s="7"/>
      <c r="PE342" s="7"/>
      <c r="PF342" s="7"/>
      <c r="PG342" s="7"/>
      <c r="PH342" s="7"/>
      <c r="PI342" s="7"/>
      <c r="PJ342" s="7"/>
      <c r="PK342" s="7"/>
      <c r="PL342" s="7"/>
      <c r="PM342" s="7"/>
      <c r="PN342" s="7"/>
      <c r="PO342" s="7"/>
      <c r="PP342" s="7"/>
      <c r="PQ342" s="7"/>
      <c r="PR342" s="7"/>
      <c r="PS342" s="7"/>
      <c r="PT342" s="7"/>
      <c r="PU342" s="7"/>
      <c r="PV342" s="7"/>
      <c r="PW342" s="7"/>
      <c r="PX342" s="7"/>
      <c r="PY342" s="7"/>
      <c r="PZ342" s="7"/>
      <c r="QA342" s="7"/>
      <c r="QB342" s="7"/>
      <c r="QC342" s="7"/>
      <c r="QD342" s="7"/>
      <c r="QE342" s="7"/>
      <c r="QF342" s="7"/>
      <c r="QG342" s="7"/>
      <c r="QH342" s="7"/>
      <c r="QI342" s="7"/>
      <c r="QJ342" s="7"/>
      <c r="QK342" s="7"/>
      <c r="QL342" s="7"/>
      <c r="QM342" s="7"/>
      <c r="QN342" s="7"/>
      <c r="QO342" s="7"/>
      <c r="QP342" s="7"/>
      <c r="QQ342" s="7"/>
      <c r="QR342" s="7"/>
      <c r="QS342" s="7"/>
      <c r="QT342" s="7"/>
      <c r="QU342" s="7"/>
      <c r="QV342" s="7"/>
      <c r="QW342" s="7"/>
      <c r="QX342" s="7"/>
      <c r="QY342" s="7"/>
      <c r="QZ342" s="7"/>
      <c r="RA342" s="7"/>
      <c r="RB342" s="7"/>
      <c r="RC342" s="7"/>
      <c r="RD342" s="7"/>
      <c r="RE342" s="7"/>
      <c r="RF342" s="7"/>
      <c r="RG342" s="7"/>
      <c r="RH342" s="7"/>
      <c r="RI342" s="7"/>
      <c r="RJ342" s="7"/>
      <c r="RK342" s="7"/>
      <c r="RL342" s="7"/>
      <c r="RM342" s="7"/>
      <c r="RN342" s="7"/>
      <c r="RO342" s="7"/>
      <c r="RP342" s="7"/>
      <c r="RQ342" s="7"/>
      <c r="RR342" s="7"/>
      <c r="RS342" s="7"/>
      <c r="RT342" s="7"/>
      <c r="RU342" s="7"/>
      <c r="RV342" s="7"/>
      <c r="RW342" s="7"/>
      <c r="RX342" s="7"/>
      <c r="RY342" s="7"/>
    </row>
    <row r="343" spans="1:493" s="3" customFormat="1" x14ac:dyDescent="0.2">
      <c r="A343" s="49" t="s">
        <v>151</v>
      </c>
      <c r="B343" s="40" t="s">
        <v>152</v>
      </c>
      <c r="C343" s="149">
        <v>336</v>
      </c>
      <c r="D343" s="84">
        <v>32</v>
      </c>
      <c r="E343" s="55">
        <v>0</v>
      </c>
      <c r="F343" s="84">
        <v>1</v>
      </c>
      <c r="G343" s="55">
        <v>11</v>
      </c>
      <c r="H343" s="84">
        <v>2</v>
      </c>
      <c r="I343" s="55">
        <v>2</v>
      </c>
      <c r="J343" s="84">
        <v>24</v>
      </c>
      <c r="K343" s="55">
        <v>0</v>
      </c>
      <c r="L343" s="84">
        <v>6</v>
      </c>
      <c r="M343" s="55">
        <v>7</v>
      </c>
      <c r="N343" s="84">
        <v>0</v>
      </c>
      <c r="O343" s="55">
        <v>2</v>
      </c>
      <c r="P343" s="84">
        <v>1</v>
      </c>
      <c r="Q343" s="55">
        <v>0</v>
      </c>
      <c r="R343" s="84">
        <v>1</v>
      </c>
      <c r="S343" s="55">
        <v>1</v>
      </c>
      <c r="T343" s="84">
        <v>0</v>
      </c>
      <c r="U343" s="55">
        <v>3</v>
      </c>
      <c r="V343" s="84">
        <v>7</v>
      </c>
      <c r="W343" s="55">
        <v>12</v>
      </c>
      <c r="X343" s="84">
        <v>104</v>
      </c>
      <c r="Y343" s="55">
        <v>6</v>
      </c>
      <c r="Z343" s="84">
        <v>0</v>
      </c>
      <c r="AA343" s="55">
        <v>1</v>
      </c>
      <c r="AB343" s="84">
        <v>4</v>
      </c>
      <c r="AC343" s="55">
        <v>15</v>
      </c>
      <c r="AD343" s="84">
        <v>6</v>
      </c>
      <c r="AE343" s="55">
        <v>0</v>
      </c>
      <c r="AF343" s="84">
        <v>2</v>
      </c>
      <c r="AG343" s="65">
        <v>2</v>
      </c>
      <c r="AH343" s="97">
        <v>39</v>
      </c>
      <c r="AI343" s="65">
        <v>23</v>
      </c>
      <c r="AJ343" s="97">
        <v>17</v>
      </c>
      <c r="AK343" s="97">
        <v>3</v>
      </c>
      <c r="AL343" s="119">
        <v>2</v>
      </c>
      <c r="AM343" s="84">
        <v>0</v>
      </c>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c r="NP343" s="7"/>
      <c r="NQ343" s="7"/>
      <c r="NR343" s="7"/>
      <c r="NS343" s="7"/>
      <c r="NT343" s="7"/>
      <c r="NU343" s="7"/>
      <c r="NV343" s="7"/>
      <c r="NW343" s="7"/>
      <c r="NX343" s="7"/>
      <c r="NY343" s="7"/>
      <c r="NZ343" s="7"/>
      <c r="OA343" s="7"/>
      <c r="OB343" s="7"/>
      <c r="OC343" s="7"/>
      <c r="OD343" s="7"/>
      <c r="OE343" s="7"/>
      <c r="OF343" s="7"/>
      <c r="OG343" s="7"/>
      <c r="OH343" s="7"/>
      <c r="OI343" s="7"/>
      <c r="OJ343" s="7"/>
      <c r="OK343" s="7"/>
      <c r="OL343" s="7"/>
      <c r="OM343" s="7"/>
      <c r="ON343" s="7"/>
      <c r="OO343" s="7"/>
      <c r="OP343" s="7"/>
      <c r="OQ343" s="7"/>
      <c r="OR343" s="7"/>
      <c r="OS343" s="7"/>
      <c r="OT343" s="7"/>
      <c r="OU343" s="7"/>
      <c r="OV343" s="7"/>
      <c r="OW343" s="7"/>
      <c r="OX343" s="7"/>
      <c r="OY343" s="7"/>
      <c r="OZ343" s="7"/>
      <c r="PA343" s="7"/>
      <c r="PB343" s="7"/>
      <c r="PC343" s="7"/>
      <c r="PD343" s="7"/>
      <c r="PE343" s="7"/>
      <c r="PF343" s="7"/>
      <c r="PG343" s="7"/>
      <c r="PH343" s="7"/>
      <c r="PI343" s="7"/>
      <c r="PJ343" s="7"/>
      <c r="PK343" s="7"/>
      <c r="PL343" s="7"/>
      <c r="PM343" s="7"/>
      <c r="PN343" s="7"/>
      <c r="PO343" s="7"/>
      <c r="PP343" s="7"/>
      <c r="PQ343" s="7"/>
      <c r="PR343" s="7"/>
      <c r="PS343" s="7"/>
      <c r="PT343" s="7"/>
      <c r="PU343" s="7"/>
      <c r="PV343" s="7"/>
      <c r="PW343" s="7"/>
      <c r="PX343" s="7"/>
      <c r="PY343" s="7"/>
      <c r="PZ343" s="7"/>
      <c r="QA343" s="7"/>
      <c r="QB343" s="7"/>
      <c r="QC343" s="7"/>
      <c r="QD343" s="7"/>
      <c r="QE343" s="7"/>
      <c r="QF343" s="7"/>
      <c r="QG343" s="7"/>
      <c r="QH343" s="7"/>
      <c r="QI343" s="7"/>
      <c r="QJ343" s="7"/>
      <c r="QK343" s="7"/>
      <c r="QL343" s="7"/>
      <c r="QM343" s="7"/>
      <c r="QN343" s="7"/>
      <c r="QO343" s="7"/>
      <c r="QP343" s="7"/>
      <c r="QQ343" s="7"/>
      <c r="QR343" s="7"/>
      <c r="QS343" s="7"/>
      <c r="QT343" s="7"/>
      <c r="QU343" s="7"/>
      <c r="QV343" s="7"/>
      <c r="QW343" s="7"/>
      <c r="QX343" s="7"/>
      <c r="QY343" s="7"/>
      <c r="QZ343" s="7"/>
      <c r="RA343" s="7"/>
      <c r="RB343" s="7"/>
      <c r="RC343" s="7"/>
      <c r="RD343" s="7"/>
      <c r="RE343" s="7"/>
      <c r="RF343" s="7"/>
      <c r="RG343" s="7"/>
      <c r="RH343" s="7"/>
      <c r="RI343" s="7"/>
      <c r="RJ343" s="7"/>
      <c r="RK343" s="7"/>
      <c r="RL343" s="7"/>
      <c r="RM343" s="7"/>
      <c r="RN343" s="7"/>
      <c r="RO343" s="7"/>
      <c r="RP343" s="7"/>
      <c r="RQ343" s="7"/>
      <c r="RR343" s="7"/>
      <c r="RS343" s="7"/>
      <c r="RT343" s="7"/>
      <c r="RU343" s="7"/>
      <c r="RV343" s="7"/>
      <c r="RW343" s="7"/>
      <c r="RX343" s="7"/>
      <c r="RY343" s="7"/>
    </row>
    <row r="344" spans="1:493" s="3" customFormat="1" x14ac:dyDescent="0.2">
      <c r="A344" s="50"/>
      <c r="B344" s="36" t="s">
        <v>153</v>
      </c>
      <c r="C344" s="140">
        <v>1300</v>
      </c>
      <c r="D344" s="84">
        <v>127</v>
      </c>
      <c r="E344" s="55">
        <v>2</v>
      </c>
      <c r="F344" s="84">
        <v>232</v>
      </c>
      <c r="G344" s="55">
        <v>2</v>
      </c>
      <c r="H344" s="84">
        <v>2</v>
      </c>
      <c r="I344" s="55">
        <v>3</v>
      </c>
      <c r="J344" s="84">
        <v>0</v>
      </c>
      <c r="K344" s="55">
        <v>28</v>
      </c>
      <c r="L344" s="84">
        <v>4</v>
      </c>
      <c r="M344" s="55">
        <v>3</v>
      </c>
      <c r="N344" s="84">
        <v>0</v>
      </c>
      <c r="O344" s="55">
        <v>3</v>
      </c>
      <c r="P344" s="84">
        <v>1</v>
      </c>
      <c r="Q344" s="55">
        <v>1</v>
      </c>
      <c r="R344" s="84">
        <v>1</v>
      </c>
      <c r="S344" s="55">
        <v>13</v>
      </c>
      <c r="T344" s="84">
        <v>0</v>
      </c>
      <c r="U344" s="55">
        <v>3</v>
      </c>
      <c r="V344" s="84">
        <v>20</v>
      </c>
      <c r="W344" s="55">
        <v>38</v>
      </c>
      <c r="X344" s="84">
        <v>122</v>
      </c>
      <c r="Y344" s="55">
        <v>61</v>
      </c>
      <c r="Z344" s="84">
        <v>18</v>
      </c>
      <c r="AA344" s="55">
        <v>4</v>
      </c>
      <c r="AB344" s="84">
        <v>28</v>
      </c>
      <c r="AC344" s="55">
        <v>36</v>
      </c>
      <c r="AD344" s="84">
        <v>43</v>
      </c>
      <c r="AE344" s="55">
        <v>7</v>
      </c>
      <c r="AF344" s="84">
        <v>110</v>
      </c>
      <c r="AG344" s="65">
        <v>1</v>
      </c>
      <c r="AH344" s="97">
        <v>97</v>
      </c>
      <c r="AI344" s="65">
        <v>134</v>
      </c>
      <c r="AJ344" s="97">
        <v>33</v>
      </c>
      <c r="AK344" s="97">
        <v>62</v>
      </c>
      <c r="AL344" s="119">
        <v>61</v>
      </c>
      <c r="AM344" s="84">
        <v>0</v>
      </c>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119"/>
      <c r="CD344" s="119"/>
      <c r="CE344" s="119"/>
      <c r="CF344" s="119"/>
      <c r="CG344" s="119"/>
      <c r="CH344" s="119"/>
      <c r="CI344" s="119"/>
      <c r="CJ344" s="119"/>
      <c r="CK344" s="119"/>
      <c r="CL344" s="119"/>
      <c r="CM344" s="119"/>
      <c r="CN344" s="119"/>
      <c r="CO344" s="119"/>
      <c r="CP344" s="119"/>
      <c r="CQ344" s="119"/>
      <c r="CR344" s="119"/>
      <c r="CS344" s="119"/>
      <c r="CT344" s="119"/>
      <c r="CU344" s="119"/>
      <c r="CV344" s="119"/>
      <c r="CW344" s="119"/>
      <c r="CX344" s="119"/>
      <c r="CY344" s="119"/>
      <c r="CZ344" s="119"/>
      <c r="DA344" s="119"/>
      <c r="DB344" s="119"/>
      <c r="DC344" s="119"/>
      <c r="DD344" s="119"/>
      <c r="DE344" s="119"/>
      <c r="DF344" s="119"/>
      <c r="DG344" s="119"/>
      <c r="DH344" s="119"/>
      <c r="DI344" s="119"/>
      <c r="DJ344" s="119"/>
      <c r="DK344" s="119"/>
      <c r="DL344" s="119"/>
      <c r="DM344" s="119"/>
      <c r="DN344" s="119"/>
      <c r="DO344" s="119"/>
      <c r="DP344" s="119"/>
      <c r="DQ344" s="119"/>
      <c r="DR344" s="119"/>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c r="MK344" s="7"/>
      <c r="ML344" s="7"/>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c r="NS344" s="7"/>
      <c r="NT344" s="7"/>
      <c r="NU344" s="7"/>
      <c r="NV344" s="7"/>
      <c r="NW344" s="7"/>
      <c r="NX344" s="7"/>
      <c r="NY344" s="7"/>
      <c r="NZ344" s="7"/>
      <c r="OA344" s="7"/>
      <c r="OB344" s="7"/>
      <c r="OC344" s="7"/>
      <c r="OD344" s="7"/>
      <c r="OE344" s="7"/>
      <c r="OF344" s="7"/>
      <c r="OG344" s="7"/>
      <c r="OH344" s="7"/>
      <c r="OI344" s="7"/>
      <c r="OJ344" s="7"/>
      <c r="OK344" s="7"/>
      <c r="OL344" s="7"/>
      <c r="OM344" s="7"/>
      <c r="ON344" s="7"/>
      <c r="OO344" s="7"/>
      <c r="OP344" s="7"/>
      <c r="OQ344" s="7"/>
      <c r="OR344" s="7"/>
      <c r="OS344" s="7"/>
      <c r="OT344" s="7"/>
      <c r="OU344" s="7"/>
      <c r="OV344" s="7"/>
      <c r="OW344" s="7"/>
      <c r="OX344" s="7"/>
      <c r="OY344" s="7"/>
      <c r="OZ344" s="7"/>
      <c r="PA344" s="7"/>
      <c r="PB344" s="7"/>
      <c r="PC344" s="7"/>
      <c r="PD344" s="7"/>
      <c r="PE344" s="7"/>
      <c r="PF344" s="7"/>
      <c r="PG344" s="7"/>
      <c r="PH344" s="7"/>
      <c r="PI344" s="7"/>
      <c r="PJ344" s="7"/>
      <c r="PK344" s="7"/>
      <c r="PL344" s="7"/>
      <c r="PM344" s="7"/>
      <c r="PN344" s="7"/>
      <c r="PO344" s="7"/>
      <c r="PP344" s="7"/>
      <c r="PQ344" s="7"/>
      <c r="PR344" s="7"/>
      <c r="PS344" s="7"/>
      <c r="PT344" s="7"/>
      <c r="PU344" s="7"/>
      <c r="PV344" s="7"/>
      <c r="PW344" s="7"/>
      <c r="PX344" s="7"/>
      <c r="PY344" s="7"/>
      <c r="PZ344" s="7"/>
      <c r="QA344" s="7"/>
      <c r="QB344" s="7"/>
      <c r="QC344" s="7"/>
      <c r="QD344" s="7"/>
      <c r="QE344" s="7"/>
      <c r="QF344" s="7"/>
      <c r="QG344" s="7"/>
      <c r="QH344" s="7"/>
      <c r="QI344" s="7"/>
      <c r="QJ344" s="7"/>
      <c r="QK344" s="7"/>
      <c r="QL344" s="7"/>
      <c r="QM344" s="7"/>
      <c r="QN344" s="7"/>
      <c r="QO344" s="7"/>
      <c r="QP344" s="7"/>
      <c r="QQ344" s="7"/>
      <c r="QR344" s="7"/>
      <c r="QS344" s="7"/>
      <c r="QT344" s="7"/>
      <c r="QU344" s="7"/>
      <c r="QV344" s="7"/>
      <c r="QW344" s="7"/>
      <c r="QX344" s="7"/>
      <c r="QY344" s="7"/>
      <c r="QZ344" s="7"/>
      <c r="RA344" s="7"/>
      <c r="RB344" s="7"/>
      <c r="RC344" s="7"/>
      <c r="RD344" s="7"/>
      <c r="RE344" s="7"/>
      <c r="RF344" s="7"/>
      <c r="RG344" s="7"/>
      <c r="RH344" s="7"/>
      <c r="RI344" s="7"/>
      <c r="RJ344" s="7"/>
      <c r="RK344" s="7"/>
      <c r="RL344" s="7"/>
      <c r="RM344" s="7"/>
      <c r="RN344" s="7"/>
      <c r="RO344" s="7"/>
      <c r="RP344" s="7"/>
      <c r="RQ344" s="7"/>
      <c r="RR344" s="7"/>
      <c r="RS344" s="7"/>
      <c r="RT344" s="7"/>
      <c r="RU344" s="7"/>
      <c r="RV344" s="7"/>
      <c r="RW344" s="7"/>
      <c r="RX344" s="7"/>
      <c r="RY344" s="7"/>
    </row>
    <row r="345" spans="1:493" s="3" customFormat="1" x14ac:dyDescent="0.2">
      <c r="A345" s="50"/>
      <c r="B345" s="36" t="s">
        <v>154</v>
      </c>
      <c r="C345" s="140">
        <v>3665</v>
      </c>
      <c r="D345" s="84">
        <v>193</v>
      </c>
      <c r="E345" s="55">
        <v>23</v>
      </c>
      <c r="F345" s="84">
        <v>577</v>
      </c>
      <c r="G345" s="55">
        <v>56</v>
      </c>
      <c r="H345" s="84">
        <v>32</v>
      </c>
      <c r="I345" s="55">
        <v>33</v>
      </c>
      <c r="J345" s="84">
        <v>7</v>
      </c>
      <c r="K345" s="55">
        <v>224</v>
      </c>
      <c r="L345" s="84">
        <v>12</v>
      </c>
      <c r="M345" s="55">
        <v>15</v>
      </c>
      <c r="N345" s="84">
        <v>22</v>
      </c>
      <c r="O345" s="55">
        <v>17</v>
      </c>
      <c r="P345" s="84">
        <v>26</v>
      </c>
      <c r="Q345" s="55">
        <v>1</v>
      </c>
      <c r="R345" s="84">
        <v>2</v>
      </c>
      <c r="S345" s="55">
        <v>50</v>
      </c>
      <c r="T345" s="84">
        <v>35</v>
      </c>
      <c r="U345" s="55">
        <v>38</v>
      </c>
      <c r="V345" s="84">
        <v>63</v>
      </c>
      <c r="W345" s="55">
        <v>87</v>
      </c>
      <c r="X345" s="84">
        <v>192</v>
      </c>
      <c r="Y345" s="55">
        <v>78</v>
      </c>
      <c r="Z345" s="84">
        <v>37</v>
      </c>
      <c r="AA345" s="55">
        <v>11</v>
      </c>
      <c r="AB345" s="84">
        <v>165</v>
      </c>
      <c r="AC345" s="55">
        <v>153</v>
      </c>
      <c r="AD345" s="84">
        <v>174</v>
      </c>
      <c r="AE345" s="55">
        <v>30</v>
      </c>
      <c r="AF345" s="84">
        <v>204</v>
      </c>
      <c r="AG345" s="65">
        <v>12</v>
      </c>
      <c r="AH345" s="97">
        <v>265</v>
      </c>
      <c r="AI345" s="65">
        <v>203</v>
      </c>
      <c r="AJ345" s="97">
        <v>113</v>
      </c>
      <c r="AK345" s="97">
        <v>288</v>
      </c>
      <c r="AL345" s="119">
        <v>183</v>
      </c>
      <c r="AM345" s="84">
        <v>44</v>
      </c>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c r="BT345" s="119"/>
      <c r="BU345" s="119"/>
      <c r="BV345" s="119"/>
      <c r="BW345" s="119"/>
      <c r="BX345" s="119"/>
      <c r="BY345" s="119"/>
      <c r="BZ345" s="119"/>
      <c r="CA345" s="119"/>
      <c r="CB345" s="119"/>
      <c r="CC345" s="119"/>
      <c r="CD345" s="119"/>
      <c r="CE345" s="119"/>
      <c r="CF345" s="119"/>
      <c r="CG345" s="119"/>
      <c r="CH345" s="119"/>
      <c r="CI345" s="119"/>
      <c r="CJ345" s="119"/>
      <c r="CK345" s="119"/>
      <c r="CL345" s="119"/>
      <c r="CM345" s="119"/>
      <c r="CN345" s="119"/>
      <c r="CO345" s="119"/>
      <c r="CP345" s="119"/>
      <c r="CQ345" s="119"/>
      <c r="CR345" s="119"/>
      <c r="CS345" s="119"/>
      <c r="CT345" s="119"/>
      <c r="CU345" s="119"/>
      <c r="CV345" s="119"/>
      <c r="CW345" s="119"/>
      <c r="CX345" s="119"/>
      <c r="CY345" s="119"/>
      <c r="CZ345" s="119"/>
      <c r="DA345" s="119"/>
      <c r="DB345" s="119"/>
      <c r="DC345" s="119"/>
      <c r="DD345" s="119"/>
      <c r="DE345" s="119"/>
      <c r="DF345" s="119"/>
      <c r="DG345" s="119"/>
      <c r="DH345" s="119"/>
      <c r="DI345" s="119"/>
      <c r="DJ345" s="119"/>
      <c r="DK345" s="119"/>
      <c r="DL345" s="119"/>
      <c r="DM345" s="119"/>
      <c r="DN345" s="119"/>
      <c r="DO345" s="119"/>
      <c r="DP345" s="119"/>
      <c r="DQ345" s="119"/>
      <c r="DR345" s="119"/>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c r="MK345" s="7"/>
      <c r="ML345" s="7"/>
      <c r="MM345" s="7"/>
      <c r="MN345" s="7"/>
      <c r="MO345" s="7"/>
      <c r="MP345" s="7"/>
      <c r="MQ345" s="7"/>
      <c r="MR345" s="7"/>
      <c r="MS345" s="7"/>
      <c r="MT345" s="7"/>
      <c r="MU345" s="7"/>
      <c r="MV345" s="7"/>
      <c r="MW345" s="7"/>
      <c r="MX345" s="7"/>
      <c r="MY345" s="7"/>
      <c r="MZ345" s="7"/>
      <c r="NA345" s="7"/>
      <c r="NB345" s="7"/>
      <c r="NC345" s="7"/>
      <c r="ND345" s="7"/>
      <c r="NE345" s="7"/>
      <c r="NF345" s="7"/>
      <c r="NG345" s="7"/>
      <c r="NH345" s="7"/>
      <c r="NI345" s="7"/>
      <c r="NJ345" s="7"/>
      <c r="NK345" s="7"/>
      <c r="NL345" s="7"/>
      <c r="NM345" s="7"/>
      <c r="NN345" s="7"/>
      <c r="NO345" s="7"/>
      <c r="NP345" s="7"/>
      <c r="NQ345" s="7"/>
      <c r="NR345" s="7"/>
      <c r="NS345" s="7"/>
      <c r="NT345" s="7"/>
      <c r="NU345" s="7"/>
      <c r="NV345" s="7"/>
      <c r="NW345" s="7"/>
      <c r="NX345" s="7"/>
      <c r="NY345" s="7"/>
      <c r="NZ345" s="7"/>
      <c r="OA345" s="7"/>
      <c r="OB345" s="7"/>
      <c r="OC345" s="7"/>
      <c r="OD345" s="7"/>
      <c r="OE345" s="7"/>
      <c r="OF345" s="7"/>
      <c r="OG345" s="7"/>
      <c r="OH345" s="7"/>
      <c r="OI345" s="7"/>
      <c r="OJ345" s="7"/>
      <c r="OK345" s="7"/>
      <c r="OL345" s="7"/>
      <c r="OM345" s="7"/>
      <c r="ON345" s="7"/>
      <c r="OO345" s="7"/>
      <c r="OP345" s="7"/>
      <c r="OQ345" s="7"/>
      <c r="OR345" s="7"/>
      <c r="OS345" s="7"/>
      <c r="OT345" s="7"/>
      <c r="OU345" s="7"/>
      <c r="OV345" s="7"/>
      <c r="OW345" s="7"/>
      <c r="OX345" s="7"/>
      <c r="OY345" s="7"/>
      <c r="OZ345" s="7"/>
      <c r="PA345" s="7"/>
      <c r="PB345" s="7"/>
      <c r="PC345" s="7"/>
      <c r="PD345" s="7"/>
      <c r="PE345" s="7"/>
      <c r="PF345" s="7"/>
      <c r="PG345" s="7"/>
      <c r="PH345" s="7"/>
      <c r="PI345" s="7"/>
      <c r="PJ345" s="7"/>
      <c r="PK345" s="7"/>
      <c r="PL345" s="7"/>
      <c r="PM345" s="7"/>
      <c r="PN345" s="7"/>
      <c r="PO345" s="7"/>
      <c r="PP345" s="7"/>
      <c r="PQ345" s="7"/>
      <c r="PR345" s="7"/>
      <c r="PS345" s="7"/>
      <c r="PT345" s="7"/>
      <c r="PU345" s="7"/>
      <c r="PV345" s="7"/>
      <c r="PW345" s="7"/>
      <c r="PX345" s="7"/>
      <c r="PY345" s="7"/>
      <c r="PZ345" s="7"/>
      <c r="QA345" s="7"/>
      <c r="QB345" s="7"/>
      <c r="QC345" s="7"/>
      <c r="QD345" s="7"/>
      <c r="QE345" s="7"/>
      <c r="QF345" s="7"/>
      <c r="QG345" s="7"/>
      <c r="QH345" s="7"/>
      <c r="QI345" s="7"/>
      <c r="QJ345" s="7"/>
      <c r="QK345" s="7"/>
      <c r="QL345" s="7"/>
      <c r="QM345" s="7"/>
      <c r="QN345" s="7"/>
      <c r="QO345" s="7"/>
      <c r="QP345" s="7"/>
      <c r="QQ345" s="7"/>
      <c r="QR345" s="7"/>
      <c r="QS345" s="7"/>
      <c r="QT345" s="7"/>
      <c r="QU345" s="7"/>
      <c r="QV345" s="7"/>
      <c r="QW345" s="7"/>
      <c r="QX345" s="7"/>
      <c r="QY345" s="7"/>
      <c r="QZ345" s="7"/>
      <c r="RA345" s="7"/>
      <c r="RB345" s="7"/>
      <c r="RC345" s="7"/>
      <c r="RD345" s="7"/>
      <c r="RE345" s="7"/>
      <c r="RF345" s="7"/>
      <c r="RG345" s="7"/>
      <c r="RH345" s="7"/>
      <c r="RI345" s="7"/>
      <c r="RJ345" s="7"/>
      <c r="RK345" s="7"/>
      <c r="RL345" s="7"/>
      <c r="RM345" s="7"/>
      <c r="RN345" s="7"/>
      <c r="RO345" s="7"/>
      <c r="RP345" s="7"/>
      <c r="RQ345" s="7"/>
      <c r="RR345" s="7"/>
      <c r="RS345" s="7"/>
      <c r="RT345" s="7"/>
      <c r="RU345" s="7"/>
      <c r="RV345" s="7"/>
      <c r="RW345" s="7"/>
      <c r="RX345" s="7"/>
      <c r="RY345" s="7"/>
    </row>
    <row r="346" spans="1:493" s="3" customFormat="1" x14ac:dyDescent="0.2">
      <c r="A346" s="50"/>
      <c r="B346" s="36" t="s">
        <v>155</v>
      </c>
      <c r="C346" s="140">
        <v>6861</v>
      </c>
      <c r="D346" s="84">
        <v>331</v>
      </c>
      <c r="E346" s="55">
        <v>16</v>
      </c>
      <c r="F346" s="84">
        <v>438</v>
      </c>
      <c r="G346" s="55">
        <v>107</v>
      </c>
      <c r="H346" s="84">
        <v>50</v>
      </c>
      <c r="I346" s="55">
        <v>133</v>
      </c>
      <c r="J346" s="84">
        <v>26</v>
      </c>
      <c r="K346" s="55">
        <v>424</v>
      </c>
      <c r="L346" s="84">
        <v>94</v>
      </c>
      <c r="M346" s="55">
        <v>21</v>
      </c>
      <c r="N346" s="84">
        <v>35</v>
      </c>
      <c r="O346" s="55">
        <v>28</v>
      </c>
      <c r="P346" s="84">
        <v>45</v>
      </c>
      <c r="Q346" s="55">
        <v>2</v>
      </c>
      <c r="R346" s="84">
        <v>1</v>
      </c>
      <c r="S346" s="55">
        <v>114</v>
      </c>
      <c r="T346" s="84">
        <v>51</v>
      </c>
      <c r="U346" s="55">
        <v>382</v>
      </c>
      <c r="V346" s="84">
        <v>117</v>
      </c>
      <c r="W346" s="55">
        <v>154</v>
      </c>
      <c r="X346" s="84">
        <v>310</v>
      </c>
      <c r="Y346" s="55">
        <v>226</v>
      </c>
      <c r="Z346" s="84">
        <v>158</v>
      </c>
      <c r="AA346" s="55">
        <v>73</v>
      </c>
      <c r="AB346" s="84">
        <v>529</v>
      </c>
      <c r="AC346" s="55">
        <v>340</v>
      </c>
      <c r="AD346" s="84">
        <v>482</v>
      </c>
      <c r="AE346" s="55">
        <v>142</v>
      </c>
      <c r="AF346" s="84">
        <v>214</v>
      </c>
      <c r="AG346" s="65">
        <v>6</v>
      </c>
      <c r="AH346" s="97">
        <v>412</v>
      </c>
      <c r="AI346" s="65">
        <v>263</v>
      </c>
      <c r="AJ346" s="97">
        <v>304</v>
      </c>
      <c r="AK346" s="97">
        <v>418</v>
      </c>
      <c r="AL346" s="119">
        <v>263</v>
      </c>
      <c r="AM346" s="84">
        <v>152</v>
      </c>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c r="CA346" s="119"/>
      <c r="CB346" s="119"/>
      <c r="CC346" s="119"/>
      <c r="CD346" s="119"/>
      <c r="CE346" s="119"/>
      <c r="CF346" s="119"/>
      <c r="CG346" s="119"/>
      <c r="CH346" s="119"/>
      <c r="CI346" s="119"/>
      <c r="CJ346" s="119"/>
      <c r="CK346" s="119"/>
      <c r="CL346" s="119"/>
      <c r="CM346" s="119"/>
      <c r="CN346" s="119"/>
      <c r="CO346" s="119"/>
      <c r="CP346" s="119"/>
      <c r="CQ346" s="119"/>
      <c r="CR346" s="119"/>
      <c r="CS346" s="119"/>
      <c r="CT346" s="119"/>
      <c r="CU346" s="119"/>
      <c r="CV346" s="119"/>
      <c r="CW346" s="119"/>
      <c r="CX346" s="119"/>
      <c r="CY346" s="119"/>
      <c r="CZ346" s="119"/>
      <c r="DA346" s="119"/>
      <c r="DB346" s="119"/>
      <c r="DC346" s="119"/>
      <c r="DD346" s="119"/>
      <c r="DE346" s="119"/>
      <c r="DF346" s="119"/>
      <c r="DG346" s="119"/>
      <c r="DH346" s="119"/>
      <c r="DI346" s="119"/>
      <c r="DJ346" s="119"/>
      <c r="DK346" s="119"/>
      <c r="DL346" s="119"/>
      <c r="DM346" s="119"/>
      <c r="DN346" s="119"/>
      <c r="DO346" s="119"/>
      <c r="DP346" s="119"/>
      <c r="DQ346" s="119"/>
      <c r="DR346" s="119"/>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c r="MK346" s="7"/>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c r="NR346" s="7"/>
      <c r="NS346" s="7"/>
      <c r="NT346" s="7"/>
      <c r="NU346" s="7"/>
      <c r="NV346" s="7"/>
      <c r="NW346" s="7"/>
      <c r="NX346" s="7"/>
      <c r="NY346" s="7"/>
      <c r="NZ346" s="7"/>
      <c r="OA346" s="7"/>
      <c r="OB346" s="7"/>
      <c r="OC346" s="7"/>
      <c r="OD346" s="7"/>
      <c r="OE346" s="7"/>
      <c r="OF346" s="7"/>
      <c r="OG346" s="7"/>
      <c r="OH346" s="7"/>
      <c r="OI346" s="7"/>
      <c r="OJ346" s="7"/>
      <c r="OK346" s="7"/>
      <c r="OL346" s="7"/>
      <c r="OM346" s="7"/>
      <c r="ON346" s="7"/>
      <c r="OO346" s="7"/>
      <c r="OP346" s="7"/>
      <c r="OQ346" s="7"/>
      <c r="OR346" s="7"/>
      <c r="OS346" s="7"/>
      <c r="OT346" s="7"/>
      <c r="OU346" s="7"/>
      <c r="OV346" s="7"/>
      <c r="OW346" s="7"/>
      <c r="OX346" s="7"/>
      <c r="OY346" s="7"/>
      <c r="OZ346" s="7"/>
      <c r="PA346" s="7"/>
      <c r="PB346" s="7"/>
      <c r="PC346" s="7"/>
      <c r="PD346" s="7"/>
      <c r="PE346" s="7"/>
      <c r="PF346" s="7"/>
      <c r="PG346" s="7"/>
      <c r="PH346" s="7"/>
      <c r="PI346" s="7"/>
      <c r="PJ346" s="7"/>
      <c r="PK346" s="7"/>
      <c r="PL346" s="7"/>
      <c r="PM346" s="7"/>
      <c r="PN346" s="7"/>
      <c r="PO346" s="7"/>
      <c r="PP346" s="7"/>
      <c r="PQ346" s="7"/>
      <c r="PR346" s="7"/>
      <c r="PS346" s="7"/>
      <c r="PT346" s="7"/>
      <c r="PU346" s="7"/>
      <c r="PV346" s="7"/>
      <c r="PW346" s="7"/>
      <c r="PX346" s="7"/>
      <c r="PY346" s="7"/>
      <c r="PZ346" s="7"/>
      <c r="QA346" s="7"/>
      <c r="QB346" s="7"/>
      <c r="QC346" s="7"/>
      <c r="QD346" s="7"/>
      <c r="QE346" s="7"/>
      <c r="QF346" s="7"/>
      <c r="QG346" s="7"/>
      <c r="QH346" s="7"/>
      <c r="QI346" s="7"/>
      <c r="QJ346" s="7"/>
      <c r="QK346" s="7"/>
      <c r="QL346" s="7"/>
      <c r="QM346" s="7"/>
      <c r="QN346" s="7"/>
      <c r="QO346" s="7"/>
      <c r="QP346" s="7"/>
      <c r="QQ346" s="7"/>
      <c r="QR346" s="7"/>
      <c r="QS346" s="7"/>
      <c r="QT346" s="7"/>
      <c r="QU346" s="7"/>
      <c r="QV346" s="7"/>
      <c r="QW346" s="7"/>
      <c r="QX346" s="7"/>
      <c r="QY346" s="7"/>
      <c r="QZ346" s="7"/>
      <c r="RA346" s="7"/>
      <c r="RB346" s="7"/>
      <c r="RC346" s="7"/>
      <c r="RD346" s="7"/>
      <c r="RE346" s="7"/>
      <c r="RF346" s="7"/>
      <c r="RG346" s="7"/>
      <c r="RH346" s="7"/>
      <c r="RI346" s="7"/>
      <c r="RJ346" s="7"/>
      <c r="RK346" s="7"/>
      <c r="RL346" s="7"/>
      <c r="RM346" s="7"/>
      <c r="RN346" s="7"/>
      <c r="RO346" s="7"/>
      <c r="RP346" s="7"/>
      <c r="RQ346" s="7"/>
      <c r="RR346" s="7"/>
      <c r="RS346" s="7"/>
      <c r="RT346" s="7"/>
      <c r="RU346" s="7"/>
      <c r="RV346" s="7"/>
      <c r="RW346" s="7"/>
      <c r="RX346" s="7"/>
      <c r="RY346" s="7"/>
    </row>
    <row r="347" spans="1:493" s="3" customFormat="1" x14ac:dyDescent="0.2">
      <c r="A347" s="50"/>
      <c r="B347" s="36" t="s">
        <v>156</v>
      </c>
      <c r="C347" s="140">
        <v>11836</v>
      </c>
      <c r="D347" s="84">
        <v>538</v>
      </c>
      <c r="E347" s="55">
        <v>220</v>
      </c>
      <c r="F347" s="84">
        <v>227</v>
      </c>
      <c r="G347" s="55">
        <v>216</v>
      </c>
      <c r="H347" s="84">
        <v>273</v>
      </c>
      <c r="I347" s="55">
        <v>185</v>
      </c>
      <c r="J347" s="84">
        <v>151</v>
      </c>
      <c r="K347" s="55">
        <v>310</v>
      </c>
      <c r="L347" s="84">
        <v>171</v>
      </c>
      <c r="M347" s="55">
        <v>47</v>
      </c>
      <c r="N347" s="84">
        <v>23</v>
      </c>
      <c r="O347" s="55">
        <v>30</v>
      </c>
      <c r="P347" s="84">
        <v>54</v>
      </c>
      <c r="Q347" s="55">
        <v>1</v>
      </c>
      <c r="R347" s="84">
        <v>2</v>
      </c>
      <c r="S347" s="55">
        <v>158</v>
      </c>
      <c r="T347" s="84">
        <v>34</v>
      </c>
      <c r="U347" s="55">
        <v>126</v>
      </c>
      <c r="V347" s="84">
        <v>712</v>
      </c>
      <c r="W347" s="55">
        <v>700</v>
      </c>
      <c r="X347" s="84">
        <v>372</v>
      </c>
      <c r="Y347" s="55">
        <v>893</v>
      </c>
      <c r="Z347" s="84">
        <v>275</v>
      </c>
      <c r="AA347" s="55">
        <v>43</v>
      </c>
      <c r="AB347" s="84">
        <v>1204</v>
      </c>
      <c r="AC347" s="55">
        <v>764</v>
      </c>
      <c r="AD347" s="84">
        <v>830</v>
      </c>
      <c r="AE347" s="55">
        <v>188</v>
      </c>
      <c r="AF347" s="84">
        <v>194</v>
      </c>
      <c r="AG347" s="65">
        <v>17</v>
      </c>
      <c r="AH347" s="97">
        <v>1002</v>
      </c>
      <c r="AI347" s="65">
        <v>381</v>
      </c>
      <c r="AJ347" s="97">
        <v>749</v>
      </c>
      <c r="AK347" s="97">
        <v>462</v>
      </c>
      <c r="AL347" s="119">
        <v>218</v>
      </c>
      <c r="AM347" s="84">
        <v>66</v>
      </c>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c r="BT347" s="119"/>
      <c r="BU347" s="119"/>
      <c r="BV347" s="119"/>
      <c r="BW347" s="119"/>
      <c r="BX347" s="119"/>
      <c r="BY347" s="119"/>
      <c r="BZ347" s="119"/>
      <c r="CA347" s="119"/>
      <c r="CB347" s="119"/>
      <c r="CC347" s="119"/>
      <c r="CD347" s="119"/>
      <c r="CE347" s="119"/>
      <c r="CF347" s="119"/>
      <c r="CG347" s="119"/>
      <c r="CH347" s="119"/>
      <c r="CI347" s="119"/>
      <c r="CJ347" s="119"/>
      <c r="CK347" s="119"/>
      <c r="CL347" s="119"/>
      <c r="CM347" s="119"/>
      <c r="CN347" s="119"/>
      <c r="CO347" s="119"/>
      <c r="CP347" s="119"/>
      <c r="CQ347" s="119"/>
      <c r="CR347" s="119"/>
      <c r="CS347" s="119"/>
      <c r="CT347" s="119"/>
      <c r="CU347" s="119"/>
      <c r="CV347" s="119"/>
      <c r="CW347" s="119"/>
      <c r="CX347" s="119"/>
      <c r="CY347" s="119"/>
      <c r="CZ347" s="119"/>
      <c r="DA347" s="119"/>
      <c r="DB347" s="119"/>
      <c r="DC347" s="119"/>
      <c r="DD347" s="119"/>
      <c r="DE347" s="119"/>
      <c r="DF347" s="119"/>
      <c r="DG347" s="119"/>
      <c r="DH347" s="119"/>
      <c r="DI347" s="119"/>
      <c r="DJ347" s="119"/>
      <c r="DK347" s="119"/>
      <c r="DL347" s="119"/>
      <c r="DM347" s="119"/>
      <c r="DN347" s="119"/>
      <c r="DO347" s="119"/>
      <c r="DP347" s="119"/>
      <c r="DQ347" s="119"/>
      <c r="DR347" s="119"/>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c r="MK347" s="7"/>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7"/>
      <c r="OV347" s="7"/>
      <c r="OW347" s="7"/>
      <c r="OX347" s="7"/>
      <c r="OY347" s="7"/>
      <c r="OZ347" s="7"/>
      <c r="PA347" s="7"/>
      <c r="PB347" s="7"/>
      <c r="PC347" s="7"/>
      <c r="PD347" s="7"/>
      <c r="PE347" s="7"/>
      <c r="PF347" s="7"/>
      <c r="PG347" s="7"/>
      <c r="PH347" s="7"/>
      <c r="PI347" s="7"/>
      <c r="PJ347" s="7"/>
      <c r="PK347" s="7"/>
      <c r="PL347" s="7"/>
      <c r="PM347" s="7"/>
      <c r="PN347" s="7"/>
      <c r="PO347" s="7"/>
      <c r="PP347" s="7"/>
      <c r="PQ347" s="7"/>
      <c r="PR347" s="7"/>
      <c r="PS347" s="7"/>
      <c r="PT347" s="7"/>
      <c r="PU347" s="7"/>
      <c r="PV347" s="7"/>
      <c r="PW347" s="7"/>
      <c r="PX347" s="7"/>
      <c r="PY347" s="7"/>
      <c r="PZ347" s="7"/>
      <c r="QA347" s="7"/>
      <c r="QB347" s="7"/>
      <c r="QC347" s="7"/>
      <c r="QD347" s="7"/>
      <c r="QE347" s="7"/>
      <c r="QF347" s="7"/>
      <c r="QG347" s="7"/>
      <c r="QH347" s="7"/>
      <c r="QI347" s="7"/>
      <c r="QJ347" s="7"/>
      <c r="QK347" s="7"/>
      <c r="QL347" s="7"/>
      <c r="QM347" s="7"/>
      <c r="QN347" s="7"/>
      <c r="QO347" s="7"/>
      <c r="QP347" s="7"/>
      <c r="QQ347" s="7"/>
      <c r="QR347" s="7"/>
      <c r="QS347" s="7"/>
      <c r="QT347" s="7"/>
      <c r="QU347" s="7"/>
      <c r="QV347" s="7"/>
      <c r="QW347" s="7"/>
      <c r="QX347" s="7"/>
      <c r="QY347" s="7"/>
      <c r="QZ347" s="7"/>
      <c r="RA347" s="7"/>
      <c r="RB347" s="7"/>
      <c r="RC347" s="7"/>
      <c r="RD347" s="7"/>
      <c r="RE347" s="7"/>
      <c r="RF347" s="7"/>
      <c r="RG347" s="7"/>
      <c r="RH347" s="7"/>
      <c r="RI347" s="7"/>
      <c r="RJ347" s="7"/>
      <c r="RK347" s="7"/>
      <c r="RL347" s="7"/>
      <c r="RM347" s="7"/>
      <c r="RN347" s="7"/>
      <c r="RO347" s="7"/>
      <c r="RP347" s="7"/>
      <c r="RQ347" s="7"/>
      <c r="RR347" s="7"/>
      <c r="RS347" s="7"/>
      <c r="RT347" s="7"/>
      <c r="RU347" s="7"/>
      <c r="RV347" s="7"/>
      <c r="RW347" s="7"/>
      <c r="RX347" s="7"/>
      <c r="RY347" s="7"/>
    </row>
    <row r="348" spans="1:493" s="3" customFormat="1" x14ac:dyDescent="0.2">
      <c r="A348" s="50"/>
      <c r="B348" s="36" t="s">
        <v>157</v>
      </c>
      <c r="C348" s="140">
        <v>30462</v>
      </c>
      <c r="D348" s="84">
        <v>1172</v>
      </c>
      <c r="E348" s="55">
        <v>186</v>
      </c>
      <c r="F348" s="84">
        <v>348</v>
      </c>
      <c r="G348" s="55">
        <v>188</v>
      </c>
      <c r="H348" s="84">
        <v>460</v>
      </c>
      <c r="I348" s="55">
        <v>584</v>
      </c>
      <c r="J348" s="84">
        <v>409</v>
      </c>
      <c r="K348" s="55">
        <v>585</v>
      </c>
      <c r="L348" s="84">
        <v>859</v>
      </c>
      <c r="M348" s="55">
        <v>236</v>
      </c>
      <c r="N348" s="84">
        <v>31</v>
      </c>
      <c r="O348" s="55">
        <v>278</v>
      </c>
      <c r="P348" s="84">
        <v>327</v>
      </c>
      <c r="Q348" s="55">
        <v>3</v>
      </c>
      <c r="R348" s="84">
        <v>1</v>
      </c>
      <c r="S348" s="55">
        <v>815</v>
      </c>
      <c r="T348" s="84">
        <v>101</v>
      </c>
      <c r="U348" s="55">
        <v>117</v>
      </c>
      <c r="V348" s="84">
        <v>2581</v>
      </c>
      <c r="W348" s="55">
        <v>2587</v>
      </c>
      <c r="X348" s="84">
        <v>807</v>
      </c>
      <c r="Y348" s="55">
        <v>2941</v>
      </c>
      <c r="Z348" s="84">
        <v>188</v>
      </c>
      <c r="AA348" s="55">
        <v>4</v>
      </c>
      <c r="AB348" s="84">
        <v>4064</v>
      </c>
      <c r="AC348" s="55">
        <v>1127</v>
      </c>
      <c r="AD348" s="84">
        <v>1590</v>
      </c>
      <c r="AE348" s="55">
        <v>192</v>
      </c>
      <c r="AF348" s="84">
        <v>189</v>
      </c>
      <c r="AG348" s="65">
        <v>139</v>
      </c>
      <c r="AH348" s="97">
        <v>3319</v>
      </c>
      <c r="AI348" s="65">
        <v>1624</v>
      </c>
      <c r="AJ348" s="97">
        <v>1213</v>
      </c>
      <c r="AK348" s="97">
        <v>859</v>
      </c>
      <c r="AL348" s="119">
        <v>251</v>
      </c>
      <c r="AM348" s="84">
        <v>87</v>
      </c>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c r="BT348" s="119"/>
      <c r="BU348" s="119"/>
      <c r="BV348" s="119"/>
      <c r="BW348" s="119"/>
      <c r="BX348" s="119"/>
      <c r="BY348" s="119"/>
      <c r="BZ348" s="119"/>
      <c r="CA348" s="119"/>
      <c r="CB348" s="119"/>
      <c r="CC348" s="119"/>
      <c r="CD348" s="119"/>
      <c r="CE348" s="119"/>
      <c r="CF348" s="119"/>
      <c r="CG348" s="119"/>
      <c r="CH348" s="119"/>
      <c r="CI348" s="119"/>
      <c r="CJ348" s="119"/>
      <c r="CK348" s="119"/>
      <c r="CL348" s="119"/>
      <c r="CM348" s="119"/>
      <c r="CN348" s="119"/>
      <c r="CO348" s="119"/>
      <c r="CP348" s="119"/>
      <c r="CQ348" s="119"/>
      <c r="CR348" s="119"/>
      <c r="CS348" s="119"/>
      <c r="CT348" s="119"/>
      <c r="CU348" s="119"/>
      <c r="CV348" s="119"/>
      <c r="CW348" s="119"/>
      <c r="CX348" s="119"/>
      <c r="CY348" s="119"/>
      <c r="CZ348" s="119"/>
      <c r="DA348" s="119"/>
      <c r="DB348" s="119"/>
      <c r="DC348" s="119"/>
      <c r="DD348" s="119"/>
      <c r="DE348" s="119"/>
      <c r="DF348" s="119"/>
      <c r="DG348" s="119"/>
      <c r="DH348" s="119"/>
      <c r="DI348" s="119"/>
      <c r="DJ348" s="119"/>
      <c r="DK348" s="119"/>
      <c r="DL348" s="119"/>
      <c r="DM348" s="119"/>
      <c r="DN348" s="119"/>
      <c r="DO348" s="119"/>
      <c r="DP348" s="119"/>
      <c r="DQ348" s="119"/>
      <c r="DR348" s="119"/>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c r="PH348" s="7"/>
      <c r="PI348" s="7"/>
      <c r="PJ348" s="7"/>
      <c r="PK348" s="7"/>
      <c r="PL348" s="7"/>
      <c r="PM348" s="7"/>
      <c r="PN348" s="7"/>
      <c r="PO348" s="7"/>
      <c r="PP348" s="7"/>
      <c r="PQ348" s="7"/>
      <c r="PR348" s="7"/>
      <c r="PS348" s="7"/>
      <c r="PT348" s="7"/>
      <c r="PU348" s="7"/>
      <c r="PV348" s="7"/>
      <c r="PW348" s="7"/>
      <c r="PX348" s="7"/>
      <c r="PY348" s="7"/>
      <c r="PZ348" s="7"/>
      <c r="QA348" s="7"/>
      <c r="QB348" s="7"/>
      <c r="QC348" s="7"/>
      <c r="QD348" s="7"/>
      <c r="QE348" s="7"/>
      <c r="QF348" s="7"/>
      <c r="QG348" s="7"/>
      <c r="QH348" s="7"/>
      <c r="QI348" s="7"/>
      <c r="QJ348" s="7"/>
      <c r="QK348" s="7"/>
      <c r="QL348" s="7"/>
      <c r="QM348" s="7"/>
      <c r="QN348" s="7"/>
      <c r="QO348" s="7"/>
      <c r="QP348" s="7"/>
      <c r="QQ348" s="7"/>
      <c r="QR348" s="7"/>
      <c r="QS348" s="7"/>
      <c r="QT348" s="7"/>
      <c r="QU348" s="7"/>
      <c r="QV348" s="7"/>
      <c r="QW348" s="7"/>
      <c r="QX348" s="7"/>
      <c r="QY348" s="7"/>
      <c r="QZ348" s="7"/>
      <c r="RA348" s="7"/>
      <c r="RB348" s="7"/>
      <c r="RC348" s="7"/>
      <c r="RD348" s="7"/>
      <c r="RE348" s="7"/>
      <c r="RF348" s="7"/>
      <c r="RG348" s="7"/>
      <c r="RH348" s="7"/>
      <c r="RI348" s="7"/>
      <c r="RJ348" s="7"/>
      <c r="RK348" s="7"/>
      <c r="RL348" s="7"/>
      <c r="RM348" s="7"/>
      <c r="RN348" s="7"/>
      <c r="RO348" s="7"/>
      <c r="RP348" s="7"/>
      <c r="RQ348" s="7"/>
      <c r="RR348" s="7"/>
      <c r="RS348" s="7"/>
      <c r="RT348" s="7"/>
      <c r="RU348" s="7"/>
      <c r="RV348" s="7"/>
      <c r="RW348" s="7"/>
      <c r="RX348" s="7"/>
      <c r="RY348" s="7"/>
    </row>
    <row r="349" spans="1:493" s="3" customFormat="1" x14ac:dyDescent="0.2">
      <c r="A349" s="50"/>
      <c r="B349" s="36" t="s">
        <v>24</v>
      </c>
      <c r="C349" s="140">
        <v>54460</v>
      </c>
      <c r="D349" s="84">
        <v>2393</v>
      </c>
      <c r="E349" s="55">
        <v>447</v>
      </c>
      <c r="F349" s="84">
        <v>1823</v>
      </c>
      <c r="G349" s="55">
        <v>580</v>
      </c>
      <c r="H349" s="84">
        <v>819</v>
      </c>
      <c r="I349" s="55">
        <v>940</v>
      </c>
      <c r="J349" s="84">
        <v>617</v>
      </c>
      <c r="K349" s="55">
        <v>1571</v>
      </c>
      <c r="L349" s="84">
        <v>1146</v>
      </c>
      <c r="M349" s="55">
        <v>329</v>
      </c>
      <c r="N349" s="84">
        <v>111</v>
      </c>
      <c r="O349" s="55">
        <v>358</v>
      </c>
      <c r="P349" s="84">
        <v>454</v>
      </c>
      <c r="Q349" s="55">
        <v>8</v>
      </c>
      <c r="R349" s="84">
        <v>8</v>
      </c>
      <c r="S349" s="55">
        <v>1151</v>
      </c>
      <c r="T349" s="84">
        <v>221</v>
      </c>
      <c r="U349" s="55">
        <v>669</v>
      </c>
      <c r="V349" s="84">
        <v>3500</v>
      </c>
      <c r="W349" s="55">
        <v>3578</v>
      </c>
      <c r="X349" s="84">
        <v>1907</v>
      </c>
      <c r="Y349" s="55">
        <v>4205</v>
      </c>
      <c r="Z349" s="84">
        <v>676</v>
      </c>
      <c r="AA349" s="55">
        <v>136</v>
      </c>
      <c r="AB349" s="84">
        <v>5994</v>
      </c>
      <c r="AC349" s="55">
        <v>2435</v>
      </c>
      <c r="AD349" s="84">
        <v>3125</v>
      </c>
      <c r="AE349" s="55">
        <v>559</v>
      </c>
      <c r="AF349" s="84">
        <v>913</v>
      </c>
      <c r="AG349" s="65">
        <v>177</v>
      </c>
      <c r="AH349" s="97">
        <v>5134</v>
      </c>
      <c r="AI349" s="65">
        <v>2628</v>
      </c>
      <c r="AJ349" s="97">
        <v>2429</v>
      </c>
      <c r="AK349" s="97">
        <v>2092</v>
      </c>
      <c r="AL349" s="119">
        <v>978</v>
      </c>
      <c r="AM349" s="84">
        <v>349</v>
      </c>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c r="CA349" s="119"/>
      <c r="CB349" s="119"/>
      <c r="CC349" s="119"/>
      <c r="CD349" s="119"/>
      <c r="CE349" s="119"/>
      <c r="CF349" s="119"/>
      <c r="CG349" s="119"/>
      <c r="CH349" s="119"/>
      <c r="CI349" s="119"/>
      <c r="CJ349" s="119"/>
      <c r="CK349" s="119"/>
      <c r="CL349" s="119"/>
      <c r="CM349" s="119"/>
      <c r="CN349" s="119"/>
      <c r="CO349" s="119"/>
      <c r="CP349" s="119"/>
      <c r="CQ349" s="119"/>
      <c r="CR349" s="119"/>
      <c r="CS349" s="119"/>
      <c r="CT349" s="119"/>
      <c r="CU349" s="119"/>
      <c r="CV349" s="119"/>
      <c r="CW349" s="119"/>
      <c r="CX349" s="119"/>
      <c r="CY349" s="119"/>
      <c r="CZ349" s="119"/>
      <c r="DA349" s="119"/>
      <c r="DB349" s="119"/>
      <c r="DC349" s="119"/>
      <c r="DD349" s="119"/>
      <c r="DE349" s="119"/>
      <c r="DF349" s="119"/>
      <c r="DG349" s="119"/>
      <c r="DH349" s="119"/>
      <c r="DI349" s="119"/>
      <c r="DJ349" s="119"/>
      <c r="DK349" s="119"/>
      <c r="DL349" s="119"/>
      <c r="DM349" s="119"/>
      <c r="DN349" s="119"/>
      <c r="DO349" s="119"/>
      <c r="DP349" s="119"/>
      <c r="DQ349" s="119"/>
      <c r="DR349" s="119"/>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c r="MK349" s="7"/>
      <c r="ML349" s="7"/>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c r="NN349" s="7"/>
      <c r="NO349" s="7"/>
      <c r="NP349" s="7"/>
      <c r="NQ349" s="7"/>
      <c r="NR349" s="7"/>
      <c r="NS349" s="7"/>
      <c r="NT349" s="7"/>
      <c r="NU349" s="7"/>
      <c r="NV349" s="7"/>
      <c r="NW349" s="7"/>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7"/>
      <c r="OV349" s="7"/>
      <c r="OW349" s="7"/>
      <c r="OX349" s="7"/>
      <c r="OY349" s="7"/>
      <c r="OZ349" s="7"/>
      <c r="PA349" s="7"/>
      <c r="PB349" s="7"/>
      <c r="PC349" s="7"/>
      <c r="PD349" s="7"/>
      <c r="PE349" s="7"/>
      <c r="PF349" s="7"/>
      <c r="PG349" s="7"/>
      <c r="PH349" s="7"/>
      <c r="PI349" s="7"/>
      <c r="PJ349" s="7"/>
      <c r="PK349" s="7"/>
      <c r="PL349" s="7"/>
      <c r="PM349" s="7"/>
      <c r="PN349" s="7"/>
      <c r="PO349" s="7"/>
      <c r="PP349" s="7"/>
      <c r="PQ349" s="7"/>
      <c r="PR349" s="7"/>
      <c r="PS349" s="7"/>
      <c r="PT349" s="7"/>
      <c r="PU349" s="7"/>
      <c r="PV349" s="7"/>
      <c r="PW349" s="7"/>
      <c r="PX349" s="7"/>
      <c r="PY349" s="7"/>
      <c r="PZ349" s="7"/>
      <c r="QA349" s="7"/>
      <c r="QB349" s="7"/>
      <c r="QC349" s="7"/>
      <c r="QD349" s="7"/>
      <c r="QE349" s="7"/>
      <c r="QF349" s="7"/>
      <c r="QG349" s="7"/>
      <c r="QH349" s="7"/>
      <c r="QI349" s="7"/>
      <c r="QJ349" s="7"/>
      <c r="QK349" s="7"/>
      <c r="QL349" s="7"/>
      <c r="QM349" s="7"/>
      <c r="QN349" s="7"/>
      <c r="QO349" s="7"/>
      <c r="QP349" s="7"/>
      <c r="QQ349" s="7"/>
      <c r="QR349" s="7"/>
      <c r="QS349" s="7"/>
      <c r="QT349" s="7"/>
      <c r="QU349" s="7"/>
      <c r="QV349" s="7"/>
      <c r="QW349" s="7"/>
      <c r="QX349" s="7"/>
      <c r="QY349" s="7"/>
      <c r="QZ349" s="7"/>
      <c r="RA349" s="7"/>
      <c r="RB349" s="7"/>
      <c r="RC349" s="7"/>
      <c r="RD349" s="7"/>
      <c r="RE349" s="7"/>
      <c r="RF349" s="7"/>
      <c r="RG349" s="7"/>
      <c r="RH349" s="7"/>
      <c r="RI349" s="7"/>
      <c r="RJ349" s="7"/>
      <c r="RK349" s="7"/>
      <c r="RL349" s="7"/>
      <c r="RM349" s="7"/>
      <c r="RN349" s="7"/>
      <c r="RO349" s="7"/>
      <c r="RP349" s="7"/>
      <c r="RQ349" s="7"/>
      <c r="RR349" s="7"/>
      <c r="RS349" s="7"/>
      <c r="RT349" s="7"/>
      <c r="RU349" s="7"/>
      <c r="RV349" s="7"/>
      <c r="RW349" s="7"/>
      <c r="RX349" s="7"/>
      <c r="RY349" s="7"/>
    </row>
    <row r="350" spans="1:493" s="3" customFormat="1" ht="18.75" customHeight="1" x14ac:dyDescent="0.2">
      <c r="A350" s="49" t="s">
        <v>158</v>
      </c>
      <c r="B350" s="40" t="s">
        <v>152</v>
      </c>
      <c r="C350" s="149">
        <v>48664</v>
      </c>
      <c r="D350" s="84">
        <v>72</v>
      </c>
      <c r="E350" s="55">
        <v>781</v>
      </c>
      <c r="F350" s="84">
        <v>1792</v>
      </c>
      <c r="G350" s="55">
        <v>682</v>
      </c>
      <c r="H350" s="84">
        <v>487</v>
      </c>
      <c r="I350" s="55">
        <v>315</v>
      </c>
      <c r="J350" s="84">
        <v>694</v>
      </c>
      <c r="K350" s="55">
        <v>2419</v>
      </c>
      <c r="L350" s="84">
        <v>1622</v>
      </c>
      <c r="M350" s="55">
        <v>6745</v>
      </c>
      <c r="N350" s="84">
        <v>2630</v>
      </c>
      <c r="O350" s="55">
        <v>1603</v>
      </c>
      <c r="P350" s="84">
        <v>2207</v>
      </c>
      <c r="Q350" s="55">
        <v>3509</v>
      </c>
      <c r="R350" s="84">
        <v>2533</v>
      </c>
      <c r="S350" s="55">
        <v>1866</v>
      </c>
      <c r="T350" s="84">
        <v>1189</v>
      </c>
      <c r="U350" s="55">
        <v>2852</v>
      </c>
      <c r="V350" s="84">
        <v>622</v>
      </c>
      <c r="W350" s="55">
        <v>350</v>
      </c>
      <c r="X350" s="84">
        <v>85</v>
      </c>
      <c r="Y350" s="55">
        <v>217</v>
      </c>
      <c r="Z350" s="84">
        <v>1018</v>
      </c>
      <c r="AA350" s="55">
        <v>1015</v>
      </c>
      <c r="AB350" s="84">
        <v>280</v>
      </c>
      <c r="AC350" s="55">
        <v>291</v>
      </c>
      <c r="AD350" s="84">
        <v>2318</v>
      </c>
      <c r="AE350" s="55">
        <v>1736</v>
      </c>
      <c r="AF350" s="84">
        <v>3229</v>
      </c>
      <c r="AG350" s="65">
        <v>1419</v>
      </c>
      <c r="AH350" s="97">
        <v>240</v>
      </c>
      <c r="AI350" s="65">
        <v>23</v>
      </c>
      <c r="AJ350" s="97">
        <v>463</v>
      </c>
      <c r="AK350" s="97">
        <v>128</v>
      </c>
      <c r="AL350" s="119">
        <v>771</v>
      </c>
      <c r="AM350" s="84">
        <v>458</v>
      </c>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c r="BT350" s="119"/>
      <c r="BU350" s="119"/>
      <c r="BV350" s="119"/>
      <c r="BW350" s="119"/>
      <c r="BX350" s="119"/>
      <c r="BY350" s="119"/>
      <c r="BZ350" s="119"/>
      <c r="CA350" s="119"/>
      <c r="CB350" s="119"/>
      <c r="CC350" s="119"/>
      <c r="CD350" s="119"/>
      <c r="CE350" s="119"/>
      <c r="CF350" s="119"/>
      <c r="CG350" s="119"/>
      <c r="CH350" s="119"/>
      <c r="CI350" s="119"/>
      <c r="CJ350" s="119"/>
      <c r="CK350" s="119"/>
      <c r="CL350" s="119"/>
      <c r="CM350" s="119"/>
      <c r="CN350" s="119"/>
      <c r="CO350" s="119"/>
      <c r="CP350" s="119"/>
      <c r="CQ350" s="119"/>
      <c r="CR350" s="119"/>
      <c r="CS350" s="119"/>
      <c r="CT350" s="119"/>
      <c r="CU350" s="119"/>
      <c r="CV350" s="119"/>
      <c r="CW350" s="119"/>
      <c r="CX350" s="119"/>
      <c r="CY350" s="119"/>
      <c r="CZ350" s="119"/>
      <c r="DA350" s="119"/>
      <c r="DB350" s="119"/>
      <c r="DC350" s="119"/>
      <c r="DD350" s="119"/>
      <c r="DE350" s="119"/>
      <c r="DF350" s="119"/>
      <c r="DG350" s="119"/>
      <c r="DH350" s="119"/>
      <c r="DI350" s="119"/>
      <c r="DJ350" s="119"/>
      <c r="DK350" s="119"/>
      <c r="DL350" s="119"/>
      <c r="DM350" s="119"/>
      <c r="DN350" s="119"/>
      <c r="DO350" s="119"/>
      <c r="DP350" s="119"/>
      <c r="DQ350" s="119"/>
      <c r="DR350" s="119"/>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c r="MK350" s="7"/>
      <c r="ML350" s="7"/>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7"/>
      <c r="OV350" s="7"/>
      <c r="OW350" s="7"/>
      <c r="OX350" s="7"/>
      <c r="OY350" s="7"/>
      <c r="OZ350" s="7"/>
      <c r="PA350" s="7"/>
      <c r="PB350" s="7"/>
      <c r="PC350" s="7"/>
      <c r="PD350" s="7"/>
      <c r="PE350" s="7"/>
      <c r="PF350" s="7"/>
      <c r="PG350" s="7"/>
      <c r="PH350" s="7"/>
      <c r="PI350" s="7"/>
      <c r="PJ350" s="7"/>
      <c r="PK350" s="7"/>
      <c r="PL350" s="7"/>
      <c r="PM350" s="7"/>
      <c r="PN350" s="7"/>
      <c r="PO350" s="7"/>
      <c r="PP350" s="7"/>
      <c r="PQ350" s="7"/>
      <c r="PR350" s="7"/>
      <c r="PS350" s="7"/>
      <c r="PT350" s="7"/>
      <c r="PU350" s="7"/>
      <c r="PV350" s="7"/>
      <c r="PW350" s="7"/>
      <c r="PX350" s="7"/>
      <c r="PY350" s="7"/>
      <c r="PZ350" s="7"/>
      <c r="QA350" s="7"/>
      <c r="QB350" s="7"/>
      <c r="QC350" s="7"/>
      <c r="QD350" s="7"/>
      <c r="QE350" s="7"/>
      <c r="QF350" s="7"/>
      <c r="QG350" s="7"/>
      <c r="QH350" s="7"/>
      <c r="QI350" s="7"/>
      <c r="QJ350" s="7"/>
      <c r="QK350" s="7"/>
      <c r="QL350" s="7"/>
      <c r="QM350" s="7"/>
      <c r="QN350" s="7"/>
      <c r="QO350" s="7"/>
      <c r="QP350" s="7"/>
      <c r="QQ350" s="7"/>
      <c r="QR350" s="7"/>
      <c r="QS350" s="7"/>
      <c r="QT350" s="7"/>
      <c r="QU350" s="7"/>
      <c r="QV350" s="7"/>
      <c r="QW350" s="7"/>
      <c r="QX350" s="7"/>
      <c r="QY350" s="7"/>
      <c r="QZ350" s="7"/>
      <c r="RA350" s="7"/>
      <c r="RB350" s="7"/>
      <c r="RC350" s="7"/>
      <c r="RD350" s="7"/>
      <c r="RE350" s="7"/>
      <c r="RF350" s="7"/>
      <c r="RG350" s="7"/>
      <c r="RH350" s="7"/>
      <c r="RI350" s="7"/>
      <c r="RJ350" s="7"/>
      <c r="RK350" s="7"/>
      <c r="RL350" s="7"/>
      <c r="RM350" s="7"/>
      <c r="RN350" s="7"/>
      <c r="RO350" s="7"/>
      <c r="RP350" s="7"/>
      <c r="RQ350" s="7"/>
      <c r="RR350" s="7"/>
      <c r="RS350" s="7"/>
      <c r="RT350" s="7"/>
      <c r="RU350" s="7"/>
      <c r="RV350" s="7"/>
      <c r="RW350" s="7"/>
      <c r="RX350" s="7"/>
      <c r="RY350" s="7"/>
    </row>
    <row r="351" spans="1:493" s="3" customFormat="1" x14ac:dyDescent="0.2">
      <c r="A351" s="50"/>
      <c r="B351" s="36" t="s">
        <v>153</v>
      </c>
      <c r="C351" s="140">
        <v>75419</v>
      </c>
      <c r="D351" s="84">
        <v>39</v>
      </c>
      <c r="E351" s="55">
        <v>1355</v>
      </c>
      <c r="F351" s="84">
        <v>3284</v>
      </c>
      <c r="G351" s="55">
        <v>4394</v>
      </c>
      <c r="H351" s="84">
        <v>1002</v>
      </c>
      <c r="I351" s="55">
        <v>679</v>
      </c>
      <c r="J351" s="84">
        <v>1188</v>
      </c>
      <c r="K351" s="55">
        <v>4808</v>
      </c>
      <c r="L351" s="84">
        <v>2056</v>
      </c>
      <c r="M351" s="55">
        <v>4688</v>
      </c>
      <c r="N351" s="84">
        <v>3077</v>
      </c>
      <c r="O351" s="55">
        <v>2741</v>
      </c>
      <c r="P351" s="84">
        <v>3659</v>
      </c>
      <c r="Q351" s="55">
        <v>6063</v>
      </c>
      <c r="R351" s="84">
        <v>3627</v>
      </c>
      <c r="S351" s="55">
        <v>3164</v>
      </c>
      <c r="T351" s="84">
        <v>2532</v>
      </c>
      <c r="U351" s="55">
        <v>5807</v>
      </c>
      <c r="V351" s="84">
        <v>726</v>
      </c>
      <c r="W351" s="55">
        <v>582</v>
      </c>
      <c r="X351" s="84">
        <v>63</v>
      </c>
      <c r="Y351" s="55">
        <v>44</v>
      </c>
      <c r="Z351" s="84">
        <v>1465</v>
      </c>
      <c r="AA351" s="55">
        <v>1119</v>
      </c>
      <c r="AB351" s="84">
        <v>229</v>
      </c>
      <c r="AC351" s="55">
        <v>169</v>
      </c>
      <c r="AD351" s="84">
        <v>1729</v>
      </c>
      <c r="AE351" s="55">
        <v>3371</v>
      </c>
      <c r="AF351" s="84">
        <v>3913</v>
      </c>
      <c r="AG351" s="65">
        <v>2192</v>
      </c>
      <c r="AH351" s="97">
        <v>403</v>
      </c>
      <c r="AI351" s="65">
        <v>139</v>
      </c>
      <c r="AJ351" s="97">
        <v>426</v>
      </c>
      <c r="AK351" s="97">
        <v>1134</v>
      </c>
      <c r="AL351" s="119">
        <v>1626</v>
      </c>
      <c r="AM351" s="84">
        <v>1893</v>
      </c>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c r="MK351" s="7"/>
      <c r="ML351" s="7"/>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c r="NR351" s="7"/>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7"/>
      <c r="OV351" s="7"/>
      <c r="OW351" s="7"/>
      <c r="OX351" s="7"/>
      <c r="OY351" s="7"/>
      <c r="OZ351" s="7"/>
      <c r="PA351" s="7"/>
      <c r="PB351" s="7"/>
      <c r="PC351" s="7"/>
      <c r="PD351" s="7"/>
      <c r="PE351" s="7"/>
      <c r="PF351" s="7"/>
      <c r="PG351" s="7"/>
      <c r="PH351" s="7"/>
      <c r="PI351" s="7"/>
      <c r="PJ351" s="7"/>
      <c r="PK351" s="7"/>
      <c r="PL351" s="7"/>
      <c r="PM351" s="7"/>
      <c r="PN351" s="7"/>
      <c r="PO351" s="7"/>
      <c r="PP351" s="7"/>
      <c r="PQ351" s="7"/>
      <c r="PR351" s="7"/>
      <c r="PS351" s="7"/>
      <c r="PT351" s="7"/>
      <c r="PU351" s="7"/>
      <c r="PV351" s="7"/>
      <c r="PW351" s="7"/>
      <c r="PX351" s="7"/>
      <c r="PY351" s="7"/>
      <c r="PZ351" s="7"/>
      <c r="QA351" s="7"/>
      <c r="QB351" s="7"/>
      <c r="QC351" s="7"/>
      <c r="QD351" s="7"/>
      <c r="QE351" s="7"/>
      <c r="QF351" s="7"/>
      <c r="QG351" s="7"/>
      <c r="QH351" s="7"/>
      <c r="QI351" s="7"/>
      <c r="QJ351" s="7"/>
      <c r="QK351" s="7"/>
      <c r="QL351" s="7"/>
      <c r="QM351" s="7"/>
      <c r="QN351" s="7"/>
      <c r="QO351" s="7"/>
      <c r="QP351" s="7"/>
      <c r="QQ351" s="7"/>
      <c r="QR351" s="7"/>
      <c r="QS351" s="7"/>
      <c r="QT351" s="7"/>
      <c r="QU351" s="7"/>
      <c r="QV351" s="7"/>
      <c r="QW351" s="7"/>
      <c r="QX351" s="7"/>
      <c r="QY351" s="7"/>
      <c r="QZ351" s="7"/>
      <c r="RA351" s="7"/>
      <c r="RB351" s="7"/>
      <c r="RC351" s="7"/>
      <c r="RD351" s="7"/>
      <c r="RE351" s="7"/>
      <c r="RF351" s="7"/>
      <c r="RG351" s="7"/>
      <c r="RH351" s="7"/>
      <c r="RI351" s="7"/>
      <c r="RJ351" s="7"/>
      <c r="RK351" s="7"/>
      <c r="RL351" s="7"/>
      <c r="RM351" s="7"/>
      <c r="RN351" s="7"/>
      <c r="RO351" s="7"/>
      <c r="RP351" s="7"/>
      <c r="RQ351" s="7"/>
      <c r="RR351" s="7"/>
      <c r="RS351" s="7"/>
      <c r="RT351" s="7"/>
      <c r="RU351" s="7"/>
      <c r="RV351" s="7"/>
      <c r="RW351" s="7"/>
      <c r="RX351" s="7"/>
      <c r="RY351" s="7"/>
    </row>
    <row r="352" spans="1:493" s="3" customFormat="1" x14ac:dyDescent="0.2">
      <c r="A352" s="50"/>
      <c r="B352" s="36" t="s">
        <v>154</v>
      </c>
      <c r="C352" s="140">
        <v>81710</v>
      </c>
      <c r="D352" s="84">
        <v>55</v>
      </c>
      <c r="E352" s="55">
        <v>2514</v>
      </c>
      <c r="F352" s="84">
        <v>1874</v>
      </c>
      <c r="G352" s="55">
        <v>2843</v>
      </c>
      <c r="H352" s="84">
        <v>2804</v>
      </c>
      <c r="I352" s="55">
        <v>1388</v>
      </c>
      <c r="J352" s="84">
        <v>3311</v>
      </c>
      <c r="K352" s="55">
        <v>3269</v>
      </c>
      <c r="L352" s="84">
        <v>1553</v>
      </c>
      <c r="M352" s="55">
        <v>3348</v>
      </c>
      <c r="N352" s="84">
        <v>2379</v>
      </c>
      <c r="O352" s="55">
        <v>4096</v>
      </c>
      <c r="P352" s="84">
        <v>1991</v>
      </c>
      <c r="Q352" s="55">
        <v>5001</v>
      </c>
      <c r="R352" s="84">
        <v>4025</v>
      </c>
      <c r="S352" s="55">
        <v>1624</v>
      </c>
      <c r="T352" s="84">
        <v>2420</v>
      </c>
      <c r="U352" s="55">
        <v>6058</v>
      </c>
      <c r="V352" s="84">
        <v>1424</v>
      </c>
      <c r="W352" s="55">
        <v>781</v>
      </c>
      <c r="X352" s="84">
        <v>53</v>
      </c>
      <c r="Y352" s="55">
        <v>96</v>
      </c>
      <c r="Z352" s="84">
        <v>2948</v>
      </c>
      <c r="AA352" s="55">
        <v>2888</v>
      </c>
      <c r="AB352" s="84">
        <v>320</v>
      </c>
      <c r="AC352" s="55">
        <v>1505</v>
      </c>
      <c r="AD352" s="84">
        <v>5040</v>
      </c>
      <c r="AE352" s="55">
        <v>1566</v>
      </c>
      <c r="AF352" s="84">
        <v>2874</v>
      </c>
      <c r="AG352" s="65">
        <v>2617</v>
      </c>
      <c r="AH352" s="97">
        <v>983</v>
      </c>
      <c r="AI352" s="65">
        <v>198</v>
      </c>
      <c r="AJ352" s="97">
        <v>1652</v>
      </c>
      <c r="AK352" s="97">
        <v>642</v>
      </c>
      <c r="AL352" s="119">
        <v>1312</v>
      </c>
      <c r="AM352" s="84">
        <v>4247</v>
      </c>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c r="MK352" s="7"/>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7"/>
      <c r="OV352" s="7"/>
      <c r="OW352" s="7"/>
      <c r="OX352" s="7"/>
      <c r="OY352" s="7"/>
      <c r="OZ352" s="7"/>
      <c r="PA352" s="7"/>
      <c r="PB352" s="7"/>
      <c r="PC352" s="7"/>
      <c r="PD352" s="7"/>
      <c r="PE352" s="7"/>
      <c r="PF352" s="7"/>
      <c r="PG352" s="7"/>
      <c r="PH352" s="7"/>
      <c r="PI352" s="7"/>
      <c r="PJ352" s="7"/>
      <c r="PK352" s="7"/>
      <c r="PL352" s="7"/>
      <c r="PM352" s="7"/>
      <c r="PN352" s="7"/>
      <c r="PO352" s="7"/>
      <c r="PP352" s="7"/>
      <c r="PQ352" s="7"/>
      <c r="PR352" s="7"/>
      <c r="PS352" s="7"/>
      <c r="PT352" s="7"/>
      <c r="PU352" s="7"/>
      <c r="PV352" s="7"/>
      <c r="PW352" s="7"/>
      <c r="PX352" s="7"/>
      <c r="PY352" s="7"/>
      <c r="PZ352" s="7"/>
      <c r="QA352" s="7"/>
      <c r="QB352" s="7"/>
      <c r="QC352" s="7"/>
      <c r="QD352" s="7"/>
      <c r="QE352" s="7"/>
      <c r="QF352" s="7"/>
      <c r="QG352" s="7"/>
      <c r="QH352" s="7"/>
      <c r="QI352" s="7"/>
      <c r="QJ352" s="7"/>
      <c r="QK352" s="7"/>
      <c r="QL352" s="7"/>
      <c r="QM352" s="7"/>
      <c r="QN352" s="7"/>
      <c r="QO352" s="7"/>
      <c r="QP352" s="7"/>
      <c r="QQ352" s="7"/>
      <c r="QR352" s="7"/>
      <c r="QS352" s="7"/>
      <c r="QT352" s="7"/>
      <c r="QU352" s="7"/>
      <c r="QV352" s="7"/>
      <c r="QW352" s="7"/>
      <c r="QX352" s="7"/>
      <c r="QY352" s="7"/>
      <c r="QZ352" s="7"/>
      <c r="RA352" s="7"/>
      <c r="RB352" s="7"/>
      <c r="RC352" s="7"/>
      <c r="RD352" s="7"/>
      <c r="RE352" s="7"/>
      <c r="RF352" s="7"/>
      <c r="RG352" s="7"/>
      <c r="RH352" s="7"/>
      <c r="RI352" s="7"/>
      <c r="RJ352" s="7"/>
      <c r="RK352" s="7"/>
      <c r="RL352" s="7"/>
      <c r="RM352" s="7"/>
      <c r="RN352" s="7"/>
      <c r="RO352" s="7"/>
      <c r="RP352" s="7"/>
      <c r="RQ352" s="7"/>
      <c r="RR352" s="7"/>
      <c r="RS352" s="7"/>
      <c r="RT352" s="7"/>
      <c r="RU352" s="7"/>
      <c r="RV352" s="7"/>
      <c r="RW352" s="7"/>
      <c r="RX352" s="7"/>
      <c r="RY352" s="7"/>
    </row>
    <row r="353" spans="1:493" s="3" customFormat="1" x14ac:dyDescent="0.2">
      <c r="A353" s="50"/>
      <c r="B353" s="36" t="s">
        <v>155</v>
      </c>
      <c r="C353" s="140">
        <v>34715</v>
      </c>
      <c r="D353" s="84">
        <v>7</v>
      </c>
      <c r="E353" s="55">
        <v>2183</v>
      </c>
      <c r="F353" s="84">
        <v>862</v>
      </c>
      <c r="G353" s="55">
        <v>315</v>
      </c>
      <c r="H353" s="84">
        <v>1125</v>
      </c>
      <c r="I353" s="55">
        <v>821</v>
      </c>
      <c r="J353" s="84">
        <v>1451</v>
      </c>
      <c r="K353" s="55">
        <v>1012</v>
      </c>
      <c r="L353" s="84">
        <v>786</v>
      </c>
      <c r="M353" s="55">
        <v>1269</v>
      </c>
      <c r="N353" s="84">
        <v>1211</v>
      </c>
      <c r="O353" s="55">
        <v>1960</v>
      </c>
      <c r="P353" s="84">
        <v>738</v>
      </c>
      <c r="Q353" s="55">
        <v>2425</v>
      </c>
      <c r="R353" s="84">
        <v>2513</v>
      </c>
      <c r="S353" s="55">
        <v>793</v>
      </c>
      <c r="T353" s="84">
        <v>831</v>
      </c>
      <c r="U353" s="55">
        <v>1770</v>
      </c>
      <c r="V353" s="84">
        <v>556</v>
      </c>
      <c r="W353" s="55">
        <v>585</v>
      </c>
      <c r="X353" s="84">
        <v>18</v>
      </c>
      <c r="Y353" s="55">
        <v>53</v>
      </c>
      <c r="Z353" s="84">
        <v>1818</v>
      </c>
      <c r="AA353" s="55">
        <v>578</v>
      </c>
      <c r="AB353" s="84">
        <v>257</v>
      </c>
      <c r="AC353" s="55">
        <v>405</v>
      </c>
      <c r="AD353" s="84">
        <v>1914</v>
      </c>
      <c r="AE353" s="55">
        <v>713</v>
      </c>
      <c r="AF353" s="84">
        <v>721</v>
      </c>
      <c r="AG353" s="65">
        <v>1831</v>
      </c>
      <c r="AH353" s="97">
        <v>436</v>
      </c>
      <c r="AI353" s="65">
        <v>60</v>
      </c>
      <c r="AJ353" s="97">
        <v>732</v>
      </c>
      <c r="AK353" s="97">
        <v>87</v>
      </c>
      <c r="AL353" s="119">
        <v>979</v>
      </c>
      <c r="AM353" s="84">
        <v>890</v>
      </c>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c r="BT353" s="119"/>
      <c r="BU353" s="119"/>
      <c r="BV353" s="119"/>
      <c r="BW353" s="119"/>
      <c r="BX353" s="119"/>
      <c r="BY353" s="119"/>
      <c r="BZ353" s="119"/>
      <c r="CA353" s="119"/>
      <c r="CB353" s="119"/>
      <c r="CC353" s="119"/>
      <c r="CD353" s="119"/>
      <c r="CE353" s="119"/>
      <c r="CF353" s="119"/>
      <c r="CG353" s="119"/>
      <c r="CH353" s="119"/>
      <c r="CI353" s="119"/>
      <c r="CJ353" s="119"/>
      <c r="CK353" s="119"/>
      <c r="CL353" s="119"/>
      <c r="CM353" s="119"/>
      <c r="CN353" s="119"/>
      <c r="CO353" s="119"/>
      <c r="CP353" s="119"/>
      <c r="CQ353" s="119"/>
      <c r="CR353" s="119"/>
      <c r="CS353" s="119"/>
      <c r="CT353" s="119"/>
      <c r="CU353" s="119"/>
      <c r="CV353" s="119"/>
      <c r="CW353" s="119"/>
      <c r="CX353" s="119"/>
      <c r="CY353" s="119"/>
      <c r="CZ353" s="119"/>
      <c r="DA353" s="119"/>
      <c r="DB353" s="119"/>
      <c r="DC353" s="119"/>
      <c r="DD353" s="119"/>
      <c r="DE353" s="119"/>
      <c r="DF353" s="119"/>
      <c r="DG353" s="119"/>
      <c r="DH353" s="119"/>
      <c r="DI353" s="119"/>
      <c r="DJ353" s="119"/>
      <c r="DK353" s="119"/>
      <c r="DL353" s="119"/>
      <c r="DM353" s="119"/>
      <c r="DN353" s="119"/>
      <c r="DO353" s="119"/>
      <c r="DP353" s="119"/>
      <c r="DQ353" s="119"/>
      <c r="DR353" s="119"/>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c r="MK353" s="7"/>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c r="NR353" s="7"/>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7"/>
      <c r="OV353" s="7"/>
      <c r="OW353" s="7"/>
      <c r="OX353" s="7"/>
      <c r="OY353" s="7"/>
      <c r="OZ353" s="7"/>
      <c r="PA353" s="7"/>
      <c r="PB353" s="7"/>
      <c r="PC353" s="7"/>
      <c r="PD353" s="7"/>
      <c r="PE353" s="7"/>
      <c r="PF353" s="7"/>
      <c r="PG353" s="7"/>
      <c r="PH353" s="7"/>
      <c r="PI353" s="7"/>
      <c r="PJ353" s="7"/>
      <c r="PK353" s="7"/>
      <c r="PL353" s="7"/>
      <c r="PM353" s="7"/>
      <c r="PN353" s="7"/>
      <c r="PO353" s="7"/>
      <c r="PP353" s="7"/>
      <c r="PQ353" s="7"/>
      <c r="PR353" s="7"/>
      <c r="PS353" s="7"/>
      <c r="PT353" s="7"/>
      <c r="PU353" s="7"/>
      <c r="PV353" s="7"/>
      <c r="PW353" s="7"/>
      <c r="PX353" s="7"/>
      <c r="PY353" s="7"/>
      <c r="PZ353" s="7"/>
      <c r="QA353" s="7"/>
      <c r="QB353" s="7"/>
      <c r="QC353" s="7"/>
      <c r="QD353" s="7"/>
      <c r="QE353" s="7"/>
      <c r="QF353" s="7"/>
      <c r="QG353" s="7"/>
      <c r="QH353" s="7"/>
      <c r="QI353" s="7"/>
      <c r="QJ353" s="7"/>
      <c r="QK353" s="7"/>
      <c r="QL353" s="7"/>
      <c r="QM353" s="7"/>
      <c r="QN353" s="7"/>
      <c r="QO353" s="7"/>
      <c r="QP353" s="7"/>
      <c r="QQ353" s="7"/>
      <c r="QR353" s="7"/>
      <c r="QS353" s="7"/>
      <c r="QT353" s="7"/>
      <c r="QU353" s="7"/>
      <c r="QV353" s="7"/>
      <c r="QW353" s="7"/>
      <c r="QX353" s="7"/>
      <c r="QY353" s="7"/>
      <c r="QZ353" s="7"/>
      <c r="RA353" s="7"/>
      <c r="RB353" s="7"/>
      <c r="RC353" s="7"/>
      <c r="RD353" s="7"/>
      <c r="RE353" s="7"/>
      <c r="RF353" s="7"/>
      <c r="RG353" s="7"/>
      <c r="RH353" s="7"/>
      <c r="RI353" s="7"/>
      <c r="RJ353" s="7"/>
      <c r="RK353" s="7"/>
      <c r="RL353" s="7"/>
      <c r="RM353" s="7"/>
      <c r="RN353" s="7"/>
      <c r="RO353" s="7"/>
      <c r="RP353" s="7"/>
      <c r="RQ353" s="7"/>
      <c r="RR353" s="7"/>
      <c r="RS353" s="7"/>
      <c r="RT353" s="7"/>
      <c r="RU353" s="7"/>
      <c r="RV353" s="7"/>
      <c r="RW353" s="7"/>
      <c r="RX353" s="7"/>
      <c r="RY353" s="7"/>
    </row>
    <row r="354" spans="1:493" s="3" customFormat="1" x14ac:dyDescent="0.2">
      <c r="A354" s="50"/>
      <c r="B354" s="36" t="s">
        <v>156</v>
      </c>
      <c r="C354" s="140">
        <v>10155</v>
      </c>
      <c r="D354" s="84">
        <v>19</v>
      </c>
      <c r="E354" s="55">
        <v>175</v>
      </c>
      <c r="F354" s="84">
        <v>103</v>
      </c>
      <c r="G354" s="55">
        <v>134</v>
      </c>
      <c r="H354" s="84">
        <v>357</v>
      </c>
      <c r="I354" s="55">
        <v>238</v>
      </c>
      <c r="J354" s="84">
        <v>48</v>
      </c>
      <c r="K354" s="55">
        <v>306</v>
      </c>
      <c r="L354" s="84">
        <v>292</v>
      </c>
      <c r="M354" s="55">
        <v>538</v>
      </c>
      <c r="N354" s="84">
        <v>301</v>
      </c>
      <c r="O354" s="55">
        <v>1076</v>
      </c>
      <c r="P354" s="84">
        <v>224</v>
      </c>
      <c r="Q354" s="55">
        <v>1057</v>
      </c>
      <c r="R354" s="84">
        <v>1521</v>
      </c>
      <c r="S354" s="55">
        <v>412</v>
      </c>
      <c r="T354" s="84">
        <v>160</v>
      </c>
      <c r="U354" s="55">
        <v>394</v>
      </c>
      <c r="V354" s="84">
        <v>101</v>
      </c>
      <c r="W354" s="55">
        <v>93</v>
      </c>
      <c r="X354" s="84">
        <v>2</v>
      </c>
      <c r="Y354" s="55">
        <v>32</v>
      </c>
      <c r="Z354" s="84">
        <v>576</v>
      </c>
      <c r="AA354" s="55">
        <v>296</v>
      </c>
      <c r="AB354" s="84">
        <v>141</v>
      </c>
      <c r="AC354" s="55">
        <v>26</v>
      </c>
      <c r="AD354" s="84">
        <v>232</v>
      </c>
      <c r="AE354" s="55">
        <v>34</v>
      </c>
      <c r="AF354" s="84">
        <v>128</v>
      </c>
      <c r="AG354" s="65">
        <v>732</v>
      </c>
      <c r="AH354" s="97">
        <v>132</v>
      </c>
      <c r="AI354" s="65">
        <v>6</v>
      </c>
      <c r="AJ354" s="97">
        <v>46</v>
      </c>
      <c r="AK354" s="97">
        <v>20</v>
      </c>
      <c r="AL354" s="119">
        <v>69</v>
      </c>
      <c r="AM354" s="84">
        <v>134</v>
      </c>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c r="BT354" s="119"/>
      <c r="BU354" s="119"/>
      <c r="BV354" s="119"/>
      <c r="BW354" s="119"/>
      <c r="BX354" s="119"/>
      <c r="BY354" s="119"/>
      <c r="BZ354" s="119"/>
      <c r="CA354" s="119"/>
      <c r="CB354" s="119"/>
      <c r="CC354" s="119"/>
      <c r="CD354" s="119"/>
      <c r="CE354" s="119"/>
      <c r="CF354" s="119"/>
      <c r="CG354" s="119"/>
      <c r="CH354" s="119"/>
      <c r="CI354" s="119"/>
      <c r="CJ354" s="119"/>
      <c r="CK354" s="119"/>
      <c r="CL354" s="119"/>
      <c r="CM354" s="119"/>
      <c r="CN354" s="119"/>
      <c r="CO354" s="119"/>
      <c r="CP354" s="119"/>
      <c r="CQ354" s="119"/>
      <c r="CR354" s="119"/>
      <c r="CS354" s="119"/>
      <c r="CT354" s="119"/>
      <c r="CU354" s="119"/>
      <c r="CV354" s="119"/>
      <c r="CW354" s="119"/>
      <c r="CX354" s="119"/>
      <c r="CY354" s="119"/>
      <c r="CZ354" s="119"/>
      <c r="DA354" s="119"/>
      <c r="DB354" s="119"/>
      <c r="DC354" s="119"/>
      <c r="DD354" s="119"/>
      <c r="DE354" s="119"/>
      <c r="DF354" s="119"/>
      <c r="DG354" s="119"/>
      <c r="DH354" s="119"/>
      <c r="DI354" s="119"/>
      <c r="DJ354" s="119"/>
      <c r="DK354" s="119"/>
      <c r="DL354" s="119"/>
      <c r="DM354" s="119"/>
      <c r="DN354" s="119"/>
      <c r="DO354" s="119"/>
      <c r="DP354" s="119"/>
      <c r="DQ354" s="119"/>
      <c r="DR354" s="119"/>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c r="OU354" s="7"/>
      <c r="OV354" s="7"/>
      <c r="OW354" s="7"/>
      <c r="OX354" s="7"/>
      <c r="OY354" s="7"/>
      <c r="OZ354" s="7"/>
      <c r="PA354" s="7"/>
      <c r="PB354" s="7"/>
      <c r="PC354" s="7"/>
      <c r="PD354" s="7"/>
      <c r="PE354" s="7"/>
      <c r="PF354" s="7"/>
      <c r="PG354" s="7"/>
      <c r="PH354" s="7"/>
      <c r="PI354" s="7"/>
      <c r="PJ354" s="7"/>
      <c r="PK354" s="7"/>
      <c r="PL354" s="7"/>
      <c r="PM354" s="7"/>
      <c r="PN354" s="7"/>
      <c r="PO354" s="7"/>
      <c r="PP354" s="7"/>
      <c r="PQ354" s="7"/>
      <c r="PR354" s="7"/>
      <c r="PS354" s="7"/>
      <c r="PT354" s="7"/>
      <c r="PU354" s="7"/>
      <c r="PV354" s="7"/>
      <c r="PW354" s="7"/>
      <c r="PX354" s="7"/>
      <c r="PY354" s="7"/>
      <c r="PZ354" s="7"/>
      <c r="QA354" s="7"/>
      <c r="QB354" s="7"/>
      <c r="QC354" s="7"/>
      <c r="QD354" s="7"/>
      <c r="QE354" s="7"/>
      <c r="QF354" s="7"/>
      <c r="QG354" s="7"/>
      <c r="QH354" s="7"/>
      <c r="QI354" s="7"/>
      <c r="QJ354" s="7"/>
      <c r="QK354" s="7"/>
      <c r="QL354" s="7"/>
      <c r="QM354" s="7"/>
      <c r="QN354" s="7"/>
      <c r="QO354" s="7"/>
      <c r="QP354" s="7"/>
      <c r="QQ354" s="7"/>
      <c r="QR354" s="7"/>
      <c r="QS354" s="7"/>
      <c r="QT354" s="7"/>
      <c r="QU354" s="7"/>
      <c r="QV354" s="7"/>
      <c r="QW354" s="7"/>
      <c r="QX354" s="7"/>
      <c r="QY354" s="7"/>
      <c r="QZ354" s="7"/>
      <c r="RA354" s="7"/>
      <c r="RB354" s="7"/>
      <c r="RC354" s="7"/>
      <c r="RD354" s="7"/>
      <c r="RE354" s="7"/>
      <c r="RF354" s="7"/>
      <c r="RG354" s="7"/>
      <c r="RH354" s="7"/>
      <c r="RI354" s="7"/>
      <c r="RJ354" s="7"/>
      <c r="RK354" s="7"/>
      <c r="RL354" s="7"/>
      <c r="RM354" s="7"/>
      <c r="RN354" s="7"/>
      <c r="RO354" s="7"/>
      <c r="RP354" s="7"/>
      <c r="RQ354" s="7"/>
      <c r="RR354" s="7"/>
      <c r="RS354" s="7"/>
      <c r="RT354" s="7"/>
      <c r="RU354" s="7"/>
      <c r="RV354" s="7"/>
      <c r="RW354" s="7"/>
      <c r="RX354" s="7"/>
      <c r="RY354" s="7"/>
    </row>
    <row r="355" spans="1:493" s="3" customFormat="1" x14ac:dyDescent="0.2">
      <c r="A355" s="50"/>
      <c r="B355" s="36" t="s">
        <v>157</v>
      </c>
      <c r="C355" s="140">
        <v>4846</v>
      </c>
      <c r="D355" s="84">
        <v>12</v>
      </c>
      <c r="E355" s="55">
        <v>33</v>
      </c>
      <c r="F355" s="84">
        <v>20</v>
      </c>
      <c r="G355" s="55">
        <v>15</v>
      </c>
      <c r="H355" s="84">
        <v>16</v>
      </c>
      <c r="I355" s="55">
        <v>0</v>
      </c>
      <c r="J355" s="84">
        <v>31</v>
      </c>
      <c r="K355" s="55">
        <v>67</v>
      </c>
      <c r="L355" s="84">
        <v>206</v>
      </c>
      <c r="M355" s="55">
        <v>395</v>
      </c>
      <c r="N355" s="84">
        <v>216</v>
      </c>
      <c r="O355" s="55">
        <v>662</v>
      </c>
      <c r="P355" s="84">
        <v>60</v>
      </c>
      <c r="Q355" s="55">
        <v>240</v>
      </c>
      <c r="R355" s="84">
        <v>1907</v>
      </c>
      <c r="S355" s="55">
        <v>134</v>
      </c>
      <c r="T355" s="84">
        <v>42</v>
      </c>
      <c r="U355" s="55">
        <v>42</v>
      </c>
      <c r="V355" s="84">
        <v>15</v>
      </c>
      <c r="W355" s="55">
        <v>67</v>
      </c>
      <c r="X355" s="84">
        <v>4</v>
      </c>
      <c r="Y355" s="55">
        <v>14</v>
      </c>
      <c r="Z355" s="84">
        <v>96</v>
      </c>
      <c r="AA355" s="55">
        <v>42</v>
      </c>
      <c r="AB355" s="84">
        <v>97</v>
      </c>
      <c r="AC355" s="55">
        <v>3</v>
      </c>
      <c r="AD355" s="84">
        <v>18</v>
      </c>
      <c r="AE355" s="55">
        <v>4</v>
      </c>
      <c r="AF355" s="84">
        <v>30</v>
      </c>
      <c r="AG355" s="65">
        <v>278</v>
      </c>
      <c r="AH355" s="97">
        <v>24</v>
      </c>
      <c r="AI355" s="65">
        <v>2</v>
      </c>
      <c r="AJ355" s="97">
        <v>11</v>
      </c>
      <c r="AK355" s="97">
        <v>4</v>
      </c>
      <c r="AL355" s="119">
        <v>16</v>
      </c>
      <c r="AM355" s="84">
        <v>23</v>
      </c>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c r="CA355" s="119"/>
      <c r="CB355" s="119"/>
      <c r="CC355" s="119"/>
      <c r="CD355" s="119"/>
      <c r="CE355" s="119"/>
      <c r="CF355" s="119"/>
      <c r="CG355" s="119"/>
      <c r="CH355" s="119"/>
      <c r="CI355" s="119"/>
      <c r="CJ355" s="119"/>
      <c r="CK355" s="119"/>
      <c r="CL355" s="119"/>
      <c r="CM355" s="119"/>
      <c r="CN355" s="119"/>
      <c r="CO355" s="119"/>
      <c r="CP355" s="119"/>
      <c r="CQ355" s="119"/>
      <c r="CR355" s="119"/>
      <c r="CS355" s="119"/>
      <c r="CT355" s="119"/>
      <c r="CU355" s="119"/>
      <c r="CV355" s="119"/>
      <c r="CW355" s="119"/>
      <c r="CX355" s="119"/>
      <c r="CY355" s="119"/>
      <c r="CZ355" s="119"/>
      <c r="DA355" s="119"/>
      <c r="DB355" s="119"/>
      <c r="DC355" s="119"/>
      <c r="DD355" s="119"/>
      <c r="DE355" s="119"/>
      <c r="DF355" s="119"/>
      <c r="DG355" s="119"/>
      <c r="DH355" s="119"/>
      <c r="DI355" s="119"/>
      <c r="DJ355" s="119"/>
      <c r="DK355" s="119"/>
      <c r="DL355" s="119"/>
      <c r="DM355" s="119"/>
      <c r="DN355" s="119"/>
      <c r="DO355" s="119"/>
      <c r="DP355" s="119"/>
      <c r="DQ355" s="119"/>
      <c r="DR355" s="119"/>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c r="MK355" s="7"/>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c r="OU355" s="7"/>
      <c r="OV355" s="7"/>
      <c r="OW355" s="7"/>
      <c r="OX355" s="7"/>
      <c r="OY355" s="7"/>
      <c r="OZ355" s="7"/>
      <c r="PA355" s="7"/>
      <c r="PB355" s="7"/>
      <c r="PC355" s="7"/>
      <c r="PD355" s="7"/>
      <c r="PE355" s="7"/>
      <c r="PF355" s="7"/>
      <c r="PG355" s="7"/>
      <c r="PH355" s="7"/>
      <c r="PI355" s="7"/>
      <c r="PJ355" s="7"/>
      <c r="PK355" s="7"/>
      <c r="PL355" s="7"/>
      <c r="PM355" s="7"/>
      <c r="PN355" s="7"/>
      <c r="PO355" s="7"/>
      <c r="PP355" s="7"/>
      <c r="PQ355" s="7"/>
      <c r="PR355" s="7"/>
      <c r="PS355" s="7"/>
      <c r="PT355" s="7"/>
      <c r="PU355" s="7"/>
      <c r="PV355" s="7"/>
      <c r="PW355" s="7"/>
      <c r="PX355" s="7"/>
      <c r="PY355" s="7"/>
      <c r="PZ355" s="7"/>
      <c r="QA355" s="7"/>
      <c r="QB355" s="7"/>
      <c r="QC355" s="7"/>
      <c r="QD355" s="7"/>
      <c r="QE355" s="7"/>
      <c r="QF355" s="7"/>
      <c r="QG355" s="7"/>
      <c r="QH355" s="7"/>
      <c r="QI355" s="7"/>
      <c r="QJ355" s="7"/>
      <c r="QK355" s="7"/>
      <c r="QL355" s="7"/>
      <c r="QM355" s="7"/>
      <c r="QN355" s="7"/>
      <c r="QO355" s="7"/>
      <c r="QP355" s="7"/>
      <c r="QQ355" s="7"/>
      <c r="QR355" s="7"/>
      <c r="QS355" s="7"/>
      <c r="QT355" s="7"/>
      <c r="QU355" s="7"/>
      <c r="QV355" s="7"/>
      <c r="QW355" s="7"/>
      <c r="QX355" s="7"/>
      <c r="QY355" s="7"/>
      <c r="QZ355" s="7"/>
      <c r="RA355" s="7"/>
      <c r="RB355" s="7"/>
      <c r="RC355" s="7"/>
      <c r="RD355" s="7"/>
      <c r="RE355" s="7"/>
      <c r="RF355" s="7"/>
      <c r="RG355" s="7"/>
      <c r="RH355" s="7"/>
      <c r="RI355" s="7"/>
      <c r="RJ355" s="7"/>
      <c r="RK355" s="7"/>
      <c r="RL355" s="7"/>
      <c r="RM355" s="7"/>
      <c r="RN355" s="7"/>
      <c r="RO355" s="7"/>
      <c r="RP355" s="7"/>
      <c r="RQ355" s="7"/>
      <c r="RR355" s="7"/>
      <c r="RS355" s="7"/>
      <c r="RT355" s="7"/>
      <c r="RU355" s="7"/>
      <c r="RV355" s="7"/>
      <c r="RW355" s="7"/>
      <c r="RX355" s="7"/>
      <c r="RY355" s="7"/>
    </row>
    <row r="356" spans="1:493" s="3" customFormat="1" x14ac:dyDescent="0.2">
      <c r="A356" s="50"/>
      <c r="B356" s="36" t="s">
        <v>24</v>
      </c>
      <c r="C356" s="140">
        <v>255509</v>
      </c>
      <c r="D356" s="84">
        <v>204</v>
      </c>
      <c r="E356" s="55">
        <v>7041</v>
      </c>
      <c r="F356" s="84">
        <v>7935</v>
      </c>
      <c r="G356" s="55">
        <v>8383</v>
      </c>
      <c r="H356" s="84">
        <v>5791</v>
      </c>
      <c r="I356" s="55">
        <v>3441</v>
      </c>
      <c r="J356" s="84">
        <v>6723</v>
      </c>
      <c r="K356" s="55">
        <v>11881</v>
      </c>
      <c r="L356" s="84">
        <v>6515</v>
      </c>
      <c r="M356" s="55">
        <v>16983</v>
      </c>
      <c r="N356" s="84">
        <v>9814</v>
      </c>
      <c r="O356" s="55">
        <v>12138</v>
      </c>
      <c r="P356" s="84">
        <v>8879</v>
      </c>
      <c r="Q356" s="55">
        <v>18295</v>
      </c>
      <c r="R356" s="84">
        <v>16126</v>
      </c>
      <c r="S356" s="55">
        <v>7993</v>
      </c>
      <c r="T356" s="84">
        <v>7174</v>
      </c>
      <c r="U356" s="55">
        <v>16923</v>
      </c>
      <c r="V356" s="84">
        <v>3444</v>
      </c>
      <c r="W356" s="55">
        <v>2458</v>
      </c>
      <c r="X356" s="84">
        <v>225</v>
      </c>
      <c r="Y356" s="55">
        <v>456</v>
      </c>
      <c r="Z356" s="84">
        <v>7921</v>
      </c>
      <c r="AA356" s="55">
        <v>5938</v>
      </c>
      <c r="AB356" s="84">
        <v>1324</v>
      </c>
      <c r="AC356" s="55">
        <v>2399</v>
      </c>
      <c r="AD356" s="84">
        <v>11251</v>
      </c>
      <c r="AE356" s="55">
        <v>7424</v>
      </c>
      <c r="AF356" s="84">
        <v>10895</v>
      </c>
      <c r="AG356" s="65">
        <v>9069</v>
      </c>
      <c r="AH356" s="97">
        <v>2218</v>
      </c>
      <c r="AI356" s="65">
        <v>428</v>
      </c>
      <c r="AJ356" s="97">
        <v>3330</v>
      </c>
      <c r="AK356" s="97">
        <v>2015</v>
      </c>
      <c r="AL356" s="119">
        <v>4773</v>
      </c>
      <c r="AM356" s="84">
        <v>7645</v>
      </c>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c r="BT356" s="119"/>
      <c r="BU356" s="119"/>
      <c r="BV356" s="119"/>
      <c r="BW356" s="119"/>
      <c r="BX356" s="119"/>
      <c r="BY356" s="119"/>
      <c r="BZ356" s="119"/>
      <c r="CA356" s="119"/>
      <c r="CB356" s="119"/>
      <c r="CC356" s="119"/>
      <c r="CD356" s="119"/>
      <c r="CE356" s="119"/>
      <c r="CF356" s="119"/>
      <c r="CG356" s="119"/>
      <c r="CH356" s="119"/>
      <c r="CI356" s="119"/>
      <c r="CJ356" s="119"/>
      <c r="CK356" s="119"/>
      <c r="CL356" s="119"/>
      <c r="CM356" s="119"/>
      <c r="CN356" s="119"/>
      <c r="CO356" s="119"/>
      <c r="CP356" s="119"/>
      <c r="CQ356" s="119"/>
      <c r="CR356" s="119"/>
      <c r="CS356" s="119"/>
      <c r="CT356" s="119"/>
      <c r="CU356" s="119"/>
      <c r="CV356" s="119"/>
      <c r="CW356" s="119"/>
      <c r="CX356" s="119"/>
      <c r="CY356" s="119"/>
      <c r="CZ356" s="119"/>
      <c r="DA356" s="119"/>
      <c r="DB356" s="119"/>
      <c r="DC356" s="119"/>
      <c r="DD356" s="119"/>
      <c r="DE356" s="119"/>
      <c r="DF356" s="119"/>
      <c r="DG356" s="119"/>
      <c r="DH356" s="119"/>
      <c r="DI356" s="119"/>
      <c r="DJ356" s="119"/>
      <c r="DK356" s="119"/>
      <c r="DL356" s="119"/>
      <c r="DM356" s="119"/>
      <c r="DN356" s="119"/>
      <c r="DO356" s="119"/>
      <c r="DP356" s="119"/>
      <c r="DQ356" s="119"/>
      <c r="DR356" s="119"/>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c r="MK356" s="7"/>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c r="OU356" s="7"/>
      <c r="OV356" s="7"/>
      <c r="OW356" s="7"/>
      <c r="OX356" s="7"/>
      <c r="OY356" s="7"/>
      <c r="OZ356" s="7"/>
      <c r="PA356" s="7"/>
      <c r="PB356" s="7"/>
      <c r="PC356" s="7"/>
      <c r="PD356" s="7"/>
      <c r="PE356" s="7"/>
      <c r="PF356" s="7"/>
      <c r="PG356" s="7"/>
      <c r="PH356" s="7"/>
      <c r="PI356" s="7"/>
      <c r="PJ356" s="7"/>
      <c r="PK356" s="7"/>
      <c r="PL356" s="7"/>
      <c r="PM356" s="7"/>
      <c r="PN356" s="7"/>
      <c r="PO356" s="7"/>
      <c r="PP356" s="7"/>
      <c r="PQ356" s="7"/>
      <c r="PR356" s="7"/>
      <c r="PS356" s="7"/>
      <c r="PT356" s="7"/>
      <c r="PU356" s="7"/>
      <c r="PV356" s="7"/>
      <c r="PW356" s="7"/>
      <c r="PX356" s="7"/>
      <c r="PY356" s="7"/>
      <c r="PZ356" s="7"/>
      <c r="QA356" s="7"/>
      <c r="QB356" s="7"/>
      <c r="QC356" s="7"/>
      <c r="QD356" s="7"/>
      <c r="QE356" s="7"/>
      <c r="QF356" s="7"/>
      <c r="QG356" s="7"/>
      <c r="QH356" s="7"/>
      <c r="QI356" s="7"/>
      <c r="QJ356" s="7"/>
      <c r="QK356" s="7"/>
      <c r="QL356" s="7"/>
      <c r="QM356" s="7"/>
      <c r="QN356" s="7"/>
      <c r="QO356" s="7"/>
      <c r="QP356" s="7"/>
      <c r="QQ356" s="7"/>
      <c r="QR356" s="7"/>
      <c r="QS356" s="7"/>
      <c r="QT356" s="7"/>
      <c r="QU356" s="7"/>
      <c r="QV356" s="7"/>
      <c r="QW356" s="7"/>
      <c r="QX356" s="7"/>
      <c r="QY356" s="7"/>
      <c r="QZ356" s="7"/>
      <c r="RA356" s="7"/>
      <c r="RB356" s="7"/>
      <c r="RC356" s="7"/>
      <c r="RD356" s="7"/>
      <c r="RE356" s="7"/>
      <c r="RF356" s="7"/>
      <c r="RG356" s="7"/>
      <c r="RH356" s="7"/>
      <c r="RI356" s="7"/>
      <c r="RJ356" s="7"/>
      <c r="RK356" s="7"/>
      <c r="RL356" s="7"/>
      <c r="RM356" s="7"/>
      <c r="RN356" s="7"/>
      <c r="RO356" s="7"/>
      <c r="RP356" s="7"/>
      <c r="RQ356" s="7"/>
      <c r="RR356" s="7"/>
      <c r="RS356" s="7"/>
      <c r="RT356" s="7"/>
      <c r="RU356" s="7"/>
      <c r="RV356" s="7"/>
      <c r="RW356" s="7"/>
      <c r="RX356" s="7"/>
      <c r="RY356" s="7"/>
    </row>
    <row r="357" spans="1:493" s="3" customFormat="1" ht="18.75" customHeight="1" x14ac:dyDescent="0.2">
      <c r="A357" s="49" t="s">
        <v>160</v>
      </c>
      <c r="B357" s="40" t="s">
        <v>152</v>
      </c>
      <c r="C357" s="149">
        <v>49000</v>
      </c>
      <c r="D357" s="84">
        <v>104</v>
      </c>
      <c r="E357" s="55">
        <v>781</v>
      </c>
      <c r="F357" s="84">
        <v>1793</v>
      </c>
      <c r="G357" s="55">
        <v>693</v>
      </c>
      <c r="H357" s="84">
        <v>489</v>
      </c>
      <c r="I357" s="55">
        <v>317</v>
      </c>
      <c r="J357" s="84">
        <v>718</v>
      </c>
      <c r="K357" s="55">
        <v>2419</v>
      </c>
      <c r="L357" s="84">
        <v>1628</v>
      </c>
      <c r="M357" s="55">
        <v>6752</v>
      </c>
      <c r="N357" s="84">
        <v>2630</v>
      </c>
      <c r="O357" s="55">
        <v>1605</v>
      </c>
      <c r="P357" s="84">
        <v>2208</v>
      </c>
      <c r="Q357" s="55">
        <v>3509</v>
      </c>
      <c r="R357" s="84">
        <v>2534</v>
      </c>
      <c r="S357" s="55">
        <v>1867</v>
      </c>
      <c r="T357" s="84">
        <v>1189</v>
      </c>
      <c r="U357" s="55">
        <v>2855</v>
      </c>
      <c r="V357" s="84">
        <v>629</v>
      </c>
      <c r="W357" s="55">
        <v>362</v>
      </c>
      <c r="X357" s="84">
        <v>189</v>
      </c>
      <c r="Y357" s="55">
        <v>223</v>
      </c>
      <c r="Z357" s="84">
        <v>1018</v>
      </c>
      <c r="AA357" s="55">
        <v>1016</v>
      </c>
      <c r="AB357" s="84">
        <v>284</v>
      </c>
      <c r="AC357" s="55">
        <v>306</v>
      </c>
      <c r="AD357" s="84">
        <v>2324</v>
      </c>
      <c r="AE357" s="55">
        <v>1736</v>
      </c>
      <c r="AF357" s="84">
        <v>3231</v>
      </c>
      <c r="AG357" s="65">
        <v>1421</v>
      </c>
      <c r="AH357" s="97">
        <v>279</v>
      </c>
      <c r="AI357" s="65">
        <v>46</v>
      </c>
      <c r="AJ357" s="97">
        <v>480</v>
      </c>
      <c r="AK357" s="97">
        <v>131</v>
      </c>
      <c r="AL357" s="119">
        <v>773</v>
      </c>
      <c r="AM357" s="84">
        <v>458</v>
      </c>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c r="BT357" s="119"/>
      <c r="BU357" s="119"/>
      <c r="BV357" s="119"/>
      <c r="BW357" s="119"/>
      <c r="BX357" s="119"/>
      <c r="BY357" s="119"/>
      <c r="BZ357" s="119"/>
      <c r="CA357" s="119"/>
      <c r="CB357" s="119"/>
      <c r="CC357" s="119"/>
      <c r="CD357" s="119"/>
      <c r="CE357" s="119"/>
      <c r="CF357" s="119"/>
      <c r="CG357" s="119"/>
      <c r="CH357" s="119"/>
      <c r="CI357" s="119"/>
      <c r="CJ357" s="119"/>
      <c r="CK357" s="119"/>
      <c r="CL357" s="119"/>
      <c r="CM357" s="119"/>
      <c r="CN357" s="119"/>
      <c r="CO357" s="119"/>
      <c r="CP357" s="119"/>
      <c r="CQ357" s="119"/>
      <c r="CR357" s="119"/>
      <c r="CS357" s="119"/>
      <c r="CT357" s="119"/>
      <c r="CU357" s="119"/>
      <c r="CV357" s="119"/>
      <c r="CW357" s="119"/>
      <c r="CX357" s="119"/>
      <c r="CY357" s="119"/>
      <c r="CZ357" s="119"/>
      <c r="DA357" s="119"/>
      <c r="DB357" s="119"/>
      <c r="DC357" s="119"/>
      <c r="DD357" s="119"/>
      <c r="DE357" s="119"/>
      <c r="DF357" s="119"/>
      <c r="DG357" s="119"/>
      <c r="DH357" s="119"/>
      <c r="DI357" s="119"/>
      <c r="DJ357" s="119"/>
      <c r="DK357" s="119"/>
      <c r="DL357" s="119"/>
      <c r="DM357" s="119"/>
      <c r="DN357" s="119"/>
      <c r="DO357" s="119"/>
      <c r="DP357" s="119"/>
      <c r="DQ357" s="119"/>
      <c r="DR357" s="119"/>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c r="MK357" s="7"/>
      <c r="ML357" s="7"/>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c r="NR357" s="7"/>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c r="OU357" s="7"/>
      <c r="OV357" s="7"/>
      <c r="OW357" s="7"/>
      <c r="OX357" s="7"/>
      <c r="OY357" s="7"/>
      <c r="OZ357" s="7"/>
      <c r="PA357" s="7"/>
      <c r="PB357" s="7"/>
      <c r="PC357" s="7"/>
      <c r="PD357" s="7"/>
      <c r="PE357" s="7"/>
      <c r="PF357" s="7"/>
      <c r="PG357" s="7"/>
      <c r="PH357" s="7"/>
      <c r="PI357" s="7"/>
      <c r="PJ357" s="7"/>
      <c r="PK357" s="7"/>
      <c r="PL357" s="7"/>
      <c r="PM357" s="7"/>
      <c r="PN357" s="7"/>
      <c r="PO357" s="7"/>
      <c r="PP357" s="7"/>
      <c r="PQ357" s="7"/>
      <c r="PR357" s="7"/>
      <c r="PS357" s="7"/>
      <c r="PT357" s="7"/>
      <c r="PU357" s="7"/>
      <c r="PV357" s="7"/>
      <c r="PW357" s="7"/>
      <c r="PX357" s="7"/>
      <c r="PY357" s="7"/>
      <c r="PZ357" s="7"/>
      <c r="QA357" s="7"/>
      <c r="QB357" s="7"/>
      <c r="QC357" s="7"/>
      <c r="QD357" s="7"/>
      <c r="QE357" s="7"/>
      <c r="QF357" s="7"/>
      <c r="QG357" s="7"/>
      <c r="QH357" s="7"/>
      <c r="QI357" s="7"/>
      <c r="QJ357" s="7"/>
      <c r="QK357" s="7"/>
      <c r="QL357" s="7"/>
      <c r="QM357" s="7"/>
      <c r="QN357" s="7"/>
      <c r="QO357" s="7"/>
      <c r="QP357" s="7"/>
      <c r="QQ357" s="7"/>
      <c r="QR357" s="7"/>
      <c r="QS357" s="7"/>
      <c r="QT357" s="7"/>
      <c r="QU357" s="7"/>
      <c r="QV357" s="7"/>
      <c r="QW357" s="7"/>
      <c r="QX357" s="7"/>
      <c r="QY357" s="7"/>
      <c r="QZ357" s="7"/>
      <c r="RA357" s="7"/>
      <c r="RB357" s="7"/>
      <c r="RC357" s="7"/>
      <c r="RD357" s="7"/>
      <c r="RE357" s="7"/>
      <c r="RF357" s="7"/>
      <c r="RG357" s="7"/>
      <c r="RH357" s="7"/>
      <c r="RI357" s="7"/>
      <c r="RJ357" s="7"/>
      <c r="RK357" s="7"/>
      <c r="RL357" s="7"/>
      <c r="RM357" s="7"/>
      <c r="RN357" s="7"/>
      <c r="RO357" s="7"/>
      <c r="RP357" s="7"/>
      <c r="RQ357" s="7"/>
      <c r="RR357" s="7"/>
      <c r="RS357" s="7"/>
      <c r="RT357" s="7"/>
      <c r="RU357" s="7"/>
      <c r="RV357" s="7"/>
      <c r="RW357" s="7"/>
      <c r="RX357" s="7"/>
      <c r="RY357" s="7"/>
    </row>
    <row r="358" spans="1:493" s="3" customFormat="1" x14ac:dyDescent="0.2">
      <c r="A358" s="50"/>
      <c r="B358" s="36" t="s">
        <v>153</v>
      </c>
      <c r="C358" s="140">
        <v>76719</v>
      </c>
      <c r="D358" s="84">
        <v>166</v>
      </c>
      <c r="E358" s="55">
        <v>1357</v>
      </c>
      <c r="F358" s="84">
        <v>3516</v>
      </c>
      <c r="G358" s="55">
        <v>4396</v>
      </c>
      <c r="H358" s="84">
        <v>1004</v>
      </c>
      <c r="I358" s="55">
        <v>682</v>
      </c>
      <c r="J358" s="84">
        <v>1188</v>
      </c>
      <c r="K358" s="55">
        <v>4836</v>
      </c>
      <c r="L358" s="84">
        <v>2060</v>
      </c>
      <c r="M358" s="55">
        <v>4691</v>
      </c>
      <c r="N358" s="84">
        <v>3077</v>
      </c>
      <c r="O358" s="55">
        <v>2744</v>
      </c>
      <c r="P358" s="84">
        <v>3660</v>
      </c>
      <c r="Q358" s="55">
        <v>6064</v>
      </c>
      <c r="R358" s="84">
        <v>3628</v>
      </c>
      <c r="S358" s="55">
        <v>3177</v>
      </c>
      <c r="T358" s="84">
        <v>2532</v>
      </c>
      <c r="U358" s="55">
        <v>5810</v>
      </c>
      <c r="V358" s="84">
        <v>746</v>
      </c>
      <c r="W358" s="55">
        <v>620</v>
      </c>
      <c r="X358" s="84">
        <v>185</v>
      </c>
      <c r="Y358" s="55">
        <v>105</v>
      </c>
      <c r="Z358" s="84">
        <v>1483</v>
      </c>
      <c r="AA358" s="55">
        <v>1123</v>
      </c>
      <c r="AB358" s="84">
        <v>257</v>
      </c>
      <c r="AC358" s="55">
        <v>205</v>
      </c>
      <c r="AD358" s="84">
        <v>1772</v>
      </c>
      <c r="AE358" s="55">
        <v>3378</v>
      </c>
      <c r="AF358" s="84">
        <v>4023</v>
      </c>
      <c r="AG358" s="65">
        <v>2193</v>
      </c>
      <c r="AH358" s="97">
        <v>500</v>
      </c>
      <c r="AI358" s="65">
        <v>273</v>
      </c>
      <c r="AJ358" s="97">
        <v>459</v>
      </c>
      <c r="AK358" s="97">
        <v>1196</v>
      </c>
      <c r="AL358" s="119">
        <v>1687</v>
      </c>
      <c r="AM358" s="84">
        <v>1893</v>
      </c>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119"/>
      <c r="CD358" s="119"/>
      <c r="CE358" s="119"/>
      <c r="CF358" s="119"/>
      <c r="CG358" s="119"/>
      <c r="CH358" s="119"/>
      <c r="CI358" s="119"/>
      <c r="CJ358" s="119"/>
      <c r="CK358" s="119"/>
      <c r="CL358" s="119"/>
      <c r="CM358" s="119"/>
      <c r="CN358" s="119"/>
      <c r="CO358" s="119"/>
      <c r="CP358" s="119"/>
      <c r="CQ358" s="119"/>
      <c r="CR358" s="119"/>
      <c r="CS358" s="119"/>
      <c r="CT358" s="119"/>
      <c r="CU358" s="119"/>
      <c r="CV358" s="119"/>
      <c r="CW358" s="119"/>
      <c r="CX358" s="119"/>
      <c r="CY358" s="119"/>
      <c r="CZ358" s="119"/>
      <c r="DA358" s="119"/>
      <c r="DB358" s="119"/>
      <c r="DC358" s="119"/>
      <c r="DD358" s="119"/>
      <c r="DE358" s="119"/>
      <c r="DF358" s="119"/>
      <c r="DG358" s="119"/>
      <c r="DH358" s="119"/>
      <c r="DI358" s="119"/>
      <c r="DJ358" s="119"/>
      <c r="DK358" s="119"/>
      <c r="DL358" s="119"/>
      <c r="DM358" s="119"/>
      <c r="DN358" s="119"/>
      <c r="DO358" s="119"/>
      <c r="DP358" s="119"/>
      <c r="DQ358" s="119"/>
      <c r="DR358" s="119"/>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c r="PP358" s="7"/>
      <c r="PQ358" s="7"/>
      <c r="PR358" s="7"/>
      <c r="PS358" s="7"/>
      <c r="PT358" s="7"/>
      <c r="PU358" s="7"/>
      <c r="PV358" s="7"/>
      <c r="PW358" s="7"/>
      <c r="PX358" s="7"/>
      <c r="PY358" s="7"/>
      <c r="PZ358" s="7"/>
      <c r="QA358" s="7"/>
      <c r="QB358" s="7"/>
      <c r="QC358" s="7"/>
      <c r="QD358" s="7"/>
      <c r="QE358" s="7"/>
      <c r="QF358" s="7"/>
      <c r="QG358" s="7"/>
      <c r="QH358" s="7"/>
      <c r="QI358" s="7"/>
      <c r="QJ358" s="7"/>
      <c r="QK358" s="7"/>
      <c r="QL358" s="7"/>
      <c r="QM358" s="7"/>
      <c r="QN358" s="7"/>
      <c r="QO358" s="7"/>
      <c r="QP358" s="7"/>
      <c r="QQ358" s="7"/>
      <c r="QR358" s="7"/>
      <c r="QS358" s="7"/>
      <c r="QT358" s="7"/>
      <c r="QU358" s="7"/>
      <c r="QV358" s="7"/>
      <c r="QW358" s="7"/>
      <c r="QX358" s="7"/>
      <c r="QY358" s="7"/>
      <c r="QZ358" s="7"/>
      <c r="RA358" s="7"/>
      <c r="RB358" s="7"/>
      <c r="RC358" s="7"/>
      <c r="RD358" s="7"/>
      <c r="RE358" s="7"/>
      <c r="RF358" s="7"/>
      <c r="RG358" s="7"/>
      <c r="RH358" s="7"/>
      <c r="RI358" s="7"/>
      <c r="RJ358" s="7"/>
      <c r="RK358" s="7"/>
      <c r="RL358" s="7"/>
      <c r="RM358" s="7"/>
      <c r="RN358" s="7"/>
      <c r="RO358" s="7"/>
      <c r="RP358" s="7"/>
      <c r="RQ358" s="7"/>
      <c r="RR358" s="7"/>
      <c r="RS358" s="7"/>
      <c r="RT358" s="7"/>
      <c r="RU358" s="7"/>
      <c r="RV358" s="7"/>
      <c r="RW358" s="7"/>
      <c r="RX358" s="7"/>
      <c r="RY358" s="7"/>
    </row>
    <row r="359" spans="1:493" s="3" customFormat="1" x14ac:dyDescent="0.2">
      <c r="A359" s="50"/>
      <c r="B359" s="36" t="s">
        <v>154</v>
      </c>
      <c r="C359" s="140">
        <v>85375</v>
      </c>
      <c r="D359" s="84">
        <v>248</v>
      </c>
      <c r="E359" s="55">
        <v>2537</v>
      </c>
      <c r="F359" s="84">
        <v>2451</v>
      </c>
      <c r="G359" s="55">
        <v>2899</v>
      </c>
      <c r="H359" s="84">
        <v>2836</v>
      </c>
      <c r="I359" s="55">
        <v>1421</v>
      </c>
      <c r="J359" s="84">
        <v>3318</v>
      </c>
      <c r="K359" s="55">
        <v>3493</v>
      </c>
      <c r="L359" s="84">
        <v>1565</v>
      </c>
      <c r="M359" s="55">
        <v>3363</v>
      </c>
      <c r="N359" s="84">
        <v>2401</v>
      </c>
      <c r="O359" s="55">
        <v>4113</v>
      </c>
      <c r="P359" s="84">
        <v>2017</v>
      </c>
      <c r="Q359" s="55">
        <v>5002</v>
      </c>
      <c r="R359" s="84">
        <v>4027</v>
      </c>
      <c r="S359" s="55">
        <v>1674</v>
      </c>
      <c r="T359" s="84">
        <v>2455</v>
      </c>
      <c r="U359" s="55">
        <v>6096</v>
      </c>
      <c r="V359" s="84">
        <v>1487</v>
      </c>
      <c r="W359" s="55">
        <v>868</v>
      </c>
      <c r="X359" s="84">
        <v>245</v>
      </c>
      <c r="Y359" s="55">
        <v>174</v>
      </c>
      <c r="Z359" s="84">
        <v>2985</v>
      </c>
      <c r="AA359" s="55">
        <v>2899</v>
      </c>
      <c r="AB359" s="84">
        <v>485</v>
      </c>
      <c r="AC359" s="55">
        <v>1658</v>
      </c>
      <c r="AD359" s="84">
        <v>5214</v>
      </c>
      <c r="AE359" s="55">
        <v>1596</v>
      </c>
      <c r="AF359" s="84">
        <v>3078</v>
      </c>
      <c r="AG359" s="65">
        <v>2629</v>
      </c>
      <c r="AH359" s="97">
        <v>1248</v>
      </c>
      <c r="AI359" s="65">
        <v>401</v>
      </c>
      <c r="AJ359" s="97">
        <v>1765</v>
      </c>
      <c r="AK359" s="97">
        <v>930</v>
      </c>
      <c r="AL359" s="119">
        <v>1495</v>
      </c>
      <c r="AM359" s="84">
        <v>4291</v>
      </c>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c r="BT359" s="119"/>
      <c r="BU359" s="119"/>
      <c r="BV359" s="119"/>
      <c r="BW359" s="119"/>
      <c r="BX359" s="119"/>
      <c r="BY359" s="119"/>
      <c r="BZ359" s="119"/>
      <c r="CA359" s="119"/>
      <c r="CB359" s="119"/>
      <c r="CC359" s="119"/>
      <c r="CD359" s="119"/>
      <c r="CE359" s="119"/>
      <c r="CF359" s="119"/>
      <c r="CG359" s="119"/>
      <c r="CH359" s="119"/>
      <c r="CI359" s="119"/>
      <c r="CJ359" s="119"/>
      <c r="CK359" s="119"/>
      <c r="CL359" s="119"/>
      <c r="CM359" s="119"/>
      <c r="CN359" s="119"/>
      <c r="CO359" s="119"/>
      <c r="CP359" s="119"/>
      <c r="CQ359" s="119"/>
      <c r="CR359" s="119"/>
      <c r="CS359" s="119"/>
      <c r="CT359" s="119"/>
      <c r="CU359" s="119"/>
      <c r="CV359" s="119"/>
      <c r="CW359" s="119"/>
      <c r="CX359" s="119"/>
      <c r="CY359" s="119"/>
      <c r="CZ359" s="119"/>
      <c r="DA359" s="119"/>
      <c r="DB359" s="119"/>
      <c r="DC359" s="119"/>
      <c r="DD359" s="119"/>
      <c r="DE359" s="119"/>
      <c r="DF359" s="119"/>
      <c r="DG359" s="119"/>
      <c r="DH359" s="119"/>
      <c r="DI359" s="119"/>
      <c r="DJ359" s="119"/>
      <c r="DK359" s="119"/>
      <c r="DL359" s="119"/>
      <c r="DM359" s="119"/>
      <c r="DN359" s="119"/>
      <c r="DO359" s="119"/>
      <c r="DP359" s="119"/>
      <c r="DQ359" s="119"/>
      <c r="DR359" s="119"/>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c r="PU359" s="7"/>
      <c r="PV359" s="7"/>
      <c r="PW359" s="7"/>
      <c r="PX359" s="7"/>
      <c r="PY359" s="7"/>
      <c r="PZ359" s="7"/>
      <c r="QA359" s="7"/>
      <c r="QB359" s="7"/>
      <c r="QC359" s="7"/>
      <c r="QD359" s="7"/>
      <c r="QE359" s="7"/>
      <c r="QF359" s="7"/>
      <c r="QG359" s="7"/>
      <c r="QH359" s="7"/>
      <c r="QI359" s="7"/>
      <c r="QJ359" s="7"/>
      <c r="QK359" s="7"/>
      <c r="QL359" s="7"/>
      <c r="QM359" s="7"/>
      <c r="QN359" s="7"/>
      <c r="QO359" s="7"/>
      <c r="QP359" s="7"/>
      <c r="QQ359" s="7"/>
      <c r="QR359" s="7"/>
      <c r="QS359" s="7"/>
      <c r="QT359" s="7"/>
      <c r="QU359" s="7"/>
      <c r="QV359" s="7"/>
      <c r="QW359" s="7"/>
      <c r="QX359" s="7"/>
      <c r="QY359" s="7"/>
      <c r="QZ359" s="7"/>
      <c r="RA359" s="7"/>
      <c r="RB359" s="7"/>
      <c r="RC359" s="7"/>
      <c r="RD359" s="7"/>
      <c r="RE359" s="7"/>
      <c r="RF359" s="7"/>
      <c r="RG359" s="7"/>
      <c r="RH359" s="7"/>
      <c r="RI359" s="7"/>
      <c r="RJ359" s="7"/>
      <c r="RK359" s="7"/>
      <c r="RL359" s="7"/>
      <c r="RM359" s="7"/>
      <c r="RN359" s="7"/>
      <c r="RO359" s="7"/>
      <c r="RP359" s="7"/>
      <c r="RQ359" s="7"/>
      <c r="RR359" s="7"/>
      <c r="RS359" s="7"/>
      <c r="RT359" s="7"/>
      <c r="RU359" s="7"/>
      <c r="RV359" s="7"/>
      <c r="RW359" s="7"/>
      <c r="RX359" s="7"/>
      <c r="RY359" s="7"/>
    </row>
    <row r="360" spans="1:493" s="3" customFormat="1" x14ac:dyDescent="0.2">
      <c r="A360" s="50"/>
      <c r="B360" s="36" t="s">
        <v>155</v>
      </c>
      <c r="C360" s="140">
        <v>41576</v>
      </c>
      <c r="D360" s="84">
        <v>338</v>
      </c>
      <c r="E360" s="55">
        <v>2199</v>
      </c>
      <c r="F360" s="84">
        <v>1300</v>
      </c>
      <c r="G360" s="55">
        <v>422</v>
      </c>
      <c r="H360" s="84">
        <v>1175</v>
      </c>
      <c r="I360" s="55">
        <v>954</v>
      </c>
      <c r="J360" s="84">
        <v>1477</v>
      </c>
      <c r="K360" s="55">
        <v>1436</v>
      </c>
      <c r="L360" s="84">
        <v>880</v>
      </c>
      <c r="M360" s="55">
        <v>1290</v>
      </c>
      <c r="N360" s="84">
        <v>1246</v>
      </c>
      <c r="O360" s="55">
        <v>1988</v>
      </c>
      <c r="P360" s="84">
        <v>783</v>
      </c>
      <c r="Q360" s="55">
        <v>2427</v>
      </c>
      <c r="R360" s="84">
        <v>2514</v>
      </c>
      <c r="S360" s="55">
        <v>907</v>
      </c>
      <c r="T360" s="84">
        <v>882</v>
      </c>
      <c r="U360" s="55">
        <v>2152</v>
      </c>
      <c r="V360" s="84">
        <v>673</v>
      </c>
      <c r="W360" s="55">
        <v>739</v>
      </c>
      <c r="X360" s="84">
        <v>328</v>
      </c>
      <c r="Y360" s="55">
        <v>279</v>
      </c>
      <c r="Z360" s="84">
        <v>1976</v>
      </c>
      <c r="AA360" s="55">
        <v>651</v>
      </c>
      <c r="AB360" s="84">
        <v>786</v>
      </c>
      <c r="AC360" s="55">
        <v>745</v>
      </c>
      <c r="AD360" s="84">
        <v>2396</v>
      </c>
      <c r="AE360" s="55">
        <v>855</v>
      </c>
      <c r="AF360" s="84">
        <v>935</v>
      </c>
      <c r="AG360" s="65">
        <v>1837</v>
      </c>
      <c r="AH360" s="97">
        <v>848</v>
      </c>
      <c r="AI360" s="65">
        <v>323</v>
      </c>
      <c r="AJ360" s="97">
        <v>1036</v>
      </c>
      <c r="AK360" s="97">
        <v>505</v>
      </c>
      <c r="AL360" s="119">
        <v>1242</v>
      </c>
      <c r="AM360" s="84">
        <v>1042</v>
      </c>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119"/>
      <c r="CD360" s="119"/>
      <c r="CE360" s="119"/>
      <c r="CF360" s="119"/>
      <c r="CG360" s="119"/>
      <c r="CH360" s="119"/>
      <c r="CI360" s="119"/>
      <c r="CJ360" s="119"/>
      <c r="CK360" s="119"/>
      <c r="CL360" s="119"/>
      <c r="CM360" s="119"/>
      <c r="CN360" s="119"/>
      <c r="CO360" s="119"/>
      <c r="CP360" s="119"/>
      <c r="CQ360" s="119"/>
      <c r="CR360" s="119"/>
      <c r="CS360" s="119"/>
      <c r="CT360" s="119"/>
      <c r="CU360" s="119"/>
      <c r="CV360" s="119"/>
      <c r="CW360" s="119"/>
      <c r="CX360" s="119"/>
      <c r="CY360" s="119"/>
      <c r="CZ360" s="119"/>
      <c r="DA360" s="119"/>
      <c r="DB360" s="119"/>
      <c r="DC360" s="119"/>
      <c r="DD360" s="119"/>
      <c r="DE360" s="119"/>
      <c r="DF360" s="119"/>
      <c r="DG360" s="119"/>
      <c r="DH360" s="119"/>
      <c r="DI360" s="119"/>
      <c r="DJ360" s="119"/>
      <c r="DK360" s="119"/>
      <c r="DL360" s="119"/>
      <c r="DM360" s="119"/>
      <c r="DN360" s="119"/>
      <c r="DO360" s="119"/>
      <c r="DP360" s="119"/>
      <c r="DQ360" s="119"/>
      <c r="DR360" s="119"/>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c r="MK360" s="7"/>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7"/>
      <c r="OV360" s="7"/>
      <c r="OW360" s="7"/>
      <c r="OX360" s="7"/>
      <c r="OY360" s="7"/>
      <c r="OZ360" s="7"/>
      <c r="PA360" s="7"/>
      <c r="PB360" s="7"/>
      <c r="PC360" s="7"/>
      <c r="PD360" s="7"/>
      <c r="PE360" s="7"/>
      <c r="PF360" s="7"/>
      <c r="PG360" s="7"/>
      <c r="PH360" s="7"/>
      <c r="PI360" s="7"/>
      <c r="PJ360" s="7"/>
      <c r="PK360" s="7"/>
      <c r="PL360" s="7"/>
      <c r="PM360" s="7"/>
      <c r="PN360" s="7"/>
      <c r="PO360" s="7"/>
      <c r="PP360" s="7"/>
      <c r="PQ360" s="7"/>
      <c r="PR360" s="7"/>
      <c r="PS360" s="7"/>
      <c r="PT360" s="7"/>
      <c r="PU360" s="7"/>
      <c r="PV360" s="7"/>
      <c r="PW360" s="7"/>
      <c r="PX360" s="7"/>
      <c r="PY360" s="7"/>
      <c r="PZ360" s="7"/>
      <c r="QA360" s="7"/>
      <c r="QB360" s="7"/>
      <c r="QC360" s="7"/>
      <c r="QD360" s="7"/>
      <c r="QE360" s="7"/>
      <c r="QF360" s="7"/>
      <c r="QG360" s="7"/>
      <c r="QH360" s="7"/>
      <c r="QI360" s="7"/>
      <c r="QJ360" s="7"/>
      <c r="QK360" s="7"/>
      <c r="QL360" s="7"/>
      <c r="QM360" s="7"/>
      <c r="QN360" s="7"/>
      <c r="QO360" s="7"/>
      <c r="QP360" s="7"/>
      <c r="QQ360" s="7"/>
      <c r="QR360" s="7"/>
      <c r="QS360" s="7"/>
      <c r="QT360" s="7"/>
      <c r="QU360" s="7"/>
      <c r="QV360" s="7"/>
      <c r="QW360" s="7"/>
      <c r="QX360" s="7"/>
      <c r="QY360" s="7"/>
      <c r="QZ360" s="7"/>
      <c r="RA360" s="7"/>
      <c r="RB360" s="7"/>
      <c r="RC360" s="7"/>
      <c r="RD360" s="7"/>
      <c r="RE360" s="7"/>
      <c r="RF360" s="7"/>
      <c r="RG360" s="7"/>
      <c r="RH360" s="7"/>
      <c r="RI360" s="7"/>
      <c r="RJ360" s="7"/>
      <c r="RK360" s="7"/>
      <c r="RL360" s="7"/>
      <c r="RM360" s="7"/>
      <c r="RN360" s="7"/>
      <c r="RO360" s="7"/>
      <c r="RP360" s="7"/>
      <c r="RQ360" s="7"/>
      <c r="RR360" s="7"/>
      <c r="RS360" s="7"/>
      <c r="RT360" s="7"/>
      <c r="RU360" s="7"/>
      <c r="RV360" s="7"/>
      <c r="RW360" s="7"/>
      <c r="RX360" s="7"/>
      <c r="RY360" s="7"/>
    </row>
    <row r="361" spans="1:493" s="3" customFormat="1" x14ac:dyDescent="0.2">
      <c r="A361" s="50"/>
      <c r="B361" s="36" t="s">
        <v>156</v>
      </c>
      <c r="C361" s="140">
        <v>21991</v>
      </c>
      <c r="D361" s="84">
        <v>557</v>
      </c>
      <c r="E361" s="55">
        <v>395</v>
      </c>
      <c r="F361" s="84">
        <v>330</v>
      </c>
      <c r="G361" s="55">
        <v>350</v>
      </c>
      <c r="H361" s="84">
        <v>630</v>
      </c>
      <c r="I361" s="55">
        <v>423</v>
      </c>
      <c r="J361" s="84">
        <v>199</v>
      </c>
      <c r="K361" s="55">
        <v>616</v>
      </c>
      <c r="L361" s="84">
        <v>463</v>
      </c>
      <c r="M361" s="55">
        <v>585</v>
      </c>
      <c r="N361" s="84">
        <v>324</v>
      </c>
      <c r="O361" s="55">
        <v>1106</v>
      </c>
      <c r="P361" s="84">
        <v>278</v>
      </c>
      <c r="Q361" s="55">
        <v>1058</v>
      </c>
      <c r="R361" s="84">
        <v>1523</v>
      </c>
      <c r="S361" s="55">
        <v>570</v>
      </c>
      <c r="T361" s="84">
        <v>194</v>
      </c>
      <c r="U361" s="55">
        <v>520</v>
      </c>
      <c r="V361" s="84">
        <v>813</v>
      </c>
      <c r="W361" s="55">
        <v>793</v>
      </c>
      <c r="X361" s="84">
        <v>374</v>
      </c>
      <c r="Y361" s="55">
        <v>925</v>
      </c>
      <c r="Z361" s="84">
        <v>851</v>
      </c>
      <c r="AA361" s="55">
        <v>339</v>
      </c>
      <c r="AB361" s="84">
        <v>1345</v>
      </c>
      <c r="AC361" s="55">
        <v>790</v>
      </c>
      <c r="AD361" s="84">
        <v>1062</v>
      </c>
      <c r="AE361" s="55">
        <v>222</v>
      </c>
      <c r="AF361" s="84">
        <v>322</v>
      </c>
      <c r="AG361" s="65">
        <v>749</v>
      </c>
      <c r="AH361" s="97">
        <v>1134</v>
      </c>
      <c r="AI361" s="65">
        <v>387</v>
      </c>
      <c r="AJ361" s="97">
        <v>795</v>
      </c>
      <c r="AK361" s="97">
        <v>482</v>
      </c>
      <c r="AL361" s="119">
        <v>287</v>
      </c>
      <c r="AM361" s="84">
        <v>200</v>
      </c>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c r="CA361" s="119"/>
      <c r="CB361" s="119"/>
      <c r="CC361" s="119"/>
      <c r="CD361" s="119"/>
      <c r="CE361" s="119"/>
      <c r="CF361" s="119"/>
      <c r="CG361" s="119"/>
      <c r="CH361" s="119"/>
      <c r="CI361" s="119"/>
      <c r="CJ361" s="119"/>
      <c r="CK361" s="119"/>
      <c r="CL361" s="119"/>
      <c r="CM361" s="119"/>
      <c r="CN361" s="119"/>
      <c r="CO361" s="119"/>
      <c r="CP361" s="119"/>
      <c r="CQ361" s="119"/>
      <c r="CR361" s="119"/>
      <c r="CS361" s="119"/>
      <c r="CT361" s="119"/>
      <c r="CU361" s="119"/>
      <c r="CV361" s="119"/>
      <c r="CW361" s="119"/>
      <c r="CX361" s="119"/>
      <c r="CY361" s="119"/>
      <c r="CZ361" s="119"/>
      <c r="DA361" s="119"/>
      <c r="DB361" s="119"/>
      <c r="DC361" s="119"/>
      <c r="DD361" s="119"/>
      <c r="DE361" s="119"/>
      <c r="DF361" s="119"/>
      <c r="DG361" s="119"/>
      <c r="DH361" s="119"/>
      <c r="DI361" s="119"/>
      <c r="DJ361" s="119"/>
      <c r="DK361" s="119"/>
      <c r="DL361" s="119"/>
      <c r="DM361" s="119"/>
      <c r="DN361" s="119"/>
      <c r="DO361" s="119"/>
      <c r="DP361" s="119"/>
      <c r="DQ361" s="119"/>
      <c r="DR361" s="119"/>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c r="MK361" s="7"/>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7"/>
      <c r="OV361" s="7"/>
      <c r="OW361" s="7"/>
      <c r="OX361" s="7"/>
      <c r="OY361" s="7"/>
      <c r="OZ361" s="7"/>
      <c r="PA361" s="7"/>
      <c r="PB361" s="7"/>
      <c r="PC361" s="7"/>
      <c r="PD361" s="7"/>
      <c r="PE361" s="7"/>
      <c r="PF361" s="7"/>
      <c r="PG361" s="7"/>
      <c r="PH361" s="7"/>
      <c r="PI361" s="7"/>
      <c r="PJ361" s="7"/>
      <c r="PK361" s="7"/>
      <c r="PL361" s="7"/>
      <c r="PM361" s="7"/>
      <c r="PN361" s="7"/>
      <c r="PO361" s="7"/>
      <c r="PP361" s="7"/>
      <c r="PQ361" s="7"/>
      <c r="PR361" s="7"/>
      <c r="PS361" s="7"/>
      <c r="PT361" s="7"/>
      <c r="PU361" s="7"/>
      <c r="PV361" s="7"/>
      <c r="PW361" s="7"/>
      <c r="PX361" s="7"/>
      <c r="PY361" s="7"/>
      <c r="PZ361" s="7"/>
      <c r="QA361" s="7"/>
      <c r="QB361" s="7"/>
      <c r="QC361" s="7"/>
      <c r="QD361" s="7"/>
      <c r="QE361" s="7"/>
      <c r="QF361" s="7"/>
      <c r="QG361" s="7"/>
      <c r="QH361" s="7"/>
      <c r="QI361" s="7"/>
      <c r="QJ361" s="7"/>
      <c r="QK361" s="7"/>
      <c r="QL361" s="7"/>
      <c r="QM361" s="7"/>
      <c r="QN361" s="7"/>
      <c r="QO361" s="7"/>
      <c r="QP361" s="7"/>
      <c r="QQ361" s="7"/>
      <c r="QR361" s="7"/>
      <c r="QS361" s="7"/>
      <c r="QT361" s="7"/>
      <c r="QU361" s="7"/>
      <c r="QV361" s="7"/>
      <c r="QW361" s="7"/>
      <c r="QX361" s="7"/>
      <c r="QY361" s="7"/>
      <c r="QZ361" s="7"/>
      <c r="RA361" s="7"/>
      <c r="RB361" s="7"/>
      <c r="RC361" s="7"/>
      <c r="RD361" s="7"/>
      <c r="RE361" s="7"/>
      <c r="RF361" s="7"/>
      <c r="RG361" s="7"/>
      <c r="RH361" s="7"/>
      <c r="RI361" s="7"/>
      <c r="RJ361" s="7"/>
      <c r="RK361" s="7"/>
      <c r="RL361" s="7"/>
      <c r="RM361" s="7"/>
      <c r="RN361" s="7"/>
      <c r="RO361" s="7"/>
      <c r="RP361" s="7"/>
      <c r="RQ361" s="7"/>
      <c r="RR361" s="7"/>
      <c r="RS361" s="7"/>
      <c r="RT361" s="7"/>
      <c r="RU361" s="7"/>
      <c r="RV361" s="7"/>
      <c r="RW361" s="7"/>
      <c r="RX361" s="7"/>
      <c r="RY361" s="7"/>
    </row>
    <row r="362" spans="1:493" s="3" customFormat="1" x14ac:dyDescent="0.2">
      <c r="A362" s="50"/>
      <c r="B362" s="36" t="s">
        <v>157</v>
      </c>
      <c r="C362" s="140">
        <v>35308</v>
      </c>
      <c r="D362" s="84">
        <v>1184</v>
      </c>
      <c r="E362" s="55">
        <v>219</v>
      </c>
      <c r="F362" s="84">
        <v>368</v>
      </c>
      <c r="G362" s="55">
        <v>203</v>
      </c>
      <c r="H362" s="84">
        <v>476</v>
      </c>
      <c r="I362" s="55">
        <v>584</v>
      </c>
      <c r="J362" s="84">
        <v>440</v>
      </c>
      <c r="K362" s="55">
        <v>652</v>
      </c>
      <c r="L362" s="84">
        <v>1065</v>
      </c>
      <c r="M362" s="55">
        <v>631</v>
      </c>
      <c r="N362" s="84">
        <v>247</v>
      </c>
      <c r="O362" s="55">
        <v>940</v>
      </c>
      <c r="P362" s="84">
        <v>387</v>
      </c>
      <c r="Q362" s="55">
        <v>243</v>
      </c>
      <c r="R362" s="84">
        <v>1908</v>
      </c>
      <c r="S362" s="55">
        <v>949</v>
      </c>
      <c r="T362" s="84">
        <v>143</v>
      </c>
      <c r="U362" s="55">
        <v>159</v>
      </c>
      <c r="V362" s="84">
        <v>2596</v>
      </c>
      <c r="W362" s="55">
        <v>2654</v>
      </c>
      <c r="X362" s="84">
        <v>811</v>
      </c>
      <c r="Y362" s="55">
        <v>2955</v>
      </c>
      <c r="Z362" s="84">
        <v>284</v>
      </c>
      <c r="AA362" s="55">
        <v>46</v>
      </c>
      <c r="AB362" s="84">
        <v>4161</v>
      </c>
      <c r="AC362" s="55">
        <v>1130</v>
      </c>
      <c r="AD362" s="84">
        <v>1608</v>
      </c>
      <c r="AE362" s="55">
        <v>196</v>
      </c>
      <c r="AF362" s="84">
        <v>219</v>
      </c>
      <c r="AG362" s="65">
        <v>417</v>
      </c>
      <c r="AH362" s="97">
        <v>3343</v>
      </c>
      <c r="AI362" s="65">
        <v>1626</v>
      </c>
      <c r="AJ362" s="97">
        <v>1224</v>
      </c>
      <c r="AK362" s="97">
        <v>863</v>
      </c>
      <c r="AL362" s="119">
        <v>267</v>
      </c>
      <c r="AM362" s="84">
        <v>110</v>
      </c>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c r="BT362" s="119"/>
      <c r="BU362" s="119"/>
      <c r="BV362" s="119"/>
      <c r="BW362" s="119"/>
      <c r="BX362" s="119"/>
      <c r="BY362" s="119"/>
      <c r="BZ362" s="119"/>
      <c r="CA362" s="119"/>
      <c r="CB362" s="119"/>
      <c r="CC362" s="119"/>
      <c r="CD362" s="119"/>
      <c r="CE362" s="119"/>
      <c r="CF362" s="119"/>
      <c r="CG362" s="119"/>
      <c r="CH362" s="119"/>
      <c r="CI362" s="119"/>
      <c r="CJ362" s="119"/>
      <c r="CK362" s="119"/>
      <c r="CL362" s="119"/>
      <c r="CM362" s="119"/>
      <c r="CN362" s="119"/>
      <c r="CO362" s="119"/>
      <c r="CP362" s="119"/>
      <c r="CQ362" s="119"/>
      <c r="CR362" s="119"/>
      <c r="CS362" s="119"/>
      <c r="CT362" s="119"/>
      <c r="CU362" s="119"/>
      <c r="CV362" s="119"/>
      <c r="CW362" s="119"/>
      <c r="CX362" s="119"/>
      <c r="CY362" s="119"/>
      <c r="CZ362" s="119"/>
      <c r="DA362" s="119"/>
      <c r="DB362" s="119"/>
      <c r="DC362" s="119"/>
      <c r="DD362" s="119"/>
      <c r="DE362" s="119"/>
      <c r="DF362" s="119"/>
      <c r="DG362" s="119"/>
      <c r="DH362" s="119"/>
      <c r="DI362" s="119"/>
      <c r="DJ362" s="119"/>
      <c r="DK362" s="119"/>
      <c r="DL362" s="119"/>
      <c r="DM362" s="119"/>
      <c r="DN362" s="119"/>
      <c r="DO362" s="119"/>
      <c r="DP362" s="119"/>
      <c r="DQ362" s="119"/>
      <c r="DR362" s="119"/>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c r="MK362" s="7"/>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7"/>
      <c r="OV362" s="7"/>
      <c r="OW362" s="7"/>
      <c r="OX362" s="7"/>
      <c r="OY362" s="7"/>
      <c r="OZ362" s="7"/>
      <c r="PA362" s="7"/>
      <c r="PB362" s="7"/>
      <c r="PC362" s="7"/>
      <c r="PD362" s="7"/>
      <c r="PE362" s="7"/>
      <c r="PF362" s="7"/>
      <c r="PG362" s="7"/>
      <c r="PH362" s="7"/>
      <c r="PI362" s="7"/>
      <c r="PJ362" s="7"/>
      <c r="PK362" s="7"/>
      <c r="PL362" s="7"/>
      <c r="PM362" s="7"/>
      <c r="PN362" s="7"/>
      <c r="PO362" s="7"/>
      <c r="PP362" s="7"/>
      <c r="PQ362" s="7"/>
      <c r="PR362" s="7"/>
      <c r="PS362" s="7"/>
      <c r="PT362" s="7"/>
      <c r="PU362" s="7"/>
      <c r="PV362" s="7"/>
      <c r="PW362" s="7"/>
      <c r="PX362" s="7"/>
      <c r="PY362" s="7"/>
      <c r="PZ362" s="7"/>
      <c r="QA362" s="7"/>
      <c r="QB362" s="7"/>
      <c r="QC362" s="7"/>
      <c r="QD362" s="7"/>
      <c r="QE362" s="7"/>
      <c r="QF362" s="7"/>
      <c r="QG362" s="7"/>
      <c r="QH362" s="7"/>
      <c r="QI362" s="7"/>
      <c r="QJ362" s="7"/>
      <c r="QK362" s="7"/>
      <c r="QL362" s="7"/>
      <c r="QM362" s="7"/>
      <c r="QN362" s="7"/>
      <c r="QO362" s="7"/>
      <c r="QP362" s="7"/>
      <c r="QQ362" s="7"/>
      <c r="QR362" s="7"/>
      <c r="QS362" s="7"/>
      <c r="QT362" s="7"/>
      <c r="QU362" s="7"/>
      <c r="QV362" s="7"/>
      <c r="QW362" s="7"/>
      <c r="QX362" s="7"/>
      <c r="QY362" s="7"/>
      <c r="QZ362" s="7"/>
      <c r="RA362" s="7"/>
      <c r="RB362" s="7"/>
      <c r="RC362" s="7"/>
      <c r="RD362" s="7"/>
      <c r="RE362" s="7"/>
      <c r="RF362" s="7"/>
      <c r="RG362" s="7"/>
      <c r="RH362" s="7"/>
      <c r="RI362" s="7"/>
      <c r="RJ362" s="7"/>
      <c r="RK362" s="7"/>
      <c r="RL362" s="7"/>
      <c r="RM362" s="7"/>
      <c r="RN362" s="7"/>
      <c r="RO362" s="7"/>
      <c r="RP362" s="7"/>
      <c r="RQ362" s="7"/>
      <c r="RR362" s="7"/>
      <c r="RS362" s="7"/>
      <c r="RT362" s="7"/>
      <c r="RU362" s="7"/>
      <c r="RV362" s="7"/>
      <c r="RW362" s="7"/>
      <c r="RX362" s="7"/>
      <c r="RY362" s="7"/>
    </row>
    <row r="363" spans="1:493" s="3" customFormat="1" x14ac:dyDescent="0.2">
      <c r="A363" s="50"/>
      <c r="B363" s="36" t="s">
        <v>24</v>
      </c>
      <c r="C363" s="140">
        <v>309969</v>
      </c>
      <c r="D363" s="84">
        <v>2597</v>
      </c>
      <c r="E363" s="55">
        <v>7488</v>
      </c>
      <c r="F363" s="84">
        <v>9758</v>
      </c>
      <c r="G363" s="55">
        <v>8963</v>
      </c>
      <c r="H363" s="84">
        <v>6610</v>
      </c>
      <c r="I363" s="55">
        <v>4381</v>
      </c>
      <c r="J363" s="84">
        <v>7340</v>
      </c>
      <c r="K363" s="55">
        <v>13452</v>
      </c>
      <c r="L363" s="84">
        <v>7661</v>
      </c>
      <c r="M363" s="55">
        <v>17312</v>
      </c>
      <c r="N363" s="84">
        <v>9925</v>
      </c>
      <c r="O363" s="55">
        <v>12496</v>
      </c>
      <c r="P363" s="84">
        <v>9333</v>
      </c>
      <c r="Q363" s="55">
        <v>18303</v>
      </c>
      <c r="R363" s="84">
        <v>16134</v>
      </c>
      <c r="S363" s="55">
        <v>9144</v>
      </c>
      <c r="T363" s="84">
        <v>7395</v>
      </c>
      <c r="U363" s="55">
        <v>17592</v>
      </c>
      <c r="V363" s="84">
        <v>6944</v>
      </c>
      <c r="W363" s="55">
        <v>6036</v>
      </c>
      <c r="X363" s="84">
        <v>2132</v>
      </c>
      <c r="Y363" s="55">
        <v>4661</v>
      </c>
      <c r="Z363" s="84">
        <v>8597</v>
      </c>
      <c r="AA363" s="55">
        <v>6074</v>
      </c>
      <c r="AB363" s="84">
        <v>7318</v>
      </c>
      <c r="AC363" s="55">
        <v>4834</v>
      </c>
      <c r="AD363" s="84">
        <v>14376</v>
      </c>
      <c r="AE363" s="55">
        <v>7983</v>
      </c>
      <c r="AF363" s="84">
        <v>11808</v>
      </c>
      <c r="AG363" s="65">
        <v>9246</v>
      </c>
      <c r="AH363" s="97">
        <v>7352</v>
      </c>
      <c r="AI363" s="65">
        <v>3056</v>
      </c>
      <c r="AJ363" s="97">
        <v>5759</v>
      </c>
      <c r="AK363" s="97">
        <v>4107</v>
      </c>
      <c r="AL363" s="119">
        <v>5751</v>
      </c>
      <c r="AM363" s="84">
        <v>7994</v>
      </c>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c r="CA363" s="119"/>
      <c r="CB363" s="119"/>
      <c r="CC363" s="119"/>
      <c r="CD363" s="119"/>
      <c r="CE363" s="119"/>
      <c r="CF363" s="119"/>
      <c r="CG363" s="119"/>
      <c r="CH363" s="119"/>
      <c r="CI363" s="119"/>
      <c r="CJ363" s="119"/>
      <c r="CK363" s="119"/>
      <c r="CL363" s="119"/>
      <c r="CM363" s="119"/>
      <c r="CN363" s="119"/>
      <c r="CO363" s="119"/>
      <c r="CP363" s="119"/>
      <c r="CQ363" s="119"/>
      <c r="CR363" s="119"/>
      <c r="CS363" s="119"/>
      <c r="CT363" s="119"/>
      <c r="CU363" s="119"/>
      <c r="CV363" s="119"/>
      <c r="CW363" s="119"/>
      <c r="CX363" s="119"/>
      <c r="CY363" s="119"/>
      <c r="CZ363" s="119"/>
      <c r="DA363" s="119"/>
      <c r="DB363" s="119"/>
      <c r="DC363" s="119"/>
      <c r="DD363" s="119"/>
      <c r="DE363" s="119"/>
      <c r="DF363" s="119"/>
      <c r="DG363" s="119"/>
      <c r="DH363" s="119"/>
      <c r="DI363" s="119"/>
      <c r="DJ363" s="119"/>
      <c r="DK363" s="119"/>
      <c r="DL363" s="119"/>
      <c r="DM363" s="119"/>
      <c r="DN363" s="119"/>
      <c r="DO363" s="119"/>
      <c r="DP363" s="119"/>
      <c r="DQ363" s="119"/>
      <c r="DR363" s="119"/>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c r="MK363" s="7"/>
      <c r="ML363" s="7"/>
      <c r="MM363" s="7"/>
      <c r="MN363" s="7"/>
      <c r="MO363" s="7"/>
      <c r="MP363" s="7"/>
      <c r="MQ363" s="7"/>
      <c r="MR363" s="7"/>
      <c r="MS363" s="7"/>
      <c r="MT363" s="7"/>
      <c r="MU363" s="7"/>
      <c r="MV363" s="7"/>
      <c r="MW363" s="7"/>
      <c r="MX363" s="7"/>
      <c r="MY363" s="7"/>
      <c r="MZ363" s="7"/>
      <c r="NA363" s="7"/>
      <c r="NB363" s="7"/>
      <c r="NC363" s="7"/>
      <c r="ND363" s="7"/>
      <c r="NE363" s="7"/>
      <c r="NF363" s="7"/>
      <c r="NG363" s="7"/>
      <c r="NH363" s="7"/>
      <c r="NI363" s="7"/>
      <c r="NJ363" s="7"/>
      <c r="NK363" s="7"/>
      <c r="NL363" s="7"/>
      <c r="NM363" s="7"/>
      <c r="NN363" s="7"/>
      <c r="NO363" s="7"/>
      <c r="NP363" s="7"/>
      <c r="NQ363" s="7"/>
      <c r="NR363" s="7"/>
      <c r="NS363" s="7"/>
      <c r="NT363" s="7"/>
      <c r="NU363" s="7"/>
      <c r="NV363" s="7"/>
      <c r="NW363" s="7"/>
      <c r="NX363" s="7"/>
      <c r="NY363" s="7"/>
      <c r="NZ363" s="7"/>
      <c r="OA363" s="7"/>
      <c r="OB363" s="7"/>
      <c r="OC363" s="7"/>
      <c r="OD363" s="7"/>
      <c r="OE363" s="7"/>
      <c r="OF363" s="7"/>
      <c r="OG363" s="7"/>
      <c r="OH363" s="7"/>
      <c r="OI363" s="7"/>
      <c r="OJ363" s="7"/>
      <c r="OK363" s="7"/>
      <c r="OL363" s="7"/>
      <c r="OM363" s="7"/>
      <c r="ON363" s="7"/>
      <c r="OO363" s="7"/>
      <c r="OP363" s="7"/>
      <c r="OQ363" s="7"/>
      <c r="OR363" s="7"/>
      <c r="OS363" s="7"/>
      <c r="OT363" s="7"/>
      <c r="OU363" s="7"/>
      <c r="OV363" s="7"/>
      <c r="OW363" s="7"/>
      <c r="OX363" s="7"/>
      <c r="OY363" s="7"/>
      <c r="OZ363" s="7"/>
      <c r="PA363" s="7"/>
      <c r="PB363" s="7"/>
      <c r="PC363" s="7"/>
      <c r="PD363" s="7"/>
      <c r="PE363" s="7"/>
      <c r="PF363" s="7"/>
      <c r="PG363" s="7"/>
      <c r="PH363" s="7"/>
      <c r="PI363" s="7"/>
      <c r="PJ363" s="7"/>
      <c r="PK363" s="7"/>
      <c r="PL363" s="7"/>
      <c r="PM363" s="7"/>
      <c r="PN363" s="7"/>
      <c r="PO363" s="7"/>
      <c r="PP363" s="7"/>
      <c r="PQ363" s="7"/>
      <c r="PR363" s="7"/>
      <c r="PS363" s="7"/>
      <c r="PT363" s="7"/>
      <c r="PU363" s="7"/>
      <c r="PV363" s="7"/>
      <c r="PW363" s="7"/>
      <c r="PX363" s="7"/>
      <c r="PY363" s="7"/>
      <c r="PZ363" s="7"/>
      <c r="QA363" s="7"/>
      <c r="QB363" s="7"/>
      <c r="QC363" s="7"/>
      <c r="QD363" s="7"/>
      <c r="QE363" s="7"/>
      <c r="QF363" s="7"/>
      <c r="QG363" s="7"/>
      <c r="QH363" s="7"/>
      <c r="QI363" s="7"/>
      <c r="QJ363" s="7"/>
      <c r="QK363" s="7"/>
      <c r="QL363" s="7"/>
      <c r="QM363" s="7"/>
      <c r="QN363" s="7"/>
      <c r="QO363" s="7"/>
      <c r="QP363" s="7"/>
      <c r="QQ363" s="7"/>
      <c r="QR363" s="7"/>
      <c r="QS363" s="7"/>
      <c r="QT363" s="7"/>
      <c r="QU363" s="7"/>
      <c r="QV363" s="7"/>
      <c r="QW363" s="7"/>
      <c r="QX363" s="7"/>
      <c r="QY363" s="7"/>
      <c r="QZ363" s="7"/>
      <c r="RA363" s="7"/>
      <c r="RB363" s="7"/>
      <c r="RC363" s="7"/>
      <c r="RD363" s="7"/>
      <c r="RE363" s="7"/>
      <c r="RF363" s="7"/>
      <c r="RG363" s="7"/>
      <c r="RH363" s="7"/>
      <c r="RI363" s="7"/>
      <c r="RJ363" s="7"/>
      <c r="RK363" s="7"/>
      <c r="RL363" s="7"/>
      <c r="RM363" s="7"/>
      <c r="RN363" s="7"/>
      <c r="RO363" s="7"/>
      <c r="RP363" s="7"/>
      <c r="RQ363" s="7"/>
      <c r="RR363" s="7"/>
      <c r="RS363" s="7"/>
      <c r="RT363" s="7"/>
      <c r="RU363" s="7"/>
      <c r="RV363" s="7"/>
      <c r="RW363" s="7"/>
      <c r="RX363" s="7"/>
      <c r="RY363" s="7"/>
    </row>
    <row r="364" spans="1:493" s="3" customFormat="1" x14ac:dyDescent="0.2">
      <c r="A364" s="50" t="s">
        <v>161</v>
      </c>
      <c r="B364" s="36" t="s">
        <v>152</v>
      </c>
      <c r="C364" s="150">
        <v>15.80803241614484</v>
      </c>
      <c r="D364" s="84">
        <v>4.0046207162110123</v>
      </c>
      <c r="E364" s="55">
        <v>10.430021367521368</v>
      </c>
      <c r="F364" s="84">
        <v>18.37466693994671</v>
      </c>
      <c r="G364" s="55">
        <v>7.7317862322882958</v>
      </c>
      <c r="H364" s="84">
        <v>7.3978819969742817</v>
      </c>
      <c r="I364" s="55">
        <v>7.2357909153161382</v>
      </c>
      <c r="J364" s="84">
        <v>9.7820163487738423</v>
      </c>
      <c r="K364" s="55">
        <v>17.982456140350877</v>
      </c>
      <c r="L364" s="84">
        <v>21.250489492233392</v>
      </c>
      <c r="M364" s="55">
        <v>39.001848428835487</v>
      </c>
      <c r="N364" s="84">
        <v>26.498740554156168</v>
      </c>
      <c r="O364" s="55">
        <v>12.844110115236877</v>
      </c>
      <c r="P364" s="84">
        <v>23.657987785278046</v>
      </c>
      <c r="Q364" s="55">
        <v>19.171720482980934</v>
      </c>
      <c r="R364" s="84">
        <v>15.705962563530433</v>
      </c>
      <c r="S364" s="55">
        <v>20.417760279965005</v>
      </c>
      <c r="T364" s="84">
        <v>16.078431372549019</v>
      </c>
      <c r="U364" s="55">
        <v>16.228967712596635</v>
      </c>
      <c r="V364" s="84">
        <v>9.0581797235023043</v>
      </c>
      <c r="W364" s="55">
        <v>5.9973492379058984</v>
      </c>
      <c r="X364" s="84">
        <v>8.8649155722326451</v>
      </c>
      <c r="Y364" s="55">
        <v>4.7843810341128519</v>
      </c>
      <c r="Z364" s="84">
        <v>11.841340002326394</v>
      </c>
      <c r="AA364" s="55">
        <v>16.72703325650313</v>
      </c>
      <c r="AB364" s="84">
        <v>3.8808417600437282</v>
      </c>
      <c r="AC364" s="55">
        <v>6.3301613570541999</v>
      </c>
      <c r="AD364" s="84">
        <v>16.165831942125767</v>
      </c>
      <c r="AE364" s="55">
        <v>21.746210697732682</v>
      </c>
      <c r="AF364" s="84">
        <v>27.362804878048781</v>
      </c>
      <c r="AG364" s="65">
        <v>15.368808133246809</v>
      </c>
      <c r="AH364" s="97">
        <v>3.7948857453754079</v>
      </c>
      <c r="AI364" s="65">
        <v>1.5052356020942408</v>
      </c>
      <c r="AJ364" s="97">
        <v>8.3347803438096886</v>
      </c>
      <c r="AK364" s="97">
        <v>3.1896761626491354</v>
      </c>
      <c r="AL364" s="119">
        <v>13.44114067118762</v>
      </c>
      <c r="AM364" s="84">
        <v>5.7292969727295473</v>
      </c>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19"/>
      <c r="BX364" s="119"/>
      <c r="BY364" s="119"/>
      <c r="BZ364" s="119"/>
      <c r="CA364" s="119"/>
      <c r="CB364" s="119"/>
      <c r="CC364" s="119"/>
      <c r="CD364" s="119"/>
      <c r="CE364" s="119"/>
      <c r="CF364" s="119"/>
      <c r="CG364" s="119"/>
      <c r="CH364" s="119"/>
      <c r="CI364" s="119"/>
      <c r="CJ364" s="119"/>
      <c r="CK364" s="119"/>
      <c r="CL364" s="119"/>
      <c r="CM364" s="119"/>
      <c r="CN364" s="119"/>
      <c r="CO364" s="119"/>
      <c r="CP364" s="119"/>
      <c r="CQ364" s="119"/>
      <c r="CR364" s="119"/>
      <c r="CS364" s="119"/>
      <c r="CT364" s="119"/>
      <c r="CU364" s="119"/>
      <c r="CV364" s="119"/>
      <c r="CW364" s="119"/>
      <c r="CX364" s="119"/>
      <c r="CY364" s="119"/>
      <c r="CZ364" s="119"/>
      <c r="DA364" s="119"/>
      <c r="DB364" s="119"/>
      <c r="DC364" s="119"/>
      <c r="DD364" s="119"/>
      <c r="DE364" s="119"/>
      <c r="DF364" s="119"/>
      <c r="DG364" s="119"/>
      <c r="DH364" s="119"/>
      <c r="DI364" s="119"/>
      <c r="DJ364" s="119"/>
      <c r="DK364" s="119"/>
      <c r="DL364" s="119"/>
      <c r="DM364" s="119"/>
      <c r="DN364" s="119"/>
      <c r="DO364" s="119"/>
      <c r="DP364" s="119"/>
      <c r="DQ364" s="119"/>
      <c r="DR364" s="119"/>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c r="MK364" s="7"/>
      <c r="ML364" s="7"/>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c r="NN364" s="7"/>
      <c r="NO364" s="7"/>
      <c r="NP364" s="7"/>
      <c r="NQ364" s="7"/>
      <c r="NR364" s="7"/>
      <c r="NS364" s="7"/>
      <c r="NT364" s="7"/>
      <c r="NU364" s="7"/>
      <c r="NV364" s="7"/>
      <c r="NW364" s="7"/>
      <c r="NX364" s="7"/>
      <c r="NY364" s="7"/>
      <c r="NZ364" s="7"/>
      <c r="OA364" s="7"/>
      <c r="OB364" s="7"/>
      <c r="OC364" s="7"/>
      <c r="OD364" s="7"/>
      <c r="OE364" s="7"/>
      <c r="OF364" s="7"/>
      <c r="OG364" s="7"/>
      <c r="OH364" s="7"/>
      <c r="OI364" s="7"/>
      <c r="OJ364" s="7"/>
      <c r="OK364" s="7"/>
      <c r="OL364" s="7"/>
      <c r="OM364" s="7"/>
      <c r="ON364" s="7"/>
      <c r="OO364" s="7"/>
      <c r="OP364" s="7"/>
      <c r="OQ364" s="7"/>
      <c r="OR364" s="7"/>
      <c r="OS364" s="7"/>
      <c r="OT364" s="7"/>
      <c r="OU364" s="7"/>
      <c r="OV364" s="7"/>
      <c r="OW364" s="7"/>
      <c r="OX364" s="7"/>
      <c r="OY364" s="7"/>
      <c r="OZ364" s="7"/>
      <c r="PA364" s="7"/>
      <c r="PB364" s="7"/>
      <c r="PC364" s="7"/>
      <c r="PD364" s="7"/>
      <c r="PE364" s="7"/>
      <c r="PF364" s="7"/>
      <c r="PG364" s="7"/>
      <c r="PH364" s="7"/>
      <c r="PI364" s="7"/>
      <c r="PJ364" s="7"/>
      <c r="PK364" s="7"/>
      <c r="PL364" s="7"/>
      <c r="PM364" s="7"/>
      <c r="PN364" s="7"/>
      <c r="PO364" s="7"/>
      <c r="PP364" s="7"/>
      <c r="PQ364" s="7"/>
      <c r="PR364" s="7"/>
      <c r="PS364" s="7"/>
      <c r="PT364" s="7"/>
      <c r="PU364" s="7"/>
      <c r="PV364" s="7"/>
      <c r="PW364" s="7"/>
      <c r="PX364" s="7"/>
      <c r="PY364" s="7"/>
      <c r="PZ364" s="7"/>
      <c r="QA364" s="7"/>
      <c r="QB364" s="7"/>
      <c r="QC364" s="7"/>
      <c r="QD364" s="7"/>
      <c r="QE364" s="7"/>
      <c r="QF364" s="7"/>
      <c r="QG364" s="7"/>
      <c r="QH364" s="7"/>
      <c r="QI364" s="7"/>
      <c r="QJ364" s="7"/>
      <c r="QK364" s="7"/>
      <c r="QL364" s="7"/>
      <c r="QM364" s="7"/>
      <c r="QN364" s="7"/>
      <c r="QO364" s="7"/>
      <c r="QP364" s="7"/>
      <c r="QQ364" s="7"/>
      <c r="QR364" s="7"/>
      <c r="QS364" s="7"/>
      <c r="QT364" s="7"/>
      <c r="QU364" s="7"/>
      <c r="QV364" s="7"/>
      <c r="QW364" s="7"/>
      <c r="QX364" s="7"/>
      <c r="QY364" s="7"/>
      <c r="QZ364" s="7"/>
      <c r="RA364" s="7"/>
      <c r="RB364" s="7"/>
      <c r="RC364" s="7"/>
      <c r="RD364" s="7"/>
      <c r="RE364" s="7"/>
      <c r="RF364" s="7"/>
      <c r="RG364" s="7"/>
      <c r="RH364" s="7"/>
      <c r="RI364" s="7"/>
      <c r="RJ364" s="7"/>
      <c r="RK364" s="7"/>
      <c r="RL364" s="7"/>
      <c r="RM364" s="7"/>
      <c r="RN364" s="7"/>
      <c r="RO364" s="7"/>
      <c r="RP364" s="7"/>
      <c r="RQ364" s="7"/>
      <c r="RR364" s="7"/>
      <c r="RS364" s="7"/>
      <c r="RT364" s="7"/>
      <c r="RU364" s="7"/>
      <c r="RV364" s="7"/>
      <c r="RW364" s="7"/>
      <c r="RX364" s="7"/>
      <c r="RY364" s="7"/>
    </row>
    <row r="365" spans="1:493" s="3" customFormat="1" x14ac:dyDescent="0.2">
      <c r="A365" s="50"/>
      <c r="B365" s="36" t="s">
        <v>153</v>
      </c>
      <c r="C365" s="142">
        <v>24.75053957008604</v>
      </c>
      <c r="D365" s="92">
        <v>6.3919907585675784</v>
      </c>
      <c r="E365" s="63">
        <v>18.12232905982906</v>
      </c>
      <c r="F365" s="92">
        <v>36.031973765115808</v>
      </c>
      <c r="G365" s="63">
        <v>49.046078321990407</v>
      </c>
      <c r="H365" s="92">
        <v>15.189107413010591</v>
      </c>
      <c r="I365" s="63">
        <v>15.567222095412006</v>
      </c>
      <c r="J365" s="92">
        <v>16.185286103542236</v>
      </c>
      <c r="K365" s="63">
        <v>35.950044603033007</v>
      </c>
      <c r="L365" s="92">
        <v>26.889440020885004</v>
      </c>
      <c r="M365" s="63">
        <v>27.096811460258781</v>
      </c>
      <c r="N365" s="92">
        <v>31.002518891687657</v>
      </c>
      <c r="O365" s="63">
        <v>21.959026888604352</v>
      </c>
      <c r="P365" s="92">
        <v>39.215686274509807</v>
      </c>
      <c r="Q365" s="63">
        <v>33.131180680762718</v>
      </c>
      <c r="R365" s="92">
        <v>22.486674104375854</v>
      </c>
      <c r="S365" s="63">
        <v>34.744094488188978</v>
      </c>
      <c r="T365" s="92">
        <v>34.239350912778903</v>
      </c>
      <c r="U365" s="63">
        <v>33.026375625284224</v>
      </c>
      <c r="V365" s="92">
        <v>10.743087557603687</v>
      </c>
      <c r="W365" s="63">
        <v>10.271703114645462</v>
      </c>
      <c r="X365" s="92">
        <v>8.6772983114446536</v>
      </c>
      <c r="Y365" s="63">
        <v>2.2527354644925981</v>
      </c>
      <c r="Z365" s="92">
        <v>17.25020355938118</v>
      </c>
      <c r="AA365" s="63">
        <v>18.488640105367139</v>
      </c>
      <c r="AB365" s="92">
        <v>3.5118884941240776</v>
      </c>
      <c r="AC365" s="63">
        <v>4.2407943731899049</v>
      </c>
      <c r="AD365" s="92">
        <v>12.326099053978853</v>
      </c>
      <c r="AE365" s="63">
        <v>42.314919203307028</v>
      </c>
      <c r="AF365" s="92">
        <v>34.070121951219512</v>
      </c>
      <c r="AG365" s="74">
        <v>23.718364698247889</v>
      </c>
      <c r="AH365" s="98">
        <v>6.8008705114254626</v>
      </c>
      <c r="AI365" s="74">
        <v>8.9332460732984291</v>
      </c>
      <c r="AJ365" s="98">
        <v>7.9701337037680151</v>
      </c>
      <c r="AK365" s="98">
        <v>29.121012904796689</v>
      </c>
      <c r="AL365" s="120">
        <v>29.334028864545296</v>
      </c>
      <c r="AM365" s="92">
        <v>23.68026019514636</v>
      </c>
      <c r="AN365" s="120"/>
      <c r="AO365" s="120"/>
      <c r="AP365" s="120"/>
      <c r="AQ365" s="120"/>
      <c r="AR365" s="120"/>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19"/>
      <c r="BV365" s="119"/>
      <c r="BW365" s="119"/>
      <c r="BX365" s="119"/>
      <c r="BY365" s="119"/>
      <c r="BZ365" s="119"/>
      <c r="CA365" s="119"/>
      <c r="CB365" s="119"/>
      <c r="CC365" s="119"/>
      <c r="CD365" s="119"/>
      <c r="CE365" s="119"/>
      <c r="CF365" s="119"/>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19"/>
      <c r="DF365" s="119"/>
      <c r="DG365" s="119"/>
      <c r="DH365" s="119"/>
      <c r="DI365" s="119"/>
      <c r="DJ365" s="119"/>
      <c r="DK365" s="119"/>
      <c r="DL365" s="119"/>
      <c r="DM365" s="119"/>
      <c r="DN365" s="119"/>
      <c r="DO365" s="119"/>
      <c r="DP365" s="119"/>
      <c r="DQ365" s="119"/>
      <c r="DR365" s="119"/>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c r="MK365" s="7"/>
      <c r="ML365" s="7"/>
      <c r="MM365" s="7"/>
      <c r="MN365" s="7"/>
      <c r="MO365" s="7"/>
      <c r="MP365" s="7"/>
      <c r="MQ365" s="7"/>
      <c r="MR365" s="7"/>
      <c r="MS365" s="7"/>
      <c r="MT365" s="7"/>
      <c r="MU365" s="7"/>
      <c r="MV365" s="7"/>
      <c r="MW365" s="7"/>
      <c r="MX365" s="7"/>
      <c r="MY365" s="7"/>
      <c r="MZ365" s="7"/>
      <c r="NA365" s="7"/>
      <c r="NB365" s="7"/>
      <c r="NC365" s="7"/>
      <c r="ND365" s="7"/>
      <c r="NE365" s="7"/>
      <c r="NF365" s="7"/>
      <c r="NG365" s="7"/>
      <c r="NH365" s="7"/>
      <c r="NI365" s="7"/>
      <c r="NJ365" s="7"/>
      <c r="NK365" s="7"/>
      <c r="NL365" s="7"/>
      <c r="NM365" s="7"/>
      <c r="NN365" s="7"/>
      <c r="NO365" s="7"/>
      <c r="NP365" s="7"/>
      <c r="NQ365" s="7"/>
      <c r="NR365" s="7"/>
      <c r="NS365" s="7"/>
      <c r="NT365" s="7"/>
      <c r="NU365" s="7"/>
      <c r="NV365" s="7"/>
      <c r="NW365" s="7"/>
      <c r="NX365" s="7"/>
      <c r="NY365" s="7"/>
      <c r="NZ365" s="7"/>
      <c r="OA365" s="7"/>
      <c r="OB365" s="7"/>
      <c r="OC365" s="7"/>
      <c r="OD365" s="7"/>
      <c r="OE365" s="7"/>
      <c r="OF365" s="7"/>
      <c r="OG365" s="7"/>
      <c r="OH365" s="7"/>
      <c r="OI365" s="7"/>
      <c r="OJ365" s="7"/>
      <c r="OK365" s="7"/>
      <c r="OL365" s="7"/>
      <c r="OM365" s="7"/>
      <c r="ON365" s="7"/>
      <c r="OO365" s="7"/>
      <c r="OP365" s="7"/>
      <c r="OQ365" s="7"/>
      <c r="OR365" s="7"/>
      <c r="OS365" s="7"/>
      <c r="OT365" s="7"/>
      <c r="OU365" s="7"/>
      <c r="OV365" s="7"/>
      <c r="OW365" s="7"/>
      <c r="OX365" s="7"/>
      <c r="OY365" s="7"/>
      <c r="OZ365" s="7"/>
      <c r="PA365" s="7"/>
      <c r="PB365" s="7"/>
      <c r="PC365" s="7"/>
      <c r="PD365" s="7"/>
      <c r="PE365" s="7"/>
      <c r="PF365" s="7"/>
      <c r="PG365" s="7"/>
      <c r="PH365" s="7"/>
      <c r="PI365" s="7"/>
      <c r="PJ365" s="7"/>
      <c r="PK365" s="7"/>
      <c r="PL365" s="7"/>
      <c r="PM365" s="7"/>
      <c r="PN365" s="7"/>
      <c r="PO365" s="7"/>
      <c r="PP365" s="7"/>
      <c r="PQ365" s="7"/>
      <c r="PR365" s="7"/>
      <c r="PS365" s="7"/>
      <c r="PT365" s="7"/>
      <c r="PU365" s="7"/>
      <c r="PV365" s="7"/>
      <c r="PW365" s="7"/>
      <c r="PX365" s="7"/>
      <c r="PY365" s="7"/>
      <c r="PZ365" s="7"/>
      <c r="QA365" s="7"/>
      <c r="QB365" s="7"/>
      <c r="QC365" s="7"/>
      <c r="QD365" s="7"/>
      <c r="QE365" s="7"/>
      <c r="QF365" s="7"/>
      <c r="QG365" s="7"/>
      <c r="QH365" s="7"/>
      <c r="QI365" s="7"/>
      <c r="QJ365" s="7"/>
      <c r="QK365" s="7"/>
      <c r="QL365" s="7"/>
      <c r="QM365" s="7"/>
      <c r="QN365" s="7"/>
      <c r="QO365" s="7"/>
      <c r="QP365" s="7"/>
      <c r="QQ365" s="7"/>
      <c r="QR365" s="7"/>
      <c r="QS365" s="7"/>
      <c r="QT365" s="7"/>
      <c r="QU365" s="7"/>
      <c r="QV365" s="7"/>
      <c r="QW365" s="7"/>
      <c r="QX365" s="7"/>
      <c r="QY365" s="7"/>
      <c r="QZ365" s="7"/>
      <c r="RA365" s="7"/>
      <c r="RB365" s="7"/>
      <c r="RC365" s="7"/>
      <c r="RD365" s="7"/>
      <c r="RE365" s="7"/>
      <c r="RF365" s="7"/>
      <c r="RG365" s="7"/>
      <c r="RH365" s="7"/>
      <c r="RI365" s="7"/>
      <c r="RJ365" s="7"/>
      <c r="RK365" s="7"/>
      <c r="RL365" s="7"/>
      <c r="RM365" s="7"/>
      <c r="RN365" s="7"/>
      <c r="RO365" s="7"/>
      <c r="RP365" s="7"/>
      <c r="RQ365" s="7"/>
      <c r="RR365" s="7"/>
      <c r="RS365" s="7"/>
      <c r="RT365" s="7"/>
      <c r="RU365" s="7"/>
      <c r="RV365" s="7"/>
      <c r="RW365" s="7"/>
      <c r="RX365" s="7"/>
      <c r="RY365" s="7"/>
    </row>
    <row r="366" spans="1:493" s="3" customFormat="1" x14ac:dyDescent="0.2">
      <c r="A366" s="50"/>
      <c r="B366" s="36" t="s">
        <v>154</v>
      </c>
      <c r="C366" s="142">
        <v>27.543076888333996</v>
      </c>
      <c r="D366" s="92">
        <v>9.5494801694262605</v>
      </c>
      <c r="E366" s="63">
        <v>33.880876068376068</v>
      </c>
      <c r="F366" s="92">
        <v>25.117852018856325</v>
      </c>
      <c r="G366" s="63">
        <v>32.344081222804867</v>
      </c>
      <c r="H366" s="92">
        <v>42.904689863842663</v>
      </c>
      <c r="I366" s="63">
        <v>32.435517005249942</v>
      </c>
      <c r="J366" s="92">
        <v>45.204359673024527</v>
      </c>
      <c r="K366" s="63">
        <v>25.966399048468631</v>
      </c>
      <c r="L366" s="92">
        <v>20.428142540138364</v>
      </c>
      <c r="M366" s="63">
        <v>19.42583179297597</v>
      </c>
      <c r="N366" s="92">
        <v>24.191435768261965</v>
      </c>
      <c r="O366" s="63">
        <v>32.914532650448145</v>
      </c>
      <c r="P366" s="92">
        <v>21.611486124504449</v>
      </c>
      <c r="Q366" s="63">
        <v>27.328853193465552</v>
      </c>
      <c r="R366" s="92">
        <v>24.959712408578159</v>
      </c>
      <c r="S366" s="63">
        <v>18.30708661417323</v>
      </c>
      <c r="T366" s="92">
        <v>33.198106828938471</v>
      </c>
      <c r="U366" s="63">
        <v>34.65211459754434</v>
      </c>
      <c r="V366" s="92">
        <v>21.414170506912441</v>
      </c>
      <c r="W366" s="63">
        <v>14.380384360503646</v>
      </c>
      <c r="X366" s="92">
        <v>11.49155722326454</v>
      </c>
      <c r="Y366" s="63">
        <v>3.7331044840163057</v>
      </c>
      <c r="Z366" s="92">
        <v>34.721414446900084</v>
      </c>
      <c r="AA366" s="63">
        <v>47.728021073427726</v>
      </c>
      <c r="AB366" s="92">
        <v>6.627493850778901</v>
      </c>
      <c r="AC366" s="63">
        <v>34.298717418287133</v>
      </c>
      <c r="AD366" s="92">
        <v>36.268781302170282</v>
      </c>
      <c r="AE366" s="63">
        <v>19.992484028560693</v>
      </c>
      <c r="AF366" s="92">
        <v>26.067073170731707</v>
      </c>
      <c r="AG366" s="74">
        <v>28.433917369673374</v>
      </c>
      <c r="AH366" s="98">
        <v>16.974972796517953</v>
      </c>
      <c r="AI366" s="74">
        <v>13.1217277486911</v>
      </c>
      <c r="AJ366" s="98">
        <v>30.647681889216877</v>
      </c>
      <c r="AK366" s="98">
        <v>22.644265887509128</v>
      </c>
      <c r="AL366" s="120">
        <v>25.995479047122238</v>
      </c>
      <c r="AM366" s="92">
        <v>53.677758318739052</v>
      </c>
      <c r="AN366" s="120"/>
      <c r="AO366" s="120"/>
      <c r="AP366" s="120"/>
      <c r="AQ366" s="120"/>
      <c r="AR366" s="120"/>
      <c r="AS366" s="119"/>
      <c r="AT366" s="119"/>
      <c r="AU366" s="119"/>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c r="BT366" s="119"/>
      <c r="BU366" s="119"/>
      <c r="BV366" s="119"/>
      <c r="BW366" s="119"/>
      <c r="BX366" s="119"/>
      <c r="BY366" s="119"/>
      <c r="BZ366" s="119"/>
      <c r="CA366" s="119"/>
      <c r="CB366" s="119"/>
      <c r="CC366" s="119"/>
      <c r="CD366" s="119"/>
      <c r="CE366" s="119"/>
      <c r="CF366" s="119"/>
      <c r="CG366" s="119"/>
      <c r="CH366" s="119"/>
      <c r="CI366" s="119"/>
      <c r="CJ366" s="119"/>
      <c r="CK366" s="119"/>
      <c r="CL366" s="119"/>
      <c r="CM366" s="119"/>
      <c r="CN366" s="119"/>
      <c r="CO366" s="119"/>
      <c r="CP366" s="119"/>
      <c r="CQ366" s="119"/>
      <c r="CR366" s="119"/>
      <c r="CS366" s="119"/>
      <c r="CT366" s="119"/>
      <c r="CU366" s="119"/>
      <c r="CV366" s="119"/>
      <c r="CW366" s="119"/>
      <c r="CX366" s="119"/>
      <c r="CY366" s="119"/>
      <c r="CZ366" s="119"/>
      <c r="DA366" s="119"/>
      <c r="DB366" s="119"/>
      <c r="DC366" s="119"/>
      <c r="DD366" s="119"/>
      <c r="DE366" s="119"/>
      <c r="DF366" s="119"/>
      <c r="DG366" s="119"/>
      <c r="DH366" s="119"/>
      <c r="DI366" s="119"/>
      <c r="DJ366" s="119"/>
      <c r="DK366" s="119"/>
      <c r="DL366" s="119"/>
      <c r="DM366" s="119"/>
      <c r="DN366" s="119"/>
      <c r="DO366" s="119"/>
      <c r="DP366" s="119"/>
      <c r="DQ366" s="119"/>
      <c r="DR366" s="119"/>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c r="MK366" s="7"/>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c r="NR366" s="7"/>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7"/>
      <c r="OV366" s="7"/>
      <c r="OW366" s="7"/>
      <c r="OX366" s="7"/>
      <c r="OY366" s="7"/>
      <c r="OZ366" s="7"/>
      <c r="PA366" s="7"/>
      <c r="PB366" s="7"/>
      <c r="PC366" s="7"/>
      <c r="PD366" s="7"/>
      <c r="PE366" s="7"/>
      <c r="PF366" s="7"/>
      <c r="PG366" s="7"/>
      <c r="PH366" s="7"/>
      <c r="PI366" s="7"/>
      <c r="PJ366" s="7"/>
      <c r="PK366" s="7"/>
      <c r="PL366" s="7"/>
      <c r="PM366" s="7"/>
      <c r="PN366" s="7"/>
      <c r="PO366" s="7"/>
      <c r="PP366" s="7"/>
      <c r="PQ366" s="7"/>
      <c r="PR366" s="7"/>
      <c r="PS366" s="7"/>
      <c r="PT366" s="7"/>
      <c r="PU366" s="7"/>
      <c r="PV366" s="7"/>
      <c r="PW366" s="7"/>
      <c r="PX366" s="7"/>
      <c r="PY366" s="7"/>
      <c r="PZ366" s="7"/>
      <c r="QA366" s="7"/>
      <c r="QB366" s="7"/>
      <c r="QC366" s="7"/>
      <c r="QD366" s="7"/>
      <c r="QE366" s="7"/>
      <c r="QF366" s="7"/>
      <c r="QG366" s="7"/>
      <c r="QH366" s="7"/>
      <c r="QI366" s="7"/>
      <c r="QJ366" s="7"/>
      <c r="QK366" s="7"/>
      <c r="QL366" s="7"/>
      <c r="QM366" s="7"/>
      <c r="QN366" s="7"/>
      <c r="QO366" s="7"/>
      <c r="QP366" s="7"/>
      <c r="QQ366" s="7"/>
      <c r="QR366" s="7"/>
      <c r="QS366" s="7"/>
      <c r="QT366" s="7"/>
      <c r="QU366" s="7"/>
      <c r="QV366" s="7"/>
      <c r="QW366" s="7"/>
      <c r="QX366" s="7"/>
      <c r="QY366" s="7"/>
      <c r="QZ366" s="7"/>
      <c r="RA366" s="7"/>
      <c r="RB366" s="7"/>
      <c r="RC366" s="7"/>
      <c r="RD366" s="7"/>
      <c r="RE366" s="7"/>
      <c r="RF366" s="7"/>
      <c r="RG366" s="7"/>
      <c r="RH366" s="7"/>
      <c r="RI366" s="7"/>
      <c r="RJ366" s="7"/>
      <c r="RK366" s="7"/>
      <c r="RL366" s="7"/>
      <c r="RM366" s="7"/>
      <c r="RN366" s="7"/>
      <c r="RO366" s="7"/>
      <c r="RP366" s="7"/>
      <c r="RQ366" s="7"/>
      <c r="RR366" s="7"/>
      <c r="RS366" s="7"/>
      <c r="RT366" s="7"/>
      <c r="RU366" s="7"/>
      <c r="RV366" s="7"/>
      <c r="RW366" s="7"/>
      <c r="RX366" s="7"/>
      <c r="RY366" s="7"/>
    </row>
    <row r="367" spans="1:493" s="3" customFormat="1" x14ac:dyDescent="0.2">
      <c r="A367" s="50"/>
      <c r="B367" s="36" t="s">
        <v>155</v>
      </c>
      <c r="C367" s="142">
        <v>13.412954198645672</v>
      </c>
      <c r="D367" s="92">
        <v>13.01501732768579</v>
      </c>
      <c r="E367" s="63">
        <v>29.366987179487182</v>
      </c>
      <c r="F367" s="92">
        <v>13.32240213158434</v>
      </c>
      <c r="G367" s="63">
        <v>4.7082450072520361</v>
      </c>
      <c r="H367" s="92">
        <v>17.776096822995459</v>
      </c>
      <c r="I367" s="63">
        <v>21.775850262497144</v>
      </c>
      <c r="J367" s="92">
        <v>20.122615803814714</v>
      </c>
      <c r="K367" s="63">
        <v>10.674992566161166</v>
      </c>
      <c r="L367" s="92">
        <v>11.486751076882912</v>
      </c>
      <c r="M367" s="63">
        <v>7.4514787430683915</v>
      </c>
      <c r="N367" s="92">
        <v>12.554156171284635</v>
      </c>
      <c r="O367" s="63">
        <v>15.909090909090908</v>
      </c>
      <c r="P367" s="92">
        <v>8.389585342333655</v>
      </c>
      <c r="Q367" s="63">
        <v>13.260121291591542</v>
      </c>
      <c r="R367" s="92">
        <v>15.582000743770919</v>
      </c>
      <c r="S367" s="63">
        <v>9.9190726159230103</v>
      </c>
      <c r="T367" s="92">
        <v>11.926977687626774</v>
      </c>
      <c r="U367" s="63">
        <v>12.232833105957255</v>
      </c>
      <c r="V367" s="92">
        <v>9.6918202764976957</v>
      </c>
      <c r="W367" s="63">
        <v>12.243207422133864</v>
      </c>
      <c r="X367" s="92">
        <v>15.384615384615385</v>
      </c>
      <c r="Y367" s="63">
        <v>5.9858399485089038</v>
      </c>
      <c r="Z367" s="92">
        <v>22.984762126323137</v>
      </c>
      <c r="AA367" s="63">
        <v>10.717813631873559</v>
      </c>
      <c r="AB367" s="92">
        <v>10.740639518994261</v>
      </c>
      <c r="AC367" s="63">
        <v>15.411667356226728</v>
      </c>
      <c r="AD367" s="92">
        <v>16.666666666666664</v>
      </c>
      <c r="AE367" s="63">
        <v>10.710259301014656</v>
      </c>
      <c r="AF367" s="92">
        <v>7.9183604336043363</v>
      </c>
      <c r="AG367" s="74">
        <v>19.868051049102313</v>
      </c>
      <c r="AH367" s="98">
        <v>11.534276387377584</v>
      </c>
      <c r="AI367" s="74">
        <v>10.569371727748692</v>
      </c>
      <c r="AJ367" s="98">
        <v>17.989234242055911</v>
      </c>
      <c r="AK367" s="98">
        <v>12.296079863647432</v>
      </c>
      <c r="AL367" s="120">
        <v>21.5962441314554</v>
      </c>
      <c r="AM367" s="92">
        <v>13.034776082061548</v>
      </c>
      <c r="AN367" s="120"/>
      <c r="AO367" s="120"/>
      <c r="AP367" s="120"/>
      <c r="AQ367" s="120"/>
      <c r="AR367" s="120"/>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119"/>
      <c r="CD367" s="119"/>
      <c r="CE367" s="119"/>
      <c r="CF367" s="119"/>
      <c r="CG367" s="119"/>
      <c r="CH367" s="119"/>
      <c r="CI367" s="119"/>
      <c r="CJ367" s="119"/>
      <c r="CK367" s="119"/>
      <c r="CL367" s="119"/>
      <c r="CM367" s="119"/>
      <c r="CN367" s="119"/>
      <c r="CO367" s="119"/>
      <c r="CP367" s="119"/>
      <c r="CQ367" s="119"/>
      <c r="CR367" s="119"/>
      <c r="CS367" s="119"/>
      <c r="CT367" s="119"/>
      <c r="CU367" s="119"/>
      <c r="CV367" s="119"/>
      <c r="CW367" s="119"/>
      <c r="CX367" s="119"/>
      <c r="CY367" s="119"/>
      <c r="CZ367" s="119"/>
      <c r="DA367" s="119"/>
      <c r="DB367" s="119"/>
      <c r="DC367" s="119"/>
      <c r="DD367" s="119"/>
      <c r="DE367" s="119"/>
      <c r="DF367" s="119"/>
      <c r="DG367" s="119"/>
      <c r="DH367" s="119"/>
      <c r="DI367" s="119"/>
      <c r="DJ367" s="119"/>
      <c r="DK367" s="119"/>
      <c r="DL367" s="119"/>
      <c r="DM367" s="119"/>
      <c r="DN367" s="119"/>
      <c r="DO367" s="119"/>
      <c r="DP367" s="119"/>
      <c r="DQ367" s="119"/>
      <c r="DR367" s="119"/>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c r="OU367" s="7"/>
      <c r="OV367" s="7"/>
      <c r="OW367" s="7"/>
      <c r="OX367" s="7"/>
      <c r="OY367" s="7"/>
      <c r="OZ367" s="7"/>
      <c r="PA367" s="7"/>
      <c r="PB367" s="7"/>
      <c r="PC367" s="7"/>
      <c r="PD367" s="7"/>
      <c r="PE367" s="7"/>
      <c r="PF367" s="7"/>
      <c r="PG367" s="7"/>
      <c r="PH367" s="7"/>
      <c r="PI367" s="7"/>
      <c r="PJ367" s="7"/>
      <c r="PK367" s="7"/>
      <c r="PL367" s="7"/>
      <c r="PM367" s="7"/>
      <c r="PN367" s="7"/>
      <c r="PO367" s="7"/>
      <c r="PP367" s="7"/>
      <c r="PQ367" s="7"/>
      <c r="PR367" s="7"/>
      <c r="PS367" s="7"/>
      <c r="PT367" s="7"/>
      <c r="PU367" s="7"/>
      <c r="PV367" s="7"/>
      <c r="PW367" s="7"/>
      <c r="PX367" s="7"/>
      <c r="PY367" s="7"/>
      <c r="PZ367" s="7"/>
      <c r="QA367" s="7"/>
      <c r="QB367" s="7"/>
      <c r="QC367" s="7"/>
      <c r="QD367" s="7"/>
      <c r="QE367" s="7"/>
      <c r="QF367" s="7"/>
      <c r="QG367" s="7"/>
      <c r="QH367" s="7"/>
      <c r="QI367" s="7"/>
      <c r="QJ367" s="7"/>
      <c r="QK367" s="7"/>
      <c r="QL367" s="7"/>
      <c r="QM367" s="7"/>
      <c r="QN367" s="7"/>
      <c r="QO367" s="7"/>
      <c r="QP367" s="7"/>
      <c r="QQ367" s="7"/>
      <c r="QR367" s="7"/>
      <c r="QS367" s="7"/>
      <c r="QT367" s="7"/>
      <c r="QU367" s="7"/>
      <c r="QV367" s="7"/>
      <c r="QW367" s="7"/>
      <c r="QX367" s="7"/>
      <c r="QY367" s="7"/>
      <c r="QZ367" s="7"/>
      <c r="RA367" s="7"/>
      <c r="RB367" s="7"/>
      <c r="RC367" s="7"/>
      <c r="RD367" s="7"/>
      <c r="RE367" s="7"/>
      <c r="RF367" s="7"/>
      <c r="RG367" s="7"/>
      <c r="RH367" s="7"/>
      <c r="RI367" s="7"/>
      <c r="RJ367" s="7"/>
      <c r="RK367" s="7"/>
      <c r="RL367" s="7"/>
      <c r="RM367" s="7"/>
      <c r="RN367" s="7"/>
      <c r="RO367" s="7"/>
      <c r="RP367" s="7"/>
      <c r="RQ367" s="7"/>
      <c r="RR367" s="7"/>
      <c r="RS367" s="7"/>
      <c r="RT367" s="7"/>
      <c r="RU367" s="7"/>
      <c r="RV367" s="7"/>
      <c r="RW367" s="7"/>
      <c r="RX367" s="7"/>
      <c r="RY367" s="7"/>
    </row>
    <row r="368" spans="1:493" s="3" customFormat="1" x14ac:dyDescent="0.2">
      <c r="A368" s="50"/>
      <c r="B368" s="36" t="s">
        <v>156</v>
      </c>
      <c r="C368" s="142">
        <v>7.094580425784514</v>
      </c>
      <c r="D368" s="92">
        <v>21.44782441278398</v>
      </c>
      <c r="E368" s="63">
        <v>5.2751068376068373</v>
      </c>
      <c r="F368" s="92">
        <v>3.3818405410944865</v>
      </c>
      <c r="G368" s="63">
        <v>3.9049425415597456</v>
      </c>
      <c r="H368" s="92">
        <v>9.5310136157337375</v>
      </c>
      <c r="I368" s="63">
        <v>9.6553298333713755</v>
      </c>
      <c r="J368" s="92">
        <v>2.7111716621253406</v>
      </c>
      <c r="K368" s="63">
        <v>4.5792447219744279</v>
      </c>
      <c r="L368" s="92">
        <v>6.0435974415872602</v>
      </c>
      <c r="M368" s="63">
        <v>3.3791589648798519</v>
      </c>
      <c r="N368" s="92">
        <v>3.2644836272040303</v>
      </c>
      <c r="O368" s="63">
        <v>8.8508322663252237</v>
      </c>
      <c r="P368" s="92">
        <v>2.9786778099217828</v>
      </c>
      <c r="Q368" s="63">
        <v>5.7804731464787196</v>
      </c>
      <c r="R368" s="92">
        <v>9.4396925746869957</v>
      </c>
      <c r="S368" s="63">
        <v>6.2335958005249346</v>
      </c>
      <c r="T368" s="92">
        <v>2.6233941852603109</v>
      </c>
      <c r="U368" s="63">
        <v>2.9558890404729423</v>
      </c>
      <c r="V368" s="92">
        <v>11.707949308755762</v>
      </c>
      <c r="W368" s="63">
        <v>13.137839628893309</v>
      </c>
      <c r="X368" s="92">
        <v>17.542213883677299</v>
      </c>
      <c r="Y368" s="63">
        <v>19.845526711006222</v>
      </c>
      <c r="Z368" s="92">
        <v>9.8988019076422002</v>
      </c>
      <c r="AA368" s="63">
        <v>5.5811656239710237</v>
      </c>
      <c r="AB368" s="92">
        <v>18.379338617108498</v>
      </c>
      <c r="AC368" s="63">
        <v>16.342573438146463</v>
      </c>
      <c r="AD368" s="92">
        <v>7.3873121869782965</v>
      </c>
      <c r="AE368" s="63">
        <v>2.7809094325441563</v>
      </c>
      <c r="AF368" s="92">
        <v>2.7269647696476964</v>
      </c>
      <c r="AG368" s="65">
        <v>8.1008003460956086</v>
      </c>
      <c r="AH368" s="97">
        <v>15.424374319912948</v>
      </c>
      <c r="AI368" s="65">
        <v>12.663612565445026</v>
      </c>
      <c r="AJ368" s="97">
        <v>13.804479944434798</v>
      </c>
      <c r="AK368" s="97">
        <v>11.736060384709033</v>
      </c>
      <c r="AL368" s="119">
        <v>4.9904364458355071</v>
      </c>
      <c r="AM368" s="92">
        <v>2.5018764073054789</v>
      </c>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c r="BT368" s="119"/>
      <c r="BU368" s="119"/>
      <c r="BV368" s="119"/>
      <c r="BW368" s="119"/>
      <c r="BX368" s="119"/>
      <c r="BY368" s="119"/>
      <c r="BZ368" s="119"/>
      <c r="CA368" s="119"/>
      <c r="CB368" s="119"/>
      <c r="CC368" s="119"/>
      <c r="CD368" s="119"/>
      <c r="CE368" s="119"/>
      <c r="CF368" s="119"/>
      <c r="CG368" s="119"/>
      <c r="CH368" s="119"/>
      <c r="CI368" s="119"/>
      <c r="CJ368" s="119"/>
      <c r="CK368" s="119"/>
      <c r="CL368" s="119"/>
      <c r="CM368" s="119"/>
      <c r="CN368" s="119"/>
      <c r="CO368" s="119"/>
      <c r="CP368" s="119"/>
      <c r="CQ368" s="119"/>
      <c r="CR368" s="119"/>
      <c r="CS368" s="119"/>
      <c r="CT368" s="119"/>
      <c r="CU368" s="119"/>
      <c r="CV368" s="119"/>
      <c r="CW368" s="119"/>
      <c r="CX368" s="119"/>
      <c r="CY368" s="119"/>
      <c r="CZ368" s="119"/>
      <c r="DA368" s="119"/>
      <c r="DB368" s="119"/>
      <c r="DC368" s="119"/>
      <c r="DD368" s="119"/>
      <c r="DE368" s="119"/>
      <c r="DF368" s="119"/>
      <c r="DG368" s="119"/>
      <c r="DH368" s="119"/>
      <c r="DI368" s="119"/>
      <c r="DJ368" s="119"/>
      <c r="DK368" s="119"/>
      <c r="DL368" s="119"/>
      <c r="DM368" s="119"/>
      <c r="DN368" s="119"/>
      <c r="DO368" s="119"/>
      <c r="DP368" s="119"/>
      <c r="DQ368" s="119"/>
      <c r="DR368" s="119"/>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c r="MK368" s="7"/>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c r="PH368" s="7"/>
      <c r="PI368" s="7"/>
      <c r="PJ368" s="7"/>
      <c r="PK368" s="7"/>
      <c r="PL368" s="7"/>
      <c r="PM368" s="7"/>
      <c r="PN368" s="7"/>
      <c r="PO368" s="7"/>
      <c r="PP368" s="7"/>
      <c r="PQ368" s="7"/>
      <c r="PR368" s="7"/>
      <c r="PS368" s="7"/>
      <c r="PT368" s="7"/>
      <c r="PU368" s="7"/>
      <c r="PV368" s="7"/>
      <c r="PW368" s="7"/>
      <c r="PX368" s="7"/>
      <c r="PY368" s="7"/>
      <c r="PZ368" s="7"/>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c r="RA368" s="7"/>
      <c r="RB368" s="7"/>
      <c r="RC368" s="7"/>
      <c r="RD368" s="7"/>
      <c r="RE368" s="7"/>
      <c r="RF368" s="7"/>
      <c r="RG368" s="7"/>
      <c r="RH368" s="7"/>
      <c r="RI368" s="7"/>
      <c r="RJ368" s="7"/>
      <c r="RK368" s="7"/>
      <c r="RL368" s="7"/>
      <c r="RM368" s="7"/>
      <c r="RN368" s="7"/>
      <c r="RO368" s="7"/>
      <c r="RP368" s="7"/>
      <c r="RQ368" s="7"/>
      <c r="RR368" s="7"/>
      <c r="RS368" s="7"/>
      <c r="RT368" s="7"/>
      <c r="RU368" s="7"/>
      <c r="RV368" s="7"/>
      <c r="RW368" s="7"/>
      <c r="RX368" s="7"/>
      <c r="RY368" s="7"/>
    </row>
    <row r="369" spans="1:493" s="3" customFormat="1" x14ac:dyDescent="0.2">
      <c r="A369" s="50"/>
      <c r="B369" s="36" t="s">
        <v>157</v>
      </c>
      <c r="C369" s="142">
        <v>11.39081650100494</v>
      </c>
      <c r="D369" s="92">
        <v>45.591066615325374</v>
      </c>
      <c r="E369" s="63">
        <v>2.9246794871794872</v>
      </c>
      <c r="F369" s="92">
        <v>3.7712646034023365</v>
      </c>
      <c r="G369" s="63">
        <v>2.2648666741046526</v>
      </c>
      <c r="H369" s="92">
        <v>7.2012102874432671</v>
      </c>
      <c r="I369" s="63">
        <v>13.330289888153391</v>
      </c>
      <c r="J369" s="92">
        <v>5.9945504087193457</v>
      </c>
      <c r="K369" s="63">
        <v>4.846862920011894</v>
      </c>
      <c r="L369" s="92">
        <v>13.901579428273072</v>
      </c>
      <c r="M369" s="63">
        <v>3.644870609981516</v>
      </c>
      <c r="N369" s="92">
        <v>2.4886649874055413</v>
      </c>
      <c r="O369" s="63">
        <v>7.5224071702944943</v>
      </c>
      <c r="P369" s="92">
        <v>4.1465766634522661</v>
      </c>
      <c r="Q369" s="63">
        <v>1.3276512047205375</v>
      </c>
      <c r="R369" s="92">
        <v>11.825957605057642</v>
      </c>
      <c r="S369" s="63">
        <v>10.378390201224846</v>
      </c>
      <c r="T369" s="92">
        <v>1.9337390128465179</v>
      </c>
      <c r="U369" s="63">
        <v>0.90381991814461116</v>
      </c>
      <c r="V369" s="92">
        <v>37.384792626728107</v>
      </c>
      <c r="W369" s="63">
        <v>43.96951623591783</v>
      </c>
      <c r="X369" s="92">
        <v>38.03939962476548</v>
      </c>
      <c r="Y369" s="63">
        <v>63.398412357863123</v>
      </c>
      <c r="Z369" s="92">
        <v>3.3034779574270097</v>
      </c>
      <c r="AA369" s="63">
        <v>0.75732630885742502</v>
      </c>
      <c r="AB369" s="92">
        <v>56.859797758950535</v>
      </c>
      <c r="AC369" s="63">
        <v>23.376086057095574</v>
      </c>
      <c r="AD369" s="92">
        <v>11.185308848080133</v>
      </c>
      <c r="AE369" s="63">
        <v>2.4552173368407866</v>
      </c>
      <c r="AF369" s="92">
        <v>1.8546747967479675</v>
      </c>
      <c r="AG369" s="65">
        <v>4.5100584036340043</v>
      </c>
      <c r="AH369" s="97">
        <v>45.470620239390641</v>
      </c>
      <c r="AI369" s="65">
        <v>53.206806282722518</v>
      </c>
      <c r="AJ369" s="97">
        <v>21.253689876714706</v>
      </c>
      <c r="AK369" s="97">
        <v>21.012904796688581</v>
      </c>
      <c r="AL369" s="119">
        <v>4.6426708398539382</v>
      </c>
      <c r="AM369" s="92">
        <v>1.3760320240180135</v>
      </c>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c r="BT369" s="119"/>
      <c r="BU369" s="119"/>
      <c r="BV369" s="119"/>
      <c r="BW369" s="119"/>
      <c r="BX369" s="119"/>
      <c r="BY369" s="119"/>
      <c r="BZ369" s="119"/>
      <c r="CA369" s="119"/>
      <c r="CB369" s="119"/>
      <c r="CC369" s="119"/>
      <c r="CD369" s="119"/>
      <c r="CE369" s="119"/>
      <c r="CF369" s="119"/>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19"/>
      <c r="DF369" s="119"/>
      <c r="DG369" s="119"/>
      <c r="DH369" s="119"/>
      <c r="DI369" s="119"/>
      <c r="DJ369" s="119"/>
      <c r="DK369" s="119"/>
      <c r="DL369" s="119"/>
      <c r="DM369" s="119"/>
      <c r="DN369" s="119"/>
      <c r="DO369" s="119"/>
      <c r="DP369" s="119"/>
      <c r="DQ369" s="119"/>
      <c r="DR369" s="119"/>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7"/>
      <c r="OV369" s="7"/>
      <c r="OW369" s="7"/>
      <c r="OX369" s="7"/>
      <c r="OY369" s="7"/>
      <c r="OZ369" s="7"/>
      <c r="PA369" s="7"/>
      <c r="PB369" s="7"/>
      <c r="PC369" s="7"/>
      <c r="PD369" s="7"/>
      <c r="PE369" s="7"/>
      <c r="PF369" s="7"/>
      <c r="PG369" s="7"/>
      <c r="PH369" s="7"/>
      <c r="PI369" s="7"/>
      <c r="PJ369" s="7"/>
      <c r="PK369" s="7"/>
      <c r="PL369" s="7"/>
      <c r="PM369" s="7"/>
      <c r="PN369" s="7"/>
      <c r="PO369" s="7"/>
      <c r="PP369" s="7"/>
      <c r="PQ369" s="7"/>
      <c r="PR369" s="7"/>
      <c r="PS369" s="7"/>
      <c r="PT369" s="7"/>
      <c r="PU369" s="7"/>
      <c r="PV369" s="7"/>
      <c r="PW369" s="7"/>
      <c r="PX369" s="7"/>
      <c r="PY369" s="7"/>
      <c r="PZ369" s="7"/>
      <c r="QA369" s="7"/>
      <c r="QB369" s="7"/>
      <c r="QC369" s="7"/>
      <c r="QD369" s="7"/>
      <c r="QE369" s="7"/>
      <c r="QF369" s="7"/>
      <c r="QG369" s="7"/>
      <c r="QH369" s="7"/>
      <c r="QI369" s="7"/>
      <c r="QJ369" s="7"/>
      <c r="QK369" s="7"/>
      <c r="QL369" s="7"/>
      <c r="QM369" s="7"/>
      <c r="QN369" s="7"/>
      <c r="QO369" s="7"/>
      <c r="QP369" s="7"/>
      <c r="QQ369" s="7"/>
      <c r="QR369" s="7"/>
      <c r="QS369" s="7"/>
      <c r="QT369" s="7"/>
      <c r="QU369" s="7"/>
      <c r="QV369" s="7"/>
      <c r="QW369" s="7"/>
      <c r="QX369" s="7"/>
      <c r="QY369" s="7"/>
      <c r="QZ369" s="7"/>
      <c r="RA369" s="7"/>
      <c r="RB369" s="7"/>
      <c r="RC369" s="7"/>
      <c r="RD369" s="7"/>
      <c r="RE369" s="7"/>
      <c r="RF369" s="7"/>
      <c r="RG369" s="7"/>
      <c r="RH369" s="7"/>
      <c r="RI369" s="7"/>
      <c r="RJ369" s="7"/>
      <c r="RK369" s="7"/>
      <c r="RL369" s="7"/>
      <c r="RM369" s="7"/>
      <c r="RN369" s="7"/>
      <c r="RO369" s="7"/>
      <c r="RP369" s="7"/>
      <c r="RQ369" s="7"/>
      <c r="RR369" s="7"/>
      <c r="RS369" s="7"/>
      <c r="RT369" s="7"/>
      <c r="RU369" s="7"/>
      <c r="RV369" s="7"/>
      <c r="RW369" s="7"/>
      <c r="RX369" s="7"/>
      <c r="RY369" s="7"/>
    </row>
    <row r="370" spans="1:493" s="3" customFormat="1" ht="21.6" thickBot="1" x14ac:dyDescent="0.45">
      <c r="A370" s="30" t="str">
        <f>GBG!A370</f>
        <v>Bostäder 2024 - Ägarkategori</v>
      </c>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c r="BH370" s="119"/>
      <c r="BI370" s="119"/>
      <c r="BJ370" s="119"/>
      <c r="BK370" s="119"/>
      <c r="BL370" s="119"/>
      <c r="BM370" s="119"/>
      <c r="BN370" s="119"/>
      <c r="BO370" s="119"/>
      <c r="BP370" s="119"/>
      <c r="BQ370" s="119"/>
      <c r="BR370" s="119"/>
      <c r="BS370" s="119"/>
      <c r="BT370" s="119"/>
      <c r="BU370" s="119"/>
      <c r="BV370" s="119"/>
      <c r="BW370" s="119"/>
      <c r="BX370" s="119"/>
      <c r="BY370" s="119"/>
      <c r="BZ370" s="119"/>
      <c r="CA370" s="119"/>
      <c r="CB370" s="119"/>
      <c r="CC370" s="119"/>
      <c r="CD370" s="119"/>
      <c r="CE370" s="119"/>
      <c r="CF370" s="119"/>
      <c r="CG370" s="119"/>
      <c r="CH370" s="119"/>
      <c r="CI370" s="119"/>
      <c r="CJ370" s="119"/>
      <c r="CK370" s="119"/>
      <c r="CL370" s="119"/>
      <c r="CM370" s="119"/>
      <c r="CN370" s="119"/>
      <c r="CO370" s="119"/>
      <c r="CP370" s="119"/>
      <c r="CQ370" s="119"/>
      <c r="CR370" s="119"/>
      <c r="CS370" s="119"/>
      <c r="CT370" s="119"/>
      <c r="CU370" s="119"/>
      <c r="CV370" s="119"/>
      <c r="CW370" s="119"/>
      <c r="CX370" s="119"/>
      <c r="CY370" s="119"/>
      <c r="CZ370" s="119"/>
      <c r="DA370" s="119"/>
      <c r="DB370" s="119"/>
      <c r="DC370" s="119"/>
      <c r="DD370" s="119"/>
      <c r="DE370" s="119"/>
      <c r="DF370" s="119"/>
      <c r="DG370" s="119"/>
      <c r="DH370" s="119"/>
      <c r="DI370" s="119"/>
      <c r="DJ370" s="119"/>
      <c r="DK370" s="119"/>
      <c r="DL370" s="119"/>
      <c r="DM370" s="119"/>
      <c r="DN370" s="119"/>
      <c r="DO370" s="119"/>
      <c r="DP370" s="119"/>
      <c r="DQ370" s="119"/>
      <c r="DR370" s="119"/>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7"/>
      <c r="OV370" s="7"/>
      <c r="OW370" s="7"/>
      <c r="OX370" s="7"/>
      <c r="OY370" s="7"/>
      <c r="OZ370" s="7"/>
      <c r="PA370" s="7"/>
      <c r="PB370" s="7"/>
      <c r="PC370" s="7"/>
      <c r="PD370" s="7"/>
      <c r="PE370" s="7"/>
      <c r="PF370" s="7"/>
      <c r="PG370" s="7"/>
      <c r="PH370" s="7"/>
      <c r="PI370" s="7"/>
      <c r="PJ370" s="7"/>
      <c r="PK370" s="7"/>
      <c r="PL370" s="7"/>
      <c r="PM370" s="7"/>
      <c r="PN370" s="7"/>
      <c r="PO370" s="7"/>
      <c r="PP370" s="7"/>
      <c r="PQ370" s="7"/>
      <c r="PR370" s="7"/>
      <c r="PS370" s="7"/>
      <c r="PT370" s="7"/>
      <c r="PU370" s="7"/>
      <c r="PV370" s="7"/>
      <c r="PW370" s="7"/>
      <c r="PX370" s="7"/>
      <c r="PY370" s="7"/>
      <c r="PZ370" s="7"/>
      <c r="QA370" s="7"/>
      <c r="QB370" s="7"/>
      <c r="QC370" s="7"/>
      <c r="QD370" s="7"/>
      <c r="QE370" s="7"/>
      <c r="QF370" s="7"/>
      <c r="QG370" s="7"/>
      <c r="QH370" s="7"/>
      <c r="QI370" s="7"/>
      <c r="QJ370" s="7"/>
      <c r="QK370" s="7"/>
      <c r="QL370" s="7"/>
      <c r="QM370" s="7"/>
      <c r="QN370" s="7"/>
      <c r="QO370" s="7"/>
      <c r="QP370" s="7"/>
      <c r="QQ370" s="7"/>
      <c r="QR370" s="7"/>
      <c r="QS370" s="7"/>
      <c r="QT370" s="7"/>
      <c r="QU370" s="7"/>
      <c r="QV370" s="7"/>
      <c r="QW370" s="7"/>
      <c r="QX370" s="7"/>
      <c r="QY370" s="7"/>
      <c r="QZ370" s="7"/>
      <c r="RA370" s="7"/>
      <c r="RB370" s="7"/>
      <c r="RC370" s="7"/>
      <c r="RD370" s="7"/>
      <c r="RE370" s="7"/>
      <c r="RF370" s="7"/>
      <c r="RG370" s="7"/>
      <c r="RH370" s="7"/>
      <c r="RI370" s="7"/>
      <c r="RJ370" s="7"/>
      <c r="RK370" s="7"/>
      <c r="RL370" s="7"/>
      <c r="RM370" s="7"/>
      <c r="RN370" s="7"/>
      <c r="RO370" s="7"/>
      <c r="RP370" s="7"/>
      <c r="RQ370" s="7"/>
      <c r="RR370" s="7"/>
      <c r="RS370" s="7"/>
      <c r="RT370" s="7"/>
      <c r="RU370" s="7"/>
      <c r="RV370" s="7"/>
      <c r="RW370" s="7"/>
      <c r="RX370" s="7"/>
      <c r="RY370" s="7"/>
    </row>
    <row r="371" spans="1:493" s="3" customFormat="1" x14ac:dyDescent="0.2">
      <c r="A371" s="49" t="s">
        <v>143</v>
      </c>
      <c r="B371" s="36" t="s">
        <v>56</v>
      </c>
      <c r="C371" s="140">
        <v>1296</v>
      </c>
      <c r="D371" s="84">
        <v>60</v>
      </c>
      <c r="E371" s="55">
        <v>9</v>
      </c>
      <c r="F371" s="84">
        <v>33</v>
      </c>
      <c r="G371" s="55">
        <v>7</v>
      </c>
      <c r="H371" s="84">
        <v>35</v>
      </c>
      <c r="I371" s="55">
        <v>130</v>
      </c>
      <c r="J371" s="84">
        <v>6</v>
      </c>
      <c r="K371" s="55">
        <v>18</v>
      </c>
      <c r="L371" s="84">
        <v>37</v>
      </c>
      <c r="M371" s="55">
        <v>16</v>
      </c>
      <c r="N371" s="84">
        <v>1</v>
      </c>
      <c r="O371" s="55">
        <v>25</v>
      </c>
      <c r="P371" s="84">
        <v>10</v>
      </c>
      <c r="Q371" s="55">
        <v>6</v>
      </c>
      <c r="R371" s="84">
        <v>1</v>
      </c>
      <c r="S371" s="55">
        <v>32</v>
      </c>
      <c r="T371" s="84">
        <v>7</v>
      </c>
      <c r="U371" s="55">
        <v>47</v>
      </c>
      <c r="V371" s="84">
        <v>49</v>
      </c>
      <c r="W371" s="55">
        <v>42</v>
      </c>
      <c r="X371" s="84">
        <v>60</v>
      </c>
      <c r="Y371" s="55">
        <v>70</v>
      </c>
      <c r="Z371" s="84">
        <v>84</v>
      </c>
      <c r="AA371" s="55">
        <v>7</v>
      </c>
      <c r="AB371" s="84">
        <v>35</v>
      </c>
      <c r="AC371" s="55">
        <v>47</v>
      </c>
      <c r="AD371" s="84">
        <v>66</v>
      </c>
      <c r="AE371" s="55">
        <v>17</v>
      </c>
      <c r="AF371" s="84">
        <v>17</v>
      </c>
      <c r="AG371" s="65">
        <v>19</v>
      </c>
      <c r="AH371" s="97">
        <v>149</v>
      </c>
      <c r="AI371" s="65">
        <v>37</v>
      </c>
      <c r="AJ371" s="97">
        <v>53</v>
      </c>
      <c r="AK371" s="97">
        <v>28</v>
      </c>
      <c r="AL371" s="119">
        <v>29</v>
      </c>
      <c r="AM371" s="84">
        <v>7</v>
      </c>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c r="BT371" s="119"/>
      <c r="BU371" s="119"/>
      <c r="BV371" s="119"/>
      <c r="BW371" s="119"/>
      <c r="BX371" s="119"/>
      <c r="BY371" s="119"/>
      <c r="BZ371" s="119"/>
      <c r="CA371" s="119"/>
      <c r="CB371" s="119"/>
      <c r="CC371" s="119"/>
      <c r="CD371" s="119"/>
      <c r="CE371" s="119"/>
      <c r="CF371" s="119"/>
      <c r="CG371" s="119"/>
      <c r="CH371" s="119"/>
      <c r="CI371" s="119"/>
      <c r="CJ371" s="119"/>
      <c r="CK371" s="119"/>
      <c r="CL371" s="119"/>
      <c r="CM371" s="119"/>
      <c r="CN371" s="119"/>
      <c r="CO371" s="119"/>
      <c r="CP371" s="119"/>
      <c r="CQ371" s="119"/>
      <c r="CR371" s="119"/>
      <c r="CS371" s="119"/>
      <c r="CT371" s="119"/>
      <c r="CU371" s="119"/>
      <c r="CV371" s="119"/>
      <c r="CW371" s="119"/>
      <c r="CX371" s="119"/>
      <c r="CY371" s="119"/>
      <c r="CZ371" s="119"/>
      <c r="DA371" s="119"/>
      <c r="DB371" s="119"/>
      <c r="DC371" s="119"/>
      <c r="DD371" s="119"/>
      <c r="DE371" s="119"/>
      <c r="DF371" s="119"/>
      <c r="DG371" s="119"/>
      <c r="DH371" s="119"/>
      <c r="DI371" s="119"/>
      <c r="DJ371" s="119"/>
      <c r="DK371" s="119"/>
      <c r="DL371" s="119"/>
      <c r="DM371" s="119"/>
      <c r="DN371" s="119"/>
      <c r="DO371" s="119"/>
      <c r="DP371" s="119"/>
      <c r="DQ371" s="119"/>
      <c r="DR371" s="119"/>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7"/>
      <c r="OV371" s="7"/>
      <c r="OW371" s="7"/>
      <c r="OX371" s="7"/>
      <c r="OY371" s="7"/>
      <c r="OZ371" s="7"/>
      <c r="PA371" s="7"/>
      <c r="PB371" s="7"/>
      <c r="PC371" s="7"/>
      <c r="PD371" s="7"/>
      <c r="PE371" s="7"/>
      <c r="PF371" s="7"/>
      <c r="PG371" s="7"/>
      <c r="PH371" s="7"/>
      <c r="PI371" s="7"/>
      <c r="PJ371" s="7"/>
      <c r="PK371" s="7"/>
      <c r="PL371" s="7"/>
      <c r="PM371" s="7"/>
      <c r="PN371" s="7"/>
      <c r="PO371" s="7"/>
      <c r="PP371" s="7"/>
      <c r="PQ371" s="7"/>
      <c r="PR371" s="7"/>
      <c r="PS371" s="7"/>
      <c r="PT371" s="7"/>
      <c r="PU371" s="7"/>
      <c r="PV371" s="7"/>
      <c r="PW371" s="7"/>
      <c r="PX371" s="7"/>
      <c r="PY371" s="7"/>
      <c r="PZ371" s="7"/>
      <c r="QA371" s="7"/>
      <c r="QB371" s="7"/>
      <c r="QC371" s="7"/>
      <c r="QD371" s="7"/>
      <c r="QE371" s="7"/>
      <c r="QF371" s="7"/>
      <c r="QG371" s="7"/>
      <c r="QH371" s="7"/>
      <c r="QI371" s="7"/>
      <c r="QJ371" s="7"/>
      <c r="QK371" s="7"/>
      <c r="QL371" s="7"/>
      <c r="QM371" s="7"/>
      <c r="QN371" s="7"/>
      <c r="QO371" s="7"/>
      <c r="QP371" s="7"/>
      <c r="QQ371" s="7"/>
      <c r="QR371" s="7"/>
      <c r="QS371" s="7"/>
      <c r="QT371" s="7"/>
      <c r="QU371" s="7"/>
      <c r="QV371" s="7"/>
      <c r="QW371" s="7"/>
      <c r="QX371" s="7"/>
      <c r="QY371" s="7"/>
      <c r="QZ371" s="7"/>
      <c r="RA371" s="7"/>
      <c r="RB371" s="7"/>
      <c r="RC371" s="7"/>
      <c r="RD371" s="7"/>
      <c r="RE371" s="7"/>
      <c r="RF371" s="7"/>
      <c r="RG371" s="7"/>
      <c r="RH371" s="7"/>
      <c r="RI371" s="7"/>
      <c r="RJ371" s="7"/>
      <c r="RK371" s="7"/>
      <c r="RL371" s="7"/>
      <c r="RM371" s="7"/>
      <c r="RN371" s="7"/>
      <c r="RO371" s="7"/>
      <c r="RP371" s="7"/>
      <c r="RQ371" s="7"/>
      <c r="RR371" s="7"/>
      <c r="RS371" s="7"/>
      <c r="RT371" s="7"/>
      <c r="RU371" s="7"/>
      <c r="RV371" s="7"/>
      <c r="RW371" s="7"/>
      <c r="RX371" s="7"/>
      <c r="RY371" s="7"/>
    </row>
    <row r="372" spans="1:493" s="3" customFormat="1" x14ac:dyDescent="0.2">
      <c r="A372" s="50"/>
      <c r="B372" s="42" t="s">
        <v>57</v>
      </c>
      <c r="C372" s="151">
        <v>396</v>
      </c>
      <c r="D372" s="95">
        <v>0</v>
      </c>
      <c r="E372" s="75">
        <v>5</v>
      </c>
      <c r="F372" s="95">
        <v>2</v>
      </c>
      <c r="G372" s="75">
        <v>2</v>
      </c>
      <c r="H372" s="95">
        <v>0</v>
      </c>
      <c r="I372" s="75">
        <v>112</v>
      </c>
      <c r="J372" s="95">
        <v>0</v>
      </c>
      <c r="K372" s="75">
        <v>0</v>
      </c>
      <c r="L372" s="95">
        <v>0</v>
      </c>
      <c r="M372" s="75">
        <v>0</v>
      </c>
      <c r="N372" s="95">
        <v>0</v>
      </c>
      <c r="O372" s="75">
        <v>5</v>
      </c>
      <c r="P372" s="95">
        <v>0</v>
      </c>
      <c r="Q372" s="75">
        <v>1</v>
      </c>
      <c r="R372" s="95">
        <v>0</v>
      </c>
      <c r="S372" s="75">
        <v>0</v>
      </c>
      <c r="T372" s="95">
        <v>0</v>
      </c>
      <c r="U372" s="75">
        <v>0</v>
      </c>
      <c r="V372" s="95">
        <v>0</v>
      </c>
      <c r="W372" s="75">
        <v>0</v>
      </c>
      <c r="X372" s="95">
        <v>24</v>
      </c>
      <c r="Y372" s="75">
        <v>42</v>
      </c>
      <c r="Z372" s="95">
        <v>79</v>
      </c>
      <c r="AA372" s="75">
        <v>5</v>
      </c>
      <c r="AB372" s="95">
        <v>0</v>
      </c>
      <c r="AC372" s="75">
        <v>0</v>
      </c>
      <c r="AD372" s="95">
        <v>2</v>
      </c>
      <c r="AE372" s="75">
        <v>0</v>
      </c>
      <c r="AF372" s="95">
        <v>1</v>
      </c>
      <c r="AG372" s="65">
        <v>14</v>
      </c>
      <c r="AH372" s="97">
        <v>88</v>
      </c>
      <c r="AI372" s="65">
        <v>0</v>
      </c>
      <c r="AJ372" s="97">
        <v>0</v>
      </c>
      <c r="AK372" s="97">
        <v>0</v>
      </c>
      <c r="AL372" s="119">
        <v>14</v>
      </c>
      <c r="AM372" s="95">
        <v>0</v>
      </c>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7"/>
      <c r="OV372" s="7"/>
      <c r="OW372" s="7"/>
      <c r="OX372" s="7"/>
      <c r="OY372" s="7"/>
      <c r="OZ372" s="7"/>
      <c r="PA372" s="7"/>
      <c r="PB372" s="7"/>
      <c r="PC372" s="7"/>
      <c r="PD372" s="7"/>
      <c r="PE372" s="7"/>
      <c r="PF372" s="7"/>
      <c r="PG372" s="7"/>
      <c r="PH372" s="7"/>
      <c r="PI372" s="7"/>
      <c r="PJ372" s="7"/>
      <c r="PK372" s="7"/>
      <c r="PL372" s="7"/>
      <c r="PM372" s="7"/>
      <c r="PN372" s="7"/>
      <c r="PO372" s="7"/>
      <c r="PP372" s="7"/>
      <c r="PQ372" s="7"/>
      <c r="PR372" s="7"/>
      <c r="PS372" s="7"/>
      <c r="PT372" s="7"/>
      <c r="PU372" s="7"/>
      <c r="PV372" s="7"/>
      <c r="PW372" s="7"/>
      <c r="PX372" s="7"/>
      <c r="PY372" s="7"/>
      <c r="PZ372" s="7"/>
      <c r="QA372" s="7"/>
      <c r="QB372" s="7"/>
      <c r="QC372" s="7"/>
      <c r="QD372" s="7"/>
      <c r="QE372" s="7"/>
      <c r="QF372" s="7"/>
      <c r="QG372" s="7"/>
      <c r="QH372" s="7"/>
      <c r="QI372" s="7"/>
      <c r="QJ372" s="7"/>
      <c r="QK372" s="7"/>
      <c r="QL372" s="7"/>
      <c r="QM372" s="7"/>
      <c r="QN372" s="7"/>
      <c r="QO372" s="7"/>
      <c r="QP372" s="7"/>
      <c r="QQ372" s="7"/>
      <c r="QR372" s="7"/>
      <c r="QS372" s="7"/>
      <c r="QT372" s="7"/>
      <c r="QU372" s="7"/>
      <c r="QV372" s="7"/>
      <c r="QW372" s="7"/>
      <c r="QX372" s="7"/>
      <c r="QY372" s="7"/>
      <c r="QZ372" s="7"/>
      <c r="RA372" s="7"/>
      <c r="RB372" s="7"/>
      <c r="RC372" s="7"/>
      <c r="RD372" s="7"/>
      <c r="RE372" s="7"/>
      <c r="RF372" s="7"/>
      <c r="RG372" s="7"/>
      <c r="RH372" s="7"/>
      <c r="RI372" s="7"/>
      <c r="RJ372" s="7"/>
      <c r="RK372" s="7"/>
      <c r="RL372" s="7"/>
      <c r="RM372" s="7"/>
      <c r="RN372" s="7"/>
      <c r="RO372" s="7"/>
      <c r="RP372" s="7"/>
      <c r="RQ372" s="7"/>
      <c r="RR372" s="7"/>
      <c r="RS372" s="7"/>
      <c r="RT372" s="7"/>
      <c r="RU372" s="7"/>
      <c r="RV372" s="7"/>
      <c r="RW372" s="7"/>
      <c r="RX372" s="7"/>
      <c r="RY372" s="7"/>
    </row>
    <row r="373" spans="1:493" s="3" customFormat="1" x14ac:dyDescent="0.2">
      <c r="A373" s="50"/>
      <c r="B373" s="43" t="s">
        <v>58</v>
      </c>
      <c r="C373" s="151">
        <v>900</v>
      </c>
      <c r="D373" s="95">
        <v>60</v>
      </c>
      <c r="E373" s="75">
        <v>4</v>
      </c>
      <c r="F373" s="95">
        <v>31</v>
      </c>
      <c r="G373" s="75">
        <v>5</v>
      </c>
      <c r="H373" s="95">
        <v>35</v>
      </c>
      <c r="I373" s="75">
        <v>18</v>
      </c>
      <c r="J373" s="95">
        <v>6</v>
      </c>
      <c r="K373" s="75">
        <v>18</v>
      </c>
      <c r="L373" s="95">
        <v>37</v>
      </c>
      <c r="M373" s="75">
        <v>16</v>
      </c>
      <c r="N373" s="95">
        <v>1</v>
      </c>
      <c r="O373" s="75">
        <v>20</v>
      </c>
      <c r="P373" s="95">
        <v>10</v>
      </c>
      <c r="Q373" s="75">
        <v>5</v>
      </c>
      <c r="R373" s="95">
        <v>1</v>
      </c>
      <c r="S373" s="75">
        <v>32</v>
      </c>
      <c r="T373" s="95">
        <v>7</v>
      </c>
      <c r="U373" s="75">
        <v>47</v>
      </c>
      <c r="V373" s="95">
        <v>49</v>
      </c>
      <c r="W373" s="75">
        <v>42</v>
      </c>
      <c r="X373" s="95">
        <v>36</v>
      </c>
      <c r="Y373" s="75">
        <v>28</v>
      </c>
      <c r="Z373" s="95">
        <v>5</v>
      </c>
      <c r="AA373" s="75">
        <v>2</v>
      </c>
      <c r="AB373" s="95">
        <v>35</v>
      </c>
      <c r="AC373" s="75">
        <v>47</v>
      </c>
      <c r="AD373" s="95">
        <v>64</v>
      </c>
      <c r="AE373" s="75">
        <v>17</v>
      </c>
      <c r="AF373" s="95">
        <v>16</v>
      </c>
      <c r="AG373" s="65">
        <v>5</v>
      </c>
      <c r="AH373" s="97">
        <v>61</v>
      </c>
      <c r="AI373" s="65">
        <v>37</v>
      </c>
      <c r="AJ373" s="97">
        <v>53</v>
      </c>
      <c r="AK373" s="97">
        <v>28</v>
      </c>
      <c r="AL373" s="119">
        <v>15</v>
      </c>
      <c r="AM373" s="95">
        <v>7</v>
      </c>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7"/>
      <c r="OV373" s="7"/>
      <c r="OW373" s="7"/>
      <c r="OX373" s="7"/>
      <c r="OY373" s="7"/>
      <c r="OZ373" s="7"/>
      <c r="PA373" s="7"/>
      <c r="PB373" s="7"/>
      <c r="PC373" s="7"/>
      <c r="PD373" s="7"/>
      <c r="PE373" s="7"/>
      <c r="PF373" s="7"/>
      <c r="PG373" s="7"/>
      <c r="PH373" s="7"/>
      <c r="PI373" s="7"/>
      <c r="PJ373" s="7"/>
      <c r="PK373" s="7"/>
      <c r="PL373" s="7"/>
      <c r="PM373" s="7"/>
      <c r="PN373" s="7"/>
      <c r="PO373" s="7"/>
      <c r="PP373" s="7"/>
      <c r="PQ373" s="7"/>
      <c r="PR373" s="7"/>
      <c r="PS373" s="7"/>
      <c r="PT373" s="7"/>
      <c r="PU373" s="7"/>
      <c r="PV373" s="7"/>
      <c r="PW373" s="7"/>
      <c r="PX373" s="7"/>
      <c r="PY373" s="7"/>
      <c r="PZ373" s="7"/>
      <c r="QA373" s="7"/>
      <c r="QB373" s="7"/>
      <c r="QC373" s="7"/>
      <c r="QD373" s="7"/>
      <c r="QE373" s="7"/>
      <c r="QF373" s="7"/>
      <c r="QG373" s="7"/>
      <c r="QH373" s="7"/>
      <c r="QI373" s="7"/>
      <c r="QJ373" s="7"/>
      <c r="QK373" s="7"/>
      <c r="QL373" s="7"/>
      <c r="QM373" s="7"/>
      <c r="QN373" s="7"/>
      <c r="QO373" s="7"/>
      <c r="QP373" s="7"/>
      <c r="QQ373" s="7"/>
      <c r="QR373" s="7"/>
      <c r="QS373" s="7"/>
      <c r="QT373" s="7"/>
      <c r="QU373" s="7"/>
      <c r="QV373" s="7"/>
      <c r="QW373" s="7"/>
      <c r="QX373" s="7"/>
      <c r="QY373" s="7"/>
      <c r="QZ373" s="7"/>
      <c r="RA373" s="7"/>
      <c r="RB373" s="7"/>
      <c r="RC373" s="7"/>
      <c r="RD373" s="7"/>
      <c r="RE373" s="7"/>
      <c r="RF373" s="7"/>
      <c r="RG373" s="7"/>
      <c r="RH373" s="7"/>
      <c r="RI373" s="7"/>
      <c r="RJ373" s="7"/>
      <c r="RK373" s="7"/>
      <c r="RL373" s="7"/>
      <c r="RM373" s="7"/>
      <c r="RN373" s="7"/>
      <c r="RO373" s="7"/>
      <c r="RP373" s="7"/>
      <c r="RQ373" s="7"/>
      <c r="RR373" s="7"/>
      <c r="RS373" s="7"/>
      <c r="RT373" s="7"/>
      <c r="RU373" s="7"/>
      <c r="RV373" s="7"/>
      <c r="RW373" s="7"/>
      <c r="RX373" s="7"/>
      <c r="RY373" s="7"/>
    </row>
    <row r="374" spans="1:493" s="3" customFormat="1" x14ac:dyDescent="0.2">
      <c r="A374" s="50"/>
      <c r="B374" s="36" t="s">
        <v>59</v>
      </c>
      <c r="C374" s="140">
        <v>3183</v>
      </c>
      <c r="D374" s="84">
        <v>50</v>
      </c>
      <c r="E374" s="55">
        <v>35</v>
      </c>
      <c r="F374" s="84">
        <v>63</v>
      </c>
      <c r="G374" s="55">
        <v>139</v>
      </c>
      <c r="H374" s="84">
        <v>2</v>
      </c>
      <c r="I374" s="55">
        <v>108</v>
      </c>
      <c r="J374" s="84">
        <v>266</v>
      </c>
      <c r="K374" s="55">
        <v>60</v>
      </c>
      <c r="L374" s="84">
        <v>19</v>
      </c>
      <c r="M374" s="55">
        <v>4</v>
      </c>
      <c r="N374" s="84">
        <v>2</v>
      </c>
      <c r="O374" s="55">
        <v>35</v>
      </c>
      <c r="P374" s="84">
        <v>6</v>
      </c>
      <c r="Q374" s="55">
        <v>2</v>
      </c>
      <c r="R374" s="84">
        <v>6</v>
      </c>
      <c r="S374" s="55">
        <v>41</v>
      </c>
      <c r="T374" s="84">
        <v>4</v>
      </c>
      <c r="U374" s="55">
        <v>0</v>
      </c>
      <c r="V374" s="84">
        <v>66</v>
      </c>
      <c r="W374" s="55">
        <v>142</v>
      </c>
      <c r="X374" s="84">
        <v>113</v>
      </c>
      <c r="Y374" s="55">
        <v>67</v>
      </c>
      <c r="Z374" s="84">
        <v>19</v>
      </c>
      <c r="AA374" s="55">
        <v>72</v>
      </c>
      <c r="AB374" s="84">
        <v>80</v>
      </c>
      <c r="AC374" s="55">
        <v>535</v>
      </c>
      <c r="AD374" s="84">
        <v>328</v>
      </c>
      <c r="AE374" s="55">
        <v>5</v>
      </c>
      <c r="AF374" s="84">
        <v>6</v>
      </c>
      <c r="AG374" s="65">
        <v>17</v>
      </c>
      <c r="AH374" s="97">
        <v>253</v>
      </c>
      <c r="AI374" s="65">
        <v>109</v>
      </c>
      <c r="AJ374" s="97">
        <v>129</v>
      </c>
      <c r="AK374" s="97">
        <v>186</v>
      </c>
      <c r="AL374" s="119">
        <v>48</v>
      </c>
      <c r="AM374" s="84">
        <v>166</v>
      </c>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119"/>
      <c r="CD374" s="119"/>
      <c r="CE374" s="119"/>
      <c r="CF374" s="119"/>
      <c r="CG374" s="119"/>
      <c r="CH374" s="119"/>
      <c r="CI374" s="119"/>
      <c r="CJ374" s="119"/>
      <c r="CK374" s="119"/>
      <c r="CL374" s="119"/>
      <c r="CM374" s="119"/>
      <c r="CN374" s="119"/>
      <c r="CO374" s="119"/>
      <c r="CP374" s="119"/>
      <c r="CQ374" s="119"/>
      <c r="CR374" s="119"/>
      <c r="CS374" s="119"/>
      <c r="CT374" s="119"/>
      <c r="CU374" s="119"/>
      <c r="CV374" s="119"/>
      <c r="CW374" s="119"/>
      <c r="CX374" s="119"/>
      <c r="CY374" s="119"/>
      <c r="CZ374" s="119"/>
      <c r="DA374" s="119"/>
      <c r="DB374" s="119"/>
      <c r="DC374" s="119"/>
      <c r="DD374" s="119"/>
      <c r="DE374" s="119"/>
      <c r="DF374" s="119"/>
      <c r="DG374" s="119"/>
      <c r="DH374" s="119"/>
      <c r="DI374" s="119"/>
      <c r="DJ374" s="119"/>
      <c r="DK374" s="119"/>
      <c r="DL374" s="119"/>
      <c r="DM374" s="119"/>
      <c r="DN374" s="119"/>
      <c r="DO374" s="119"/>
      <c r="DP374" s="119"/>
      <c r="DQ374" s="119"/>
      <c r="DR374" s="119"/>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7"/>
      <c r="OV374" s="7"/>
      <c r="OW374" s="7"/>
      <c r="OX374" s="7"/>
      <c r="OY374" s="7"/>
      <c r="OZ374" s="7"/>
      <c r="PA374" s="7"/>
      <c r="PB374" s="7"/>
      <c r="PC374" s="7"/>
      <c r="PD374" s="7"/>
      <c r="PE374" s="7"/>
      <c r="PF374" s="7"/>
      <c r="PG374" s="7"/>
      <c r="PH374" s="7"/>
      <c r="PI374" s="7"/>
      <c r="PJ374" s="7"/>
      <c r="PK374" s="7"/>
      <c r="PL374" s="7"/>
      <c r="PM374" s="7"/>
      <c r="PN374" s="7"/>
      <c r="PO374" s="7"/>
      <c r="PP374" s="7"/>
      <c r="PQ374" s="7"/>
      <c r="PR374" s="7"/>
      <c r="PS374" s="7"/>
      <c r="PT374" s="7"/>
      <c r="PU374" s="7"/>
      <c r="PV374" s="7"/>
      <c r="PW374" s="7"/>
      <c r="PX374" s="7"/>
      <c r="PY374" s="7"/>
      <c r="PZ374" s="7"/>
      <c r="QA374" s="7"/>
      <c r="QB374" s="7"/>
      <c r="QC374" s="7"/>
      <c r="QD374" s="7"/>
      <c r="QE374" s="7"/>
      <c r="QF374" s="7"/>
      <c r="QG374" s="7"/>
      <c r="QH374" s="7"/>
      <c r="QI374" s="7"/>
      <c r="QJ374" s="7"/>
      <c r="QK374" s="7"/>
      <c r="QL374" s="7"/>
      <c r="QM374" s="7"/>
      <c r="QN374" s="7"/>
      <c r="QO374" s="7"/>
      <c r="QP374" s="7"/>
      <c r="QQ374" s="7"/>
      <c r="QR374" s="7"/>
      <c r="QS374" s="7"/>
      <c r="QT374" s="7"/>
      <c r="QU374" s="7"/>
      <c r="QV374" s="7"/>
      <c r="QW374" s="7"/>
      <c r="QX374" s="7"/>
      <c r="QY374" s="7"/>
      <c r="QZ374" s="7"/>
      <c r="RA374" s="7"/>
      <c r="RB374" s="7"/>
      <c r="RC374" s="7"/>
      <c r="RD374" s="7"/>
      <c r="RE374" s="7"/>
      <c r="RF374" s="7"/>
      <c r="RG374" s="7"/>
      <c r="RH374" s="7"/>
      <c r="RI374" s="7"/>
      <c r="RJ374" s="7"/>
      <c r="RK374" s="7"/>
      <c r="RL374" s="7"/>
      <c r="RM374" s="7"/>
      <c r="RN374" s="7"/>
      <c r="RO374" s="7"/>
      <c r="RP374" s="7"/>
      <c r="RQ374" s="7"/>
      <c r="RR374" s="7"/>
      <c r="RS374" s="7"/>
      <c r="RT374" s="7"/>
      <c r="RU374" s="7"/>
      <c r="RV374" s="7"/>
      <c r="RW374" s="7"/>
      <c r="RX374" s="7"/>
      <c r="RY374" s="7"/>
    </row>
    <row r="375" spans="1:493" s="3" customFormat="1" x14ac:dyDescent="0.2">
      <c r="A375" s="50"/>
      <c r="B375" s="36" t="s">
        <v>60</v>
      </c>
      <c r="C375" s="140">
        <v>50087</v>
      </c>
      <c r="D375" s="84">
        <v>2296</v>
      </c>
      <c r="E375" s="55">
        <v>403</v>
      </c>
      <c r="F375" s="84">
        <v>1728</v>
      </c>
      <c r="G375" s="55">
        <v>434</v>
      </c>
      <c r="H375" s="84">
        <v>785</v>
      </c>
      <c r="I375" s="55">
        <v>702</v>
      </c>
      <c r="J375" s="84">
        <v>345</v>
      </c>
      <c r="K375" s="55">
        <v>1499</v>
      </c>
      <c r="L375" s="84">
        <v>1092</v>
      </c>
      <c r="M375" s="55">
        <v>309</v>
      </c>
      <c r="N375" s="84">
        <v>109</v>
      </c>
      <c r="O375" s="55">
        <v>303</v>
      </c>
      <c r="P375" s="84">
        <v>439</v>
      </c>
      <c r="Q375" s="55">
        <v>0</v>
      </c>
      <c r="R375" s="84">
        <v>1</v>
      </c>
      <c r="S375" s="55">
        <v>1078</v>
      </c>
      <c r="T375" s="84">
        <v>210</v>
      </c>
      <c r="U375" s="55">
        <v>622</v>
      </c>
      <c r="V375" s="84">
        <v>3385</v>
      </c>
      <c r="W375" s="55">
        <v>3397</v>
      </c>
      <c r="X375" s="84">
        <v>1741</v>
      </c>
      <c r="Y375" s="55">
        <v>4069</v>
      </c>
      <c r="Z375" s="84">
        <v>573</v>
      </c>
      <c r="AA375" s="55">
        <v>57</v>
      </c>
      <c r="AB375" s="84">
        <v>5879</v>
      </c>
      <c r="AC375" s="55">
        <v>1858</v>
      </c>
      <c r="AD375" s="84">
        <v>2732</v>
      </c>
      <c r="AE375" s="55">
        <v>537</v>
      </c>
      <c r="AF375" s="84">
        <v>891</v>
      </c>
      <c r="AG375" s="65">
        <v>142</v>
      </c>
      <c r="AH375" s="97">
        <v>4740</v>
      </c>
      <c r="AI375" s="65">
        <v>2521</v>
      </c>
      <c r="AJ375" s="97">
        <v>2253</v>
      </c>
      <c r="AK375" s="97">
        <v>1880</v>
      </c>
      <c r="AL375" s="119">
        <v>901</v>
      </c>
      <c r="AM375" s="84">
        <v>176</v>
      </c>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A375" s="119"/>
      <c r="CB375" s="119"/>
      <c r="CC375" s="119"/>
      <c r="CD375" s="119"/>
      <c r="CE375" s="119"/>
      <c r="CF375" s="119"/>
      <c r="CG375" s="119"/>
      <c r="CH375" s="119"/>
      <c r="CI375" s="119"/>
      <c r="CJ375" s="119"/>
      <c r="CK375" s="119"/>
      <c r="CL375" s="119"/>
      <c r="CM375" s="119"/>
      <c r="CN375" s="119"/>
      <c r="CO375" s="119"/>
      <c r="CP375" s="119"/>
      <c r="CQ375" s="119"/>
      <c r="CR375" s="119"/>
      <c r="CS375" s="119"/>
      <c r="CT375" s="119"/>
      <c r="CU375" s="119"/>
      <c r="CV375" s="119"/>
      <c r="CW375" s="119"/>
      <c r="CX375" s="119"/>
      <c r="CY375" s="119"/>
      <c r="CZ375" s="119"/>
      <c r="DA375" s="119"/>
      <c r="DB375" s="119"/>
      <c r="DC375" s="119"/>
      <c r="DD375" s="119"/>
      <c r="DE375" s="119"/>
      <c r="DF375" s="119"/>
      <c r="DG375" s="119"/>
      <c r="DH375" s="119"/>
      <c r="DI375" s="119"/>
      <c r="DJ375" s="119"/>
      <c r="DK375" s="119"/>
      <c r="DL375" s="119"/>
      <c r="DM375" s="119"/>
      <c r="DN375" s="119"/>
      <c r="DO375" s="119"/>
      <c r="DP375" s="119"/>
      <c r="DQ375" s="119"/>
      <c r="DR375" s="119"/>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7"/>
      <c r="OV375" s="7"/>
      <c r="OW375" s="7"/>
      <c r="OX375" s="7"/>
      <c r="OY375" s="7"/>
      <c r="OZ375" s="7"/>
      <c r="PA375" s="7"/>
      <c r="PB375" s="7"/>
      <c r="PC375" s="7"/>
      <c r="PD375" s="7"/>
      <c r="PE375" s="7"/>
      <c r="PF375" s="7"/>
      <c r="PG375" s="7"/>
      <c r="PH375" s="7"/>
      <c r="PI375" s="7"/>
      <c r="PJ375" s="7"/>
      <c r="PK375" s="7"/>
      <c r="PL375" s="7"/>
      <c r="PM375" s="7"/>
      <c r="PN375" s="7"/>
      <c r="PO375" s="7"/>
      <c r="PP375" s="7"/>
      <c r="PQ375" s="7"/>
      <c r="PR375" s="7"/>
      <c r="PS375" s="7"/>
      <c r="PT375" s="7"/>
      <c r="PU375" s="7"/>
      <c r="PV375" s="7"/>
      <c r="PW375" s="7"/>
      <c r="PX375" s="7"/>
      <c r="PY375" s="7"/>
      <c r="PZ375" s="7"/>
      <c r="QA375" s="7"/>
      <c r="QB375" s="7"/>
      <c r="QC375" s="7"/>
      <c r="QD375" s="7"/>
      <c r="QE375" s="7"/>
      <c r="QF375" s="7"/>
      <c r="QG375" s="7"/>
      <c r="QH375" s="7"/>
      <c r="QI375" s="7"/>
      <c r="QJ375" s="7"/>
      <c r="QK375" s="7"/>
      <c r="QL375" s="7"/>
      <c r="QM375" s="7"/>
      <c r="QN375" s="7"/>
      <c r="QO375" s="7"/>
      <c r="QP375" s="7"/>
      <c r="QQ375" s="7"/>
      <c r="QR375" s="7"/>
      <c r="QS375" s="7"/>
      <c r="QT375" s="7"/>
      <c r="QU375" s="7"/>
      <c r="QV375" s="7"/>
      <c r="QW375" s="7"/>
      <c r="QX375" s="7"/>
      <c r="QY375" s="7"/>
      <c r="QZ375" s="7"/>
      <c r="RA375" s="7"/>
      <c r="RB375" s="7"/>
      <c r="RC375" s="7"/>
      <c r="RD375" s="7"/>
      <c r="RE375" s="7"/>
      <c r="RF375" s="7"/>
      <c r="RG375" s="7"/>
      <c r="RH375" s="7"/>
      <c r="RI375" s="7"/>
      <c r="RJ375" s="7"/>
      <c r="RK375" s="7"/>
      <c r="RL375" s="7"/>
      <c r="RM375" s="7"/>
      <c r="RN375" s="7"/>
      <c r="RO375" s="7"/>
      <c r="RP375" s="7"/>
      <c r="RQ375" s="7"/>
      <c r="RR375" s="7"/>
      <c r="RS375" s="7"/>
      <c r="RT375" s="7"/>
      <c r="RU375" s="7"/>
      <c r="RV375" s="7"/>
      <c r="RW375" s="7"/>
      <c r="RX375" s="7"/>
      <c r="RY375" s="7"/>
    </row>
    <row r="376" spans="1:493" s="3" customFormat="1" x14ac:dyDescent="0.2">
      <c r="A376" s="50"/>
      <c r="B376" s="39" t="s">
        <v>39</v>
      </c>
      <c r="C376" s="141">
        <v>54566</v>
      </c>
      <c r="D376" s="84">
        <v>2406</v>
      </c>
      <c r="E376" s="55">
        <v>447</v>
      </c>
      <c r="F376" s="84">
        <v>1824</v>
      </c>
      <c r="G376" s="55">
        <v>580</v>
      </c>
      <c r="H376" s="84">
        <v>822</v>
      </c>
      <c r="I376" s="55">
        <v>940</v>
      </c>
      <c r="J376" s="84">
        <v>617</v>
      </c>
      <c r="K376" s="55">
        <v>1577</v>
      </c>
      <c r="L376" s="84">
        <v>1148</v>
      </c>
      <c r="M376" s="55">
        <v>329</v>
      </c>
      <c r="N376" s="84">
        <v>112</v>
      </c>
      <c r="O376" s="55">
        <v>363</v>
      </c>
      <c r="P376" s="84">
        <v>455</v>
      </c>
      <c r="Q376" s="55">
        <v>8</v>
      </c>
      <c r="R376" s="84">
        <v>8</v>
      </c>
      <c r="S376" s="55">
        <v>1151</v>
      </c>
      <c r="T376" s="84">
        <v>221</v>
      </c>
      <c r="U376" s="55">
        <v>669</v>
      </c>
      <c r="V376" s="84">
        <v>3500</v>
      </c>
      <c r="W376" s="55">
        <v>3581</v>
      </c>
      <c r="X376" s="84">
        <v>1914</v>
      </c>
      <c r="Y376" s="55">
        <v>4206</v>
      </c>
      <c r="Z376" s="84">
        <v>676</v>
      </c>
      <c r="AA376" s="55">
        <v>136</v>
      </c>
      <c r="AB376" s="84">
        <v>5994</v>
      </c>
      <c r="AC376" s="55">
        <v>2440</v>
      </c>
      <c r="AD376" s="84">
        <v>3126</v>
      </c>
      <c r="AE376" s="55">
        <v>559</v>
      </c>
      <c r="AF376" s="84">
        <v>914</v>
      </c>
      <c r="AG376" s="65">
        <v>178</v>
      </c>
      <c r="AH376" s="97">
        <v>5142</v>
      </c>
      <c r="AI376" s="65">
        <v>2667</v>
      </c>
      <c r="AJ376" s="97">
        <v>2435</v>
      </c>
      <c r="AK376" s="97">
        <v>2094</v>
      </c>
      <c r="AL376" s="119">
        <v>978</v>
      </c>
      <c r="AM376" s="84">
        <v>349</v>
      </c>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7"/>
      <c r="OV376" s="7"/>
      <c r="OW376" s="7"/>
      <c r="OX376" s="7"/>
      <c r="OY376" s="7"/>
      <c r="OZ376" s="7"/>
      <c r="PA376" s="7"/>
      <c r="PB376" s="7"/>
      <c r="PC376" s="7"/>
      <c r="PD376" s="7"/>
      <c r="PE376" s="7"/>
      <c r="PF376" s="7"/>
      <c r="PG376" s="7"/>
      <c r="PH376" s="7"/>
      <c r="PI376" s="7"/>
      <c r="PJ376" s="7"/>
      <c r="PK376" s="7"/>
      <c r="PL376" s="7"/>
      <c r="PM376" s="7"/>
      <c r="PN376" s="7"/>
      <c r="PO376" s="7"/>
      <c r="PP376" s="7"/>
      <c r="PQ376" s="7"/>
      <c r="PR376" s="7"/>
      <c r="PS376" s="7"/>
      <c r="PT376" s="7"/>
      <c r="PU376" s="7"/>
      <c r="PV376" s="7"/>
      <c r="PW376" s="7"/>
      <c r="PX376" s="7"/>
      <c r="PY376" s="7"/>
      <c r="PZ376" s="7"/>
      <c r="QA376" s="7"/>
      <c r="QB376" s="7"/>
      <c r="QC376" s="7"/>
      <c r="QD376" s="7"/>
      <c r="QE376" s="7"/>
      <c r="QF376" s="7"/>
      <c r="QG376" s="7"/>
      <c r="QH376" s="7"/>
      <c r="QI376" s="7"/>
      <c r="QJ376" s="7"/>
      <c r="QK376" s="7"/>
      <c r="QL376" s="7"/>
      <c r="QM376" s="7"/>
      <c r="QN376" s="7"/>
      <c r="QO376" s="7"/>
      <c r="QP376" s="7"/>
      <c r="QQ376" s="7"/>
      <c r="QR376" s="7"/>
      <c r="QS376" s="7"/>
      <c r="QT376" s="7"/>
      <c r="QU376" s="7"/>
      <c r="QV376" s="7"/>
      <c r="QW376" s="7"/>
      <c r="QX376" s="7"/>
      <c r="QY376" s="7"/>
      <c r="QZ376" s="7"/>
      <c r="RA376" s="7"/>
      <c r="RB376" s="7"/>
      <c r="RC376" s="7"/>
      <c r="RD376" s="7"/>
      <c r="RE376" s="7"/>
      <c r="RF376" s="7"/>
      <c r="RG376" s="7"/>
      <c r="RH376" s="7"/>
      <c r="RI376" s="7"/>
      <c r="RJ376" s="7"/>
      <c r="RK376" s="7"/>
      <c r="RL376" s="7"/>
      <c r="RM376" s="7"/>
      <c r="RN376" s="7"/>
      <c r="RO376" s="7"/>
      <c r="RP376" s="7"/>
      <c r="RQ376" s="7"/>
      <c r="RR376" s="7"/>
      <c r="RS376" s="7"/>
      <c r="RT376" s="7"/>
      <c r="RU376" s="7"/>
      <c r="RV376" s="7"/>
      <c r="RW376" s="7"/>
      <c r="RX376" s="7"/>
      <c r="RY376" s="7"/>
    </row>
    <row r="377" spans="1:493" s="3" customFormat="1" ht="18.75" customHeight="1" x14ac:dyDescent="0.2">
      <c r="A377" s="49" t="s">
        <v>144</v>
      </c>
      <c r="B377" s="36" t="s">
        <v>56</v>
      </c>
      <c r="C377" s="140">
        <v>164532</v>
      </c>
      <c r="D377" s="84">
        <v>164</v>
      </c>
      <c r="E377" s="55">
        <v>6159</v>
      </c>
      <c r="F377" s="84">
        <v>4593</v>
      </c>
      <c r="G377" s="55">
        <v>7046</v>
      </c>
      <c r="H377" s="84">
        <v>5559</v>
      </c>
      <c r="I377" s="55">
        <v>2343</v>
      </c>
      <c r="J377" s="84">
        <v>6334</v>
      </c>
      <c r="K377" s="55">
        <v>7521</v>
      </c>
      <c r="L377" s="84">
        <v>4366</v>
      </c>
      <c r="M377" s="55">
        <v>11457</v>
      </c>
      <c r="N377" s="84">
        <v>7065</v>
      </c>
      <c r="O377" s="55">
        <v>6385</v>
      </c>
      <c r="P377" s="84">
        <v>6556</v>
      </c>
      <c r="Q377" s="55">
        <v>10383</v>
      </c>
      <c r="R377" s="84">
        <v>9115</v>
      </c>
      <c r="S377" s="55">
        <v>5575</v>
      </c>
      <c r="T377" s="84">
        <v>4258</v>
      </c>
      <c r="U377" s="55">
        <v>10025</v>
      </c>
      <c r="V377" s="84">
        <v>2452</v>
      </c>
      <c r="W377" s="55">
        <v>756</v>
      </c>
      <c r="X377" s="84">
        <v>179</v>
      </c>
      <c r="Y377" s="55">
        <v>327</v>
      </c>
      <c r="Z377" s="84">
        <v>5530</v>
      </c>
      <c r="AA377" s="55">
        <v>5173</v>
      </c>
      <c r="AB377" s="84">
        <v>763</v>
      </c>
      <c r="AC377" s="55">
        <v>234</v>
      </c>
      <c r="AD377" s="84">
        <v>6507</v>
      </c>
      <c r="AE377" s="55">
        <v>4615</v>
      </c>
      <c r="AF377" s="84">
        <v>7500</v>
      </c>
      <c r="AG377" s="65">
        <v>2468</v>
      </c>
      <c r="AH377" s="97">
        <v>930</v>
      </c>
      <c r="AI377" s="65">
        <v>134</v>
      </c>
      <c r="AJ377" s="97">
        <v>1384</v>
      </c>
      <c r="AK377" s="97">
        <v>1077</v>
      </c>
      <c r="AL377" s="119">
        <v>2876</v>
      </c>
      <c r="AM377" s="84">
        <v>6723</v>
      </c>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c r="BT377" s="119"/>
      <c r="BU377" s="119"/>
      <c r="BV377" s="119"/>
      <c r="BW377" s="119"/>
      <c r="BX377" s="119"/>
      <c r="BY377" s="119"/>
      <c r="BZ377" s="119"/>
      <c r="CA377" s="119"/>
      <c r="CB377" s="119"/>
      <c r="CC377" s="119"/>
      <c r="CD377" s="119"/>
      <c r="CE377" s="119"/>
      <c r="CF377" s="119"/>
      <c r="CG377" s="119"/>
      <c r="CH377" s="119"/>
      <c r="CI377" s="119"/>
      <c r="CJ377" s="119"/>
      <c r="CK377" s="119"/>
      <c r="CL377" s="119"/>
      <c r="CM377" s="119"/>
      <c r="CN377" s="119"/>
      <c r="CO377" s="119"/>
      <c r="CP377" s="119"/>
      <c r="CQ377" s="119"/>
      <c r="CR377" s="119"/>
      <c r="CS377" s="119"/>
      <c r="CT377" s="119"/>
      <c r="CU377" s="119"/>
      <c r="CV377" s="119"/>
      <c r="CW377" s="119"/>
      <c r="CX377" s="119"/>
      <c r="CY377" s="119"/>
      <c r="CZ377" s="119"/>
      <c r="DA377" s="119"/>
      <c r="DB377" s="119"/>
      <c r="DC377" s="119"/>
      <c r="DD377" s="119"/>
      <c r="DE377" s="119"/>
      <c r="DF377" s="119"/>
      <c r="DG377" s="119"/>
      <c r="DH377" s="119"/>
      <c r="DI377" s="119"/>
      <c r="DJ377" s="119"/>
      <c r="DK377" s="119"/>
      <c r="DL377" s="119"/>
      <c r="DM377" s="119"/>
      <c r="DN377" s="119"/>
      <c r="DO377" s="119"/>
      <c r="DP377" s="119"/>
      <c r="DQ377" s="119"/>
      <c r="DR377" s="119"/>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7"/>
      <c r="OV377" s="7"/>
      <c r="OW377" s="7"/>
      <c r="OX377" s="7"/>
      <c r="OY377" s="7"/>
      <c r="OZ377" s="7"/>
      <c r="PA377" s="7"/>
      <c r="PB377" s="7"/>
      <c r="PC377" s="7"/>
      <c r="PD377" s="7"/>
      <c r="PE377" s="7"/>
      <c r="PF377" s="7"/>
      <c r="PG377" s="7"/>
      <c r="PH377" s="7"/>
      <c r="PI377" s="7"/>
      <c r="PJ377" s="7"/>
      <c r="PK377" s="7"/>
      <c r="PL377" s="7"/>
      <c r="PM377" s="7"/>
      <c r="PN377" s="7"/>
      <c r="PO377" s="7"/>
      <c r="PP377" s="7"/>
      <c r="PQ377" s="7"/>
      <c r="PR377" s="7"/>
      <c r="PS377" s="7"/>
      <c r="PT377" s="7"/>
      <c r="PU377" s="7"/>
      <c r="PV377" s="7"/>
      <c r="PW377" s="7"/>
      <c r="PX377" s="7"/>
      <c r="PY377" s="7"/>
      <c r="PZ377" s="7"/>
      <c r="QA377" s="7"/>
      <c r="QB377" s="7"/>
      <c r="QC377" s="7"/>
      <c r="QD377" s="7"/>
      <c r="QE377" s="7"/>
      <c r="QF377" s="7"/>
      <c r="QG377" s="7"/>
      <c r="QH377" s="7"/>
      <c r="QI377" s="7"/>
      <c r="QJ377" s="7"/>
      <c r="QK377" s="7"/>
      <c r="QL377" s="7"/>
      <c r="QM377" s="7"/>
      <c r="QN377" s="7"/>
      <c r="QO377" s="7"/>
      <c r="QP377" s="7"/>
      <c r="QQ377" s="7"/>
      <c r="QR377" s="7"/>
      <c r="QS377" s="7"/>
      <c r="QT377" s="7"/>
      <c r="QU377" s="7"/>
      <c r="QV377" s="7"/>
      <c r="QW377" s="7"/>
      <c r="QX377" s="7"/>
      <c r="QY377" s="7"/>
      <c r="QZ377" s="7"/>
      <c r="RA377" s="7"/>
      <c r="RB377" s="7"/>
      <c r="RC377" s="7"/>
      <c r="RD377" s="7"/>
      <c r="RE377" s="7"/>
      <c r="RF377" s="7"/>
      <c r="RG377" s="7"/>
      <c r="RH377" s="7"/>
      <c r="RI377" s="7"/>
      <c r="RJ377" s="7"/>
      <c r="RK377" s="7"/>
      <c r="RL377" s="7"/>
      <c r="RM377" s="7"/>
      <c r="RN377" s="7"/>
      <c r="RO377" s="7"/>
      <c r="RP377" s="7"/>
      <c r="RQ377" s="7"/>
      <c r="RR377" s="7"/>
      <c r="RS377" s="7"/>
      <c r="RT377" s="7"/>
      <c r="RU377" s="7"/>
      <c r="RV377" s="7"/>
      <c r="RW377" s="7"/>
      <c r="RX377" s="7"/>
      <c r="RY377" s="7"/>
    </row>
    <row r="378" spans="1:493" s="3" customFormat="1" x14ac:dyDescent="0.2">
      <c r="A378" s="50"/>
      <c r="B378" s="42" t="s">
        <v>57</v>
      </c>
      <c r="C378" s="151">
        <v>77038</v>
      </c>
      <c r="D378" s="95">
        <v>0</v>
      </c>
      <c r="E378" s="75">
        <v>2843</v>
      </c>
      <c r="F378" s="95">
        <v>2378</v>
      </c>
      <c r="G378" s="75">
        <v>5456</v>
      </c>
      <c r="H378" s="95">
        <v>4646</v>
      </c>
      <c r="I378" s="75">
        <v>2134</v>
      </c>
      <c r="J378" s="95">
        <v>4181</v>
      </c>
      <c r="K378" s="75">
        <v>2663</v>
      </c>
      <c r="L378" s="95">
        <v>622</v>
      </c>
      <c r="M378" s="75">
        <v>1207</v>
      </c>
      <c r="N378" s="95">
        <v>5021</v>
      </c>
      <c r="O378" s="75">
        <v>2057</v>
      </c>
      <c r="P378" s="95">
        <v>4642</v>
      </c>
      <c r="Q378" s="75">
        <v>5431</v>
      </c>
      <c r="R378" s="95">
        <v>2519</v>
      </c>
      <c r="S378" s="75">
        <v>658</v>
      </c>
      <c r="T378" s="95">
        <v>1485</v>
      </c>
      <c r="U378" s="75">
        <v>5256</v>
      </c>
      <c r="V378" s="95">
        <v>257</v>
      </c>
      <c r="W378" s="75">
        <v>360</v>
      </c>
      <c r="X378" s="95">
        <v>78</v>
      </c>
      <c r="Y378" s="75">
        <v>77</v>
      </c>
      <c r="Z378" s="95">
        <v>2427</v>
      </c>
      <c r="AA378" s="75">
        <v>4109</v>
      </c>
      <c r="AB378" s="95">
        <v>0</v>
      </c>
      <c r="AC378" s="75">
        <v>0</v>
      </c>
      <c r="AD378" s="95">
        <v>4167</v>
      </c>
      <c r="AE378" s="75">
        <v>1129</v>
      </c>
      <c r="AF378" s="95">
        <v>3096</v>
      </c>
      <c r="AG378" s="65">
        <v>1232</v>
      </c>
      <c r="AH378" s="97">
        <v>242</v>
      </c>
      <c r="AI378" s="65">
        <v>0</v>
      </c>
      <c r="AJ378" s="97">
        <v>955</v>
      </c>
      <c r="AK378" s="97">
        <v>0</v>
      </c>
      <c r="AL378" s="119">
        <v>1945</v>
      </c>
      <c r="AM378" s="95">
        <v>3765</v>
      </c>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c r="MK378" s="7"/>
      <c r="ML378" s="7"/>
      <c r="MM378" s="7"/>
      <c r="MN378" s="7"/>
      <c r="MO378" s="7"/>
      <c r="MP378" s="7"/>
      <c r="MQ378" s="7"/>
      <c r="MR378" s="7"/>
      <c r="MS378" s="7"/>
      <c r="MT378" s="7"/>
      <c r="MU378" s="7"/>
      <c r="MV378" s="7"/>
      <c r="MW378" s="7"/>
      <c r="MX378" s="7"/>
      <c r="MY378" s="7"/>
      <c r="MZ378" s="7"/>
      <c r="NA378" s="7"/>
      <c r="NB378" s="7"/>
      <c r="NC378" s="7"/>
      <c r="ND378" s="7"/>
      <c r="NE378" s="7"/>
      <c r="NF378" s="7"/>
      <c r="NG378" s="7"/>
      <c r="NH378" s="7"/>
      <c r="NI378" s="7"/>
      <c r="NJ378" s="7"/>
      <c r="NK378" s="7"/>
      <c r="NL378" s="7"/>
      <c r="NM378" s="7"/>
      <c r="NN378" s="7"/>
      <c r="NO378" s="7"/>
      <c r="NP378" s="7"/>
      <c r="NQ378" s="7"/>
      <c r="NR378" s="7"/>
      <c r="NS378" s="7"/>
      <c r="NT378" s="7"/>
      <c r="NU378" s="7"/>
      <c r="NV378" s="7"/>
      <c r="NW378" s="7"/>
      <c r="NX378" s="7"/>
      <c r="NY378" s="7"/>
      <c r="NZ378" s="7"/>
      <c r="OA378" s="7"/>
      <c r="OB378" s="7"/>
      <c r="OC378" s="7"/>
      <c r="OD378" s="7"/>
      <c r="OE378" s="7"/>
      <c r="OF378" s="7"/>
      <c r="OG378" s="7"/>
      <c r="OH378" s="7"/>
      <c r="OI378" s="7"/>
      <c r="OJ378" s="7"/>
      <c r="OK378" s="7"/>
      <c r="OL378" s="7"/>
      <c r="OM378" s="7"/>
      <c r="ON378" s="7"/>
      <c r="OO378" s="7"/>
      <c r="OP378" s="7"/>
      <c r="OQ378" s="7"/>
      <c r="OR378" s="7"/>
      <c r="OS378" s="7"/>
      <c r="OT378" s="7"/>
      <c r="OU378" s="7"/>
      <c r="OV378" s="7"/>
      <c r="OW378" s="7"/>
      <c r="OX378" s="7"/>
      <c r="OY378" s="7"/>
      <c r="OZ378" s="7"/>
      <c r="PA378" s="7"/>
      <c r="PB378" s="7"/>
      <c r="PC378" s="7"/>
      <c r="PD378" s="7"/>
      <c r="PE378" s="7"/>
      <c r="PF378" s="7"/>
      <c r="PG378" s="7"/>
      <c r="PH378" s="7"/>
      <c r="PI378" s="7"/>
      <c r="PJ378" s="7"/>
      <c r="PK378" s="7"/>
      <c r="PL378" s="7"/>
      <c r="PM378" s="7"/>
      <c r="PN378" s="7"/>
      <c r="PO378" s="7"/>
      <c r="PP378" s="7"/>
      <c r="PQ378" s="7"/>
      <c r="PR378" s="7"/>
      <c r="PS378" s="7"/>
      <c r="PT378" s="7"/>
      <c r="PU378" s="7"/>
      <c r="PV378" s="7"/>
      <c r="PW378" s="7"/>
      <c r="PX378" s="7"/>
      <c r="PY378" s="7"/>
      <c r="PZ378" s="7"/>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c r="RA378" s="7"/>
      <c r="RB378" s="7"/>
      <c r="RC378" s="7"/>
      <c r="RD378" s="7"/>
      <c r="RE378" s="7"/>
      <c r="RF378" s="7"/>
      <c r="RG378" s="7"/>
      <c r="RH378" s="7"/>
      <c r="RI378" s="7"/>
      <c r="RJ378" s="7"/>
      <c r="RK378" s="7"/>
      <c r="RL378" s="7"/>
      <c r="RM378" s="7"/>
      <c r="RN378" s="7"/>
      <c r="RO378" s="7"/>
      <c r="RP378" s="7"/>
      <c r="RQ378" s="7"/>
      <c r="RR378" s="7"/>
      <c r="RS378" s="7"/>
      <c r="RT378" s="7"/>
      <c r="RU378" s="7"/>
      <c r="RV378" s="7"/>
      <c r="RW378" s="7"/>
      <c r="RX378" s="7"/>
      <c r="RY378" s="7"/>
    </row>
    <row r="379" spans="1:493" s="3" customFormat="1" x14ac:dyDescent="0.2">
      <c r="A379" s="50"/>
      <c r="B379" s="43" t="s">
        <v>58</v>
      </c>
      <c r="C379" s="151">
        <v>87494</v>
      </c>
      <c r="D379" s="96">
        <v>164</v>
      </c>
      <c r="E379" s="76">
        <v>3316</v>
      </c>
      <c r="F379" s="96">
        <v>2215</v>
      </c>
      <c r="G379" s="76">
        <v>1590</v>
      </c>
      <c r="H379" s="96">
        <v>913</v>
      </c>
      <c r="I379" s="76">
        <v>209</v>
      </c>
      <c r="J379" s="96">
        <v>2153</v>
      </c>
      <c r="K379" s="76">
        <v>4858</v>
      </c>
      <c r="L379" s="96">
        <v>3744</v>
      </c>
      <c r="M379" s="76">
        <v>10250</v>
      </c>
      <c r="N379" s="96">
        <v>2044</v>
      </c>
      <c r="O379" s="76">
        <v>4328</v>
      </c>
      <c r="P379" s="96">
        <v>1914</v>
      </c>
      <c r="Q379" s="76">
        <v>4952</v>
      </c>
      <c r="R379" s="96">
        <v>6596</v>
      </c>
      <c r="S379" s="76">
        <v>4917</v>
      </c>
      <c r="T379" s="96">
        <v>2773</v>
      </c>
      <c r="U379" s="76">
        <v>4769</v>
      </c>
      <c r="V379" s="96">
        <v>2195</v>
      </c>
      <c r="W379" s="76">
        <v>396</v>
      </c>
      <c r="X379" s="96">
        <v>101</v>
      </c>
      <c r="Y379" s="76">
        <v>250</v>
      </c>
      <c r="Z379" s="96">
        <v>3103</v>
      </c>
      <c r="AA379" s="76">
        <v>1064</v>
      </c>
      <c r="AB379" s="96">
        <v>763</v>
      </c>
      <c r="AC379" s="76">
        <v>234</v>
      </c>
      <c r="AD379" s="96">
        <v>2340</v>
      </c>
      <c r="AE379" s="76">
        <v>3486</v>
      </c>
      <c r="AF379" s="96">
        <v>4404</v>
      </c>
      <c r="AG379" s="65">
        <v>1236</v>
      </c>
      <c r="AH379" s="97">
        <v>688</v>
      </c>
      <c r="AI379" s="65">
        <v>134</v>
      </c>
      <c r="AJ379" s="97">
        <v>429</v>
      </c>
      <c r="AK379" s="97">
        <v>1077</v>
      </c>
      <c r="AL379" s="119">
        <v>931</v>
      </c>
      <c r="AM379" s="96">
        <v>2958</v>
      </c>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c r="BT379" s="119"/>
      <c r="BU379" s="119"/>
      <c r="BV379" s="119"/>
      <c r="BW379" s="119"/>
      <c r="BX379" s="119"/>
      <c r="BY379" s="119"/>
      <c r="BZ379" s="119"/>
      <c r="CA379" s="119"/>
      <c r="CB379" s="119"/>
      <c r="CC379" s="119"/>
      <c r="CD379" s="119"/>
      <c r="CE379" s="119"/>
      <c r="CF379" s="119"/>
      <c r="CG379" s="119"/>
      <c r="CH379" s="119"/>
      <c r="CI379" s="119"/>
      <c r="CJ379" s="119"/>
      <c r="CK379" s="119"/>
      <c r="CL379" s="119"/>
      <c r="CM379" s="119"/>
      <c r="CN379" s="119"/>
      <c r="CO379" s="119"/>
      <c r="CP379" s="119"/>
      <c r="CQ379" s="119"/>
      <c r="CR379" s="119"/>
      <c r="CS379" s="119"/>
      <c r="CT379" s="119"/>
      <c r="CU379" s="119"/>
      <c r="CV379" s="119"/>
      <c r="CW379" s="119"/>
      <c r="CX379" s="119"/>
      <c r="CY379" s="119"/>
      <c r="CZ379" s="119"/>
      <c r="DA379" s="119"/>
      <c r="DB379" s="119"/>
      <c r="DC379" s="119"/>
      <c r="DD379" s="119"/>
      <c r="DE379" s="119"/>
      <c r="DF379" s="119"/>
      <c r="DG379" s="119"/>
      <c r="DH379" s="119"/>
      <c r="DI379" s="119"/>
      <c r="DJ379" s="119"/>
      <c r="DK379" s="119"/>
      <c r="DL379" s="119"/>
      <c r="DM379" s="119"/>
      <c r="DN379" s="119"/>
      <c r="DO379" s="119"/>
      <c r="DP379" s="119"/>
      <c r="DQ379" s="119"/>
      <c r="DR379" s="119"/>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7"/>
      <c r="OV379" s="7"/>
      <c r="OW379" s="7"/>
      <c r="OX379" s="7"/>
      <c r="OY379" s="7"/>
      <c r="OZ379" s="7"/>
      <c r="PA379" s="7"/>
      <c r="PB379" s="7"/>
      <c r="PC379" s="7"/>
      <c r="PD379" s="7"/>
      <c r="PE379" s="7"/>
      <c r="PF379" s="7"/>
      <c r="PG379" s="7"/>
      <c r="PH379" s="7"/>
      <c r="PI379" s="7"/>
      <c r="PJ379" s="7"/>
      <c r="PK379" s="7"/>
      <c r="PL379" s="7"/>
      <c r="PM379" s="7"/>
      <c r="PN379" s="7"/>
      <c r="PO379" s="7"/>
      <c r="PP379" s="7"/>
      <c r="PQ379" s="7"/>
      <c r="PR379" s="7"/>
      <c r="PS379" s="7"/>
      <c r="PT379" s="7"/>
      <c r="PU379" s="7"/>
      <c r="PV379" s="7"/>
      <c r="PW379" s="7"/>
      <c r="PX379" s="7"/>
      <c r="PY379" s="7"/>
      <c r="PZ379" s="7"/>
      <c r="QA379" s="7"/>
      <c r="QB379" s="7"/>
      <c r="QC379" s="7"/>
      <c r="QD379" s="7"/>
      <c r="QE379" s="7"/>
      <c r="QF379" s="7"/>
      <c r="QG379" s="7"/>
      <c r="QH379" s="7"/>
      <c r="QI379" s="7"/>
      <c r="QJ379" s="7"/>
      <c r="QK379" s="7"/>
      <c r="QL379" s="7"/>
      <c r="QM379" s="7"/>
      <c r="QN379" s="7"/>
      <c r="QO379" s="7"/>
      <c r="QP379" s="7"/>
      <c r="QQ379" s="7"/>
      <c r="QR379" s="7"/>
      <c r="QS379" s="7"/>
      <c r="QT379" s="7"/>
      <c r="QU379" s="7"/>
      <c r="QV379" s="7"/>
      <c r="QW379" s="7"/>
      <c r="QX379" s="7"/>
      <c r="QY379" s="7"/>
      <c r="QZ379" s="7"/>
      <c r="RA379" s="7"/>
      <c r="RB379" s="7"/>
      <c r="RC379" s="7"/>
      <c r="RD379" s="7"/>
      <c r="RE379" s="7"/>
      <c r="RF379" s="7"/>
      <c r="RG379" s="7"/>
      <c r="RH379" s="7"/>
      <c r="RI379" s="7"/>
      <c r="RJ379" s="7"/>
      <c r="RK379" s="7"/>
      <c r="RL379" s="7"/>
      <c r="RM379" s="7"/>
      <c r="RN379" s="7"/>
      <c r="RO379" s="7"/>
      <c r="RP379" s="7"/>
      <c r="RQ379" s="7"/>
      <c r="RR379" s="7"/>
      <c r="RS379" s="7"/>
      <c r="RT379" s="7"/>
      <c r="RU379" s="7"/>
      <c r="RV379" s="7"/>
      <c r="RW379" s="7"/>
      <c r="RX379" s="7"/>
      <c r="RY379" s="7"/>
    </row>
    <row r="380" spans="1:493" s="3" customFormat="1" x14ac:dyDescent="0.2">
      <c r="A380" s="50"/>
      <c r="B380" s="36" t="s">
        <v>59</v>
      </c>
      <c r="C380" s="140">
        <v>90978</v>
      </c>
      <c r="D380" s="97">
        <v>40</v>
      </c>
      <c r="E380" s="65">
        <v>882</v>
      </c>
      <c r="F380" s="97">
        <v>3342</v>
      </c>
      <c r="G380" s="65">
        <v>1337</v>
      </c>
      <c r="H380" s="97">
        <v>232</v>
      </c>
      <c r="I380" s="65">
        <v>1098</v>
      </c>
      <c r="J380" s="97">
        <v>389</v>
      </c>
      <c r="K380" s="65">
        <v>4360</v>
      </c>
      <c r="L380" s="97">
        <v>2149</v>
      </c>
      <c r="M380" s="65">
        <v>5526</v>
      </c>
      <c r="N380" s="97">
        <v>2749</v>
      </c>
      <c r="O380" s="65">
        <v>5753</v>
      </c>
      <c r="P380" s="97">
        <v>2323</v>
      </c>
      <c r="Q380" s="65">
        <v>7912</v>
      </c>
      <c r="R380" s="97">
        <v>7012</v>
      </c>
      <c r="S380" s="65">
        <v>2418</v>
      </c>
      <c r="T380" s="97">
        <v>2916</v>
      </c>
      <c r="U380" s="65">
        <v>6898</v>
      </c>
      <c r="V380" s="97">
        <v>992</v>
      </c>
      <c r="W380" s="65">
        <v>1702</v>
      </c>
      <c r="X380" s="97">
        <v>46</v>
      </c>
      <c r="Y380" s="65">
        <v>129</v>
      </c>
      <c r="Z380" s="97">
        <v>2391</v>
      </c>
      <c r="AA380" s="65">
        <v>765</v>
      </c>
      <c r="AB380" s="97">
        <v>561</v>
      </c>
      <c r="AC380" s="65">
        <v>2165</v>
      </c>
      <c r="AD380" s="97">
        <v>4744</v>
      </c>
      <c r="AE380" s="65">
        <v>2809</v>
      </c>
      <c r="AF380" s="97">
        <v>3395</v>
      </c>
      <c r="AG380" s="65">
        <v>6601</v>
      </c>
      <c r="AH380" s="97">
        <v>1288</v>
      </c>
      <c r="AI380" s="65">
        <v>294</v>
      </c>
      <c r="AJ380" s="97">
        <v>1946</v>
      </c>
      <c r="AK380" s="97">
        <v>938</v>
      </c>
      <c r="AL380" s="119">
        <v>1897</v>
      </c>
      <c r="AM380" s="97">
        <v>922</v>
      </c>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19"/>
      <c r="DI380" s="119"/>
      <c r="DJ380" s="119"/>
      <c r="DK380" s="119"/>
      <c r="DL380" s="119"/>
      <c r="DM380" s="119"/>
      <c r="DN380" s="119"/>
      <c r="DO380" s="119"/>
      <c r="DP380" s="119"/>
      <c r="DQ380" s="119"/>
      <c r="DR380" s="119"/>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7"/>
      <c r="OV380" s="7"/>
      <c r="OW380" s="7"/>
      <c r="OX380" s="7"/>
      <c r="OY380" s="7"/>
      <c r="OZ380" s="7"/>
      <c r="PA380" s="7"/>
      <c r="PB380" s="7"/>
      <c r="PC380" s="7"/>
      <c r="PD380" s="7"/>
      <c r="PE380" s="7"/>
      <c r="PF380" s="7"/>
      <c r="PG380" s="7"/>
      <c r="PH380" s="7"/>
      <c r="PI380" s="7"/>
      <c r="PJ380" s="7"/>
      <c r="PK380" s="7"/>
      <c r="PL380" s="7"/>
      <c r="PM380" s="7"/>
      <c r="PN380" s="7"/>
      <c r="PO380" s="7"/>
      <c r="PP380" s="7"/>
      <c r="PQ380" s="7"/>
      <c r="PR380" s="7"/>
      <c r="PS380" s="7"/>
      <c r="PT380" s="7"/>
      <c r="PU380" s="7"/>
      <c r="PV380" s="7"/>
      <c r="PW380" s="7"/>
      <c r="PX380" s="7"/>
      <c r="PY380" s="7"/>
      <c r="PZ380" s="7"/>
      <c r="QA380" s="7"/>
      <c r="QB380" s="7"/>
      <c r="QC380" s="7"/>
      <c r="QD380" s="7"/>
      <c r="QE380" s="7"/>
      <c r="QF380" s="7"/>
      <c r="QG380" s="7"/>
      <c r="QH380" s="7"/>
      <c r="QI380" s="7"/>
      <c r="QJ380" s="7"/>
      <c r="QK380" s="7"/>
      <c r="QL380" s="7"/>
      <c r="QM380" s="7"/>
      <c r="QN380" s="7"/>
      <c r="QO380" s="7"/>
      <c r="QP380" s="7"/>
      <c r="QQ380" s="7"/>
      <c r="QR380" s="7"/>
      <c r="QS380" s="7"/>
      <c r="QT380" s="7"/>
      <c r="QU380" s="7"/>
      <c r="QV380" s="7"/>
      <c r="QW380" s="7"/>
      <c r="QX380" s="7"/>
      <c r="QY380" s="7"/>
      <c r="QZ380" s="7"/>
      <c r="RA380" s="7"/>
      <c r="RB380" s="7"/>
      <c r="RC380" s="7"/>
      <c r="RD380" s="7"/>
      <c r="RE380" s="7"/>
      <c r="RF380" s="7"/>
      <c r="RG380" s="7"/>
      <c r="RH380" s="7"/>
      <c r="RI380" s="7"/>
      <c r="RJ380" s="7"/>
      <c r="RK380" s="7"/>
      <c r="RL380" s="7"/>
      <c r="RM380" s="7"/>
      <c r="RN380" s="7"/>
      <c r="RO380" s="7"/>
      <c r="RP380" s="7"/>
      <c r="RQ380" s="7"/>
      <c r="RR380" s="7"/>
      <c r="RS380" s="7"/>
      <c r="RT380" s="7"/>
      <c r="RU380" s="7"/>
      <c r="RV380" s="7"/>
      <c r="RW380" s="7"/>
      <c r="RX380" s="7"/>
      <c r="RY380" s="7"/>
    </row>
    <row r="381" spans="1:493" s="3" customFormat="1" x14ac:dyDescent="0.2">
      <c r="A381" s="50"/>
      <c r="B381" s="36" t="s">
        <v>60</v>
      </c>
      <c r="C381" s="140">
        <v>0</v>
      </c>
      <c r="D381" s="97">
        <v>0</v>
      </c>
      <c r="E381" s="65">
        <v>0</v>
      </c>
      <c r="F381" s="97">
        <v>0</v>
      </c>
      <c r="G381" s="65">
        <v>0</v>
      </c>
      <c r="H381" s="97">
        <v>0</v>
      </c>
      <c r="I381" s="65">
        <v>0</v>
      </c>
      <c r="J381" s="97">
        <v>0</v>
      </c>
      <c r="K381" s="65">
        <v>0</v>
      </c>
      <c r="L381" s="97">
        <v>0</v>
      </c>
      <c r="M381" s="65">
        <v>0</v>
      </c>
      <c r="N381" s="97">
        <v>0</v>
      </c>
      <c r="O381" s="65">
        <v>0</v>
      </c>
      <c r="P381" s="97">
        <v>0</v>
      </c>
      <c r="Q381" s="65">
        <v>0</v>
      </c>
      <c r="R381" s="97">
        <v>0</v>
      </c>
      <c r="S381" s="65">
        <v>0</v>
      </c>
      <c r="T381" s="97">
        <v>0</v>
      </c>
      <c r="U381" s="65">
        <v>0</v>
      </c>
      <c r="V381" s="97">
        <v>0</v>
      </c>
      <c r="W381" s="65">
        <v>0</v>
      </c>
      <c r="X381" s="97">
        <v>0</v>
      </c>
      <c r="Y381" s="65">
        <v>0</v>
      </c>
      <c r="Z381" s="97">
        <v>0</v>
      </c>
      <c r="AA381" s="65">
        <v>0</v>
      </c>
      <c r="AB381" s="97">
        <v>0</v>
      </c>
      <c r="AC381" s="65">
        <v>0</v>
      </c>
      <c r="AD381" s="97">
        <v>0</v>
      </c>
      <c r="AE381" s="65">
        <v>0</v>
      </c>
      <c r="AF381" s="97">
        <v>0</v>
      </c>
      <c r="AG381" s="65">
        <v>0</v>
      </c>
      <c r="AH381" s="97">
        <v>0</v>
      </c>
      <c r="AI381" s="65">
        <v>0</v>
      </c>
      <c r="AJ381" s="97">
        <v>0</v>
      </c>
      <c r="AK381" s="97">
        <v>0</v>
      </c>
      <c r="AL381" s="119">
        <v>0</v>
      </c>
      <c r="AM381" s="97">
        <v>0</v>
      </c>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c r="MK381" s="7"/>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7"/>
      <c r="OV381" s="7"/>
      <c r="OW381" s="7"/>
      <c r="OX381" s="7"/>
      <c r="OY381" s="7"/>
      <c r="OZ381" s="7"/>
      <c r="PA381" s="7"/>
      <c r="PB381" s="7"/>
      <c r="PC381" s="7"/>
      <c r="PD381" s="7"/>
      <c r="PE381" s="7"/>
      <c r="PF381" s="7"/>
      <c r="PG381" s="7"/>
      <c r="PH381" s="7"/>
      <c r="PI381" s="7"/>
      <c r="PJ381" s="7"/>
      <c r="PK381" s="7"/>
      <c r="PL381" s="7"/>
      <c r="PM381" s="7"/>
      <c r="PN381" s="7"/>
      <c r="PO381" s="7"/>
      <c r="PP381" s="7"/>
      <c r="PQ381" s="7"/>
      <c r="PR381" s="7"/>
      <c r="PS381" s="7"/>
      <c r="PT381" s="7"/>
      <c r="PU381" s="7"/>
      <c r="PV381" s="7"/>
      <c r="PW381" s="7"/>
      <c r="PX381" s="7"/>
      <c r="PY381" s="7"/>
      <c r="PZ381" s="7"/>
      <c r="QA381" s="7"/>
      <c r="QB381" s="7"/>
      <c r="QC381" s="7"/>
      <c r="QD381" s="7"/>
      <c r="QE381" s="7"/>
      <c r="QF381" s="7"/>
      <c r="QG381" s="7"/>
      <c r="QH381" s="7"/>
      <c r="QI381" s="7"/>
      <c r="QJ381" s="7"/>
      <c r="QK381" s="7"/>
      <c r="QL381" s="7"/>
      <c r="QM381" s="7"/>
      <c r="QN381" s="7"/>
      <c r="QO381" s="7"/>
      <c r="QP381" s="7"/>
      <c r="QQ381" s="7"/>
      <c r="QR381" s="7"/>
      <c r="QS381" s="7"/>
      <c r="QT381" s="7"/>
      <c r="QU381" s="7"/>
      <c r="QV381" s="7"/>
      <c r="QW381" s="7"/>
      <c r="QX381" s="7"/>
      <c r="QY381" s="7"/>
      <c r="QZ381" s="7"/>
      <c r="RA381" s="7"/>
      <c r="RB381" s="7"/>
      <c r="RC381" s="7"/>
      <c r="RD381" s="7"/>
      <c r="RE381" s="7"/>
      <c r="RF381" s="7"/>
      <c r="RG381" s="7"/>
      <c r="RH381" s="7"/>
      <c r="RI381" s="7"/>
      <c r="RJ381" s="7"/>
      <c r="RK381" s="7"/>
      <c r="RL381" s="7"/>
      <c r="RM381" s="7"/>
      <c r="RN381" s="7"/>
      <c r="RO381" s="7"/>
      <c r="RP381" s="7"/>
      <c r="RQ381" s="7"/>
      <c r="RR381" s="7"/>
      <c r="RS381" s="7"/>
      <c r="RT381" s="7"/>
      <c r="RU381" s="7"/>
      <c r="RV381" s="7"/>
      <c r="RW381" s="7"/>
      <c r="RX381" s="7"/>
      <c r="RY381" s="7"/>
    </row>
    <row r="382" spans="1:493" s="3" customFormat="1" x14ac:dyDescent="0.2">
      <c r="A382" s="50"/>
      <c r="B382" s="39" t="s">
        <v>39</v>
      </c>
      <c r="C382" s="141">
        <v>255510</v>
      </c>
      <c r="D382" s="97">
        <v>204</v>
      </c>
      <c r="E382" s="65">
        <v>7041</v>
      </c>
      <c r="F382" s="97">
        <v>7935</v>
      </c>
      <c r="G382" s="65">
        <v>8383</v>
      </c>
      <c r="H382" s="97">
        <v>5791</v>
      </c>
      <c r="I382" s="65">
        <v>3441</v>
      </c>
      <c r="J382" s="97">
        <v>6723</v>
      </c>
      <c r="K382" s="65">
        <v>11881</v>
      </c>
      <c r="L382" s="97">
        <v>6515</v>
      </c>
      <c r="M382" s="65">
        <v>16983</v>
      </c>
      <c r="N382" s="97">
        <v>9814</v>
      </c>
      <c r="O382" s="65">
        <v>12138</v>
      </c>
      <c r="P382" s="97">
        <v>8879</v>
      </c>
      <c r="Q382" s="65">
        <v>18295</v>
      </c>
      <c r="R382" s="97">
        <v>16127</v>
      </c>
      <c r="S382" s="65">
        <v>7993</v>
      </c>
      <c r="T382" s="97">
        <v>7174</v>
      </c>
      <c r="U382" s="65">
        <v>16923</v>
      </c>
      <c r="V382" s="97">
        <v>3444</v>
      </c>
      <c r="W382" s="65">
        <v>2458</v>
      </c>
      <c r="X382" s="97">
        <v>225</v>
      </c>
      <c r="Y382" s="65">
        <v>456</v>
      </c>
      <c r="Z382" s="97">
        <v>7921</v>
      </c>
      <c r="AA382" s="65">
        <v>5938</v>
      </c>
      <c r="AB382" s="97">
        <v>1324</v>
      </c>
      <c r="AC382" s="65">
        <v>2399</v>
      </c>
      <c r="AD382" s="97">
        <v>11251</v>
      </c>
      <c r="AE382" s="65">
        <v>7424</v>
      </c>
      <c r="AF382" s="97">
        <v>10895</v>
      </c>
      <c r="AG382" s="65">
        <v>9069</v>
      </c>
      <c r="AH382" s="97">
        <v>2218</v>
      </c>
      <c r="AI382" s="65">
        <v>428</v>
      </c>
      <c r="AJ382" s="97">
        <v>3330</v>
      </c>
      <c r="AK382" s="97">
        <v>2015</v>
      </c>
      <c r="AL382" s="119">
        <v>4773</v>
      </c>
      <c r="AM382" s="97">
        <v>7645</v>
      </c>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119"/>
      <c r="CD382" s="119"/>
      <c r="CE382" s="119"/>
      <c r="CF382" s="119"/>
      <c r="CG382" s="119"/>
      <c r="CH382" s="119"/>
      <c r="CI382" s="119"/>
      <c r="CJ382" s="119"/>
      <c r="CK382" s="119"/>
      <c r="CL382" s="119"/>
      <c r="CM382" s="119"/>
      <c r="CN382" s="119"/>
      <c r="CO382" s="119"/>
      <c r="CP382" s="119"/>
      <c r="CQ382" s="119"/>
      <c r="CR382" s="119"/>
      <c r="CS382" s="119"/>
      <c r="CT382" s="119"/>
      <c r="CU382" s="119"/>
      <c r="CV382" s="119"/>
      <c r="CW382" s="119"/>
      <c r="CX382" s="119"/>
      <c r="CY382" s="119"/>
      <c r="CZ382" s="119"/>
      <c r="DA382" s="119"/>
      <c r="DB382" s="119"/>
      <c r="DC382" s="119"/>
      <c r="DD382" s="119"/>
      <c r="DE382" s="119"/>
      <c r="DF382" s="119"/>
      <c r="DG382" s="119"/>
      <c r="DH382" s="119"/>
      <c r="DI382" s="119"/>
      <c r="DJ382" s="119"/>
      <c r="DK382" s="119"/>
      <c r="DL382" s="119"/>
      <c r="DM382" s="119"/>
      <c r="DN382" s="119"/>
      <c r="DO382" s="119"/>
      <c r="DP382" s="119"/>
      <c r="DQ382" s="119"/>
      <c r="DR382" s="119"/>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c r="MK382" s="7"/>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7"/>
      <c r="OV382" s="7"/>
      <c r="OW382" s="7"/>
      <c r="OX382" s="7"/>
      <c r="OY382" s="7"/>
      <c r="OZ382" s="7"/>
      <c r="PA382" s="7"/>
      <c r="PB382" s="7"/>
      <c r="PC382" s="7"/>
      <c r="PD382" s="7"/>
      <c r="PE382" s="7"/>
      <c r="PF382" s="7"/>
      <c r="PG382" s="7"/>
      <c r="PH382" s="7"/>
      <c r="PI382" s="7"/>
      <c r="PJ382" s="7"/>
      <c r="PK382" s="7"/>
      <c r="PL382" s="7"/>
      <c r="PM382" s="7"/>
      <c r="PN382" s="7"/>
      <c r="PO382" s="7"/>
      <c r="PP382" s="7"/>
      <c r="PQ382" s="7"/>
      <c r="PR382" s="7"/>
      <c r="PS382" s="7"/>
      <c r="PT382" s="7"/>
      <c r="PU382" s="7"/>
      <c r="PV382" s="7"/>
      <c r="PW382" s="7"/>
      <c r="PX382" s="7"/>
      <c r="PY382" s="7"/>
      <c r="PZ382" s="7"/>
      <c r="QA382" s="7"/>
      <c r="QB382" s="7"/>
      <c r="QC382" s="7"/>
      <c r="QD382" s="7"/>
      <c r="QE382" s="7"/>
      <c r="QF382" s="7"/>
      <c r="QG382" s="7"/>
      <c r="QH382" s="7"/>
      <c r="QI382" s="7"/>
      <c r="QJ382" s="7"/>
      <c r="QK382" s="7"/>
      <c r="QL382" s="7"/>
      <c r="QM382" s="7"/>
      <c r="QN382" s="7"/>
      <c r="QO382" s="7"/>
      <c r="QP382" s="7"/>
      <c r="QQ382" s="7"/>
      <c r="QR382" s="7"/>
      <c r="QS382" s="7"/>
      <c r="QT382" s="7"/>
      <c r="QU382" s="7"/>
      <c r="QV382" s="7"/>
      <c r="QW382" s="7"/>
      <c r="QX382" s="7"/>
      <c r="QY382" s="7"/>
      <c r="QZ382" s="7"/>
      <c r="RA382" s="7"/>
      <c r="RB382" s="7"/>
      <c r="RC382" s="7"/>
      <c r="RD382" s="7"/>
      <c r="RE382" s="7"/>
      <c r="RF382" s="7"/>
      <c r="RG382" s="7"/>
      <c r="RH382" s="7"/>
      <c r="RI382" s="7"/>
      <c r="RJ382" s="7"/>
      <c r="RK382" s="7"/>
      <c r="RL382" s="7"/>
      <c r="RM382" s="7"/>
      <c r="RN382" s="7"/>
      <c r="RO382" s="7"/>
      <c r="RP382" s="7"/>
      <c r="RQ382" s="7"/>
      <c r="RR382" s="7"/>
      <c r="RS382" s="7"/>
      <c r="RT382" s="7"/>
      <c r="RU382" s="7"/>
      <c r="RV382" s="7"/>
      <c r="RW382" s="7"/>
      <c r="RX382" s="7"/>
      <c r="RY382" s="7"/>
    </row>
    <row r="383" spans="1:493" s="3" customFormat="1" ht="18.75" customHeight="1" x14ac:dyDescent="0.2">
      <c r="A383" s="49" t="s">
        <v>145</v>
      </c>
      <c r="B383" s="36" t="s">
        <v>56</v>
      </c>
      <c r="C383" s="140">
        <v>165828</v>
      </c>
      <c r="D383" s="97">
        <v>224</v>
      </c>
      <c r="E383" s="65">
        <v>6168</v>
      </c>
      <c r="F383" s="97">
        <v>4626</v>
      </c>
      <c r="G383" s="65">
        <v>7053</v>
      </c>
      <c r="H383" s="97">
        <v>5594</v>
      </c>
      <c r="I383" s="65">
        <v>2473</v>
      </c>
      <c r="J383" s="97">
        <v>6340</v>
      </c>
      <c r="K383" s="65">
        <v>7539</v>
      </c>
      <c r="L383" s="97">
        <v>4403</v>
      </c>
      <c r="M383" s="65">
        <v>11473</v>
      </c>
      <c r="N383" s="97">
        <v>7066</v>
      </c>
      <c r="O383" s="65">
        <v>6410</v>
      </c>
      <c r="P383" s="97">
        <v>6566</v>
      </c>
      <c r="Q383" s="65">
        <v>10389</v>
      </c>
      <c r="R383" s="97">
        <v>9116</v>
      </c>
      <c r="S383" s="65">
        <v>5607</v>
      </c>
      <c r="T383" s="97">
        <v>4265</v>
      </c>
      <c r="U383" s="65">
        <v>10072</v>
      </c>
      <c r="V383" s="97">
        <v>2501</v>
      </c>
      <c r="W383" s="65">
        <v>798</v>
      </c>
      <c r="X383" s="97">
        <v>239</v>
      </c>
      <c r="Y383" s="65">
        <v>397</v>
      </c>
      <c r="Z383" s="97">
        <v>5614</v>
      </c>
      <c r="AA383" s="65">
        <v>5180</v>
      </c>
      <c r="AB383" s="97">
        <v>798</v>
      </c>
      <c r="AC383" s="65">
        <v>281</v>
      </c>
      <c r="AD383" s="97">
        <v>6573</v>
      </c>
      <c r="AE383" s="65">
        <v>4632</v>
      </c>
      <c r="AF383" s="97">
        <v>7517</v>
      </c>
      <c r="AG383" s="65">
        <v>2487</v>
      </c>
      <c r="AH383" s="97">
        <v>1079</v>
      </c>
      <c r="AI383" s="65">
        <v>171</v>
      </c>
      <c r="AJ383" s="97">
        <v>1437</v>
      </c>
      <c r="AK383" s="97">
        <v>1105</v>
      </c>
      <c r="AL383" s="119">
        <v>2905</v>
      </c>
      <c r="AM383" s="97">
        <v>6730</v>
      </c>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c r="MK383" s="7"/>
      <c r="ML383" s="7"/>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c r="NP383" s="7"/>
      <c r="NQ383" s="7"/>
      <c r="NR383" s="7"/>
      <c r="NS383" s="7"/>
      <c r="NT383" s="7"/>
      <c r="NU383" s="7"/>
      <c r="NV383" s="7"/>
      <c r="NW383" s="7"/>
      <c r="NX383" s="7"/>
      <c r="NY383" s="7"/>
      <c r="NZ383" s="7"/>
      <c r="OA383" s="7"/>
      <c r="OB383" s="7"/>
      <c r="OC383" s="7"/>
      <c r="OD383" s="7"/>
      <c r="OE383" s="7"/>
      <c r="OF383" s="7"/>
      <c r="OG383" s="7"/>
      <c r="OH383" s="7"/>
      <c r="OI383" s="7"/>
      <c r="OJ383" s="7"/>
      <c r="OK383" s="7"/>
      <c r="OL383" s="7"/>
      <c r="OM383" s="7"/>
      <c r="ON383" s="7"/>
      <c r="OO383" s="7"/>
      <c r="OP383" s="7"/>
      <c r="OQ383" s="7"/>
      <c r="OR383" s="7"/>
      <c r="OS383" s="7"/>
      <c r="OT383" s="7"/>
      <c r="OU383" s="7"/>
      <c r="OV383" s="7"/>
      <c r="OW383" s="7"/>
      <c r="OX383" s="7"/>
      <c r="OY383" s="7"/>
      <c r="OZ383" s="7"/>
      <c r="PA383" s="7"/>
      <c r="PB383" s="7"/>
      <c r="PC383" s="7"/>
      <c r="PD383" s="7"/>
      <c r="PE383" s="7"/>
      <c r="PF383" s="7"/>
      <c r="PG383" s="7"/>
      <c r="PH383" s="7"/>
      <c r="PI383" s="7"/>
      <c r="PJ383" s="7"/>
      <c r="PK383" s="7"/>
      <c r="PL383" s="7"/>
      <c r="PM383" s="7"/>
      <c r="PN383" s="7"/>
      <c r="PO383" s="7"/>
      <c r="PP383" s="7"/>
      <c r="PQ383" s="7"/>
      <c r="PR383" s="7"/>
      <c r="PS383" s="7"/>
      <c r="PT383" s="7"/>
      <c r="PU383" s="7"/>
      <c r="PV383" s="7"/>
      <c r="PW383" s="7"/>
      <c r="PX383" s="7"/>
      <c r="PY383" s="7"/>
      <c r="PZ383" s="7"/>
      <c r="QA383" s="7"/>
      <c r="QB383" s="7"/>
      <c r="QC383" s="7"/>
      <c r="QD383" s="7"/>
      <c r="QE383" s="7"/>
      <c r="QF383" s="7"/>
      <c r="QG383" s="7"/>
      <c r="QH383" s="7"/>
      <c r="QI383" s="7"/>
      <c r="QJ383" s="7"/>
      <c r="QK383" s="7"/>
      <c r="QL383" s="7"/>
      <c r="QM383" s="7"/>
      <c r="QN383" s="7"/>
      <c r="QO383" s="7"/>
      <c r="QP383" s="7"/>
      <c r="QQ383" s="7"/>
      <c r="QR383" s="7"/>
      <c r="QS383" s="7"/>
      <c r="QT383" s="7"/>
      <c r="QU383" s="7"/>
      <c r="QV383" s="7"/>
      <c r="QW383" s="7"/>
      <c r="QX383" s="7"/>
      <c r="QY383" s="7"/>
      <c r="QZ383" s="7"/>
      <c r="RA383" s="7"/>
      <c r="RB383" s="7"/>
      <c r="RC383" s="7"/>
      <c r="RD383" s="7"/>
      <c r="RE383" s="7"/>
      <c r="RF383" s="7"/>
      <c r="RG383" s="7"/>
      <c r="RH383" s="7"/>
      <c r="RI383" s="7"/>
      <c r="RJ383" s="7"/>
      <c r="RK383" s="7"/>
      <c r="RL383" s="7"/>
      <c r="RM383" s="7"/>
      <c r="RN383" s="7"/>
      <c r="RO383" s="7"/>
      <c r="RP383" s="7"/>
      <c r="RQ383" s="7"/>
      <c r="RR383" s="7"/>
      <c r="RS383" s="7"/>
      <c r="RT383" s="7"/>
      <c r="RU383" s="7"/>
      <c r="RV383" s="7"/>
      <c r="RW383" s="7"/>
      <c r="RX383" s="7"/>
      <c r="RY383" s="7"/>
    </row>
    <row r="384" spans="1:493" s="3" customFormat="1" x14ac:dyDescent="0.2">
      <c r="A384" s="50"/>
      <c r="B384" s="42" t="s">
        <v>57</v>
      </c>
      <c r="C384" s="151">
        <v>77434</v>
      </c>
      <c r="D384" s="96">
        <v>0</v>
      </c>
      <c r="E384" s="76">
        <v>2848</v>
      </c>
      <c r="F384" s="96">
        <v>2380</v>
      </c>
      <c r="G384" s="76">
        <v>5458</v>
      </c>
      <c r="H384" s="96">
        <v>4646</v>
      </c>
      <c r="I384" s="76">
        <v>2246</v>
      </c>
      <c r="J384" s="96">
        <v>4181</v>
      </c>
      <c r="K384" s="76">
        <v>2663</v>
      </c>
      <c r="L384" s="96">
        <v>622</v>
      </c>
      <c r="M384" s="76">
        <v>1207</v>
      </c>
      <c r="N384" s="96">
        <v>5021</v>
      </c>
      <c r="O384" s="76">
        <v>2062</v>
      </c>
      <c r="P384" s="96">
        <v>4642</v>
      </c>
      <c r="Q384" s="76">
        <v>5432</v>
      </c>
      <c r="R384" s="96">
        <v>2519</v>
      </c>
      <c r="S384" s="76">
        <v>658</v>
      </c>
      <c r="T384" s="96">
        <v>1485</v>
      </c>
      <c r="U384" s="76">
        <v>5256</v>
      </c>
      <c r="V384" s="96">
        <v>257</v>
      </c>
      <c r="W384" s="76">
        <v>360</v>
      </c>
      <c r="X384" s="96">
        <v>102</v>
      </c>
      <c r="Y384" s="76">
        <v>119</v>
      </c>
      <c r="Z384" s="96">
        <v>2506</v>
      </c>
      <c r="AA384" s="76">
        <v>4114</v>
      </c>
      <c r="AB384" s="96">
        <v>0</v>
      </c>
      <c r="AC384" s="76">
        <v>0</v>
      </c>
      <c r="AD384" s="96">
        <v>4169</v>
      </c>
      <c r="AE384" s="76">
        <v>1129</v>
      </c>
      <c r="AF384" s="96">
        <v>3097</v>
      </c>
      <c r="AG384" s="76">
        <v>1246</v>
      </c>
      <c r="AH384" s="96">
        <v>330</v>
      </c>
      <c r="AI384" s="76">
        <v>0</v>
      </c>
      <c r="AJ384" s="96">
        <v>955</v>
      </c>
      <c r="AK384" s="96">
        <v>0</v>
      </c>
      <c r="AL384" s="122">
        <v>1959</v>
      </c>
      <c r="AM384" s="96">
        <v>3765</v>
      </c>
      <c r="AN384" s="122"/>
      <c r="AO384" s="122"/>
      <c r="AP384" s="122"/>
      <c r="AQ384" s="122"/>
      <c r="AR384" s="122"/>
      <c r="AS384" s="122"/>
      <c r="AT384" s="122"/>
      <c r="AU384" s="122"/>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c r="MK384" s="7"/>
      <c r="ML384" s="7"/>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7"/>
      <c r="OV384" s="7"/>
      <c r="OW384" s="7"/>
      <c r="OX384" s="7"/>
      <c r="OY384" s="7"/>
      <c r="OZ384" s="7"/>
      <c r="PA384" s="7"/>
      <c r="PB384" s="7"/>
      <c r="PC384" s="7"/>
      <c r="PD384" s="7"/>
      <c r="PE384" s="7"/>
      <c r="PF384" s="7"/>
      <c r="PG384" s="7"/>
      <c r="PH384" s="7"/>
      <c r="PI384" s="7"/>
      <c r="PJ384" s="7"/>
      <c r="PK384" s="7"/>
      <c r="PL384" s="7"/>
      <c r="PM384" s="7"/>
      <c r="PN384" s="7"/>
      <c r="PO384" s="7"/>
      <c r="PP384" s="7"/>
      <c r="PQ384" s="7"/>
      <c r="PR384" s="7"/>
      <c r="PS384" s="7"/>
      <c r="PT384" s="7"/>
      <c r="PU384" s="7"/>
      <c r="PV384" s="7"/>
      <c r="PW384" s="7"/>
      <c r="PX384" s="7"/>
      <c r="PY384" s="7"/>
      <c r="PZ384" s="7"/>
      <c r="QA384" s="7"/>
      <c r="QB384" s="7"/>
      <c r="QC384" s="7"/>
      <c r="QD384" s="7"/>
      <c r="QE384" s="7"/>
      <c r="QF384" s="7"/>
      <c r="QG384" s="7"/>
      <c r="QH384" s="7"/>
      <c r="QI384" s="7"/>
      <c r="QJ384" s="7"/>
      <c r="QK384" s="7"/>
      <c r="QL384" s="7"/>
      <c r="QM384" s="7"/>
      <c r="QN384" s="7"/>
      <c r="QO384" s="7"/>
      <c r="QP384" s="7"/>
      <c r="QQ384" s="7"/>
      <c r="QR384" s="7"/>
      <c r="QS384" s="7"/>
      <c r="QT384" s="7"/>
      <c r="QU384" s="7"/>
      <c r="QV384" s="7"/>
      <c r="QW384" s="7"/>
      <c r="QX384" s="7"/>
      <c r="QY384" s="7"/>
      <c r="QZ384" s="7"/>
      <c r="RA384" s="7"/>
      <c r="RB384" s="7"/>
      <c r="RC384" s="7"/>
      <c r="RD384" s="7"/>
      <c r="RE384" s="7"/>
      <c r="RF384" s="7"/>
      <c r="RG384" s="7"/>
      <c r="RH384" s="7"/>
      <c r="RI384" s="7"/>
      <c r="RJ384" s="7"/>
      <c r="RK384" s="7"/>
      <c r="RL384" s="7"/>
      <c r="RM384" s="7"/>
      <c r="RN384" s="7"/>
      <c r="RO384" s="7"/>
      <c r="RP384" s="7"/>
      <c r="RQ384" s="7"/>
      <c r="RR384" s="7"/>
      <c r="RS384" s="7"/>
      <c r="RT384" s="7"/>
      <c r="RU384" s="7"/>
      <c r="RV384" s="7"/>
      <c r="RW384" s="7"/>
      <c r="RX384" s="7"/>
      <c r="RY384" s="7"/>
    </row>
    <row r="385" spans="1:493" s="3" customFormat="1" x14ac:dyDescent="0.2">
      <c r="A385" s="50"/>
      <c r="B385" s="43" t="s">
        <v>58</v>
      </c>
      <c r="C385" s="151">
        <v>88394</v>
      </c>
      <c r="D385" s="96">
        <v>224</v>
      </c>
      <c r="E385" s="76">
        <v>3320</v>
      </c>
      <c r="F385" s="96">
        <v>2246</v>
      </c>
      <c r="G385" s="76">
        <v>1595</v>
      </c>
      <c r="H385" s="96">
        <v>948</v>
      </c>
      <c r="I385" s="76">
        <v>227</v>
      </c>
      <c r="J385" s="96">
        <v>2159</v>
      </c>
      <c r="K385" s="76">
        <v>4876</v>
      </c>
      <c r="L385" s="96">
        <v>3781</v>
      </c>
      <c r="M385" s="76">
        <v>10266</v>
      </c>
      <c r="N385" s="96">
        <v>2045</v>
      </c>
      <c r="O385" s="76">
        <v>4348</v>
      </c>
      <c r="P385" s="96">
        <v>1924</v>
      </c>
      <c r="Q385" s="76">
        <v>4957</v>
      </c>
      <c r="R385" s="96">
        <v>6597</v>
      </c>
      <c r="S385" s="76">
        <v>4949</v>
      </c>
      <c r="T385" s="96">
        <v>2780</v>
      </c>
      <c r="U385" s="76">
        <v>4816</v>
      </c>
      <c r="V385" s="96">
        <v>2244</v>
      </c>
      <c r="W385" s="76">
        <v>438</v>
      </c>
      <c r="X385" s="96">
        <v>137</v>
      </c>
      <c r="Y385" s="76">
        <v>278</v>
      </c>
      <c r="Z385" s="96">
        <v>3108</v>
      </c>
      <c r="AA385" s="76">
        <v>1066</v>
      </c>
      <c r="AB385" s="96">
        <v>798</v>
      </c>
      <c r="AC385" s="76">
        <v>281</v>
      </c>
      <c r="AD385" s="96">
        <v>2404</v>
      </c>
      <c r="AE385" s="76">
        <v>3503</v>
      </c>
      <c r="AF385" s="96">
        <v>4420</v>
      </c>
      <c r="AG385" s="76">
        <v>1241</v>
      </c>
      <c r="AH385" s="96">
        <v>749</v>
      </c>
      <c r="AI385" s="76">
        <v>171</v>
      </c>
      <c r="AJ385" s="96">
        <v>482</v>
      </c>
      <c r="AK385" s="96">
        <v>1105</v>
      </c>
      <c r="AL385" s="122">
        <v>946</v>
      </c>
      <c r="AM385" s="96">
        <v>2965</v>
      </c>
      <c r="AN385" s="122"/>
      <c r="AO385" s="122"/>
      <c r="AP385" s="122"/>
      <c r="AQ385" s="122"/>
      <c r="AR385" s="122"/>
      <c r="AS385" s="122"/>
      <c r="AT385" s="122"/>
      <c r="AU385" s="122"/>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c r="MK385" s="7"/>
      <c r="ML385" s="7"/>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c r="NS385" s="7"/>
      <c r="NT385" s="7"/>
      <c r="NU385" s="7"/>
      <c r="NV385" s="7"/>
      <c r="NW385" s="7"/>
      <c r="NX385" s="7"/>
      <c r="NY385" s="7"/>
      <c r="NZ385" s="7"/>
      <c r="OA385" s="7"/>
      <c r="OB385" s="7"/>
      <c r="OC385" s="7"/>
      <c r="OD385" s="7"/>
      <c r="OE385" s="7"/>
      <c r="OF385" s="7"/>
      <c r="OG385" s="7"/>
      <c r="OH385" s="7"/>
      <c r="OI385" s="7"/>
      <c r="OJ385" s="7"/>
      <c r="OK385" s="7"/>
      <c r="OL385" s="7"/>
      <c r="OM385" s="7"/>
      <c r="ON385" s="7"/>
      <c r="OO385" s="7"/>
      <c r="OP385" s="7"/>
      <c r="OQ385" s="7"/>
      <c r="OR385" s="7"/>
      <c r="OS385" s="7"/>
      <c r="OT385" s="7"/>
      <c r="OU385" s="7"/>
      <c r="OV385" s="7"/>
      <c r="OW385" s="7"/>
      <c r="OX385" s="7"/>
      <c r="OY385" s="7"/>
      <c r="OZ385" s="7"/>
      <c r="PA385" s="7"/>
      <c r="PB385" s="7"/>
      <c r="PC385" s="7"/>
      <c r="PD385" s="7"/>
      <c r="PE385" s="7"/>
      <c r="PF385" s="7"/>
      <c r="PG385" s="7"/>
      <c r="PH385" s="7"/>
      <c r="PI385" s="7"/>
      <c r="PJ385" s="7"/>
      <c r="PK385" s="7"/>
      <c r="PL385" s="7"/>
      <c r="PM385" s="7"/>
      <c r="PN385" s="7"/>
      <c r="PO385" s="7"/>
      <c r="PP385" s="7"/>
      <c r="PQ385" s="7"/>
      <c r="PR385" s="7"/>
      <c r="PS385" s="7"/>
      <c r="PT385" s="7"/>
      <c r="PU385" s="7"/>
      <c r="PV385" s="7"/>
      <c r="PW385" s="7"/>
      <c r="PX385" s="7"/>
      <c r="PY385" s="7"/>
      <c r="PZ385" s="7"/>
      <c r="QA385" s="7"/>
      <c r="QB385" s="7"/>
      <c r="QC385" s="7"/>
      <c r="QD385" s="7"/>
      <c r="QE385" s="7"/>
      <c r="QF385" s="7"/>
      <c r="QG385" s="7"/>
      <c r="QH385" s="7"/>
      <c r="QI385" s="7"/>
      <c r="QJ385" s="7"/>
      <c r="QK385" s="7"/>
      <c r="QL385" s="7"/>
      <c r="QM385" s="7"/>
      <c r="QN385" s="7"/>
      <c r="QO385" s="7"/>
      <c r="QP385" s="7"/>
      <c r="QQ385" s="7"/>
      <c r="QR385" s="7"/>
      <c r="QS385" s="7"/>
      <c r="QT385" s="7"/>
      <c r="QU385" s="7"/>
      <c r="QV385" s="7"/>
      <c r="QW385" s="7"/>
      <c r="QX385" s="7"/>
      <c r="QY385" s="7"/>
      <c r="QZ385" s="7"/>
      <c r="RA385" s="7"/>
      <c r="RB385" s="7"/>
      <c r="RC385" s="7"/>
      <c r="RD385" s="7"/>
      <c r="RE385" s="7"/>
      <c r="RF385" s="7"/>
      <c r="RG385" s="7"/>
      <c r="RH385" s="7"/>
      <c r="RI385" s="7"/>
      <c r="RJ385" s="7"/>
      <c r="RK385" s="7"/>
      <c r="RL385" s="7"/>
      <c r="RM385" s="7"/>
      <c r="RN385" s="7"/>
      <c r="RO385" s="7"/>
      <c r="RP385" s="7"/>
      <c r="RQ385" s="7"/>
      <c r="RR385" s="7"/>
      <c r="RS385" s="7"/>
      <c r="RT385" s="7"/>
      <c r="RU385" s="7"/>
      <c r="RV385" s="7"/>
      <c r="RW385" s="7"/>
      <c r="RX385" s="7"/>
      <c r="RY385" s="7"/>
    </row>
    <row r="386" spans="1:493" s="3" customFormat="1" x14ac:dyDescent="0.2">
      <c r="A386" s="50"/>
      <c r="B386" s="36" t="s">
        <v>59</v>
      </c>
      <c r="C386" s="140">
        <v>94161</v>
      </c>
      <c r="D386" s="97">
        <v>90</v>
      </c>
      <c r="E386" s="65">
        <v>917</v>
      </c>
      <c r="F386" s="97">
        <v>3405</v>
      </c>
      <c r="G386" s="65">
        <v>1476</v>
      </c>
      <c r="H386" s="97">
        <v>234</v>
      </c>
      <c r="I386" s="65">
        <v>1206</v>
      </c>
      <c r="J386" s="97">
        <v>655</v>
      </c>
      <c r="K386" s="65">
        <v>4420</v>
      </c>
      <c r="L386" s="97">
        <v>2168</v>
      </c>
      <c r="M386" s="65">
        <v>5530</v>
      </c>
      <c r="N386" s="97">
        <v>2751</v>
      </c>
      <c r="O386" s="65">
        <v>5788</v>
      </c>
      <c r="P386" s="97">
        <v>2329</v>
      </c>
      <c r="Q386" s="65">
        <v>7914</v>
      </c>
      <c r="R386" s="97">
        <v>7018</v>
      </c>
      <c r="S386" s="65">
        <v>2459</v>
      </c>
      <c r="T386" s="97">
        <v>2920</v>
      </c>
      <c r="U386" s="65">
        <v>6898</v>
      </c>
      <c r="V386" s="97">
        <v>1058</v>
      </c>
      <c r="W386" s="65">
        <v>1844</v>
      </c>
      <c r="X386" s="97">
        <v>159</v>
      </c>
      <c r="Y386" s="65">
        <v>196</v>
      </c>
      <c r="Z386" s="97">
        <v>2410</v>
      </c>
      <c r="AA386" s="65">
        <v>837</v>
      </c>
      <c r="AB386" s="97">
        <v>641</v>
      </c>
      <c r="AC386" s="65">
        <v>2700</v>
      </c>
      <c r="AD386" s="97">
        <v>5072</v>
      </c>
      <c r="AE386" s="65">
        <v>2814</v>
      </c>
      <c r="AF386" s="97">
        <v>3401</v>
      </c>
      <c r="AG386" s="65">
        <v>6618</v>
      </c>
      <c r="AH386" s="97">
        <v>1541</v>
      </c>
      <c r="AI386" s="65">
        <v>403</v>
      </c>
      <c r="AJ386" s="97">
        <v>2075</v>
      </c>
      <c r="AK386" s="97">
        <v>1124</v>
      </c>
      <c r="AL386" s="119">
        <v>1945</v>
      </c>
      <c r="AM386" s="97">
        <v>1088</v>
      </c>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119"/>
      <c r="CD386" s="119"/>
      <c r="CE386" s="119"/>
      <c r="CF386" s="119"/>
      <c r="CG386" s="119"/>
      <c r="CH386" s="119"/>
      <c r="CI386" s="119"/>
      <c r="CJ386" s="119"/>
      <c r="CK386" s="119"/>
      <c r="CL386" s="119"/>
      <c r="CM386" s="119"/>
      <c r="CN386" s="119"/>
      <c r="CO386" s="119"/>
      <c r="CP386" s="119"/>
      <c r="CQ386" s="119"/>
      <c r="CR386" s="119"/>
      <c r="CS386" s="119"/>
      <c r="CT386" s="119"/>
      <c r="CU386" s="119"/>
      <c r="CV386" s="119"/>
      <c r="CW386" s="119"/>
      <c r="CX386" s="119"/>
      <c r="CY386" s="119"/>
      <c r="CZ386" s="119"/>
      <c r="DA386" s="119"/>
      <c r="DB386" s="119"/>
      <c r="DC386" s="119"/>
      <c r="DD386" s="119"/>
      <c r="DE386" s="119"/>
      <c r="DF386" s="119"/>
      <c r="DG386" s="119"/>
      <c r="DH386" s="119"/>
      <c r="DI386" s="119"/>
      <c r="DJ386" s="119"/>
      <c r="DK386" s="119"/>
      <c r="DL386" s="119"/>
      <c r="DM386" s="119"/>
      <c r="DN386" s="119"/>
      <c r="DO386" s="119"/>
      <c r="DP386" s="119"/>
      <c r="DQ386" s="119"/>
      <c r="DR386" s="119"/>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c r="MK386" s="7"/>
      <c r="ML386" s="7"/>
      <c r="MM386" s="7"/>
      <c r="MN386" s="7"/>
      <c r="MO386" s="7"/>
      <c r="MP386" s="7"/>
      <c r="MQ386" s="7"/>
      <c r="MR386" s="7"/>
      <c r="MS386" s="7"/>
      <c r="MT386" s="7"/>
      <c r="MU386" s="7"/>
      <c r="MV386" s="7"/>
      <c r="MW386" s="7"/>
      <c r="MX386" s="7"/>
      <c r="MY386" s="7"/>
      <c r="MZ386" s="7"/>
      <c r="NA386" s="7"/>
      <c r="NB386" s="7"/>
      <c r="NC386" s="7"/>
      <c r="ND386" s="7"/>
      <c r="NE386" s="7"/>
      <c r="NF386" s="7"/>
      <c r="NG386" s="7"/>
      <c r="NH386" s="7"/>
      <c r="NI386" s="7"/>
      <c r="NJ386" s="7"/>
      <c r="NK386" s="7"/>
      <c r="NL386" s="7"/>
      <c r="NM386" s="7"/>
      <c r="NN386" s="7"/>
      <c r="NO386" s="7"/>
      <c r="NP386" s="7"/>
      <c r="NQ386" s="7"/>
      <c r="NR386" s="7"/>
      <c r="NS386" s="7"/>
      <c r="NT386" s="7"/>
      <c r="NU386" s="7"/>
      <c r="NV386" s="7"/>
      <c r="NW386" s="7"/>
      <c r="NX386" s="7"/>
      <c r="NY386" s="7"/>
      <c r="NZ386" s="7"/>
      <c r="OA386" s="7"/>
      <c r="OB386" s="7"/>
      <c r="OC386" s="7"/>
      <c r="OD386" s="7"/>
      <c r="OE386" s="7"/>
      <c r="OF386" s="7"/>
      <c r="OG386" s="7"/>
      <c r="OH386" s="7"/>
      <c r="OI386" s="7"/>
      <c r="OJ386" s="7"/>
      <c r="OK386" s="7"/>
      <c r="OL386" s="7"/>
      <c r="OM386" s="7"/>
      <c r="ON386" s="7"/>
      <c r="OO386" s="7"/>
      <c r="OP386" s="7"/>
      <c r="OQ386" s="7"/>
      <c r="OR386" s="7"/>
      <c r="OS386" s="7"/>
      <c r="OT386" s="7"/>
      <c r="OU386" s="7"/>
      <c r="OV386" s="7"/>
      <c r="OW386" s="7"/>
      <c r="OX386" s="7"/>
      <c r="OY386" s="7"/>
      <c r="OZ386" s="7"/>
      <c r="PA386" s="7"/>
      <c r="PB386" s="7"/>
      <c r="PC386" s="7"/>
      <c r="PD386" s="7"/>
      <c r="PE386" s="7"/>
      <c r="PF386" s="7"/>
      <c r="PG386" s="7"/>
      <c r="PH386" s="7"/>
      <c r="PI386" s="7"/>
      <c r="PJ386" s="7"/>
      <c r="PK386" s="7"/>
      <c r="PL386" s="7"/>
      <c r="PM386" s="7"/>
      <c r="PN386" s="7"/>
      <c r="PO386" s="7"/>
      <c r="PP386" s="7"/>
      <c r="PQ386" s="7"/>
      <c r="PR386" s="7"/>
      <c r="PS386" s="7"/>
      <c r="PT386" s="7"/>
      <c r="PU386" s="7"/>
      <c r="PV386" s="7"/>
      <c r="PW386" s="7"/>
      <c r="PX386" s="7"/>
      <c r="PY386" s="7"/>
      <c r="PZ386" s="7"/>
      <c r="QA386" s="7"/>
      <c r="QB386" s="7"/>
      <c r="QC386" s="7"/>
      <c r="QD386" s="7"/>
      <c r="QE386" s="7"/>
      <c r="QF386" s="7"/>
      <c r="QG386" s="7"/>
      <c r="QH386" s="7"/>
      <c r="QI386" s="7"/>
      <c r="QJ386" s="7"/>
      <c r="QK386" s="7"/>
      <c r="QL386" s="7"/>
      <c r="QM386" s="7"/>
      <c r="QN386" s="7"/>
      <c r="QO386" s="7"/>
      <c r="QP386" s="7"/>
      <c r="QQ386" s="7"/>
      <c r="QR386" s="7"/>
      <c r="QS386" s="7"/>
      <c r="QT386" s="7"/>
      <c r="QU386" s="7"/>
      <c r="QV386" s="7"/>
      <c r="QW386" s="7"/>
      <c r="QX386" s="7"/>
      <c r="QY386" s="7"/>
      <c r="QZ386" s="7"/>
      <c r="RA386" s="7"/>
      <c r="RB386" s="7"/>
      <c r="RC386" s="7"/>
      <c r="RD386" s="7"/>
      <c r="RE386" s="7"/>
      <c r="RF386" s="7"/>
      <c r="RG386" s="7"/>
      <c r="RH386" s="7"/>
      <c r="RI386" s="7"/>
      <c r="RJ386" s="7"/>
      <c r="RK386" s="7"/>
      <c r="RL386" s="7"/>
      <c r="RM386" s="7"/>
      <c r="RN386" s="7"/>
      <c r="RO386" s="7"/>
      <c r="RP386" s="7"/>
      <c r="RQ386" s="7"/>
      <c r="RR386" s="7"/>
      <c r="RS386" s="7"/>
      <c r="RT386" s="7"/>
      <c r="RU386" s="7"/>
      <c r="RV386" s="7"/>
      <c r="RW386" s="7"/>
      <c r="RX386" s="7"/>
      <c r="RY386" s="7"/>
    </row>
    <row r="387" spans="1:493" s="3" customFormat="1" x14ac:dyDescent="0.2">
      <c r="A387" s="50"/>
      <c r="B387" s="36" t="s">
        <v>60</v>
      </c>
      <c r="C387" s="140">
        <v>50087</v>
      </c>
      <c r="D387" s="97">
        <v>2296</v>
      </c>
      <c r="E387" s="65">
        <v>403</v>
      </c>
      <c r="F387" s="97">
        <v>1728</v>
      </c>
      <c r="G387" s="65">
        <v>434</v>
      </c>
      <c r="H387" s="97">
        <v>785</v>
      </c>
      <c r="I387" s="65">
        <v>702</v>
      </c>
      <c r="J387" s="97">
        <v>345</v>
      </c>
      <c r="K387" s="65">
        <v>1499</v>
      </c>
      <c r="L387" s="97">
        <v>1092</v>
      </c>
      <c r="M387" s="65">
        <v>309</v>
      </c>
      <c r="N387" s="97">
        <v>109</v>
      </c>
      <c r="O387" s="65">
        <v>303</v>
      </c>
      <c r="P387" s="97">
        <v>439</v>
      </c>
      <c r="Q387" s="65">
        <v>0</v>
      </c>
      <c r="R387" s="97">
        <v>1</v>
      </c>
      <c r="S387" s="65">
        <v>1078</v>
      </c>
      <c r="T387" s="97">
        <v>210</v>
      </c>
      <c r="U387" s="65">
        <v>622</v>
      </c>
      <c r="V387" s="97">
        <v>3385</v>
      </c>
      <c r="W387" s="65">
        <v>3397</v>
      </c>
      <c r="X387" s="97">
        <v>1741</v>
      </c>
      <c r="Y387" s="65">
        <v>4069</v>
      </c>
      <c r="Z387" s="97">
        <v>573</v>
      </c>
      <c r="AA387" s="65">
        <v>57</v>
      </c>
      <c r="AB387" s="97">
        <v>5879</v>
      </c>
      <c r="AC387" s="65">
        <v>1858</v>
      </c>
      <c r="AD387" s="97">
        <v>2732</v>
      </c>
      <c r="AE387" s="65">
        <v>537</v>
      </c>
      <c r="AF387" s="97">
        <v>891</v>
      </c>
      <c r="AG387" s="65">
        <v>142</v>
      </c>
      <c r="AH387" s="97">
        <v>4740</v>
      </c>
      <c r="AI387" s="65">
        <v>2521</v>
      </c>
      <c r="AJ387" s="97">
        <v>2253</v>
      </c>
      <c r="AK387" s="97">
        <v>1880</v>
      </c>
      <c r="AL387" s="119">
        <v>901</v>
      </c>
      <c r="AM387" s="97">
        <v>176</v>
      </c>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119"/>
      <c r="CD387" s="119"/>
      <c r="CE387" s="119"/>
      <c r="CF387" s="119"/>
      <c r="CG387" s="119"/>
      <c r="CH387" s="119"/>
      <c r="CI387" s="119"/>
      <c r="CJ387" s="119"/>
      <c r="CK387" s="119"/>
      <c r="CL387" s="119"/>
      <c r="CM387" s="119"/>
      <c r="CN387" s="119"/>
      <c r="CO387" s="119"/>
      <c r="CP387" s="119"/>
      <c r="CQ387" s="119"/>
      <c r="CR387" s="119"/>
      <c r="CS387" s="119"/>
      <c r="CT387" s="119"/>
      <c r="CU387" s="119"/>
      <c r="CV387" s="119"/>
      <c r="CW387" s="119"/>
      <c r="CX387" s="119"/>
      <c r="CY387" s="119"/>
      <c r="CZ387" s="119"/>
      <c r="DA387" s="119"/>
      <c r="DB387" s="119"/>
      <c r="DC387" s="119"/>
      <c r="DD387" s="119"/>
      <c r="DE387" s="119"/>
      <c r="DF387" s="119"/>
      <c r="DG387" s="119"/>
      <c r="DH387" s="119"/>
      <c r="DI387" s="119"/>
      <c r="DJ387" s="119"/>
      <c r="DK387" s="119"/>
      <c r="DL387" s="119"/>
      <c r="DM387" s="119"/>
      <c r="DN387" s="119"/>
      <c r="DO387" s="119"/>
      <c r="DP387" s="119"/>
      <c r="DQ387" s="119"/>
      <c r="DR387" s="119"/>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c r="MK387" s="7"/>
      <c r="ML387" s="7"/>
      <c r="MM387" s="7"/>
      <c r="MN387" s="7"/>
      <c r="MO387" s="7"/>
      <c r="MP387" s="7"/>
      <c r="MQ387" s="7"/>
      <c r="MR387" s="7"/>
      <c r="MS387" s="7"/>
      <c r="MT387" s="7"/>
      <c r="MU387" s="7"/>
      <c r="MV387" s="7"/>
      <c r="MW387" s="7"/>
      <c r="MX387" s="7"/>
      <c r="MY387" s="7"/>
      <c r="MZ387" s="7"/>
      <c r="NA387" s="7"/>
      <c r="NB387" s="7"/>
      <c r="NC387" s="7"/>
      <c r="ND387" s="7"/>
      <c r="NE387" s="7"/>
      <c r="NF387" s="7"/>
      <c r="NG387" s="7"/>
      <c r="NH387" s="7"/>
      <c r="NI387" s="7"/>
      <c r="NJ387" s="7"/>
      <c r="NK387" s="7"/>
      <c r="NL387" s="7"/>
      <c r="NM387" s="7"/>
      <c r="NN387" s="7"/>
      <c r="NO387" s="7"/>
      <c r="NP387" s="7"/>
      <c r="NQ387" s="7"/>
      <c r="NR387" s="7"/>
      <c r="NS387" s="7"/>
      <c r="NT387" s="7"/>
      <c r="NU387" s="7"/>
      <c r="NV387" s="7"/>
      <c r="NW387" s="7"/>
      <c r="NX387" s="7"/>
      <c r="NY387" s="7"/>
      <c r="NZ387" s="7"/>
      <c r="OA387" s="7"/>
      <c r="OB387" s="7"/>
      <c r="OC387" s="7"/>
      <c r="OD387" s="7"/>
      <c r="OE387" s="7"/>
      <c r="OF387" s="7"/>
      <c r="OG387" s="7"/>
      <c r="OH387" s="7"/>
      <c r="OI387" s="7"/>
      <c r="OJ387" s="7"/>
      <c r="OK387" s="7"/>
      <c r="OL387" s="7"/>
      <c r="OM387" s="7"/>
      <c r="ON387" s="7"/>
      <c r="OO387" s="7"/>
      <c r="OP387" s="7"/>
      <c r="OQ387" s="7"/>
      <c r="OR387" s="7"/>
      <c r="OS387" s="7"/>
      <c r="OT387" s="7"/>
      <c r="OU387" s="7"/>
      <c r="OV387" s="7"/>
      <c r="OW387" s="7"/>
      <c r="OX387" s="7"/>
      <c r="OY387" s="7"/>
      <c r="OZ387" s="7"/>
      <c r="PA387" s="7"/>
      <c r="PB387" s="7"/>
      <c r="PC387" s="7"/>
      <c r="PD387" s="7"/>
      <c r="PE387" s="7"/>
      <c r="PF387" s="7"/>
      <c r="PG387" s="7"/>
      <c r="PH387" s="7"/>
      <c r="PI387" s="7"/>
      <c r="PJ387" s="7"/>
      <c r="PK387" s="7"/>
      <c r="PL387" s="7"/>
      <c r="PM387" s="7"/>
      <c r="PN387" s="7"/>
      <c r="PO387" s="7"/>
      <c r="PP387" s="7"/>
      <c r="PQ387" s="7"/>
      <c r="PR387" s="7"/>
      <c r="PS387" s="7"/>
      <c r="PT387" s="7"/>
      <c r="PU387" s="7"/>
      <c r="PV387" s="7"/>
      <c r="PW387" s="7"/>
      <c r="PX387" s="7"/>
      <c r="PY387" s="7"/>
      <c r="PZ387" s="7"/>
      <c r="QA387" s="7"/>
      <c r="QB387" s="7"/>
      <c r="QC387" s="7"/>
      <c r="QD387" s="7"/>
      <c r="QE387" s="7"/>
      <c r="QF387" s="7"/>
      <c r="QG387" s="7"/>
      <c r="QH387" s="7"/>
      <c r="QI387" s="7"/>
      <c r="QJ387" s="7"/>
      <c r="QK387" s="7"/>
      <c r="QL387" s="7"/>
      <c r="QM387" s="7"/>
      <c r="QN387" s="7"/>
      <c r="QO387" s="7"/>
      <c r="QP387" s="7"/>
      <c r="QQ387" s="7"/>
      <c r="QR387" s="7"/>
      <c r="QS387" s="7"/>
      <c r="QT387" s="7"/>
      <c r="QU387" s="7"/>
      <c r="QV387" s="7"/>
      <c r="QW387" s="7"/>
      <c r="QX387" s="7"/>
      <c r="QY387" s="7"/>
      <c r="QZ387" s="7"/>
      <c r="RA387" s="7"/>
      <c r="RB387" s="7"/>
      <c r="RC387" s="7"/>
      <c r="RD387" s="7"/>
      <c r="RE387" s="7"/>
      <c r="RF387" s="7"/>
      <c r="RG387" s="7"/>
      <c r="RH387" s="7"/>
      <c r="RI387" s="7"/>
      <c r="RJ387" s="7"/>
      <c r="RK387" s="7"/>
      <c r="RL387" s="7"/>
      <c r="RM387" s="7"/>
      <c r="RN387" s="7"/>
      <c r="RO387" s="7"/>
      <c r="RP387" s="7"/>
      <c r="RQ387" s="7"/>
      <c r="RR387" s="7"/>
      <c r="RS387" s="7"/>
      <c r="RT387" s="7"/>
      <c r="RU387" s="7"/>
      <c r="RV387" s="7"/>
      <c r="RW387" s="7"/>
      <c r="RX387" s="7"/>
      <c r="RY387" s="7"/>
    </row>
    <row r="388" spans="1:493" s="3" customFormat="1" x14ac:dyDescent="0.2">
      <c r="A388" s="50"/>
      <c r="B388" s="39" t="s">
        <v>39</v>
      </c>
      <c r="C388" s="141">
        <v>310076</v>
      </c>
      <c r="D388" s="97">
        <v>2610</v>
      </c>
      <c r="E388" s="65">
        <v>7488</v>
      </c>
      <c r="F388" s="97">
        <v>9759</v>
      </c>
      <c r="G388" s="65">
        <v>8963</v>
      </c>
      <c r="H388" s="97">
        <v>6613</v>
      </c>
      <c r="I388" s="65">
        <v>4381</v>
      </c>
      <c r="J388" s="97">
        <v>7340</v>
      </c>
      <c r="K388" s="65">
        <v>13458</v>
      </c>
      <c r="L388" s="97">
        <v>7663</v>
      </c>
      <c r="M388" s="65">
        <v>17312</v>
      </c>
      <c r="N388" s="97">
        <v>9926</v>
      </c>
      <c r="O388" s="65">
        <v>12501</v>
      </c>
      <c r="P388" s="97">
        <v>9334</v>
      </c>
      <c r="Q388" s="65">
        <v>18303</v>
      </c>
      <c r="R388" s="97">
        <v>16135</v>
      </c>
      <c r="S388" s="65">
        <v>9144</v>
      </c>
      <c r="T388" s="97">
        <v>7395</v>
      </c>
      <c r="U388" s="65">
        <v>17592</v>
      </c>
      <c r="V388" s="97">
        <v>6944</v>
      </c>
      <c r="W388" s="65">
        <v>6039</v>
      </c>
      <c r="X388" s="97">
        <v>2139</v>
      </c>
      <c r="Y388" s="65">
        <v>4662</v>
      </c>
      <c r="Z388" s="97">
        <v>8597</v>
      </c>
      <c r="AA388" s="65">
        <v>6074</v>
      </c>
      <c r="AB388" s="97">
        <v>7318</v>
      </c>
      <c r="AC388" s="65">
        <v>4839</v>
      </c>
      <c r="AD388" s="97">
        <v>14377</v>
      </c>
      <c r="AE388" s="65">
        <v>7983</v>
      </c>
      <c r="AF388" s="97">
        <v>11809</v>
      </c>
      <c r="AG388" s="65">
        <v>9247</v>
      </c>
      <c r="AH388" s="97">
        <v>7360</v>
      </c>
      <c r="AI388" s="65">
        <v>3095</v>
      </c>
      <c r="AJ388" s="97">
        <v>5765</v>
      </c>
      <c r="AK388" s="97">
        <v>4109</v>
      </c>
      <c r="AL388" s="119">
        <v>5751</v>
      </c>
      <c r="AM388" s="97">
        <v>7994</v>
      </c>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119"/>
      <c r="CD388" s="119"/>
      <c r="CE388" s="119"/>
      <c r="CF388" s="119"/>
      <c r="CG388" s="119"/>
      <c r="CH388" s="119"/>
      <c r="CI388" s="119"/>
      <c r="CJ388" s="119"/>
      <c r="CK388" s="119"/>
      <c r="CL388" s="119"/>
      <c r="CM388" s="119"/>
      <c r="CN388" s="119"/>
      <c r="CO388" s="119"/>
      <c r="CP388" s="119"/>
      <c r="CQ388" s="119"/>
      <c r="CR388" s="119"/>
      <c r="CS388" s="119"/>
      <c r="CT388" s="119"/>
      <c r="CU388" s="119"/>
      <c r="CV388" s="119"/>
      <c r="CW388" s="119"/>
      <c r="CX388" s="119"/>
      <c r="CY388" s="119"/>
      <c r="CZ388" s="119"/>
      <c r="DA388" s="119"/>
      <c r="DB388" s="119"/>
      <c r="DC388" s="119"/>
      <c r="DD388" s="119"/>
      <c r="DE388" s="119"/>
      <c r="DF388" s="119"/>
      <c r="DG388" s="119"/>
      <c r="DH388" s="119"/>
      <c r="DI388" s="119"/>
      <c r="DJ388" s="119"/>
      <c r="DK388" s="119"/>
      <c r="DL388" s="119"/>
      <c r="DM388" s="119"/>
      <c r="DN388" s="119"/>
      <c r="DO388" s="119"/>
      <c r="DP388" s="119"/>
      <c r="DQ388" s="119"/>
      <c r="DR388" s="119"/>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c r="MK388" s="7"/>
      <c r="ML388" s="7"/>
      <c r="MM388" s="7"/>
      <c r="MN388" s="7"/>
      <c r="MO388" s="7"/>
      <c r="MP388" s="7"/>
      <c r="MQ388" s="7"/>
      <c r="MR388" s="7"/>
      <c r="MS388" s="7"/>
      <c r="MT388" s="7"/>
      <c r="MU388" s="7"/>
      <c r="MV388" s="7"/>
      <c r="MW388" s="7"/>
      <c r="MX388" s="7"/>
      <c r="MY388" s="7"/>
      <c r="MZ388" s="7"/>
      <c r="NA388" s="7"/>
      <c r="NB388" s="7"/>
      <c r="NC388" s="7"/>
      <c r="ND388" s="7"/>
      <c r="NE388" s="7"/>
      <c r="NF388" s="7"/>
      <c r="NG388" s="7"/>
      <c r="NH388" s="7"/>
      <c r="NI388" s="7"/>
      <c r="NJ388" s="7"/>
      <c r="NK388" s="7"/>
      <c r="NL388" s="7"/>
      <c r="NM388" s="7"/>
      <c r="NN388" s="7"/>
      <c r="NO388" s="7"/>
      <c r="NP388" s="7"/>
      <c r="NQ388" s="7"/>
      <c r="NR388" s="7"/>
      <c r="NS388" s="7"/>
      <c r="NT388" s="7"/>
      <c r="NU388" s="7"/>
      <c r="NV388" s="7"/>
      <c r="NW388" s="7"/>
      <c r="NX388" s="7"/>
      <c r="NY388" s="7"/>
      <c r="NZ388" s="7"/>
      <c r="OA388" s="7"/>
      <c r="OB388" s="7"/>
      <c r="OC388" s="7"/>
      <c r="OD388" s="7"/>
      <c r="OE388" s="7"/>
      <c r="OF388" s="7"/>
      <c r="OG388" s="7"/>
      <c r="OH388" s="7"/>
      <c r="OI388" s="7"/>
      <c r="OJ388" s="7"/>
      <c r="OK388" s="7"/>
      <c r="OL388" s="7"/>
      <c r="OM388" s="7"/>
      <c r="ON388" s="7"/>
      <c r="OO388" s="7"/>
      <c r="OP388" s="7"/>
      <c r="OQ388" s="7"/>
      <c r="OR388" s="7"/>
      <c r="OS388" s="7"/>
      <c r="OT388" s="7"/>
      <c r="OU388" s="7"/>
      <c r="OV388" s="7"/>
      <c r="OW388" s="7"/>
      <c r="OX388" s="7"/>
      <c r="OY388" s="7"/>
      <c r="OZ388" s="7"/>
      <c r="PA388" s="7"/>
      <c r="PB388" s="7"/>
      <c r="PC388" s="7"/>
      <c r="PD388" s="7"/>
      <c r="PE388" s="7"/>
      <c r="PF388" s="7"/>
      <c r="PG388" s="7"/>
      <c r="PH388" s="7"/>
      <c r="PI388" s="7"/>
      <c r="PJ388" s="7"/>
      <c r="PK388" s="7"/>
      <c r="PL388" s="7"/>
      <c r="PM388" s="7"/>
      <c r="PN388" s="7"/>
      <c r="PO388" s="7"/>
      <c r="PP388" s="7"/>
      <c r="PQ388" s="7"/>
      <c r="PR388" s="7"/>
      <c r="PS388" s="7"/>
      <c r="PT388" s="7"/>
      <c r="PU388" s="7"/>
      <c r="PV388" s="7"/>
      <c r="PW388" s="7"/>
      <c r="PX388" s="7"/>
      <c r="PY388" s="7"/>
      <c r="PZ388" s="7"/>
      <c r="QA388" s="7"/>
      <c r="QB388" s="7"/>
      <c r="QC388" s="7"/>
      <c r="QD388" s="7"/>
      <c r="QE388" s="7"/>
      <c r="QF388" s="7"/>
      <c r="QG388" s="7"/>
      <c r="QH388" s="7"/>
      <c r="QI388" s="7"/>
      <c r="QJ388" s="7"/>
      <c r="QK388" s="7"/>
      <c r="QL388" s="7"/>
      <c r="QM388" s="7"/>
      <c r="QN388" s="7"/>
      <c r="QO388" s="7"/>
      <c r="QP388" s="7"/>
      <c r="QQ388" s="7"/>
      <c r="QR388" s="7"/>
      <c r="QS388" s="7"/>
      <c r="QT388" s="7"/>
      <c r="QU388" s="7"/>
      <c r="QV388" s="7"/>
      <c r="QW388" s="7"/>
      <c r="QX388" s="7"/>
      <c r="QY388" s="7"/>
      <c r="QZ388" s="7"/>
      <c r="RA388" s="7"/>
      <c r="RB388" s="7"/>
      <c r="RC388" s="7"/>
      <c r="RD388" s="7"/>
      <c r="RE388" s="7"/>
      <c r="RF388" s="7"/>
      <c r="RG388" s="7"/>
      <c r="RH388" s="7"/>
      <c r="RI388" s="7"/>
      <c r="RJ388" s="7"/>
      <c r="RK388" s="7"/>
      <c r="RL388" s="7"/>
      <c r="RM388" s="7"/>
      <c r="RN388" s="7"/>
      <c r="RO388" s="7"/>
      <c r="RP388" s="7"/>
      <c r="RQ388" s="7"/>
      <c r="RR388" s="7"/>
      <c r="RS388" s="7"/>
      <c r="RT388" s="7"/>
      <c r="RU388" s="7"/>
      <c r="RV388" s="7"/>
      <c r="RW388" s="7"/>
      <c r="RX388" s="7"/>
      <c r="RY388" s="7"/>
    </row>
    <row r="389" spans="1:493" s="3" customFormat="1" ht="18.75" customHeight="1" x14ac:dyDescent="0.2">
      <c r="A389" s="49" t="s">
        <v>146</v>
      </c>
      <c r="B389" s="36" t="s">
        <v>56</v>
      </c>
      <c r="C389" s="142">
        <v>53.498253051111568</v>
      </c>
      <c r="D389" s="98">
        <v>8.6253369272237208</v>
      </c>
      <c r="E389" s="74">
        <v>82.371794871794862</v>
      </c>
      <c r="F389" s="98">
        <v>47.407255585160897</v>
      </c>
      <c r="G389" s="74">
        <v>78.690170701773965</v>
      </c>
      <c r="H389" s="98">
        <v>84.62934947049925</v>
      </c>
      <c r="I389" s="74">
        <v>56.448299475005705</v>
      </c>
      <c r="J389" s="98">
        <v>86.376021798365116</v>
      </c>
      <c r="K389" s="74">
        <v>56.043710972346119</v>
      </c>
      <c r="L389" s="98">
        <v>57.472914763085761</v>
      </c>
      <c r="M389" s="74">
        <v>66.271950092421434</v>
      </c>
      <c r="N389" s="98">
        <v>71.193954659949625</v>
      </c>
      <c r="O389" s="74">
        <v>51.296414852752882</v>
      </c>
      <c r="P389" s="98">
        <v>70.352512589735355</v>
      </c>
      <c r="Q389" s="74">
        <v>56.761186690706445</v>
      </c>
      <c r="R389" s="98">
        <v>56.501797446386512</v>
      </c>
      <c r="S389" s="74">
        <v>61.318897637795274</v>
      </c>
      <c r="T389" s="98">
        <v>57.674104124408387</v>
      </c>
      <c r="U389" s="74">
        <v>57.253296953160529</v>
      </c>
      <c r="V389" s="98">
        <v>36.01670506912442</v>
      </c>
      <c r="W389" s="74">
        <v>13.220675944333996</v>
      </c>
      <c r="X389" s="98">
        <v>11.21013133208255</v>
      </c>
      <c r="Y389" s="74">
        <v>8.517485518129158</v>
      </c>
      <c r="Z389" s="98">
        <v>65.301849482377577</v>
      </c>
      <c r="AA389" s="74">
        <v>85.281527823510032</v>
      </c>
      <c r="AB389" s="98">
        <v>10.904618748291883</v>
      </c>
      <c r="AC389" s="74">
        <v>5.8129913115432359</v>
      </c>
      <c r="AD389" s="98">
        <v>45.722036727879797</v>
      </c>
      <c r="AE389" s="74">
        <v>58.023299511461857</v>
      </c>
      <c r="AF389" s="98">
        <v>63.660230352303529</v>
      </c>
      <c r="AG389" s="65">
        <v>26.898118105126539</v>
      </c>
      <c r="AH389" s="97">
        <v>14.676278563656147</v>
      </c>
      <c r="AI389" s="65">
        <v>5.5955497382198951</v>
      </c>
      <c r="AJ389" s="97">
        <v>24.952248654280258</v>
      </c>
      <c r="AK389" s="97">
        <v>26.905283662040418</v>
      </c>
      <c r="AL389" s="119">
        <v>50.512954268822817</v>
      </c>
      <c r="AM389" s="98">
        <v>84.188141105829374</v>
      </c>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c r="BT389" s="119"/>
      <c r="BU389" s="119"/>
      <c r="BV389" s="119"/>
      <c r="BW389" s="119"/>
      <c r="BX389" s="119"/>
      <c r="BY389" s="119"/>
      <c r="BZ389" s="119"/>
      <c r="CA389" s="119"/>
      <c r="CB389" s="119"/>
      <c r="CC389" s="119"/>
      <c r="CD389" s="119"/>
      <c r="CE389" s="119"/>
      <c r="CF389" s="119"/>
      <c r="CG389" s="119"/>
      <c r="CH389" s="119"/>
      <c r="CI389" s="119"/>
      <c r="CJ389" s="119"/>
      <c r="CK389" s="119"/>
      <c r="CL389" s="119"/>
      <c r="CM389" s="119"/>
      <c r="CN389" s="119"/>
      <c r="CO389" s="119"/>
      <c r="CP389" s="119"/>
      <c r="CQ389" s="119"/>
      <c r="CR389" s="119"/>
      <c r="CS389" s="119"/>
      <c r="CT389" s="119"/>
      <c r="CU389" s="119"/>
      <c r="CV389" s="119"/>
      <c r="CW389" s="119"/>
      <c r="CX389" s="119"/>
      <c r="CY389" s="119"/>
      <c r="CZ389" s="119"/>
      <c r="DA389" s="119"/>
      <c r="DB389" s="119"/>
      <c r="DC389" s="119"/>
      <c r="DD389" s="119"/>
      <c r="DE389" s="119"/>
      <c r="DF389" s="119"/>
      <c r="DG389" s="119"/>
      <c r="DH389" s="119"/>
      <c r="DI389" s="119"/>
      <c r="DJ389" s="119"/>
      <c r="DK389" s="119"/>
      <c r="DL389" s="119"/>
      <c r="DM389" s="119"/>
      <c r="DN389" s="119"/>
      <c r="DO389" s="119"/>
      <c r="DP389" s="119"/>
      <c r="DQ389" s="119"/>
      <c r="DR389" s="119"/>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c r="MK389" s="7"/>
      <c r="ML389" s="7"/>
      <c r="MM389" s="7"/>
      <c r="MN389" s="7"/>
      <c r="MO389" s="7"/>
      <c r="MP389" s="7"/>
      <c r="MQ389" s="7"/>
      <c r="MR389" s="7"/>
      <c r="MS389" s="7"/>
      <c r="MT389" s="7"/>
      <c r="MU389" s="7"/>
      <c r="MV389" s="7"/>
      <c r="MW389" s="7"/>
      <c r="MX389" s="7"/>
      <c r="MY389" s="7"/>
      <c r="MZ389" s="7"/>
      <c r="NA389" s="7"/>
      <c r="NB389" s="7"/>
      <c r="NC389" s="7"/>
      <c r="ND389" s="7"/>
      <c r="NE389" s="7"/>
      <c r="NF389" s="7"/>
      <c r="NG389" s="7"/>
      <c r="NH389" s="7"/>
      <c r="NI389" s="7"/>
      <c r="NJ389" s="7"/>
      <c r="NK389" s="7"/>
      <c r="NL389" s="7"/>
      <c r="NM389" s="7"/>
      <c r="NN389" s="7"/>
      <c r="NO389" s="7"/>
      <c r="NP389" s="7"/>
      <c r="NQ389" s="7"/>
      <c r="NR389" s="7"/>
      <c r="NS389" s="7"/>
      <c r="NT389" s="7"/>
      <c r="NU389" s="7"/>
      <c r="NV389" s="7"/>
      <c r="NW389" s="7"/>
      <c r="NX389" s="7"/>
      <c r="NY389" s="7"/>
      <c r="NZ389" s="7"/>
      <c r="OA389" s="7"/>
      <c r="OB389" s="7"/>
      <c r="OC389" s="7"/>
      <c r="OD389" s="7"/>
      <c r="OE389" s="7"/>
      <c r="OF389" s="7"/>
      <c r="OG389" s="7"/>
      <c r="OH389" s="7"/>
      <c r="OI389" s="7"/>
      <c r="OJ389" s="7"/>
      <c r="OK389" s="7"/>
      <c r="OL389" s="7"/>
      <c r="OM389" s="7"/>
      <c r="ON389" s="7"/>
      <c r="OO389" s="7"/>
      <c r="OP389" s="7"/>
      <c r="OQ389" s="7"/>
      <c r="OR389" s="7"/>
      <c r="OS389" s="7"/>
      <c r="OT389" s="7"/>
      <c r="OU389" s="7"/>
      <c r="OV389" s="7"/>
      <c r="OW389" s="7"/>
      <c r="OX389" s="7"/>
      <c r="OY389" s="7"/>
      <c r="OZ389" s="7"/>
      <c r="PA389" s="7"/>
      <c r="PB389" s="7"/>
      <c r="PC389" s="7"/>
      <c r="PD389" s="7"/>
      <c r="PE389" s="7"/>
      <c r="PF389" s="7"/>
      <c r="PG389" s="7"/>
      <c r="PH389" s="7"/>
      <c r="PI389" s="7"/>
      <c r="PJ389" s="7"/>
      <c r="PK389" s="7"/>
      <c r="PL389" s="7"/>
      <c r="PM389" s="7"/>
      <c r="PN389" s="7"/>
      <c r="PO389" s="7"/>
      <c r="PP389" s="7"/>
      <c r="PQ389" s="7"/>
      <c r="PR389" s="7"/>
      <c r="PS389" s="7"/>
      <c r="PT389" s="7"/>
      <c r="PU389" s="7"/>
      <c r="PV389" s="7"/>
      <c r="PW389" s="7"/>
      <c r="PX389" s="7"/>
      <c r="PY389" s="7"/>
      <c r="PZ389" s="7"/>
      <c r="QA389" s="7"/>
      <c r="QB389" s="7"/>
      <c r="QC389" s="7"/>
      <c r="QD389" s="7"/>
      <c r="QE389" s="7"/>
      <c r="QF389" s="7"/>
      <c r="QG389" s="7"/>
      <c r="QH389" s="7"/>
      <c r="QI389" s="7"/>
      <c r="QJ389" s="7"/>
      <c r="QK389" s="7"/>
      <c r="QL389" s="7"/>
      <c r="QM389" s="7"/>
      <c r="QN389" s="7"/>
      <c r="QO389" s="7"/>
      <c r="QP389" s="7"/>
      <c r="QQ389" s="7"/>
      <c r="QR389" s="7"/>
      <c r="QS389" s="7"/>
      <c r="QT389" s="7"/>
      <c r="QU389" s="7"/>
      <c r="QV389" s="7"/>
      <c r="QW389" s="7"/>
      <c r="QX389" s="7"/>
      <c r="QY389" s="7"/>
      <c r="QZ389" s="7"/>
      <c r="RA389" s="7"/>
      <c r="RB389" s="7"/>
      <c r="RC389" s="7"/>
      <c r="RD389" s="7"/>
      <c r="RE389" s="7"/>
      <c r="RF389" s="7"/>
      <c r="RG389" s="7"/>
      <c r="RH389" s="7"/>
      <c r="RI389" s="7"/>
      <c r="RJ389" s="7"/>
      <c r="RK389" s="7"/>
      <c r="RL389" s="7"/>
      <c r="RM389" s="7"/>
      <c r="RN389" s="7"/>
      <c r="RO389" s="7"/>
      <c r="RP389" s="7"/>
      <c r="RQ389" s="7"/>
      <c r="RR389" s="7"/>
      <c r="RS389" s="7"/>
      <c r="RT389" s="7"/>
      <c r="RU389" s="7"/>
      <c r="RV389" s="7"/>
      <c r="RW389" s="7"/>
      <c r="RX389" s="7"/>
      <c r="RY389" s="7"/>
    </row>
    <row r="390" spans="1:493" s="3" customFormat="1" x14ac:dyDescent="0.2">
      <c r="A390" s="50"/>
      <c r="B390" s="42" t="s">
        <v>57</v>
      </c>
      <c r="C390" s="152">
        <v>24.981207798199176</v>
      </c>
      <c r="D390" s="99">
        <v>0</v>
      </c>
      <c r="E390" s="77">
        <v>38.034188034188034</v>
      </c>
      <c r="F390" s="99">
        <v>24.390243902439025</v>
      </c>
      <c r="G390" s="77">
        <v>60.89478969095169</v>
      </c>
      <c r="H390" s="99">
        <v>70.287443267776098</v>
      </c>
      <c r="I390" s="77">
        <v>51.266834056151566</v>
      </c>
      <c r="J390" s="99">
        <v>56.961852861035425</v>
      </c>
      <c r="K390" s="77">
        <v>19.796312815938151</v>
      </c>
      <c r="L390" s="99">
        <v>8.119044511160423</v>
      </c>
      <c r="M390" s="77">
        <v>6.9720425138632161</v>
      </c>
      <c r="N390" s="99">
        <v>50.589420654911841</v>
      </c>
      <c r="O390" s="77">
        <v>16.501280409731116</v>
      </c>
      <c r="P390" s="99">
        <v>49.737490624665163</v>
      </c>
      <c r="Q390" s="77">
        <v>29.678194831448394</v>
      </c>
      <c r="R390" s="99">
        <v>15.612991198710796</v>
      </c>
      <c r="S390" s="77">
        <v>7.1959755030621171</v>
      </c>
      <c r="T390" s="99">
        <v>20.08113590263692</v>
      </c>
      <c r="U390" s="77">
        <v>29.877216916780352</v>
      </c>
      <c r="V390" s="99">
        <v>3.7010368663594475</v>
      </c>
      <c r="W390" s="77">
        <v>5.964214711729622</v>
      </c>
      <c r="X390" s="99">
        <v>4.784240150093809</v>
      </c>
      <c r="Y390" s="77">
        <v>2.5531001930916113</v>
      </c>
      <c r="Z390" s="99">
        <v>29.149703384901709</v>
      </c>
      <c r="AA390" s="77">
        <v>67.731313796509724</v>
      </c>
      <c r="AB390" s="99">
        <v>0</v>
      </c>
      <c r="AC390" s="77">
        <v>0</v>
      </c>
      <c r="AD390" s="99">
        <v>28.99972175848637</v>
      </c>
      <c r="AE390" s="77">
        <v>14.142552924965551</v>
      </c>
      <c r="AF390" s="99">
        <v>26.227981029810298</v>
      </c>
      <c r="AG390" s="76">
        <v>13.476097772009519</v>
      </c>
      <c r="AH390" s="96">
        <v>4.4885745375408046</v>
      </c>
      <c r="AI390" s="76">
        <v>0</v>
      </c>
      <c r="AJ390" s="96">
        <v>16.582740059038027</v>
      </c>
      <c r="AK390" s="96">
        <v>0</v>
      </c>
      <c r="AL390" s="119">
        <v>34.063641105894625</v>
      </c>
      <c r="AM390" s="99">
        <v>47.097823367525642</v>
      </c>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c r="BT390" s="119"/>
      <c r="BU390" s="119"/>
      <c r="BV390" s="119"/>
      <c r="BW390" s="119"/>
      <c r="BX390" s="119"/>
      <c r="BY390" s="119"/>
      <c r="BZ390" s="119"/>
      <c r="CA390" s="119"/>
      <c r="CB390" s="119"/>
      <c r="CC390" s="119"/>
      <c r="CD390" s="119"/>
      <c r="CE390" s="119"/>
      <c r="CF390" s="119"/>
      <c r="CG390" s="119"/>
      <c r="CH390" s="119"/>
      <c r="CI390" s="119"/>
      <c r="CJ390" s="119"/>
      <c r="CK390" s="119"/>
      <c r="CL390" s="119"/>
      <c r="CM390" s="119"/>
      <c r="CN390" s="119"/>
      <c r="CO390" s="119"/>
      <c r="CP390" s="119"/>
      <c r="CQ390" s="119"/>
      <c r="CR390" s="119"/>
      <c r="CS390" s="119"/>
      <c r="CT390" s="119"/>
      <c r="CU390" s="119"/>
      <c r="CV390" s="119"/>
      <c r="CW390" s="119"/>
      <c r="CX390" s="119"/>
      <c r="CY390" s="119"/>
      <c r="CZ390" s="119"/>
      <c r="DA390" s="119"/>
      <c r="DB390" s="119"/>
      <c r="DC390" s="119"/>
      <c r="DD390" s="119"/>
      <c r="DE390" s="119"/>
      <c r="DF390" s="119"/>
      <c r="DG390" s="119"/>
      <c r="DH390" s="119"/>
      <c r="DI390" s="119"/>
      <c r="DJ390" s="119"/>
      <c r="DK390" s="119"/>
      <c r="DL390" s="119"/>
      <c r="DM390" s="119"/>
      <c r="DN390" s="119"/>
      <c r="DO390" s="119"/>
      <c r="DP390" s="119"/>
      <c r="DQ390" s="119"/>
      <c r="DR390" s="119"/>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c r="MK390" s="7"/>
      <c r="ML390" s="7"/>
      <c r="MM390" s="7"/>
      <c r="MN390" s="7"/>
      <c r="MO390" s="7"/>
      <c r="MP390" s="7"/>
      <c r="MQ390" s="7"/>
      <c r="MR390" s="7"/>
      <c r="MS390" s="7"/>
      <c r="MT390" s="7"/>
      <c r="MU390" s="7"/>
      <c r="MV390" s="7"/>
      <c r="MW390" s="7"/>
      <c r="MX390" s="7"/>
      <c r="MY390" s="7"/>
      <c r="MZ390" s="7"/>
      <c r="NA390" s="7"/>
      <c r="NB390" s="7"/>
      <c r="NC390" s="7"/>
      <c r="ND390" s="7"/>
      <c r="NE390" s="7"/>
      <c r="NF390" s="7"/>
      <c r="NG390" s="7"/>
      <c r="NH390" s="7"/>
      <c r="NI390" s="7"/>
      <c r="NJ390" s="7"/>
      <c r="NK390" s="7"/>
      <c r="NL390" s="7"/>
      <c r="NM390" s="7"/>
      <c r="NN390" s="7"/>
      <c r="NO390" s="7"/>
      <c r="NP390" s="7"/>
      <c r="NQ390" s="7"/>
      <c r="NR390" s="7"/>
      <c r="NS390" s="7"/>
      <c r="NT390" s="7"/>
      <c r="NU390" s="7"/>
      <c r="NV390" s="7"/>
      <c r="NW390" s="7"/>
      <c r="NX390" s="7"/>
      <c r="NY390" s="7"/>
      <c r="NZ390" s="7"/>
      <c r="OA390" s="7"/>
      <c r="OB390" s="7"/>
      <c r="OC390" s="7"/>
      <c r="OD390" s="7"/>
      <c r="OE390" s="7"/>
      <c r="OF390" s="7"/>
      <c r="OG390" s="7"/>
      <c r="OH390" s="7"/>
      <c r="OI390" s="7"/>
      <c r="OJ390" s="7"/>
      <c r="OK390" s="7"/>
      <c r="OL390" s="7"/>
      <c r="OM390" s="7"/>
      <c r="ON390" s="7"/>
      <c r="OO390" s="7"/>
      <c r="OP390" s="7"/>
      <c r="OQ390" s="7"/>
      <c r="OR390" s="7"/>
      <c r="OS390" s="7"/>
      <c r="OT390" s="7"/>
      <c r="OU390" s="7"/>
      <c r="OV390" s="7"/>
      <c r="OW390" s="7"/>
      <c r="OX390" s="7"/>
      <c r="OY390" s="7"/>
      <c r="OZ390" s="7"/>
      <c r="PA390" s="7"/>
      <c r="PB390" s="7"/>
      <c r="PC390" s="7"/>
      <c r="PD390" s="7"/>
      <c r="PE390" s="7"/>
      <c r="PF390" s="7"/>
      <c r="PG390" s="7"/>
      <c r="PH390" s="7"/>
      <c r="PI390" s="7"/>
      <c r="PJ390" s="7"/>
      <c r="PK390" s="7"/>
      <c r="PL390" s="7"/>
      <c r="PM390" s="7"/>
      <c r="PN390" s="7"/>
      <c r="PO390" s="7"/>
      <c r="PP390" s="7"/>
      <c r="PQ390" s="7"/>
      <c r="PR390" s="7"/>
      <c r="PS390" s="7"/>
      <c r="PT390" s="7"/>
      <c r="PU390" s="7"/>
      <c r="PV390" s="7"/>
      <c r="PW390" s="7"/>
      <c r="PX390" s="7"/>
      <c r="PY390" s="7"/>
      <c r="PZ390" s="7"/>
      <c r="QA390" s="7"/>
      <c r="QB390" s="7"/>
      <c r="QC390" s="7"/>
      <c r="QD390" s="7"/>
      <c r="QE390" s="7"/>
      <c r="QF390" s="7"/>
      <c r="QG390" s="7"/>
      <c r="QH390" s="7"/>
      <c r="QI390" s="7"/>
      <c r="QJ390" s="7"/>
      <c r="QK390" s="7"/>
      <c r="QL390" s="7"/>
      <c r="QM390" s="7"/>
      <c r="QN390" s="7"/>
      <c r="QO390" s="7"/>
      <c r="QP390" s="7"/>
      <c r="QQ390" s="7"/>
      <c r="QR390" s="7"/>
      <c r="QS390" s="7"/>
      <c r="QT390" s="7"/>
      <c r="QU390" s="7"/>
      <c r="QV390" s="7"/>
      <c r="QW390" s="7"/>
      <c r="QX390" s="7"/>
      <c r="QY390" s="7"/>
      <c r="QZ390" s="7"/>
      <c r="RA390" s="7"/>
      <c r="RB390" s="7"/>
      <c r="RC390" s="7"/>
      <c r="RD390" s="7"/>
      <c r="RE390" s="7"/>
      <c r="RF390" s="7"/>
      <c r="RG390" s="7"/>
      <c r="RH390" s="7"/>
      <c r="RI390" s="7"/>
      <c r="RJ390" s="7"/>
      <c r="RK390" s="7"/>
      <c r="RL390" s="7"/>
      <c r="RM390" s="7"/>
      <c r="RN390" s="7"/>
      <c r="RO390" s="7"/>
      <c r="RP390" s="7"/>
      <c r="RQ390" s="7"/>
      <c r="RR390" s="7"/>
      <c r="RS390" s="7"/>
      <c r="RT390" s="7"/>
      <c r="RU390" s="7"/>
      <c r="RV390" s="7"/>
      <c r="RW390" s="7"/>
      <c r="RX390" s="7"/>
      <c r="RY390" s="7"/>
    </row>
    <row r="391" spans="1:493" s="3" customFormat="1" x14ac:dyDescent="0.2">
      <c r="A391" s="50"/>
      <c r="B391" s="43" t="s">
        <v>58</v>
      </c>
      <c r="C391" s="152">
        <v>28.517045252912389</v>
      </c>
      <c r="D391" s="99">
        <v>8.6253369272237208</v>
      </c>
      <c r="E391" s="77">
        <v>44.337606837606835</v>
      </c>
      <c r="F391" s="99">
        <v>23.017011682721868</v>
      </c>
      <c r="G391" s="77">
        <v>17.795381010822268</v>
      </c>
      <c r="H391" s="99">
        <v>14.341906202723148</v>
      </c>
      <c r="I391" s="77">
        <v>5.1814654188541427</v>
      </c>
      <c r="J391" s="99">
        <v>29.414168937329698</v>
      </c>
      <c r="K391" s="77">
        <v>36.247398156407968</v>
      </c>
      <c r="L391" s="99">
        <v>49.353870251925336</v>
      </c>
      <c r="M391" s="77">
        <v>59.299907578558233</v>
      </c>
      <c r="N391" s="99">
        <v>20.604534005037785</v>
      </c>
      <c r="O391" s="77">
        <v>34.795134443021766</v>
      </c>
      <c r="P391" s="99">
        <v>20.615021965070181</v>
      </c>
      <c r="Q391" s="77">
        <v>27.082991859258044</v>
      </c>
      <c r="R391" s="99">
        <v>40.888806247675717</v>
      </c>
      <c r="S391" s="77">
        <v>54.122922134733152</v>
      </c>
      <c r="T391" s="99">
        <v>37.592968221771464</v>
      </c>
      <c r="U391" s="77">
        <v>27.376080036380174</v>
      </c>
      <c r="V391" s="99">
        <v>32.315668202764975</v>
      </c>
      <c r="W391" s="77">
        <v>7.2564612326043738</v>
      </c>
      <c r="X391" s="99">
        <v>6.4258911819887423</v>
      </c>
      <c r="Y391" s="77">
        <v>5.9643853250375454</v>
      </c>
      <c r="Z391" s="99">
        <v>36.152146097475864</v>
      </c>
      <c r="AA391" s="77">
        <v>17.55021402700033</v>
      </c>
      <c r="AB391" s="99">
        <v>10.904618748291883</v>
      </c>
      <c r="AC391" s="77">
        <v>5.8129913115432359</v>
      </c>
      <c r="AD391" s="99">
        <v>16.722314969393434</v>
      </c>
      <c r="AE391" s="77">
        <v>43.880746586496308</v>
      </c>
      <c r="AF391" s="99">
        <v>37.432249322493227</v>
      </c>
      <c r="AG391" s="76">
        <v>13.422020333117024</v>
      </c>
      <c r="AH391" s="96">
        <v>10.187704026115343</v>
      </c>
      <c r="AI391" s="76">
        <v>5.5955497382198951</v>
      </c>
      <c r="AJ391" s="96">
        <v>8.3695085952422303</v>
      </c>
      <c r="AK391" s="96">
        <v>26.905283662040418</v>
      </c>
      <c r="AL391" s="119">
        <v>16.449313162928185</v>
      </c>
      <c r="AM391" s="99">
        <v>37.090317738303732</v>
      </c>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c r="CA391" s="119"/>
      <c r="CB391" s="119"/>
      <c r="CC391" s="119"/>
      <c r="CD391" s="119"/>
      <c r="CE391" s="119"/>
      <c r="CF391" s="119"/>
      <c r="CG391" s="119"/>
      <c r="CH391" s="119"/>
      <c r="CI391" s="119"/>
      <c r="CJ391" s="119"/>
      <c r="CK391" s="119"/>
      <c r="CL391" s="119"/>
      <c r="CM391" s="119"/>
      <c r="CN391" s="119"/>
      <c r="CO391" s="119"/>
      <c r="CP391" s="119"/>
      <c r="CQ391" s="119"/>
      <c r="CR391" s="119"/>
      <c r="CS391" s="119"/>
      <c r="CT391" s="119"/>
      <c r="CU391" s="119"/>
      <c r="CV391" s="119"/>
      <c r="CW391" s="119"/>
      <c r="CX391" s="119"/>
      <c r="CY391" s="119"/>
      <c r="CZ391" s="119"/>
      <c r="DA391" s="119"/>
      <c r="DB391" s="119"/>
      <c r="DC391" s="119"/>
      <c r="DD391" s="119"/>
      <c r="DE391" s="119"/>
      <c r="DF391" s="119"/>
      <c r="DG391" s="119"/>
      <c r="DH391" s="119"/>
      <c r="DI391" s="119"/>
      <c r="DJ391" s="119"/>
      <c r="DK391" s="119"/>
      <c r="DL391" s="119"/>
      <c r="DM391" s="119"/>
      <c r="DN391" s="119"/>
      <c r="DO391" s="119"/>
      <c r="DP391" s="119"/>
      <c r="DQ391" s="119"/>
      <c r="DR391" s="119"/>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c r="MK391" s="7"/>
      <c r="ML391" s="7"/>
      <c r="MM391" s="7"/>
      <c r="MN391" s="7"/>
      <c r="MO391" s="7"/>
      <c r="MP391" s="7"/>
      <c r="MQ391" s="7"/>
      <c r="MR391" s="7"/>
      <c r="MS391" s="7"/>
      <c r="MT391" s="7"/>
      <c r="MU391" s="7"/>
      <c r="MV391" s="7"/>
      <c r="MW391" s="7"/>
      <c r="MX391" s="7"/>
      <c r="MY391" s="7"/>
      <c r="MZ391" s="7"/>
      <c r="NA391" s="7"/>
      <c r="NB391" s="7"/>
      <c r="NC391" s="7"/>
      <c r="ND391" s="7"/>
      <c r="NE391" s="7"/>
      <c r="NF391" s="7"/>
      <c r="NG391" s="7"/>
      <c r="NH391" s="7"/>
      <c r="NI391" s="7"/>
      <c r="NJ391" s="7"/>
      <c r="NK391" s="7"/>
      <c r="NL391" s="7"/>
      <c r="NM391" s="7"/>
      <c r="NN391" s="7"/>
      <c r="NO391" s="7"/>
      <c r="NP391" s="7"/>
      <c r="NQ391" s="7"/>
      <c r="NR391" s="7"/>
      <c r="NS391" s="7"/>
      <c r="NT391" s="7"/>
      <c r="NU391" s="7"/>
      <c r="NV391" s="7"/>
      <c r="NW391" s="7"/>
      <c r="NX391" s="7"/>
      <c r="NY391" s="7"/>
      <c r="NZ391" s="7"/>
      <c r="OA391" s="7"/>
      <c r="OB391" s="7"/>
      <c r="OC391" s="7"/>
      <c r="OD391" s="7"/>
      <c r="OE391" s="7"/>
      <c r="OF391" s="7"/>
      <c r="OG391" s="7"/>
      <c r="OH391" s="7"/>
      <c r="OI391" s="7"/>
      <c r="OJ391" s="7"/>
      <c r="OK391" s="7"/>
      <c r="OL391" s="7"/>
      <c r="OM391" s="7"/>
      <c r="ON391" s="7"/>
      <c r="OO391" s="7"/>
      <c r="OP391" s="7"/>
      <c r="OQ391" s="7"/>
      <c r="OR391" s="7"/>
      <c r="OS391" s="7"/>
      <c r="OT391" s="7"/>
      <c r="OU391" s="7"/>
      <c r="OV391" s="7"/>
      <c r="OW391" s="7"/>
      <c r="OX391" s="7"/>
      <c r="OY391" s="7"/>
      <c r="OZ391" s="7"/>
      <c r="PA391" s="7"/>
      <c r="PB391" s="7"/>
      <c r="PC391" s="7"/>
      <c r="PD391" s="7"/>
      <c r="PE391" s="7"/>
      <c r="PF391" s="7"/>
      <c r="PG391" s="7"/>
      <c r="PH391" s="7"/>
      <c r="PI391" s="7"/>
      <c r="PJ391" s="7"/>
      <c r="PK391" s="7"/>
      <c r="PL391" s="7"/>
      <c r="PM391" s="7"/>
      <c r="PN391" s="7"/>
      <c r="PO391" s="7"/>
      <c r="PP391" s="7"/>
      <c r="PQ391" s="7"/>
      <c r="PR391" s="7"/>
      <c r="PS391" s="7"/>
      <c r="PT391" s="7"/>
      <c r="PU391" s="7"/>
      <c r="PV391" s="7"/>
      <c r="PW391" s="7"/>
      <c r="PX391" s="7"/>
      <c r="PY391" s="7"/>
      <c r="PZ391" s="7"/>
      <c r="QA391" s="7"/>
      <c r="QB391" s="7"/>
      <c r="QC391" s="7"/>
      <c r="QD391" s="7"/>
      <c r="QE391" s="7"/>
      <c r="QF391" s="7"/>
      <c r="QG391" s="7"/>
      <c r="QH391" s="7"/>
      <c r="QI391" s="7"/>
      <c r="QJ391" s="7"/>
      <c r="QK391" s="7"/>
      <c r="QL391" s="7"/>
      <c r="QM391" s="7"/>
      <c r="QN391" s="7"/>
      <c r="QO391" s="7"/>
      <c r="QP391" s="7"/>
      <c r="QQ391" s="7"/>
      <c r="QR391" s="7"/>
      <c r="QS391" s="7"/>
      <c r="QT391" s="7"/>
      <c r="QU391" s="7"/>
      <c r="QV391" s="7"/>
      <c r="QW391" s="7"/>
      <c r="QX391" s="7"/>
      <c r="QY391" s="7"/>
      <c r="QZ391" s="7"/>
      <c r="RA391" s="7"/>
      <c r="RB391" s="7"/>
      <c r="RC391" s="7"/>
      <c r="RD391" s="7"/>
      <c r="RE391" s="7"/>
      <c r="RF391" s="7"/>
      <c r="RG391" s="7"/>
      <c r="RH391" s="7"/>
      <c r="RI391" s="7"/>
      <c r="RJ391" s="7"/>
      <c r="RK391" s="7"/>
      <c r="RL391" s="7"/>
      <c r="RM391" s="7"/>
      <c r="RN391" s="7"/>
      <c r="RO391" s="7"/>
      <c r="RP391" s="7"/>
      <c r="RQ391" s="7"/>
      <c r="RR391" s="7"/>
      <c r="RS391" s="7"/>
      <c r="RT391" s="7"/>
      <c r="RU391" s="7"/>
      <c r="RV391" s="7"/>
      <c r="RW391" s="7"/>
      <c r="RX391" s="7"/>
      <c r="RY391" s="7"/>
    </row>
    <row r="392" spans="1:493" s="3" customFormat="1" x14ac:dyDescent="0.2">
      <c r="A392" s="50"/>
      <c r="B392" s="43" t="s">
        <v>59</v>
      </c>
      <c r="C392" s="142">
        <v>30.377553884420699</v>
      </c>
      <c r="D392" s="99">
        <v>3.4655371582595302</v>
      </c>
      <c r="E392" s="77">
        <v>12.246260683760683</v>
      </c>
      <c r="F392" s="99">
        <v>34.894445583111292</v>
      </c>
      <c r="G392" s="77">
        <v>16.467700546691955</v>
      </c>
      <c r="H392" s="99">
        <v>3.540090771558245</v>
      </c>
      <c r="I392" s="77">
        <v>27.527961652590733</v>
      </c>
      <c r="J392" s="99">
        <v>8.923705722070844</v>
      </c>
      <c r="K392" s="77">
        <v>32.857567647933394</v>
      </c>
      <c r="L392" s="99">
        <v>28.299177653047902</v>
      </c>
      <c r="M392" s="77">
        <v>31.943160813308687</v>
      </c>
      <c r="N392" s="99">
        <v>27.717884130982366</v>
      </c>
      <c r="O392" s="77">
        <v>46.318822023047375</v>
      </c>
      <c r="P392" s="99">
        <v>24.954462659380692</v>
      </c>
      <c r="Q392" s="77">
        <v>43.238813309293562</v>
      </c>
      <c r="R392" s="99">
        <v>43.498202553613488</v>
      </c>
      <c r="S392" s="77">
        <v>26.891951006124231</v>
      </c>
      <c r="T392" s="99">
        <v>39.486139283299529</v>
      </c>
      <c r="U392" s="77">
        <v>39.211005002273765</v>
      </c>
      <c r="V392" s="99">
        <v>15.236175115207374</v>
      </c>
      <c r="W392" s="77">
        <v>30.550033134526178</v>
      </c>
      <c r="X392" s="99">
        <v>7.4577861163227013</v>
      </c>
      <c r="Y392" s="77">
        <v>4.2051062003861839</v>
      </c>
      <c r="Z392" s="99">
        <v>28.033034779574269</v>
      </c>
      <c r="AA392" s="77">
        <v>13.780046098123147</v>
      </c>
      <c r="AB392" s="99">
        <v>8.7592238316479918</v>
      </c>
      <c r="AC392" s="77">
        <v>55.854364915184107</v>
      </c>
      <c r="AD392" s="99">
        <v>35.281023928770175</v>
      </c>
      <c r="AE392" s="77">
        <v>35.249906050357012</v>
      </c>
      <c r="AF392" s="99">
        <v>28.802506775067748</v>
      </c>
      <c r="AG392" s="76">
        <v>71.57689811810512</v>
      </c>
      <c r="AH392" s="96">
        <v>20.960282916213274</v>
      </c>
      <c r="AI392" s="76">
        <v>13.18717277486911</v>
      </c>
      <c r="AJ392" s="96">
        <v>36.030560861260632</v>
      </c>
      <c r="AK392" s="96">
        <v>27.367908448989532</v>
      </c>
      <c r="AL392" s="119">
        <v>33.820205181707529</v>
      </c>
      <c r="AM392" s="99">
        <v>13.610207655741807</v>
      </c>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19"/>
      <c r="DI392" s="119"/>
      <c r="DJ392" s="119"/>
      <c r="DK392" s="119"/>
      <c r="DL392" s="119"/>
      <c r="DM392" s="119"/>
      <c r="DN392" s="119"/>
      <c r="DO392" s="119"/>
      <c r="DP392" s="119"/>
      <c r="DQ392" s="119"/>
      <c r="DR392" s="119"/>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c r="MK392" s="7"/>
      <c r="ML392" s="7"/>
      <c r="MM392" s="7"/>
      <c r="MN392" s="7"/>
      <c r="MO392" s="7"/>
      <c r="MP392" s="7"/>
      <c r="MQ392" s="7"/>
      <c r="MR392" s="7"/>
      <c r="MS392" s="7"/>
      <c r="MT392" s="7"/>
      <c r="MU392" s="7"/>
      <c r="MV392" s="7"/>
      <c r="MW392" s="7"/>
      <c r="MX392" s="7"/>
      <c r="MY392" s="7"/>
      <c r="MZ392" s="7"/>
      <c r="NA392" s="7"/>
      <c r="NB392" s="7"/>
      <c r="NC392" s="7"/>
      <c r="ND392" s="7"/>
      <c r="NE392" s="7"/>
      <c r="NF392" s="7"/>
      <c r="NG392" s="7"/>
      <c r="NH392" s="7"/>
      <c r="NI392" s="7"/>
      <c r="NJ392" s="7"/>
      <c r="NK392" s="7"/>
      <c r="NL392" s="7"/>
      <c r="NM392" s="7"/>
      <c r="NN392" s="7"/>
      <c r="NO392" s="7"/>
      <c r="NP392" s="7"/>
      <c r="NQ392" s="7"/>
      <c r="NR392" s="7"/>
      <c r="NS392" s="7"/>
      <c r="NT392" s="7"/>
      <c r="NU392" s="7"/>
      <c r="NV392" s="7"/>
      <c r="NW392" s="7"/>
      <c r="NX392" s="7"/>
      <c r="NY392" s="7"/>
      <c r="NZ392" s="7"/>
      <c r="OA392" s="7"/>
      <c r="OB392" s="7"/>
      <c r="OC392" s="7"/>
      <c r="OD392" s="7"/>
      <c r="OE392" s="7"/>
      <c r="OF392" s="7"/>
      <c r="OG392" s="7"/>
      <c r="OH392" s="7"/>
      <c r="OI392" s="7"/>
      <c r="OJ392" s="7"/>
      <c r="OK392" s="7"/>
      <c r="OL392" s="7"/>
      <c r="OM392" s="7"/>
      <c r="ON392" s="7"/>
      <c r="OO392" s="7"/>
      <c r="OP392" s="7"/>
      <c r="OQ392" s="7"/>
      <c r="OR392" s="7"/>
      <c r="OS392" s="7"/>
      <c r="OT392" s="7"/>
      <c r="OU392" s="7"/>
      <c r="OV392" s="7"/>
      <c r="OW392" s="7"/>
      <c r="OX392" s="7"/>
      <c r="OY392" s="7"/>
      <c r="OZ392" s="7"/>
      <c r="PA392" s="7"/>
      <c r="PB392" s="7"/>
      <c r="PC392" s="7"/>
      <c r="PD392" s="7"/>
      <c r="PE392" s="7"/>
      <c r="PF392" s="7"/>
      <c r="PG392" s="7"/>
      <c r="PH392" s="7"/>
      <c r="PI392" s="7"/>
      <c r="PJ392" s="7"/>
      <c r="PK392" s="7"/>
      <c r="PL392" s="7"/>
      <c r="PM392" s="7"/>
      <c r="PN392" s="7"/>
      <c r="PO392" s="7"/>
      <c r="PP392" s="7"/>
      <c r="PQ392" s="7"/>
      <c r="PR392" s="7"/>
      <c r="PS392" s="7"/>
      <c r="PT392" s="7"/>
      <c r="PU392" s="7"/>
      <c r="PV392" s="7"/>
      <c r="PW392" s="7"/>
      <c r="PX392" s="7"/>
      <c r="PY392" s="7"/>
      <c r="PZ392" s="7"/>
      <c r="QA392" s="7"/>
      <c r="QB392" s="7"/>
      <c r="QC392" s="7"/>
      <c r="QD392" s="7"/>
      <c r="QE392" s="7"/>
      <c r="QF392" s="7"/>
      <c r="QG392" s="7"/>
      <c r="QH392" s="7"/>
      <c r="QI392" s="7"/>
      <c r="QJ392" s="7"/>
      <c r="QK392" s="7"/>
      <c r="QL392" s="7"/>
      <c r="QM392" s="7"/>
      <c r="QN392" s="7"/>
      <c r="QO392" s="7"/>
      <c r="QP392" s="7"/>
      <c r="QQ392" s="7"/>
      <c r="QR392" s="7"/>
      <c r="QS392" s="7"/>
      <c r="QT392" s="7"/>
      <c r="QU392" s="7"/>
      <c r="QV392" s="7"/>
      <c r="QW392" s="7"/>
      <c r="QX392" s="7"/>
      <c r="QY392" s="7"/>
      <c r="QZ392" s="7"/>
      <c r="RA392" s="7"/>
      <c r="RB392" s="7"/>
      <c r="RC392" s="7"/>
      <c r="RD392" s="7"/>
      <c r="RE392" s="7"/>
      <c r="RF392" s="7"/>
      <c r="RG392" s="7"/>
      <c r="RH392" s="7"/>
      <c r="RI392" s="7"/>
      <c r="RJ392" s="7"/>
      <c r="RK392" s="7"/>
      <c r="RL392" s="7"/>
      <c r="RM392" s="7"/>
      <c r="RN392" s="7"/>
      <c r="RO392" s="7"/>
      <c r="RP392" s="7"/>
      <c r="RQ392" s="7"/>
      <c r="RR392" s="7"/>
      <c r="RS392" s="7"/>
      <c r="RT392" s="7"/>
      <c r="RU392" s="7"/>
      <c r="RV392" s="7"/>
      <c r="RW392" s="7"/>
      <c r="RX392" s="7"/>
      <c r="RY392" s="7"/>
    </row>
    <row r="393" spans="1:493" s="3" customFormat="1" x14ac:dyDescent="0.2">
      <c r="A393" s="50"/>
      <c r="B393" s="36" t="s">
        <v>60</v>
      </c>
      <c r="C393" s="142">
        <v>16.158712645458095</v>
      </c>
      <c r="D393" s="98">
        <v>88.409703504043122</v>
      </c>
      <c r="E393" s="74">
        <v>5.3819444444444446</v>
      </c>
      <c r="F393" s="98">
        <v>17.708546833367496</v>
      </c>
      <c r="G393" s="74">
        <v>4.8421287515340845</v>
      </c>
      <c r="H393" s="98">
        <v>11.875945537065052</v>
      </c>
      <c r="I393" s="74">
        <v>16.023738872403563</v>
      </c>
      <c r="J393" s="98">
        <v>4.7002724795640329</v>
      </c>
      <c r="K393" s="74">
        <v>11.143324412726733</v>
      </c>
      <c r="L393" s="98">
        <v>14.254013836313797</v>
      </c>
      <c r="M393" s="74">
        <v>1.7848890942698707</v>
      </c>
      <c r="N393" s="98">
        <v>1.0982367758186398</v>
      </c>
      <c r="O393" s="74">
        <v>2.4247759282970551</v>
      </c>
      <c r="P393" s="98">
        <v>4.7037394192649735</v>
      </c>
      <c r="Q393" s="74">
        <v>0</v>
      </c>
      <c r="R393" s="98">
        <v>6.1980909879757046E-3</v>
      </c>
      <c r="S393" s="74">
        <v>11.78915135608049</v>
      </c>
      <c r="T393" s="98">
        <v>2.8397565922920891</v>
      </c>
      <c r="U393" s="74">
        <v>3.535698044565712</v>
      </c>
      <c r="V393" s="98">
        <v>48.747119815668206</v>
      </c>
      <c r="W393" s="74">
        <v>56.278992710404239</v>
      </c>
      <c r="X393" s="98">
        <v>81.660412757973731</v>
      </c>
      <c r="Y393" s="74">
        <v>87.298862904956025</v>
      </c>
      <c r="Z393" s="98">
        <v>6.6651157380481569</v>
      </c>
      <c r="AA393" s="74">
        <v>0.93842607836680947</v>
      </c>
      <c r="AB393" s="98">
        <v>80.336157420060132</v>
      </c>
      <c r="AC393" s="74">
        <v>38.436077782374845</v>
      </c>
      <c r="AD393" s="98">
        <v>19.003895381190876</v>
      </c>
      <c r="AE393" s="74">
        <v>6.726794438181134</v>
      </c>
      <c r="AF393" s="98">
        <v>7.5457317073170733</v>
      </c>
      <c r="AG393" s="65">
        <v>1.535799264546831</v>
      </c>
      <c r="AH393" s="97">
        <v>64.472252448313384</v>
      </c>
      <c r="AI393" s="65">
        <v>82.4934554973822</v>
      </c>
      <c r="AJ393" s="97">
        <v>39.121375238756727</v>
      </c>
      <c r="AK393" s="97">
        <v>45.77550523496469</v>
      </c>
      <c r="AL393" s="119">
        <v>15.666840549469658</v>
      </c>
      <c r="AM393" s="98">
        <v>2.2016512384288216</v>
      </c>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c r="MK393" s="7"/>
      <c r="ML393" s="7"/>
      <c r="MM393" s="7"/>
      <c r="MN393" s="7"/>
      <c r="MO393" s="7"/>
      <c r="MP393" s="7"/>
      <c r="MQ393" s="7"/>
      <c r="MR393" s="7"/>
      <c r="MS393" s="7"/>
      <c r="MT393" s="7"/>
      <c r="MU393" s="7"/>
      <c r="MV393" s="7"/>
      <c r="MW393" s="7"/>
      <c r="MX393" s="7"/>
      <c r="MY393" s="7"/>
      <c r="MZ393" s="7"/>
      <c r="NA393" s="7"/>
      <c r="NB393" s="7"/>
      <c r="NC393" s="7"/>
      <c r="ND393" s="7"/>
      <c r="NE393" s="7"/>
      <c r="NF393" s="7"/>
      <c r="NG393" s="7"/>
      <c r="NH393" s="7"/>
      <c r="NI393" s="7"/>
      <c r="NJ393" s="7"/>
      <c r="NK393" s="7"/>
      <c r="NL393" s="7"/>
      <c r="NM393" s="7"/>
      <c r="NN393" s="7"/>
      <c r="NO393" s="7"/>
      <c r="NP393" s="7"/>
      <c r="NQ393" s="7"/>
      <c r="NR393" s="7"/>
      <c r="NS393" s="7"/>
      <c r="NT393" s="7"/>
      <c r="NU393" s="7"/>
      <c r="NV393" s="7"/>
      <c r="NW393" s="7"/>
      <c r="NX393" s="7"/>
      <c r="NY393" s="7"/>
      <c r="NZ393" s="7"/>
      <c r="OA393" s="7"/>
      <c r="OB393" s="7"/>
      <c r="OC393" s="7"/>
      <c r="OD393" s="7"/>
      <c r="OE393" s="7"/>
      <c r="OF393" s="7"/>
      <c r="OG393" s="7"/>
      <c r="OH393" s="7"/>
      <c r="OI393" s="7"/>
      <c r="OJ393" s="7"/>
      <c r="OK393" s="7"/>
      <c r="OL393" s="7"/>
      <c r="OM393" s="7"/>
      <c r="ON393" s="7"/>
      <c r="OO393" s="7"/>
      <c r="OP393" s="7"/>
      <c r="OQ393" s="7"/>
      <c r="OR393" s="7"/>
      <c r="OS393" s="7"/>
      <c r="OT393" s="7"/>
      <c r="OU393" s="7"/>
      <c r="OV393" s="7"/>
      <c r="OW393" s="7"/>
      <c r="OX393" s="7"/>
      <c r="OY393" s="7"/>
      <c r="OZ393" s="7"/>
      <c r="PA393" s="7"/>
      <c r="PB393" s="7"/>
      <c r="PC393" s="7"/>
      <c r="PD393" s="7"/>
      <c r="PE393" s="7"/>
      <c r="PF393" s="7"/>
      <c r="PG393" s="7"/>
      <c r="PH393" s="7"/>
      <c r="PI393" s="7"/>
      <c r="PJ393" s="7"/>
      <c r="PK393" s="7"/>
      <c r="PL393" s="7"/>
      <c r="PM393" s="7"/>
      <c r="PN393" s="7"/>
      <c r="PO393" s="7"/>
      <c r="PP393" s="7"/>
      <c r="PQ393" s="7"/>
      <c r="PR393" s="7"/>
      <c r="PS393" s="7"/>
      <c r="PT393" s="7"/>
      <c r="PU393" s="7"/>
      <c r="PV393" s="7"/>
      <c r="PW393" s="7"/>
      <c r="PX393" s="7"/>
      <c r="PY393" s="7"/>
      <c r="PZ393" s="7"/>
      <c r="QA393" s="7"/>
      <c r="QB393" s="7"/>
      <c r="QC393" s="7"/>
      <c r="QD393" s="7"/>
      <c r="QE393" s="7"/>
      <c r="QF393" s="7"/>
      <c r="QG393" s="7"/>
      <c r="QH393" s="7"/>
      <c r="QI393" s="7"/>
      <c r="QJ393" s="7"/>
      <c r="QK393" s="7"/>
      <c r="QL393" s="7"/>
      <c r="QM393" s="7"/>
      <c r="QN393" s="7"/>
      <c r="QO393" s="7"/>
      <c r="QP393" s="7"/>
      <c r="QQ393" s="7"/>
      <c r="QR393" s="7"/>
      <c r="QS393" s="7"/>
      <c r="QT393" s="7"/>
      <c r="QU393" s="7"/>
      <c r="QV393" s="7"/>
      <c r="QW393" s="7"/>
      <c r="QX393" s="7"/>
      <c r="QY393" s="7"/>
      <c r="QZ393" s="7"/>
      <c r="RA393" s="7"/>
      <c r="RB393" s="7"/>
      <c r="RC393" s="7"/>
      <c r="RD393" s="7"/>
      <c r="RE393" s="7"/>
      <c r="RF393" s="7"/>
      <c r="RG393" s="7"/>
      <c r="RH393" s="7"/>
      <c r="RI393" s="7"/>
      <c r="RJ393" s="7"/>
      <c r="RK393" s="7"/>
      <c r="RL393" s="7"/>
      <c r="RM393" s="7"/>
      <c r="RN393" s="7"/>
      <c r="RO393" s="7"/>
      <c r="RP393" s="7"/>
      <c r="RQ393" s="7"/>
      <c r="RR393" s="7"/>
      <c r="RS393" s="7"/>
      <c r="RT393" s="7"/>
      <c r="RU393" s="7"/>
      <c r="RV393" s="7"/>
      <c r="RW393" s="7"/>
      <c r="RX393" s="7"/>
      <c r="RY393" s="7"/>
    </row>
    <row r="394" spans="1:493" s="3" customFormat="1" ht="21.6" thickBot="1" x14ac:dyDescent="0.45">
      <c r="A394" s="30" t="s">
        <v>62</v>
      </c>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119"/>
      <c r="AO394" s="119"/>
      <c r="AP394" s="119"/>
      <c r="AQ394" s="119"/>
      <c r="AR394" s="119"/>
      <c r="AS394" s="119"/>
      <c r="AT394" s="119"/>
      <c r="AU394" s="119"/>
      <c r="AV394" s="119"/>
      <c r="AW394" s="119"/>
      <c r="AX394" s="119"/>
      <c r="AY394" s="119"/>
      <c r="AZ394" s="119"/>
      <c r="BA394" s="119"/>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119"/>
      <c r="CD394" s="119"/>
      <c r="CE394" s="119"/>
      <c r="CF394" s="119"/>
      <c r="CG394" s="119"/>
      <c r="CH394" s="119"/>
      <c r="CI394" s="119"/>
      <c r="CJ394" s="119"/>
      <c r="CK394" s="119"/>
      <c r="CL394" s="119"/>
      <c r="CM394" s="119"/>
      <c r="CN394" s="119"/>
      <c r="CO394" s="119"/>
      <c r="CP394" s="119"/>
      <c r="CQ394" s="119"/>
      <c r="CR394" s="119"/>
      <c r="CS394" s="119"/>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c r="MK394" s="7"/>
      <c r="ML394" s="7"/>
      <c r="MM394" s="7"/>
      <c r="MN394" s="7"/>
      <c r="MO394" s="7"/>
      <c r="MP394" s="7"/>
      <c r="MQ394" s="7"/>
      <c r="MR394" s="7"/>
      <c r="MS394" s="7"/>
      <c r="MT394" s="7"/>
      <c r="MU394" s="7"/>
      <c r="MV394" s="7"/>
      <c r="MW394" s="7"/>
      <c r="MX394" s="7"/>
      <c r="MY394" s="7"/>
      <c r="MZ394" s="7"/>
      <c r="NA394" s="7"/>
      <c r="NB394" s="7"/>
      <c r="NC394" s="7"/>
      <c r="ND394" s="7"/>
      <c r="NE394" s="7"/>
      <c r="NF394" s="7"/>
      <c r="NG394" s="7"/>
      <c r="NH394" s="7"/>
      <c r="NI394" s="7"/>
      <c r="NJ394" s="7"/>
      <c r="NK394" s="7"/>
      <c r="NL394" s="7"/>
      <c r="NM394" s="7"/>
      <c r="NN394" s="7"/>
      <c r="NO394" s="7"/>
      <c r="NP394" s="7"/>
      <c r="NQ394" s="7"/>
      <c r="NR394" s="7"/>
      <c r="NS394" s="7"/>
      <c r="NT394" s="7"/>
      <c r="NU394" s="7"/>
      <c r="NV394" s="7"/>
      <c r="NW394" s="7"/>
      <c r="NX394" s="7"/>
      <c r="NY394" s="7"/>
      <c r="NZ394" s="7"/>
      <c r="OA394" s="7"/>
      <c r="OB394" s="7"/>
      <c r="OC394" s="7"/>
      <c r="OD394" s="7"/>
      <c r="OE394" s="7"/>
      <c r="OF394" s="7"/>
      <c r="OG394" s="7"/>
      <c r="OH394" s="7"/>
      <c r="OI394" s="7"/>
      <c r="OJ394" s="7"/>
      <c r="OK394" s="7"/>
      <c r="OL394" s="7"/>
      <c r="OM394" s="7"/>
      <c r="ON394" s="7"/>
      <c r="OO394" s="7"/>
      <c r="OP394" s="7"/>
      <c r="OQ394" s="7"/>
      <c r="OR394" s="7"/>
      <c r="OS394" s="7"/>
      <c r="OT394" s="7"/>
      <c r="OU394" s="7"/>
      <c r="OV394" s="7"/>
      <c r="OW394" s="7"/>
      <c r="OX394" s="7"/>
      <c r="OY394" s="7"/>
      <c r="OZ394" s="7"/>
      <c r="PA394" s="7"/>
      <c r="PB394" s="7"/>
      <c r="PC394" s="7"/>
      <c r="PD394" s="7"/>
      <c r="PE394" s="7"/>
      <c r="PF394" s="7"/>
      <c r="PG394" s="7"/>
      <c r="PH394" s="7"/>
      <c r="PI394" s="7"/>
      <c r="PJ394" s="7"/>
      <c r="PK394" s="7"/>
      <c r="PL394" s="7"/>
      <c r="PM394" s="7"/>
      <c r="PN394" s="7"/>
      <c r="PO394" s="7"/>
      <c r="PP394" s="7"/>
      <c r="PQ394" s="7"/>
      <c r="PR394" s="7"/>
      <c r="PS394" s="7"/>
      <c r="PT394" s="7"/>
      <c r="PU394" s="7"/>
      <c r="PV394" s="7"/>
      <c r="PW394" s="7"/>
      <c r="PX394" s="7"/>
      <c r="PY394" s="7"/>
      <c r="PZ394" s="7"/>
      <c r="QA394" s="7"/>
      <c r="QB394" s="7"/>
      <c r="QC394" s="7"/>
      <c r="QD394" s="7"/>
      <c r="QE394" s="7"/>
      <c r="QF394" s="7"/>
      <c r="QG394" s="7"/>
      <c r="QH394" s="7"/>
      <c r="QI394" s="7"/>
      <c r="QJ394" s="7"/>
      <c r="QK394" s="7"/>
      <c r="QL394" s="7"/>
      <c r="QM394" s="7"/>
      <c r="QN394" s="7"/>
      <c r="QO394" s="7"/>
      <c r="QP394" s="7"/>
      <c r="QQ394" s="7"/>
      <c r="QR394" s="7"/>
      <c r="QS394" s="7"/>
      <c r="QT394" s="7"/>
      <c r="QU394" s="7"/>
      <c r="QV394" s="7"/>
      <c r="QW394" s="7"/>
      <c r="QX394" s="7"/>
      <c r="QY394" s="7"/>
      <c r="QZ394" s="7"/>
      <c r="RA394" s="7"/>
      <c r="RB394" s="7"/>
      <c r="RC394" s="7"/>
      <c r="RD394" s="7"/>
      <c r="RE394" s="7"/>
      <c r="RF394" s="7"/>
      <c r="RG394" s="7"/>
      <c r="RH394" s="7"/>
      <c r="RI394" s="7"/>
      <c r="RJ394" s="7"/>
      <c r="RK394" s="7"/>
      <c r="RL394" s="7"/>
      <c r="RM394" s="7"/>
      <c r="RN394" s="7"/>
      <c r="RO394" s="7"/>
      <c r="RP394" s="7"/>
      <c r="RQ394" s="7"/>
      <c r="RR394" s="7"/>
      <c r="RS394" s="7"/>
      <c r="RT394" s="7"/>
      <c r="RU394" s="7"/>
      <c r="RV394" s="7"/>
      <c r="RW394" s="7"/>
      <c r="RX394" s="7"/>
      <c r="RY394" s="7"/>
    </row>
    <row r="395" spans="1:493" s="3" customFormat="1" ht="17.25" customHeight="1" x14ac:dyDescent="0.2">
      <c r="A395" s="49" t="s">
        <v>147</v>
      </c>
      <c r="B395" s="36" t="str">
        <f>GBG!B395</f>
        <v>Småhus 2020</v>
      </c>
      <c r="C395" s="140">
        <v>351</v>
      </c>
      <c r="D395" s="97">
        <v>41</v>
      </c>
      <c r="E395" s="65">
        <v>43</v>
      </c>
      <c r="F395" s="97">
        <v>0</v>
      </c>
      <c r="G395" s="65">
        <v>0</v>
      </c>
      <c r="H395" s="97">
        <v>0</v>
      </c>
      <c r="I395" s="65">
        <v>0</v>
      </c>
      <c r="J395" s="97">
        <v>38</v>
      </c>
      <c r="K395" s="65">
        <v>0</v>
      </c>
      <c r="L395" s="97">
        <v>0</v>
      </c>
      <c r="M395" s="65">
        <v>0</v>
      </c>
      <c r="N395" s="97">
        <v>0</v>
      </c>
      <c r="O395" s="65">
        <v>0</v>
      </c>
      <c r="P395" s="97">
        <v>0</v>
      </c>
      <c r="Q395" s="65">
        <v>0</v>
      </c>
      <c r="R395" s="97">
        <v>0</v>
      </c>
      <c r="S395" s="65">
        <v>1</v>
      </c>
      <c r="T395" s="97">
        <v>0</v>
      </c>
      <c r="U395" s="65">
        <v>6</v>
      </c>
      <c r="V395" s="97">
        <v>28</v>
      </c>
      <c r="W395" s="65">
        <v>25</v>
      </c>
      <c r="X395" s="97">
        <v>12</v>
      </c>
      <c r="Y395" s="65">
        <v>7</v>
      </c>
      <c r="Z395" s="97">
        <v>0</v>
      </c>
      <c r="AA395" s="65">
        <v>0</v>
      </c>
      <c r="AB395" s="97">
        <v>5</v>
      </c>
      <c r="AC395" s="65">
        <v>8</v>
      </c>
      <c r="AD395" s="97">
        <v>24</v>
      </c>
      <c r="AE395" s="65">
        <v>9</v>
      </c>
      <c r="AF395" s="97">
        <v>0</v>
      </c>
      <c r="AG395" s="65">
        <v>0</v>
      </c>
      <c r="AH395" s="97">
        <v>29</v>
      </c>
      <c r="AI395" s="65">
        <v>32</v>
      </c>
      <c r="AJ395" s="97">
        <v>10</v>
      </c>
      <c r="AK395" s="97">
        <v>2</v>
      </c>
      <c r="AL395" s="119">
        <v>31</v>
      </c>
      <c r="AM395" s="97">
        <v>0</v>
      </c>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c r="BT395" s="119"/>
      <c r="BU395" s="119"/>
      <c r="BV395" s="119"/>
      <c r="BW395" s="119"/>
      <c r="BX395" s="119"/>
      <c r="BY395" s="119"/>
      <c r="BZ395" s="119"/>
      <c r="CA395" s="119"/>
      <c r="CB395" s="119"/>
      <c r="CC395" s="119"/>
      <c r="CD395" s="119"/>
      <c r="CE395" s="119"/>
      <c r="CF395" s="119"/>
      <c r="CG395" s="119"/>
      <c r="CH395" s="119"/>
      <c r="CI395" s="119"/>
      <c r="CJ395" s="119"/>
      <c r="CK395" s="119"/>
      <c r="CL395" s="119"/>
      <c r="CM395" s="119"/>
      <c r="CN395" s="119"/>
      <c r="CO395" s="119"/>
      <c r="CP395" s="119"/>
      <c r="CQ395" s="119"/>
      <c r="CR395" s="119"/>
      <c r="CS395" s="119"/>
      <c r="CT395" s="119"/>
      <c r="CU395" s="119"/>
      <c r="CV395" s="119"/>
      <c r="CW395" s="119"/>
      <c r="CX395" s="119"/>
      <c r="CY395" s="119"/>
      <c r="CZ395" s="119"/>
      <c r="DA395" s="119"/>
      <c r="DB395" s="119"/>
      <c r="DC395" s="119"/>
      <c r="DD395" s="119"/>
      <c r="DE395" s="119"/>
      <c r="DF395" s="119"/>
      <c r="DG395" s="119"/>
      <c r="DH395" s="119"/>
      <c r="DI395" s="119"/>
      <c r="DJ395" s="119"/>
      <c r="DK395" s="119"/>
      <c r="DL395" s="119"/>
      <c r="DM395" s="119"/>
      <c r="DN395" s="119"/>
      <c r="DO395" s="119"/>
      <c r="DP395" s="119"/>
      <c r="DQ395" s="119"/>
      <c r="DR395" s="119"/>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c r="MK395" s="7"/>
      <c r="ML395" s="7"/>
      <c r="MM395" s="7"/>
      <c r="MN395" s="7"/>
      <c r="MO395" s="7"/>
      <c r="MP395" s="7"/>
      <c r="MQ395" s="7"/>
      <c r="MR395" s="7"/>
      <c r="MS395" s="7"/>
      <c r="MT395" s="7"/>
      <c r="MU395" s="7"/>
      <c r="MV395" s="7"/>
      <c r="MW395" s="7"/>
      <c r="MX395" s="7"/>
      <c r="MY395" s="7"/>
      <c r="MZ395" s="7"/>
      <c r="NA395" s="7"/>
      <c r="NB395" s="7"/>
      <c r="NC395" s="7"/>
      <c r="ND395" s="7"/>
      <c r="NE395" s="7"/>
      <c r="NF395" s="7"/>
      <c r="NG395" s="7"/>
      <c r="NH395" s="7"/>
      <c r="NI395" s="7"/>
      <c r="NJ395" s="7"/>
      <c r="NK395" s="7"/>
      <c r="NL395" s="7"/>
      <c r="NM395" s="7"/>
      <c r="NN395" s="7"/>
      <c r="NO395" s="7"/>
      <c r="NP395" s="7"/>
      <c r="NQ395" s="7"/>
      <c r="NR395" s="7"/>
      <c r="NS395" s="7"/>
      <c r="NT395" s="7"/>
      <c r="NU395" s="7"/>
      <c r="NV395" s="7"/>
      <c r="NW395" s="7"/>
      <c r="NX395" s="7"/>
      <c r="NY395" s="7"/>
      <c r="NZ395" s="7"/>
      <c r="OA395" s="7"/>
      <c r="OB395" s="7"/>
      <c r="OC395" s="7"/>
      <c r="OD395" s="7"/>
      <c r="OE395" s="7"/>
      <c r="OF395" s="7"/>
      <c r="OG395" s="7"/>
      <c r="OH395" s="7"/>
      <c r="OI395" s="7"/>
      <c r="OJ395" s="7"/>
      <c r="OK395" s="7"/>
      <c r="OL395" s="7"/>
      <c r="OM395" s="7"/>
      <c r="ON395" s="7"/>
      <c r="OO395" s="7"/>
      <c r="OP395" s="7"/>
      <c r="OQ395" s="7"/>
      <c r="OR395" s="7"/>
      <c r="OS395" s="7"/>
      <c r="OT395" s="7"/>
      <c r="OU395" s="7"/>
      <c r="OV395" s="7"/>
      <c r="OW395" s="7"/>
      <c r="OX395" s="7"/>
      <c r="OY395" s="7"/>
      <c r="OZ395" s="7"/>
      <c r="PA395" s="7"/>
      <c r="PB395" s="7"/>
      <c r="PC395" s="7"/>
      <c r="PD395" s="7"/>
      <c r="PE395" s="7"/>
      <c r="PF395" s="7"/>
      <c r="PG395" s="7"/>
      <c r="PH395" s="7"/>
      <c r="PI395" s="7"/>
      <c r="PJ395" s="7"/>
      <c r="PK395" s="7"/>
      <c r="PL395" s="7"/>
      <c r="PM395" s="7"/>
      <c r="PN395" s="7"/>
      <c r="PO395" s="7"/>
      <c r="PP395" s="7"/>
      <c r="PQ395" s="7"/>
      <c r="PR395" s="7"/>
      <c r="PS395" s="7"/>
      <c r="PT395" s="7"/>
      <c r="PU395" s="7"/>
      <c r="PV395" s="7"/>
      <c r="PW395" s="7"/>
      <c r="PX395" s="7"/>
      <c r="PY395" s="7"/>
      <c r="PZ395" s="7"/>
      <c r="QA395" s="7"/>
      <c r="QB395" s="7"/>
      <c r="QC395" s="7"/>
      <c r="QD395" s="7"/>
      <c r="QE395" s="7"/>
      <c r="QF395" s="7"/>
      <c r="QG395" s="7"/>
      <c r="QH395" s="7"/>
      <c r="QI395" s="7"/>
      <c r="QJ395" s="7"/>
      <c r="QK395" s="7"/>
      <c r="QL395" s="7"/>
      <c r="QM395" s="7"/>
      <c r="QN395" s="7"/>
      <c r="QO395" s="7"/>
      <c r="QP395" s="7"/>
      <c r="QQ395" s="7"/>
      <c r="QR395" s="7"/>
      <c r="QS395" s="7"/>
      <c r="QT395" s="7"/>
      <c r="QU395" s="7"/>
      <c r="QV395" s="7"/>
      <c r="QW395" s="7"/>
      <c r="QX395" s="7"/>
      <c r="QY395" s="7"/>
      <c r="QZ395" s="7"/>
      <c r="RA395" s="7"/>
      <c r="RB395" s="7"/>
      <c r="RC395" s="7"/>
      <c r="RD395" s="7"/>
      <c r="RE395" s="7"/>
      <c r="RF395" s="7"/>
      <c r="RG395" s="7"/>
      <c r="RH395" s="7"/>
      <c r="RI395" s="7"/>
      <c r="RJ395" s="7"/>
      <c r="RK395" s="7"/>
      <c r="RL395" s="7"/>
      <c r="RM395" s="7"/>
      <c r="RN395" s="7"/>
      <c r="RO395" s="7"/>
      <c r="RP395" s="7"/>
      <c r="RQ395" s="7"/>
      <c r="RR395" s="7"/>
      <c r="RS395" s="7"/>
      <c r="RT395" s="7"/>
      <c r="RU395" s="7"/>
      <c r="RV395" s="7"/>
      <c r="RW395" s="7"/>
      <c r="RX395" s="7"/>
      <c r="RY395" s="7"/>
    </row>
    <row r="396" spans="1:493" s="3" customFormat="1" x14ac:dyDescent="0.2">
      <c r="A396" s="50"/>
      <c r="B396" s="36" t="str">
        <f>GBG!B396</f>
        <v>Småhus 2021</v>
      </c>
      <c r="C396" s="140">
        <v>262</v>
      </c>
      <c r="D396" s="97">
        <v>16</v>
      </c>
      <c r="E396" s="65">
        <v>0</v>
      </c>
      <c r="F396" s="97">
        <v>43</v>
      </c>
      <c r="G396" s="65">
        <v>0</v>
      </c>
      <c r="H396" s="97">
        <v>0</v>
      </c>
      <c r="I396" s="65">
        <v>2</v>
      </c>
      <c r="J396" s="97">
        <v>0</v>
      </c>
      <c r="K396" s="65">
        <v>0</v>
      </c>
      <c r="L396" s="97">
        <v>1</v>
      </c>
      <c r="M396" s="65">
        <v>0</v>
      </c>
      <c r="N396" s="97">
        <v>0</v>
      </c>
      <c r="O396" s="65">
        <v>0</v>
      </c>
      <c r="P396" s="97">
        <v>0</v>
      </c>
      <c r="Q396" s="65">
        <v>0</v>
      </c>
      <c r="R396" s="97">
        <v>0</v>
      </c>
      <c r="S396" s="65">
        <v>0</v>
      </c>
      <c r="T396" s="97">
        <v>0</v>
      </c>
      <c r="U396" s="65">
        <v>0</v>
      </c>
      <c r="V396" s="97">
        <v>34</v>
      </c>
      <c r="W396" s="65">
        <v>25</v>
      </c>
      <c r="X396" s="97">
        <v>19</v>
      </c>
      <c r="Y396" s="65">
        <v>8</v>
      </c>
      <c r="Z396" s="97">
        <v>0</v>
      </c>
      <c r="AA396" s="65">
        <v>0</v>
      </c>
      <c r="AB396" s="97">
        <v>22</v>
      </c>
      <c r="AC396" s="65">
        <v>7</v>
      </c>
      <c r="AD396" s="97">
        <v>6</v>
      </c>
      <c r="AE396" s="65">
        <v>0</v>
      </c>
      <c r="AF396" s="97">
        <v>0</v>
      </c>
      <c r="AG396" s="65">
        <v>0</v>
      </c>
      <c r="AH396" s="97">
        <v>23</v>
      </c>
      <c r="AI396" s="65">
        <v>36</v>
      </c>
      <c r="AJ396" s="97">
        <v>18</v>
      </c>
      <c r="AK396" s="97">
        <v>2</v>
      </c>
      <c r="AL396" s="119">
        <v>0</v>
      </c>
      <c r="AM396" s="97">
        <v>0</v>
      </c>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19"/>
      <c r="DI396" s="119"/>
      <c r="DJ396" s="119"/>
      <c r="DK396" s="119"/>
      <c r="DL396" s="119"/>
      <c r="DM396" s="119"/>
      <c r="DN396" s="119"/>
      <c r="DO396" s="119"/>
      <c r="DP396" s="119"/>
      <c r="DQ396" s="119"/>
      <c r="DR396" s="119"/>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c r="MK396" s="7"/>
      <c r="ML396" s="7"/>
      <c r="MM396" s="7"/>
      <c r="MN396" s="7"/>
      <c r="MO396" s="7"/>
      <c r="MP396" s="7"/>
      <c r="MQ396" s="7"/>
      <c r="MR396" s="7"/>
      <c r="MS396" s="7"/>
      <c r="MT396" s="7"/>
      <c r="MU396" s="7"/>
      <c r="MV396" s="7"/>
      <c r="MW396" s="7"/>
      <c r="MX396" s="7"/>
      <c r="MY396" s="7"/>
      <c r="MZ396" s="7"/>
      <c r="NA396" s="7"/>
      <c r="NB396" s="7"/>
      <c r="NC396" s="7"/>
      <c r="ND396" s="7"/>
      <c r="NE396" s="7"/>
      <c r="NF396" s="7"/>
      <c r="NG396" s="7"/>
      <c r="NH396" s="7"/>
      <c r="NI396" s="7"/>
      <c r="NJ396" s="7"/>
      <c r="NK396" s="7"/>
      <c r="NL396" s="7"/>
      <c r="NM396" s="7"/>
      <c r="NN396" s="7"/>
      <c r="NO396" s="7"/>
      <c r="NP396" s="7"/>
      <c r="NQ396" s="7"/>
      <c r="NR396" s="7"/>
      <c r="NS396" s="7"/>
      <c r="NT396" s="7"/>
      <c r="NU396" s="7"/>
      <c r="NV396" s="7"/>
      <c r="NW396" s="7"/>
      <c r="NX396" s="7"/>
      <c r="NY396" s="7"/>
      <c r="NZ396" s="7"/>
      <c r="OA396" s="7"/>
      <c r="OB396" s="7"/>
      <c r="OC396" s="7"/>
      <c r="OD396" s="7"/>
      <c r="OE396" s="7"/>
      <c r="OF396" s="7"/>
      <c r="OG396" s="7"/>
      <c r="OH396" s="7"/>
      <c r="OI396" s="7"/>
      <c r="OJ396" s="7"/>
      <c r="OK396" s="7"/>
      <c r="OL396" s="7"/>
      <c r="OM396" s="7"/>
      <c r="ON396" s="7"/>
      <c r="OO396" s="7"/>
      <c r="OP396" s="7"/>
      <c r="OQ396" s="7"/>
      <c r="OR396" s="7"/>
      <c r="OS396" s="7"/>
      <c r="OT396" s="7"/>
      <c r="OU396" s="7"/>
      <c r="OV396" s="7"/>
      <c r="OW396" s="7"/>
      <c r="OX396" s="7"/>
      <c r="OY396" s="7"/>
      <c r="OZ396" s="7"/>
      <c r="PA396" s="7"/>
      <c r="PB396" s="7"/>
      <c r="PC396" s="7"/>
      <c r="PD396" s="7"/>
      <c r="PE396" s="7"/>
      <c r="PF396" s="7"/>
      <c r="PG396" s="7"/>
      <c r="PH396" s="7"/>
      <c r="PI396" s="7"/>
      <c r="PJ396" s="7"/>
      <c r="PK396" s="7"/>
      <c r="PL396" s="7"/>
      <c r="PM396" s="7"/>
      <c r="PN396" s="7"/>
      <c r="PO396" s="7"/>
      <c r="PP396" s="7"/>
      <c r="PQ396" s="7"/>
      <c r="PR396" s="7"/>
      <c r="PS396" s="7"/>
      <c r="PT396" s="7"/>
      <c r="PU396" s="7"/>
      <c r="PV396" s="7"/>
      <c r="PW396" s="7"/>
      <c r="PX396" s="7"/>
      <c r="PY396" s="7"/>
      <c r="PZ396" s="7"/>
      <c r="QA396" s="7"/>
      <c r="QB396" s="7"/>
      <c r="QC396" s="7"/>
      <c r="QD396" s="7"/>
      <c r="QE396" s="7"/>
      <c r="QF396" s="7"/>
      <c r="QG396" s="7"/>
      <c r="QH396" s="7"/>
      <c r="QI396" s="7"/>
      <c r="QJ396" s="7"/>
      <c r="QK396" s="7"/>
      <c r="QL396" s="7"/>
      <c r="QM396" s="7"/>
      <c r="QN396" s="7"/>
      <c r="QO396" s="7"/>
      <c r="QP396" s="7"/>
      <c r="QQ396" s="7"/>
      <c r="QR396" s="7"/>
      <c r="QS396" s="7"/>
      <c r="QT396" s="7"/>
      <c r="QU396" s="7"/>
      <c r="QV396" s="7"/>
      <c r="QW396" s="7"/>
      <c r="QX396" s="7"/>
      <c r="QY396" s="7"/>
      <c r="QZ396" s="7"/>
      <c r="RA396" s="7"/>
      <c r="RB396" s="7"/>
      <c r="RC396" s="7"/>
      <c r="RD396" s="7"/>
      <c r="RE396" s="7"/>
      <c r="RF396" s="7"/>
      <c r="RG396" s="7"/>
      <c r="RH396" s="7"/>
      <c r="RI396" s="7"/>
      <c r="RJ396" s="7"/>
      <c r="RK396" s="7"/>
      <c r="RL396" s="7"/>
      <c r="RM396" s="7"/>
      <c r="RN396" s="7"/>
      <c r="RO396" s="7"/>
      <c r="RP396" s="7"/>
      <c r="RQ396" s="7"/>
      <c r="RR396" s="7"/>
      <c r="RS396" s="7"/>
      <c r="RT396" s="7"/>
      <c r="RU396" s="7"/>
      <c r="RV396" s="7"/>
      <c r="RW396" s="7"/>
      <c r="RX396" s="7"/>
      <c r="RY396" s="7"/>
    </row>
    <row r="397" spans="1:493" s="3" customFormat="1" x14ac:dyDescent="0.2">
      <c r="A397" s="50"/>
      <c r="B397" s="36" t="str">
        <f>GBG!B397</f>
        <v>Småhus 2022</v>
      </c>
      <c r="C397" s="140">
        <v>282</v>
      </c>
      <c r="D397" s="97">
        <v>15</v>
      </c>
      <c r="E397" s="65">
        <v>32</v>
      </c>
      <c r="F397" s="97">
        <v>21</v>
      </c>
      <c r="G397" s="65">
        <v>0</v>
      </c>
      <c r="H397" s="97">
        <v>0</v>
      </c>
      <c r="I397" s="65">
        <v>5</v>
      </c>
      <c r="J397" s="97">
        <v>0</v>
      </c>
      <c r="K397" s="65">
        <v>0</v>
      </c>
      <c r="L397" s="97">
        <v>0</v>
      </c>
      <c r="M397" s="65">
        <v>0</v>
      </c>
      <c r="N397" s="97">
        <v>0</v>
      </c>
      <c r="O397" s="65">
        <v>0</v>
      </c>
      <c r="P397" s="97">
        <v>0</v>
      </c>
      <c r="Q397" s="65">
        <v>0</v>
      </c>
      <c r="R397" s="97">
        <v>0</v>
      </c>
      <c r="S397" s="65">
        <v>0</v>
      </c>
      <c r="T397" s="97">
        <v>0</v>
      </c>
      <c r="U397" s="65">
        <v>0</v>
      </c>
      <c r="V397" s="97">
        <v>18</v>
      </c>
      <c r="W397" s="65">
        <v>46</v>
      </c>
      <c r="X397" s="97">
        <v>12</v>
      </c>
      <c r="Y397" s="65">
        <v>5</v>
      </c>
      <c r="Z397" s="97">
        <v>0</v>
      </c>
      <c r="AA397" s="65">
        <v>0</v>
      </c>
      <c r="AB397" s="97">
        <v>11</v>
      </c>
      <c r="AC397" s="65">
        <v>2</v>
      </c>
      <c r="AD397" s="97">
        <v>6</v>
      </c>
      <c r="AE397" s="65">
        <v>0</v>
      </c>
      <c r="AF397" s="97">
        <v>6</v>
      </c>
      <c r="AG397" s="65">
        <v>0</v>
      </c>
      <c r="AH397" s="97">
        <v>35</v>
      </c>
      <c r="AI397" s="65">
        <v>35</v>
      </c>
      <c r="AJ397" s="97">
        <v>11</v>
      </c>
      <c r="AK397" s="97">
        <v>2</v>
      </c>
      <c r="AL397" s="119">
        <v>0</v>
      </c>
      <c r="AM397" s="97">
        <v>20</v>
      </c>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c r="CA397" s="119"/>
      <c r="CB397" s="119"/>
      <c r="CC397" s="119"/>
      <c r="CD397" s="119"/>
      <c r="CE397" s="119"/>
      <c r="CF397" s="119"/>
      <c r="CG397" s="119"/>
      <c r="CH397" s="119"/>
      <c r="CI397" s="119"/>
      <c r="CJ397" s="119"/>
      <c r="CK397" s="119"/>
      <c r="CL397" s="119"/>
      <c r="CM397" s="119"/>
      <c r="CN397" s="119"/>
      <c r="CO397" s="119"/>
      <c r="CP397" s="119"/>
      <c r="CQ397" s="119"/>
      <c r="CR397" s="119"/>
      <c r="CS397" s="119"/>
      <c r="CT397" s="119"/>
      <c r="CU397" s="119"/>
      <c r="CV397" s="119"/>
      <c r="CW397" s="119"/>
      <c r="CX397" s="119"/>
      <c r="CY397" s="119"/>
      <c r="CZ397" s="119"/>
      <c r="DA397" s="119"/>
      <c r="DB397" s="119"/>
      <c r="DC397" s="119"/>
      <c r="DD397" s="119"/>
      <c r="DE397" s="119"/>
      <c r="DF397" s="119"/>
      <c r="DG397" s="119"/>
      <c r="DH397" s="119"/>
      <c r="DI397" s="119"/>
      <c r="DJ397" s="119"/>
      <c r="DK397" s="119"/>
      <c r="DL397" s="119"/>
      <c r="DM397" s="119"/>
      <c r="DN397" s="119"/>
      <c r="DO397" s="119"/>
      <c r="DP397" s="119"/>
      <c r="DQ397" s="119"/>
      <c r="DR397" s="119"/>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c r="MK397" s="7"/>
      <c r="ML397" s="7"/>
      <c r="MM397" s="7"/>
      <c r="MN397" s="7"/>
      <c r="MO397" s="7"/>
      <c r="MP397" s="7"/>
      <c r="MQ397" s="7"/>
      <c r="MR397" s="7"/>
      <c r="MS397" s="7"/>
      <c r="MT397" s="7"/>
      <c r="MU397" s="7"/>
      <c r="MV397" s="7"/>
      <c r="MW397" s="7"/>
      <c r="MX397" s="7"/>
      <c r="MY397" s="7"/>
      <c r="MZ397" s="7"/>
      <c r="NA397" s="7"/>
      <c r="NB397" s="7"/>
      <c r="NC397" s="7"/>
      <c r="ND397" s="7"/>
      <c r="NE397" s="7"/>
      <c r="NF397" s="7"/>
      <c r="NG397" s="7"/>
      <c r="NH397" s="7"/>
      <c r="NI397" s="7"/>
      <c r="NJ397" s="7"/>
      <c r="NK397" s="7"/>
      <c r="NL397" s="7"/>
      <c r="NM397" s="7"/>
      <c r="NN397" s="7"/>
      <c r="NO397" s="7"/>
      <c r="NP397" s="7"/>
      <c r="NQ397" s="7"/>
      <c r="NR397" s="7"/>
      <c r="NS397" s="7"/>
      <c r="NT397" s="7"/>
      <c r="NU397" s="7"/>
      <c r="NV397" s="7"/>
      <c r="NW397" s="7"/>
      <c r="NX397" s="7"/>
      <c r="NY397" s="7"/>
      <c r="NZ397" s="7"/>
      <c r="OA397" s="7"/>
      <c r="OB397" s="7"/>
      <c r="OC397" s="7"/>
      <c r="OD397" s="7"/>
      <c r="OE397" s="7"/>
      <c r="OF397" s="7"/>
      <c r="OG397" s="7"/>
      <c r="OH397" s="7"/>
      <c r="OI397" s="7"/>
      <c r="OJ397" s="7"/>
      <c r="OK397" s="7"/>
      <c r="OL397" s="7"/>
      <c r="OM397" s="7"/>
      <c r="ON397" s="7"/>
      <c r="OO397" s="7"/>
      <c r="OP397" s="7"/>
      <c r="OQ397" s="7"/>
      <c r="OR397" s="7"/>
      <c r="OS397" s="7"/>
      <c r="OT397" s="7"/>
      <c r="OU397" s="7"/>
      <c r="OV397" s="7"/>
      <c r="OW397" s="7"/>
      <c r="OX397" s="7"/>
      <c r="OY397" s="7"/>
      <c r="OZ397" s="7"/>
      <c r="PA397" s="7"/>
      <c r="PB397" s="7"/>
      <c r="PC397" s="7"/>
      <c r="PD397" s="7"/>
      <c r="PE397" s="7"/>
      <c r="PF397" s="7"/>
      <c r="PG397" s="7"/>
      <c r="PH397" s="7"/>
      <c r="PI397" s="7"/>
      <c r="PJ397" s="7"/>
      <c r="PK397" s="7"/>
      <c r="PL397" s="7"/>
      <c r="PM397" s="7"/>
      <c r="PN397" s="7"/>
      <c r="PO397" s="7"/>
      <c r="PP397" s="7"/>
      <c r="PQ397" s="7"/>
      <c r="PR397" s="7"/>
      <c r="PS397" s="7"/>
      <c r="PT397" s="7"/>
      <c r="PU397" s="7"/>
      <c r="PV397" s="7"/>
      <c r="PW397" s="7"/>
      <c r="PX397" s="7"/>
      <c r="PY397" s="7"/>
      <c r="PZ397" s="7"/>
      <c r="QA397" s="7"/>
      <c r="QB397" s="7"/>
      <c r="QC397" s="7"/>
      <c r="QD397" s="7"/>
      <c r="QE397" s="7"/>
      <c r="QF397" s="7"/>
      <c r="QG397" s="7"/>
      <c r="QH397" s="7"/>
      <c r="QI397" s="7"/>
      <c r="QJ397" s="7"/>
      <c r="QK397" s="7"/>
      <c r="QL397" s="7"/>
      <c r="QM397" s="7"/>
      <c r="QN397" s="7"/>
      <c r="QO397" s="7"/>
      <c r="QP397" s="7"/>
      <c r="QQ397" s="7"/>
      <c r="QR397" s="7"/>
      <c r="QS397" s="7"/>
      <c r="QT397" s="7"/>
      <c r="QU397" s="7"/>
      <c r="QV397" s="7"/>
      <c r="QW397" s="7"/>
      <c r="QX397" s="7"/>
      <c r="QY397" s="7"/>
      <c r="QZ397" s="7"/>
      <c r="RA397" s="7"/>
      <c r="RB397" s="7"/>
      <c r="RC397" s="7"/>
      <c r="RD397" s="7"/>
      <c r="RE397" s="7"/>
      <c r="RF397" s="7"/>
      <c r="RG397" s="7"/>
      <c r="RH397" s="7"/>
      <c r="RI397" s="7"/>
      <c r="RJ397" s="7"/>
      <c r="RK397" s="7"/>
      <c r="RL397" s="7"/>
      <c r="RM397" s="7"/>
      <c r="RN397" s="7"/>
      <c r="RO397" s="7"/>
      <c r="RP397" s="7"/>
      <c r="RQ397" s="7"/>
      <c r="RR397" s="7"/>
      <c r="RS397" s="7"/>
      <c r="RT397" s="7"/>
      <c r="RU397" s="7"/>
      <c r="RV397" s="7"/>
      <c r="RW397" s="7"/>
      <c r="RX397" s="7"/>
      <c r="RY397" s="7"/>
    </row>
    <row r="398" spans="1:493" s="3" customFormat="1" x14ac:dyDescent="0.2">
      <c r="A398" s="50"/>
      <c r="B398" s="36" t="str">
        <f>GBG!B398</f>
        <v>Småhus 2023</v>
      </c>
      <c r="C398" s="140">
        <v>208</v>
      </c>
      <c r="D398" s="97">
        <v>22</v>
      </c>
      <c r="E398" s="65">
        <v>0</v>
      </c>
      <c r="F398" s="97">
        <v>0</v>
      </c>
      <c r="G398" s="65">
        <v>0</v>
      </c>
      <c r="H398" s="97">
        <v>0</v>
      </c>
      <c r="I398" s="65">
        <v>3</v>
      </c>
      <c r="J398" s="97">
        <v>0</v>
      </c>
      <c r="K398" s="65">
        <v>0</v>
      </c>
      <c r="L398" s="97">
        <v>1</v>
      </c>
      <c r="M398" s="65">
        <v>0</v>
      </c>
      <c r="N398" s="97">
        <v>0</v>
      </c>
      <c r="O398" s="65">
        <v>0</v>
      </c>
      <c r="P398" s="97">
        <v>0</v>
      </c>
      <c r="Q398" s="65">
        <v>0</v>
      </c>
      <c r="R398" s="97">
        <v>0</v>
      </c>
      <c r="S398" s="65">
        <v>0</v>
      </c>
      <c r="T398" s="97">
        <v>0</v>
      </c>
      <c r="U398" s="65">
        <v>0</v>
      </c>
      <c r="V398" s="97">
        <v>20</v>
      </c>
      <c r="W398" s="65">
        <v>21</v>
      </c>
      <c r="X398" s="97">
        <v>6</v>
      </c>
      <c r="Y398" s="65">
        <v>6</v>
      </c>
      <c r="Z398" s="97">
        <v>0</v>
      </c>
      <c r="AA398" s="65">
        <v>0</v>
      </c>
      <c r="AB398" s="97">
        <v>4</v>
      </c>
      <c r="AC398" s="65">
        <v>7</v>
      </c>
      <c r="AD398" s="97">
        <v>37</v>
      </c>
      <c r="AE398" s="65">
        <v>0</v>
      </c>
      <c r="AF398" s="97">
        <v>0</v>
      </c>
      <c r="AG398" s="65">
        <v>0</v>
      </c>
      <c r="AH398" s="97">
        <v>44</v>
      </c>
      <c r="AI398" s="65">
        <v>27</v>
      </c>
      <c r="AJ398" s="97">
        <v>9</v>
      </c>
      <c r="AK398" s="97">
        <v>1</v>
      </c>
      <c r="AL398" s="119">
        <v>0</v>
      </c>
      <c r="AM398" s="97">
        <v>0</v>
      </c>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119"/>
      <c r="CD398" s="119"/>
      <c r="CE398" s="119"/>
      <c r="CF398" s="119"/>
      <c r="CG398" s="119"/>
      <c r="CH398" s="119"/>
      <c r="CI398" s="119"/>
      <c r="CJ398" s="119"/>
      <c r="CK398" s="119"/>
      <c r="CL398" s="119"/>
      <c r="CM398" s="119"/>
      <c r="CN398" s="119"/>
      <c r="CO398" s="119"/>
      <c r="CP398" s="119"/>
      <c r="CQ398" s="119"/>
      <c r="CR398" s="119"/>
      <c r="CS398" s="119"/>
      <c r="CT398" s="119"/>
      <c r="CU398" s="119"/>
      <c r="CV398" s="119"/>
      <c r="CW398" s="119"/>
      <c r="CX398" s="119"/>
      <c r="CY398" s="119"/>
      <c r="CZ398" s="119"/>
      <c r="DA398" s="119"/>
      <c r="DB398" s="119"/>
      <c r="DC398" s="119"/>
      <c r="DD398" s="119"/>
      <c r="DE398" s="119"/>
      <c r="DF398" s="119"/>
      <c r="DG398" s="119"/>
      <c r="DH398" s="119"/>
      <c r="DI398" s="119"/>
      <c r="DJ398" s="119"/>
      <c r="DK398" s="119"/>
      <c r="DL398" s="119"/>
      <c r="DM398" s="119"/>
      <c r="DN398" s="119"/>
      <c r="DO398" s="119"/>
      <c r="DP398" s="119"/>
      <c r="DQ398" s="119"/>
      <c r="DR398" s="119"/>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c r="MK398" s="7"/>
      <c r="ML398" s="7"/>
      <c r="MM398" s="7"/>
      <c r="MN398" s="7"/>
      <c r="MO398" s="7"/>
      <c r="MP398" s="7"/>
      <c r="MQ398" s="7"/>
      <c r="MR398" s="7"/>
      <c r="MS398" s="7"/>
      <c r="MT398" s="7"/>
      <c r="MU398" s="7"/>
      <c r="MV398" s="7"/>
      <c r="MW398" s="7"/>
      <c r="MX398" s="7"/>
      <c r="MY398" s="7"/>
      <c r="MZ398" s="7"/>
      <c r="NA398" s="7"/>
      <c r="NB398" s="7"/>
      <c r="NC398" s="7"/>
      <c r="ND398" s="7"/>
      <c r="NE398" s="7"/>
      <c r="NF398" s="7"/>
      <c r="NG398" s="7"/>
      <c r="NH398" s="7"/>
      <c r="NI398" s="7"/>
      <c r="NJ398" s="7"/>
      <c r="NK398" s="7"/>
      <c r="NL398" s="7"/>
      <c r="NM398" s="7"/>
      <c r="NN398" s="7"/>
      <c r="NO398" s="7"/>
      <c r="NP398" s="7"/>
      <c r="NQ398" s="7"/>
      <c r="NR398" s="7"/>
      <c r="NS398" s="7"/>
      <c r="NT398" s="7"/>
      <c r="NU398" s="7"/>
      <c r="NV398" s="7"/>
      <c r="NW398" s="7"/>
      <c r="NX398" s="7"/>
      <c r="NY398" s="7"/>
      <c r="NZ398" s="7"/>
      <c r="OA398" s="7"/>
      <c r="OB398" s="7"/>
      <c r="OC398" s="7"/>
      <c r="OD398" s="7"/>
      <c r="OE398" s="7"/>
      <c r="OF398" s="7"/>
      <c r="OG398" s="7"/>
      <c r="OH398" s="7"/>
      <c r="OI398" s="7"/>
      <c r="OJ398" s="7"/>
      <c r="OK398" s="7"/>
      <c r="OL398" s="7"/>
      <c r="OM398" s="7"/>
      <c r="ON398" s="7"/>
      <c r="OO398" s="7"/>
      <c r="OP398" s="7"/>
      <c r="OQ398" s="7"/>
      <c r="OR398" s="7"/>
      <c r="OS398" s="7"/>
      <c r="OT398" s="7"/>
      <c r="OU398" s="7"/>
      <c r="OV398" s="7"/>
      <c r="OW398" s="7"/>
      <c r="OX398" s="7"/>
      <c r="OY398" s="7"/>
      <c r="OZ398" s="7"/>
      <c r="PA398" s="7"/>
      <c r="PB398" s="7"/>
      <c r="PC398" s="7"/>
      <c r="PD398" s="7"/>
      <c r="PE398" s="7"/>
      <c r="PF398" s="7"/>
      <c r="PG398" s="7"/>
      <c r="PH398" s="7"/>
      <c r="PI398" s="7"/>
      <c r="PJ398" s="7"/>
      <c r="PK398" s="7"/>
      <c r="PL398" s="7"/>
      <c r="PM398" s="7"/>
      <c r="PN398" s="7"/>
      <c r="PO398" s="7"/>
      <c r="PP398" s="7"/>
      <c r="PQ398" s="7"/>
      <c r="PR398" s="7"/>
      <c r="PS398" s="7"/>
      <c r="PT398" s="7"/>
      <c r="PU398" s="7"/>
      <c r="PV398" s="7"/>
      <c r="PW398" s="7"/>
      <c r="PX398" s="7"/>
      <c r="PY398" s="7"/>
      <c r="PZ398" s="7"/>
      <c r="QA398" s="7"/>
      <c r="QB398" s="7"/>
      <c r="QC398" s="7"/>
      <c r="QD398" s="7"/>
      <c r="QE398" s="7"/>
      <c r="QF398" s="7"/>
      <c r="QG398" s="7"/>
      <c r="QH398" s="7"/>
      <c r="QI398" s="7"/>
      <c r="QJ398" s="7"/>
      <c r="QK398" s="7"/>
      <c r="QL398" s="7"/>
      <c r="QM398" s="7"/>
      <c r="QN398" s="7"/>
      <c r="QO398" s="7"/>
      <c r="QP398" s="7"/>
      <c r="QQ398" s="7"/>
      <c r="QR398" s="7"/>
      <c r="QS398" s="7"/>
      <c r="QT398" s="7"/>
      <c r="QU398" s="7"/>
      <c r="QV398" s="7"/>
      <c r="QW398" s="7"/>
      <c r="QX398" s="7"/>
      <c r="QY398" s="7"/>
      <c r="QZ398" s="7"/>
      <c r="RA398" s="7"/>
      <c r="RB398" s="7"/>
      <c r="RC398" s="7"/>
      <c r="RD398" s="7"/>
      <c r="RE398" s="7"/>
      <c r="RF398" s="7"/>
      <c r="RG398" s="7"/>
      <c r="RH398" s="7"/>
      <c r="RI398" s="7"/>
      <c r="RJ398" s="7"/>
      <c r="RK398" s="7"/>
      <c r="RL398" s="7"/>
      <c r="RM398" s="7"/>
      <c r="RN398" s="7"/>
      <c r="RO398" s="7"/>
      <c r="RP398" s="7"/>
      <c r="RQ398" s="7"/>
      <c r="RR398" s="7"/>
      <c r="RS398" s="7"/>
      <c r="RT398" s="7"/>
      <c r="RU398" s="7"/>
      <c r="RV398" s="7"/>
      <c r="RW398" s="7"/>
      <c r="RX398" s="7"/>
      <c r="RY398" s="7"/>
    </row>
    <row r="399" spans="1:493" s="3" customFormat="1" x14ac:dyDescent="0.2">
      <c r="A399" s="50"/>
      <c r="B399" s="36" t="str">
        <f>GBG!B399</f>
        <v>Småhus 2024</v>
      </c>
      <c r="C399" s="140">
        <v>145</v>
      </c>
      <c r="D399" s="97">
        <v>8</v>
      </c>
      <c r="E399" s="65">
        <v>0</v>
      </c>
      <c r="F399" s="97">
        <v>0</v>
      </c>
      <c r="G399" s="65">
        <v>0</v>
      </c>
      <c r="H399" s="97">
        <v>0</v>
      </c>
      <c r="I399" s="65">
        <v>3</v>
      </c>
      <c r="J399" s="97">
        <v>0</v>
      </c>
      <c r="K399" s="65">
        <v>0</v>
      </c>
      <c r="L399" s="97">
        <v>0</v>
      </c>
      <c r="M399" s="65">
        <v>0</v>
      </c>
      <c r="N399" s="97">
        <v>0</v>
      </c>
      <c r="O399" s="65">
        <v>0</v>
      </c>
      <c r="P399" s="97">
        <v>0</v>
      </c>
      <c r="Q399" s="65">
        <v>0</v>
      </c>
      <c r="R399" s="97">
        <v>0</v>
      </c>
      <c r="S399" s="65">
        <v>0</v>
      </c>
      <c r="T399" s="97">
        <v>0</v>
      </c>
      <c r="U399" s="65">
        <v>0</v>
      </c>
      <c r="V399" s="97">
        <v>3</v>
      </c>
      <c r="W399" s="65">
        <v>25</v>
      </c>
      <c r="X399" s="97">
        <v>6</v>
      </c>
      <c r="Y399" s="65">
        <v>2</v>
      </c>
      <c r="Z399" s="97">
        <v>0</v>
      </c>
      <c r="AA399" s="65">
        <v>0</v>
      </c>
      <c r="AB399" s="97">
        <v>6</v>
      </c>
      <c r="AC399" s="65">
        <v>4</v>
      </c>
      <c r="AD399" s="97">
        <v>36</v>
      </c>
      <c r="AE399" s="65">
        <v>0</v>
      </c>
      <c r="AF399" s="97">
        <v>0</v>
      </c>
      <c r="AG399" s="65">
        <v>0</v>
      </c>
      <c r="AH399" s="97">
        <v>30</v>
      </c>
      <c r="AI399" s="65">
        <v>15</v>
      </c>
      <c r="AJ399" s="97">
        <v>7</v>
      </c>
      <c r="AK399" s="97">
        <v>0</v>
      </c>
      <c r="AL399" s="119">
        <v>0</v>
      </c>
      <c r="AM399" s="97">
        <v>0</v>
      </c>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119"/>
      <c r="CD399" s="119"/>
      <c r="CE399" s="119"/>
      <c r="CF399" s="119"/>
      <c r="CG399" s="119"/>
      <c r="CH399" s="119"/>
      <c r="CI399" s="119"/>
      <c r="CJ399" s="119"/>
      <c r="CK399" s="119"/>
      <c r="CL399" s="119"/>
      <c r="CM399" s="119"/>
      <c r="CN399" s="119"/>
      <c r="CO399" s="119"/>
      <c r="CP399" s="119"/>
      <c r="CQ399" s="119"/>
      <c r="CR399" s="119"/>
      <c r="CS399" s="119"/>
      <c r="CT399" s="119"/>
      <c r="CU399" s="119"/>
      <c r="CV399" s="119"/>
      <c r="CW399" s="119"/>
      <c r="CX399" s="119"/>
      <c r="CY399" s="119"/>
      <c r="CZ399" s="119"/>
      <c r="DA399" s="119"/>
      <c r="DB399" s="119"/>
      <c r="DC399" s="119"/>
      <c r="DD399" s="119"/>
      <c r="DE399" s="119"/>
      <c r="DF399" s="119"/>
      <c r="DG399" s="119"/>
      <c r="DH399" s="119"/>
      <c r="DI399" s="119"/>
      <c r="DJ399" s="119"/>
      <c r="DK399" s="119"/>
      <c r="DL399" s="119"/>
      <c r="DM399" s="119"/>
      <c r="DN399" s="119"/>
      <c r="DO399" s="119"/>
      <c r="DP399" s="119"/>
      <c r="DQ399" s="119"/>
      <c r="DR399" s="119"/>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c r="MK399" s="7"/>
      <c r="ML399" s="7"/>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7"/>
      <c r="OV399" s="7"/>
      <c r="OW399" s="7"/>
      <c r="OX399" s="7"/>
      <c r="OY399" s="7"/>
      <c r="OZ399" s="7"/>
      <c r="PA399" s="7"/>
      <c r="PB399" s="7"/>
      <c r="PC399" s="7"/>
      <c r="PD399" s="7"/>
      <c r="PE399" s="7"/>
      <c r="PF399" s="7"/>
      <c r="PG399" s="7"/>
      <c r="PH399" s="7"/>
      <c r="PI399" s="7"/>
      <c r="PJ399" s="7"/>
      <c r="PK399" s="7"/>
      <c r="PL399" s="7"/>
      <c r="PM399" s="7"/>
      <c r="PN399" s="7"/>
      <c r="PO399" s="7"/>
      <c r="PP399" s="7"/>
      <c r="PQ399" s="7"/>
      <c r="PR399" s="7"/>
      <c r="PS399" s="7"/>
      <c r="PT399" s="7"/>
      <c r="PU399" s="7"/>
      <c r="PV399" s="7"/>
      <c r="PW399" s="7"/>
      <c r="PX399" s="7"/>
      <c r="PY399" s="7"/>
      <c r="PZ399" s="7"/>
      <c r="QA399" s="7"/>
      <c r="QB399" s="7"/>
      <c r="QC399" s="7"/>
      <c r="QD399" s="7"/>
      <c r="QE399" s="7"/>
      <c r="QF399" s="7"/>
      <c r="QG399" s="7"/>
      <c r="QH399" s="7"/>
      <c r="QI399" s="7"/>
      <c r="QJ399" s="7"/>
      <c r="QK399" s="7"/>
      <c r="QL399" s="7"/>
      <c r="QM399" s="7"/>
      <c r="QN399" s="7"/>
      <c r="QO399" s="7"/>
      <c r="QP399" s="7"/>
      <c r="QQ399" s="7"/>
      <c r="QR399" s="7"/>
      <c r="QS399" s="7"/>
      <c r="QT399" s="7"/>
      <c r="QU399" s="7"/>
      <c r="QV399" s="7"/>
      <c r="QW399" s="7"/>
      <c r="QX399" s="7"/>
      <c r="QY399" s="7"/>
      <c r="QZ399" s="7"/>
      <c r="RA399" s="7"/>
      <c r="RB399" s="7"/>
      <c r="RC399" s="7"/>
      <c r="RD399" s="7"/>
      <c r="RE399" s="7"/>
      <c r="RF399" s="7"/>
      <c r="RG399" s="7"/>
      <c r="RH399" s="7"/>
      <c r="RI399" s="7"/>
      <c r="RJ399" s="7"/>
      <c r="RK399" s="7"/>
      <c r="RL399" s="7"/>
      <c r="RM399" s="7"/>
      <c r="RN399" s="7"/>
      <c r="RO399" s="7"/>
      <c r="RP399" s="7"/>
      <c r="RQ399" s="7"/>
      <c r="RR399" s="7"/>
      <c r="RS399" s="7"/>
      <c r="RT399" s="7"/>
      <c r="RU399" s="7"/>
      <c r="RV399" s="7"/>
      <c r="RW399" s="7"/>
      <c r="RX399" s="7"/>
      <c r="RY399" s="7"/>
    </row>
    <row r="400" spans="1:493" s="3" customFormat="1" ht="17.25" customHeight="1" x14ac:dyDescent="0.2">
      <c r="A400" s="50"/>
      <c r="B400" s="36" t="str">
        <f>GBG!B400</f>
        <v>Flerbostadshus 2020</v>
      </c>
      <c r="C400" s="140">
        <v>3800</v>
      </c>
      <c r="D400" s="97">
        <v>0</v>
      </c>
      <c r="E400" s="65">
        <v>190</v>
      </c>
      <c r="F400" s="97">
        <v>298</v>
      </c>
      <c r="G400" s="65">
        <v>0</v>
      </c>
      <c r="H400" s="97">
        <v>40</v>
      </c>
      <c r="I400" s="65">
        <v>0</v>
      </c>
      <c r="J400" s="97">
        <v>22</v>
      </c>
      <c r="K400" s="65">
        <v>598</v>
      </c>
      <c r="L400" s="97">
        <v>0</v>
      </c>
      <c r="M400" s="65">
        <v>190</v>
      </c>
      <c r="N400" s="97">
        <v>22</v>
      </c>
      <c r="O400" s="65">
        <v>0</v>
      </c>
      <c r="P400" s="97">
        <v>0</v>
      </c>
      <c r="Q400" s="65">
        <v>171</v>
      </c>
      <c r="R400" s="97">
        <v>27</v>
      </c>
      <c r="S400" s="65">
        <v>0</v>
      </c>
      <c r="T400" s="97">
        <v>0</v>
      </c>
      <c r="U400" s="65">
        <v>414</v>
      </c>
      <c r="V400" s="97">
        <v>405</v>
      </c>
      <c r="W400" s="65">
        <v>240</v>
      </c>
      <c r="X400" s="97">
        <v>0</v>
      </c>
      <c r="Y400" s="65">
        <v>64</v>
      </c>
      <c r="Z400" s="97">
        <v>91</v>
      </c>
      <c r="AA400" s="65">
        <v>146</v>
      </c>
      <c r="AB400" s="97">
        <v>0</v>
      </c>
      <c r="AC400" s="65">
        <v>6</v>
      </c>
      <c r="AD400" s="97">
        <v>69</v>
      </c>
      <c r="AE400" s="65">
        <v>243</v>
      </c>
      <c r="AF400" s="97">
        <v>81</v>
      </c>
      <c r="AG400" s="65">
        <v>361</v>
      </c>
      <c r="AH400" s="97">
        <v>0</v>
      </c>
      <c r="AI400" s="65">
        <v>4</v>
      </c>
      <c r="AJ400" s="97">
        <v>10</v>
      </c>
      <c r="AK400" s="97">
        <v>0</v>
      </c>
      <c r="AL400" s="119">
        <v>108</v>
      </c>
      <c r="AM400" s="97">
        <v>0</v>
      </c>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119"/>
      <c r="CD400" s="119"/>
      <c r="CE400" s="119"/>
      <c r="CF400" s="119"/>
      <c r="CG400" s="119"/>
      <c r="CH400" s="119"/>
      <c r="CI400" s="119"/>
      <c r="CJ400" s="119"/>
      <c r="CK400" s="119"/>
      <c r="CL400" s="119"/>
      <c r="CM400" s="119"/>
      <c r="CN400" s="119"/>
      <c r="CO400" s="119"/>
      <c r="CP400" s="119"/>
      <c r="CQ400" s="119"/>
      <c r="CR400" s="119"/>
      <c r="CS400" s="119"/>
      <c r="CT400" s="119"/>
      <c r="CU400" s="119"/>
      <c r="CV400" s="119"/>
      <c r="CW400" s="119"/>
      <c r="CX400" s="119"/>
      <c r="CY400" s="119"/>
      <c r="CZ400" s="119"/>
      <c r="DA400" s="119"/>
      <c r="DB400" s="119"/>
      <c r="DC400" s="119"/>
      <c r="DD400" s="119"/>
      <c r="DE400" s="119"/>
      <c r="DF400" s="119"/>
      <c r="DG400" s="119"/>
      <c r="DH400" s="119"/>
      <c r="DI400" s="119"/>
      <c r="DJ400" s="119"/>
      <c r="DK400" s="119"/>
      <c r="DL400" s="119"/>
      <c r="DM400" s="119"/>
      <c r="DN400" s="119"/>
      <c r="DO400" s="119"/>
      <c r="DP400" s="119"/>
      <c r="DQ400" s="119"/>
      <c r="DR400" s="119"/>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c r="MK400" s="7"/>
      <c r="ML400" s="7"/>
      <c r="MM400" s="7"/>
      <c r="MN400" s="7"/>
      <c r="MO400" s="7"/>
      <c r="MP400" s="7"/>
      <c r="MQ400" s="7"/>
      <c r="MR400" s="7"/>
      <c r="MS400" s="7"/>
      <c r="MT400" s="7"/>
      <c r="MU400" s="7"/>
      <c r="MV400" s="7"/>
      <c r="MW400" s="7"/>
      <c r="MX400" s="7"/>
      <c r="MY400" s="7"/>
      <c r="MZ400" s="7"/>
      <c r="NA400" s="7"/>
      <c r="NB400" s="7"/>
      <c r="NC400" s="7"/>
      <c r="ND400" s="7"/>
      <c r="NE400" s="7"/>
      <c r="NF400" s="7"/>
      <c r="NG400" s="7"/>
      <c r="NH400" s="7"/>
      <c r="NI400" s="7"/>
      <c r="NJ400" s="7"/>
      <c r="NK400" s="7"/>
      <c r="NL400" s="7"/>
      <c r="NM400" s="7"/>
      <c r="NN400" s="7"/>
      <c r="NO400" s="7"/>
      <c r="NP400" s="7"/>
      <c r="NQ400" s="7"/>
      <c r="NR400" s="7"/>
      <c r="NS400" s="7"/>
      <c r="NT400" s="7"/>
      <c r="NU400" s="7"/>
      <c r="NV400" s="7"/>
      <c r="NW400" s="7"/>
      <c r="NX400" s="7"/>
      <c r="NY400" s="7"/>
      <c r="NZ400" s="7"/>
      <c r="OA400" s="7"/>
      <c r="OB400" s="7"/>
      <c r="OC400" s="7"/>
      <c r="OD400" s="7"/>
      <c r="OE400" s="7"/>
      <c r="OF400" s="7"/>
      <c r="OG400" s="7"/>
      <c r="OH400" s="7"/>
      <c r="OI400" s="7"/>
      <c r="OJ400" s="7"/>
      <c r="OK400" s="7"/>
      <c r="OL400" s="7"/>
      <c r="OM400" s="7"/>
      <c r="ON400" s="7"/>
      <c r="OO400" s="7"/>
      <c r="OP400" s="7"/>
      <c r="OQ400" s="7"/>
      <c r="OR400" s="7"/>
      <c r="OS400" s="7"/>
      <c r="OT400" s="7"/>
      <c r="OU400" s="7"/>
      <c r="OV400" s="7"/>
      <c r="OW400" s="7"/>
      <c r="OX400" s="7"/>
      <c r="OY400" s="7"/>
      <c r="OZ400" s="7"/>
      <c r="PA400" s="7"/>
      <c r="PB400" s="7"/>
      <c r="PC400" s="7"/>
      <c r="PD400" s="7"/>
      <c r="PE400" s="7"/>
      <c r="PF400" s="7"/>
      <c r="PG400" s="7"/>
      <c r="PH400" s="7"/>
      <c r="PI400" s="7"/>
      <c r="PJ400" s="7"/>
      <c r="PK400" s="7"/>
      <c r="PL400" s="7"/>
      <c r="PM400" s="7"/>
      <c r="PN400" s="7"/>
      <c r="PO400" s="7"/>
      <c r="PP400" s="7"/>
      <c r="PQ400" s="7"/>
      <c r="PR400" s="7"/>
      <c r="PS400" s="7"/>
      <c r="PT400" s="7"/>
      <c r="PU400" s="7"/>
      <c r="PV400" s="7"/>
      <c r="PW400" s="7"/>
      <c r="PX400" s="7"/>
      <c r="PY400" s="7"/>
      <c r="PZ400" s="7"/>
      <c r="QA400" s="7"/>
      <c r="QB400" s="7"/>
      <c r="QC400" s="7"/>
      <c r="QD400" s="7"/>
      <c r="QE400" s="7"/>
      <c r="QF400" s="7"/>
      <c r="QG400" s="7"/>
      <c r="QH400" s="7"/>
      <c r="QI400" s="7"/>
      <c r="QJ400" s="7"/>
      <c r="QK400" s="7"/>
      <c r="QL400" s="7"/>
      <c r="QM400" s="7"/>
      <c r="QN400" s="7"/>
      <c r="QO400" s="7"/>
      <c r="QP400" s="7"/>
      <c r="QQ400" s="7"/>
      <c r="QR400" s="7"/>
      <c r="QS400" s="7"/>
      <c r="QT400" s="7"/>
      <c r="QU400" s="7"/>
      <c r="QV400" s="7"/>
      <c r="QW400" s="7"/>
      <c r="QX400" s="7"/>
      <c r="QY400" s="7"/>
      <c r="QZ400" s="7"/>
      <c r="RA400" s="7"/>
      <c r="RB400" s="7"/>
      <c r="RC400" s="7"/>
      <c r="RD400" s="7"/>
      <c r="RE400" s="7"/>
      <c r="RF400" s="7"/>
      <c r="RG400" s="7"/>
      <c r="RH400" s="7"/>
      <c r="RI400" s="7"/>
      <c r="RJ400" s="7"/>
      <c r="RK400" s="7"/>
      <c r="RL400" s="7"/>
      <c r="RM400" s="7"/>
      <c r="RN400" s="7"/>
      <c r="RO400" s="7"/>
      <c r="RP400" s="7"/>
      <c r="RQ400" s="7"/>
      <c r="RR400" s="7"/>
      <c r="RS400" s="7"/>
      <c r="RT400" s="7"/>
      <c r="RU400" s="7"/>
      <c r="RV400" s="7"/>
      <c r="RW400" s="7"/>
      <c r="RX400" s="7"/>
      <c r="RY400" s="7"/>
    </row>
    <row r="401" spans="1:493" s="3" customFormat="1" x14ac:dyDescent="0.2">
      <c r="A401" s="50"/>
      <c r="B401" s="36" t="str">
        <f>GBG!B401</f>
        <v>Flerbostadshus 2021</v>
      </c>
      <c r="C401" s="140">
        <v>4923</v>
      </c>
      <c r="D401" s="97">
        <v>0</v>
      </c>
      <c r="E401" s="65">
        <v>39</v>
      </c>
      <c r="F401" s="97">
        <v>431</v>
      </c>
      <c r="G401" s="65">
        <v>0</v>
      </c>
      <c r="H401" s="97">
        <v>46</v>
      </c>
      <c r="I401" s="65">
        <v>54</v>
      </c>
      <c r="J401" s="97">
        <v>230</v>
      </c>
      <c r="K401" s="65">
        <v>358</v>
      </c>
      <c r="L401" s="97">
        <v>326</v>
      </c>
      <c r="M401" s="65">
        <v>334</v>
      </c>
      <c r="N401" s="97">
        <v>0</v>
      </c>
      <c r="O401" s="65">
        <v>0</v>
      </c>
      <c r="P401" s="97">
        <v>134</v>
      </c>
      <c r="Q401" s="65">
        <v>181</v>
      </c>
      <c r="R401" s="97">
        <v>12</v>
      </c>
      <c r="S401" s="65">
        <v>58</v>
      </c>
      <c r="T401" s="97">
        <v>0</v>
      </c>
      <c r="U401" s="65">
        <v>503</v>
      </c>
      <c r="V401" s="97">
        <v>107</v>
      </c>
      <c r="W401" s="65">
        <v>131</v>
      </c>
      <c r="X401" s="97">
        <v>0</v>
      </c>
      <c r="Y401" s="65">
        <v>0</v>
      </c>
      <c r="Z401" s="97">
        <v>170</v>
      </c>
      <c r="AA401" s="65">
        <v>373</v>
      </c>
      <c r="AB401" s="97">
        <v>6</v>
      </c>
      <c r="AC401" s="65">
        <v>6</v>
      </c>
      <c r="AD401" s="97">
        <v>171</v>
      </c>
      <c r="AE401" s="65">
        <v>0</v>
      </c>
      <c r="AF401" s="97">
        <v>380</v>
      </c>
      <c r="AG401" s="65">
        <v>222</v>
      </c>
      <c r="AH401" s="97">
        <v>106</v>
      </c>
      <c r="AI401" s="65">
        <v>67</v>
      </c>
      <c r="AJ401" s="97">
        <v>338</v>
      </c>
      <c r="AK401" s="97">
        <v>0</v>
      </c>
      <c r="AL401" s="119">
        <v>140</v>
      </c>
      <c r="AM401" s="97">
        <v>0</v>
      </c>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119"/>
      <c r="CD401" s="119"/>
      <c r="CE401" s="119"/>
      <c r="CF401" s="119"/>
      <c r="CG401" s="119"/>
      <c r="CH401" s="119"/>
      <c r="CI401" s="119"/>
      <c r="CJ401" s="119"/>
      <c r="CK401" s="119"/>
      <c r="CL401" s="119"/>
      <c r="CM401" s="119"/>
      <c r="CN401" s="119"/>
      <c r="CO401" s="119"/>
      <c r="CP401" s="119"/>
      <c r="CQ401" s="119"/>
      <c r="CR401" s="119"/>
      <c r="CS401" s="119"/>
      <c r="CT401" s="119"/>
      <c r="CU401" s="119"/>
      <c r="CV401" s="119"/>
      <c r="CW401" s="119"/>
      <c r="CX401" s="119"/>
      <c r="CY401" s="119"/>
      <c r="CZ401" s="119"/>
      <c r="DA401" s="119"/>
      <c r="DB401" s="119"/>
      <c r="DC401" s="119"/>
      <c r="DD401" s="119"/>
      <c r="DE401" s="119"/>
      <c r="DF401" s="119"/>
      <c r="DG401" s="119"/>
      <c r="DH401" s="119"/>
      <c r="DI401" s="119"/>
      <c r="DJ401" s="119"/>
      <c r="DK401" s="119"/>
      <c r="DL401" s="119"/>
      <c r="DM401" s="119"/>
      <c r="DN401" s="119"/>
      <c r="DO401" s="119"/>
      <c r="DP401" s="119"/>
      <c r="DQ401" s="119"/>
      <c r="DR401" s="119"/>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c r="MK401" s="7"/>
      <c r="ML401" s="7"/>
      <c r="MM401" s="7"/>
      <c r="MN401" s="7"/>
      <c r="MO401" s="7"/>
      <c r="MP401" s="7"/>
      <c r="MQ401" s="7"/>
      <c r="MR401" s="7"/>
      <c r="MS401" s="7"/>
      <c r="MT401" s="7"/>
      <c r="MU401" s="7"/>
      <c r="MV401" s="7"/>
      <c r="MW401" s="7"/>
      <c r="MX401" s="7"/>
      <c r="MY401" s="7"/>
      <c r="MZ401" s="7"/>
      <c r="NA401" s="7"/>
      <c r="NB401" s="7"/>
      <c r="NC401" s="7"/>
      <c r="ND401" s="7"/>
      <c r="NE401" s="7"/>
      <c r="NF401" s="7"/>
      <c r="NG401" s="7"/>
      <c r="NH401" s="7"/>
      <c r="NI401" s="7"/>
      <c r="NJ401" s="7"/>
      <c r="NK401" s="7"/>
      <c r="NL401" s="7"/>
      <c r="NM401" s="7"/>
      <c r="NN401" s="7"/>
      <c r="NO401" s="7"/>
      <c r="NP401" s="7"/>
      <c r="NQ401" s="7"/>
      <c r="NR401" s="7"/>
      <c r="NS401" s="7"/>
      <c r="NT401" s="7"/>
      <c r="NU401" s="7"/>
      <c r="NV401" s="7"/>
      <c r="NW401" s="7"/>
      <c r="NX401" s="7"/>
      <c r="NY401" s="7"/>
      <c r="NZ401" s="7"/>
      <c r="OA401" s="7"/>
      <c r="OB401" s="7"/>
      <c r="OC401" s="7"/>
      <c r="OD401" s="7"/>
      <c r="OE401" s="7"/>
      <c r="OF401" s="7"/>
      <c r="OG401" s="7"/>
      <c r="OH401" s="7"/>
      <c r="OI401" s="7"/>
      <c r="OJ401" s="7"/>
      <c r="OK401" s="7"/>
      <c r="OL401" s="7"/>
      <c r="OM401" s="7"/>
      <c r="ON401" s="7"/>
      <c r="OO401" s="7"/>
      <c r="OP401" s="7"/>
      <c r="OQ401" s="7"/>
      <c r="OR401" s="7"/>
      <c r="OS401" s="7"/>
      <c r="OT401" s="7"/>
      <c r="OU401" s="7"/>
      <c r="OV401" s="7"/>
      <c r="OW401" s="7"/>
      <c r="OX401" s="7"/>
      <c r="OY401" s="7"/>
      <c r="OZ401" s="7"/>
      <c r="PA401" s="7"/>
      <c r="PB401" s="7"/>
      <c r="PC401" s="7"/>
      <c r="PD401" s="7"/>
      <c r="PE401" s="7"/>
      <c r="PF401" s="7"/>
      <c r="PG401" s="7"/>
      <c r="PH401" s="7"/>
      <c r="PI401" s="7"/>
      <c r="PJ401" s="7"/>
      <c r="PK401" s="7"/>
      <c r="PL401" s="7"/>
      <c r="PM401" s="7"/>
      <c r="PN401" s="7"/>
      <c r="PO401" s="7"/>
      <c r="PP401" s="7"/>
      <c r="PQ401" s="7"/>
      <c r="PR401" s="7"/>
      <c r="PS401" s="7"/>
      <c r="PT401" s="7"/>
      <c r="PU401" s="7"/>
      <c r="PV401" s="7"/>
      <c r="PW401" s="7"/>
      <c r="PX401" s="7"/>
      <c r="PY401" s="7"/>
      <c r="PZ401" s="7"/>
      <c r="QA401" s="7"/>
      <c r="QB401" s="7"/>
      <c r="QC401" s="7"/>
      <c r="QD401" s="7"/>
      <c r="QE401" s="7"/>
      <c r="QF401" s="7"/>
      <c r="QG401" s="7"/>
      <c r="QH401" s="7"/>
      <c r="QI401" s="7"/>
      <c r="QJ401" s="7"/>
      <c r="QK401" s="7"/>
      <c r="QL401" s="7"/>
      <c r="QM401" s="7"/>
      <c r="QN401" s="7"/>
      <c r="QO401" s="7"/>
      <c r="QP401" s="7"/>
      <c r="QQ401" s="7"/>
      <c r="QR401" s="7"/>
      <c r="QS401" s="7"/>
      <c r="QT401" s="7"/>
      <c r="QU401" s="7"/>
      <c r="QV401" s="7"/>
      <c r="QW401" s="7"/>
      <c r="QX401" s="7"/>
      <c r="QY401" s="7"/>
      <c r="QZ401" s="7"/>
      <c r="RA401" s="7"/>
      <c r="RB401" s="7"/>
      <c r="RC401" s="7"/>
      <c r="RD401" s="7"/>
      <c r="RE401" s="7"/>
      <c r="RF401" s="7"/>
      <c r="RG401" s="7"/>
      <c r="RH401" s="7"/>
      <c r="RI401" s="7"/>
      <c r="RJ401" s="7"/>
      <c r="RK401" s="7"/>
      <c r="RL401" s="7"/>
      <c r="RM401" s="7"/>
      <c r="RN401" s="7"/>
      <c r="RO401" s="7"/>
      <c r="RP401" s="7"/>
      <c r="RQ401" s="7"/>
      <c r="RR401" s="7"/>
      <c r="RS401" s="7"/>
      <c r="RT401" s="7"/>
      <c r="RU401" s="7"/>
      <c r="RV401" s="7"/>
      <c r="RW401" s="7"/>
      <c r="RX401" s="7"/>
      <c r="RY401" s="7"/>
    </row>
    <row r="402" spans="1:493" s="3" customFormat="1" x14ac:dyDescent="0.2">
      <c r="A402" s="50"/>
      <c r="B402" s="36" t="str">
        <f>GBG!B402</f>
        <v>Flerbostadshus 2022</v>
      </c>
      <c r="C402" s="140">
        <v>5407</v>
      </c>
      <c r="D402" s="97">
        <v>0</v>
      </c>
      <c r="E402" s="65">
        <v>118</v>
      </c>
      <c r="F402" s="97">
        <v>629</v>
      </c>
      <c r="G402" s="65">
        <v>0</v>
      </c>
      <c r="H402" s="97">
        <v>0</v>
      </c>
      <c r="I402" s="65">
        <v>98</v>
      </c>
      <c r="J402" s="97">
        <v>156</v>
      </c>
      <c r="K402" s="65">
        <v>106</v>
      </c>
      <c r="L402" s="97">
        <v>303</v>
      </c>
      <c r="M402" s="65">
        <v>483</v>
      </c>
      <c r="N402" s="97">
        <v>0</v>
      </c>
      <c r="O402" s="65">
        <v>0</v>
      </c>
      <c r="P402" s="97">
        <v>563</v>
      </c>
      <c r="Q402" s="65">
        <v>87</v>
      </c>
      <c r="R402" s="97">
        <v>10</v>
      </c>
      <c r="S402" s="65">
        <v>15</v>
      </c>
      <c r="T402" s="97">
        <v>0</v>
      </c>
      <c r="U402" s="65">
        <v>749</v>
      </c>
      <c r="V402" s="97">
        <v>355</v>
      </c>
      <c r="W402" s="65">
        <v>150</v>
      </c>
      <c r="X402" s="97">
        <v>17</v>
      </c>
      <c r="Y402" s="65">
        <v>0</v>
      </c>
      <c r="Z402" s="97">
        <v>268</v>
      </c>
      <c r="AA402" s="65">
        <v>0</v>
      </c>
      <c r="AB402" s="97">
        <v>0</v>
      </c>
      <c r="AC402" s="65">
        <v>0</v>
      </c>
      <c r="AD402" s="97">
        <v>555</v>
      </c>
      <c r="AE402" s="65">
        <v>62</v>
      </c>
      <c r="AF402" s="97">
        <v>76</v>
      </c>
      <c r="AG402" s="65">
        <v>406</v>
      </c>
      <c r="AH402" s="97">
        <v>5</v>
      </c>
      <c r="AI402" s="65">
        <v>21</v>
      </c>
      <c r="AJ402" s="97">
        <v>0</v>
      </c>
      <c r="AK402" s="97">
        <v>0</v>
      </c>
      <c r="AL402" s="119">
        <v>175</v>
      </c>
      <c r="AM402" s="97">
        <v>0</v>
      </c>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c r="CA402" s="119"/>
      <c r="CB402" s="119"/>
      <c r="CC402" s="119"/>
      <c r="CD402" s="119"/>
      <c r="CE402" s="119"/>
      <c r="CF402" s="119"/>
      <c r="CG402" s="119"/>
      <c r="CH402" s="119"/>
      <c r="CI402" s="119"/>
      <c r="CJ402" s="119"/>
      <c r="CK402" s="119"/>
      <c r="CL402" s="119"/>
      <c r="CM402" s="119"/>
      <c r="CN402" s="119"/>
      <c r="CO402" s="119"/>
      <c r="CP402" s="119"/>
      <c r="CQ402" s="119"/>
      <c r="CR402" s="119"/>
      <c r="CS402" s="119"/>
      <c r="CT402" s="119"/>
      <c r="CU402" s="119"/>
      <c r="CV402" s="119"/>
      <c r="CW402" s="119"/>
      <c r="CX402" s="119"/>
      <c r="CY402" s="119"/>
      <c r="CZ402" s="119"/>
      <c r="DA402" s="119"/>
      <c r="DB402" s="119"/>
      <c r="DC402" s="119"/>
      <c r="DD402" s="119"/>
      <c r="DE402" s="119"/>
      <c r="DF402" s="119"/>
      <c r="DG402" s="119"/>
      <c r="DH402" s="119"/>
      <c r="DI402" s="119"/>
      <c r="DJ402" s="119"/>
      <c r="DK402" s="119"/>
      <c r="DL402" s="119"/>
      <c r="DM402" s="119"/>
      <c r="DN402" s="119"/>
      <c r="DO402" s="119"/>
      <c r="DP402" s="119"/>
      <c r="DQ402" s="119"/>
      <c r="DR402" s="119"/>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c r="MK402" s="7"/>
      <c r="ML402" s="7"/>
      <c r="MM402" s="7"/>
      <c r="MN402" s="7"/>
      <c r="MO402" s="7"/>
      <c r="MP402" s="7"/>
      <c r="MQ402" s="7"/>
      <c r="MR402" s="7"/>
      <c r="MS402" s="7"/>
      <c r="MT402" s="7"/>
      <c r="MU402" s="7"/>
      <c r="MV402" s="7"/>
      <c r="MW402" s="7"/>
      <c r="MX402" s="7"/>
      <c r="MY402" s="7"/>
      <c r="MZ402" s="7"/>
      <c r="NA402" s="7"/>
      <c r="NB402" s="7"/>
      <c r="NC402" s="7"/>
      <c r="ND402" s="7"/>
      <c r="NE402" s="7"/>
      <c r="NF402" s="7"/>
      <c r="NG402" s="7"/>
      <c r="NH402" s="7"/>
      <c r="NI402" s="7"/>
      <c r="NJ402" s="7"/>
      <c r="NK402" s="7"/>
      <c r="NL402" s="7"/>
      <c r="NM402" s="7"/>
      <c r="NN402" s="7"/>
      <c r="NO402" s="7"/>
      <c r="NP402" s="7"/>
      <c r="NQ402" s="7"/>
      <c r="NR402" s="7"/>
      <c r="NS402" s="7"/>
      <c r="NT402" s="7"/>
      <c r="NU402" s="7"/>
      <c r="NV402" s="7"/>
      <c r="NW402" s="7"/>
      <c r="NX402" s="7"/>
      <c r="NY402" s="7"/>
      <c r="NZ402" s="7"/>
      <c r="OA402" s="7"/>
      <c r="OB402" s="7"/>
      <c r="OC402" s="7"/>
      <c r="OD402" s="7"/>
      <c r="OE402" s="7"/>
      <c r="OF402" s="7"/>
      <c r="OG402" s="7"/>
      <c r="OH402" s="7"/>
      <c r="OI402" s="7"/>
      <c r="OJ402" s="7"/>
      <c r="OK402" s="7"/>
      <c r="OL402" s="7"/>
      <c r="OM402" s="7"/>
      <c r="ON402" s="7"/>
      <c r="OO402" s="7"/>
      <c r="OP402" s="7"/>
      <c r="OQ402" s="7"/>
      <c r="OR402" s="7"/>
      <c r="OS402" s="7"/>
      <c r="OT402" s="7"/>
      <c r="OU402" s="7"/>
      <c r="OV402" s="7"/>
      <c r="OW402" s="7"/>
      <c r="OX402" s="7"/>
      <c r="OY402" s="7"/>
      <c r="OZ402" s="7"/>
      <c r="PA402" s="7"/>
      <c r="PB402" s="7"/>
      <c r="PC402" s="7"/>
      <c r="PD402" s="7"/>
      <c r="PE402" s="7"/>
      <c r="PF402" s="7"/>
      <c r="PG402" s="7"/>
      <c r="PH402" s="7"/>
      <c r="PI402" s="7"/>
      <c r="PJ402" s="7"/>
      <c r="PK402" s="7"/>
      <c r="PL402" s="7"/>
      <c r="PM402" s="7"/>
      <c r="PN402" s="7"/>
      <c r="PO402" s="7"/>
      <c r="PP402" s="7"/>
      <c r="PQ402" s="7"/>
      <c r="PR402" s="7"/>
      <c r="PS402" s="7"/>
      <c r="PT402" s="7"/>
      <c r="PU402" s="7"/>
      <c r="PV402" s="7"/>
      <c r="PW402" s="7"/>
      <c r="PX402" s="7"/>
      <c r="PY402" s="7"/>
      <c r="PZ402" s="7"/>
      <c r="QA402" s="7"/>
      <c r="QB402" s="7"/>
      <c r="QC402" s="7"/>
      <c r="QD402" s="7"/>
      <c r="QE402" s="7"/>
      <c r="QF402" s="7"/>
      <c r="QG402" s="7"/>
      <c r="QH402" s="7"/>
      <c r="QI402" s="7"/>
      <c r="QJ402" s="7"/>
      <c r="QK402" s="7"/>
      <c r="QL402" s="7"/>
      <c r="QM402" s="7"/>
      <c r="QN402" s="7"/>
      <c r="QO402" s="7"/>
      <c r="QP402" s="7"/>
      <c r="QQ402" s="7"/>
      <c r="QR402" s="7"/>
      <c r="QS402" s="7"/>
      <c r="QT402" s="7"/>
      <c r="QU402" s="7"/>
      <c r="QV402" s="7"/>
      <c r="QW402" s="7"/>
      <c r="QX402" s="7"/>
      <c r="QY402" s="7"/>
      <c r="QZ402" s="7"/>
      <c r="RA402" s="7"/>
      <c r="RB402" s="7"/>
      <c r="RC402" s="7"/>
      <c r="RD402" s="7"/>
      <c r="RE402" s="7"/>
      <c r="RF402" s="7"/>
      <c r="RG402" s="7"/>
      <c r="RH402" s="7"/>
      <c r="RI402" s="7"/>
      <c r="RJ402" s="7"/>
      <c r="RK402" s="7"/>
      <c r="RL402" s="7"/>
      <c r="RM402" s="7"/>
      <c r="RN402" s="7"/>
      <c r="RO402" s="7"/>
      <c r="RP402" s="7"/>
      <c r="RQ402" s="7"/>
      <c r="RR402" s="7"/>
      <c r="RS402" s="7"/>
      <c r="RT402" s="7"/>
      <c r="RU402" s="7"/>
      <c r="RV402" s="7"/>
      <c r="RW402" s="7"/>
      <c r="RX402" s="7"/>
      <c r="RY402" s="7"/>
    </row>
    <row r="403" spans="1:493" s="3" customFormat="1" x14ac:dyDescent="0.2">
      <c r="A403" s="50"/>
      <c r="B403" s="36" t="str">
        <f>GBG!B403</f>
        <v>Flerbostadshus 2023</v>
      </c>
      <c r="C403" s="140">
        <v>4992</v>
      </c>
      <c r="D403" s="97">
        <v>12</v>
      </c>
      <c r="E403" s="65">
        <v>57</v>
      </c>
      <c r="F403" s="97">
        <v>97</v>
      </c>
      <c r="G403" s="65">
        <v>0</v>
      </c>
      <c r="H403" s="97">
        <v>0</v>
      </c>
      <c r="I403" s="65">
        <v>0</v>
      </c>
      <c r="J403" s="97">
        <v>226</v>
      </c>
      <c r="K403" s="65">
        <v>373</v>
      </c>
      <c r="L403" s="97">
        <v>455</v>
      </c>
      <c r="M403" s="65">
        <v>387</v>
      </c>
      <c r="N403" s="97">
        <v>0</v>
      </c>
      <c r="O403" s="65">
        <v>59</v>
      </c>
      <c r="P403" s="97">
        <v>139</v>
      </c>
      <c r="Q403" s="65">
        <v>30</v>
      </c>
      <c r="R403" s="97">
        <v>8</v>
      </c>
      <c r="S403" s="65">
        <v>0</v>
      </c>
      <c r="T403" s="97">
        <v>0</v>
      </c>
      <c r="U403" s="65">
        <v>94</v>
      </c>
      <c r="V403" s="97">
        <v>219</v>
      </c>
      <c r="W403" s="65">
        <v>300</v>
      </c>
      <c r="X403" s="97">
        <v>38</v>
      </c>
      <c r="Y403" s="65">
        <v>0</v>
      </c>
      <c r="Z403" s="97">
        <v>162</v>
      </c>
      <c r="AA403" s="65">
        <v>155</v>
      </c>
      <c r="AB403" s="97">
        <v>27</v>
      </c>
      <c r="AC403" s="65">
        <v>0</v>
      </c>
      <c r="AD403" s="97">
        <v>786</v>
      </c>
      <c r="AE403" s="65">
        <v>49</v>
      </c>
      <c r="AF403" s="97">
        <v>205</v>
      </c>
      <c r="AG403" s="65">
        <v>818</v>
      </c>
      <c r="AH403" s="97">
        <v>139</v>
      </c>
      <c r="AI403" s="65">
        <v>0</v>
      </c>
      <c r="AJ403" s="97">
        <v>45</v>
      </c>
      <c r="AK403" s="97">
        <v>0</v>
      </c>
      <c r="AL403" s="119">
        <v>112</v>
      </c>
      <c r="AM403" s="97">
        <v>0</v>
      </c>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119"/>
      <c r="CD403" s="119"/>
      <c r="CE403" s="119"/>
      <c r="CF403" s="119"/>
      <c r="CG403" s="119"/>
      <c r="CH403" s="119"/>
      <c r="CI403" s="119"/>
      <c r="CJ403" s="119"/>
      <c r="CK403" s="119"/>
      <c r="CL403" s="119"/>
      <c r="CM403" s="119"/>
      <c r="CN403" s="119"/>
      <c r="CO403" s="119"/>
      <c r="CP403" s="119"/>
      <c r="CQ403" s="119"/>
      <c r="CR403" s="119"/>
      <c r="CS403" s="119"/>
      <c r="CT403" s="119"/>
      <c r="CU403" s="119"/>
      <c r="CV403" s="119"/>
      <c r="CW403" s="119"/>
      <c r="CX403" s="119"/>
      <c r="CY403" s="119"/>
      <c r="CZ403" s="119"/>
      <c r="DA403" s="119"/>
      <c r="DB403" s="119"/>
      <c r="DC403" s="119"/>
      <c r="DD403" s="119"/>
      <c r="DE403" s="119"/>
      <c r="DF403" s="119"/>
      <c r="DG403" s="119"/>
      <c r="DH403" s="119"/>
      <c r="DI403" s="119"/>
      <c r="DJ403" s="119"/>
      <c r="DK403" s="119"/>
      <c r="DL403" s="119"/>
      <c r="DM403" s="119"/>
      <c r="DN403" s="119"/>
      <c r="DO403" s="119"/>
      <c r="DP403" s="119"/>
      <c r="DQ403" s="119"/>
      <c r="DR403" s="119"/>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c r="MK403" s="7"/>
      <c r="ML403" s="7"/>
      <c r="MM403" s="7"/>
      <c r="MN403" s="7"/>
      <c r="MO403" s="7"/>
      <c r="MP403" s="7"/>
      <c r="MQ403" s="7"/>
      <c r="MR403" s="7"/>
      <c r="MS403" s="7"/>
      <c r="MT403" s="7"/>
      <c r="MU403" s="7"/>
      <c r="MV403" s="7"/>
      <c r="MW403" s="7"/>
      <c r="MX403" s="7"/>
      <c r="MY403" s="7"/>
      <c r="MZ403" s="7"/>
      <c r="NA403" s="7"/>
      <c r="NB403" s="7"/>
      <c r="NC403" s="7"/>
      <c r="ND403" s="7"/>
      <c r="NE403" s="7"/>
      <c r="NF403" s="7"/>
      <c r="NG403" s="7"/>
      <c r="NH403" s="7"/>
      <c r="NI403" s="7"/>
      <c r="NJ403" s="7"/>
      <c r="NK403" s="7"/>
      <c r="NL403" s="7"/>
      <c r="NM403" s="7"/>
      <c r="NN403" s="7"/>
      <c r="NO403" s="7"/>
      <c r="NP403" s="7"/>
      <c r="NQ403" s="7"/>
      <c r="NR403" s="7"/>
      <c r="NS403" s="7"/>
      <c r="NT403" s="7"/>
      <c r="NU403" s="7"/>
      <c r="NV403" s="7"/>
      <c r="NW403" s="7"/>
      <c r="NX403" s="7"/>
      <c r="NY403" s="7"/>
      <c r="NZ403" s="7"/>
      <c r="OA403" s="7"/>
      <c r="OB403" s="7"/>
      <c r="OC403" s="7"/>
      <c r="OD403" s="7"/>
      <c r="OE403" s="7"/>
      <c r="OF403" s="7"/>
      <c r="OG403" s="7"/>
      <c r="OH403" s="7"/>
      <c r="OI403" s="7"/>
      <c r="OJ403" s="7"/>
      <c r="OK403" s="7"/>
      <c r="OL403" s="7"/>
      <c r="OM403" s="7"/>
      <c r="ON403" s="7"/>
      <c r="OO403" s="7"/>
      <c r="OP403" s="7"/>
      <c r="OQ403" s="7"/>
      <c r="OR403" s="7"/>
      <c r="OS403" s="7"/>
      <c r="OT403" s="7"/>
      <c r="OU403" s="7"/>
      <c r="OV403" s="7"/>
      <c r="OW403" s="7"/>
      <c r="OX403" s="7"/>
      <c r="OY403" s="7"/>
      <c r="OZ403" s="7"/>
      <c r="PA403" s="7"/>
      <c r="PB403" s="7"/>
      <c r="PC403" s="7"/>
      <c r="PD403" s="7"/>
      <c r="PE403" s="7"/>
      <c r="PF403" s="7"/>
      <c r="PG403" s="7"/>
      <c r="PH403" s="7"/>
      <c r="PI403" s="7"/>
      <c r="PJ403" s="7"/>
      <c r="PK403" s="7"/>
      <c r="PL403" s="7"/>
      <c r="PM403" s="7"/>
      <c r="PN403" s="7"/>
      <c r="PO403" s="7"/>
      <c r="PP403" s="7"/>
      <c r="PQ403" s="7"/>
      <c r="PR403" s="7"/>
      <c r="PS403" s="7"/>
      <c r="PT403" s="7"/>
      <c r="PU403" s="7"/>
      <c r="PV403" s="7"/>
      <c r="PW403" s="7"/>
      <c r="PX403" s="7"/>
      <c r="PY403" s="7"/>
      <c r="PZ403" s="7"/>
      <c r="QA403" s="7"/>
      <c r="QB403" s="7"/>
      <c r="QC403" s="7"/>
      <c r="QD403" s="7"/>
      <c r="QE403" s="7"/>
      <c r="QF403" s="7"/>
      <c r="QG403" s="7"/>
      <c r="QH403" s="7"/>
      <c r="QI403" s="7"/>
      <c r="QJ403" s="7"/>
      <c r="QK403" s="7"/>
      <c r="QL403" s="7"/>
      <c r="QM403" s="7"/>
      <c r="QN403" s="7"/>
      <c r="QO403" s="7"/>
      <c r="QP403" s="7"/>
      <c r="QQ403" s="7"/>
      <c r="QR403" s="7"/>
      <c r="QS403" s="7"/>
      <c r="QT403" s="7"/>
      <c r="QU403" s="7"/>
      <c r="QV403" s="7"/>
      <c r="QW403" s="7"/>
      <c r="QX403" s="7"/>
      <c r="QY403" s="7"/>
      <c r="QZ403" s="7"/>
      <c r="RA403" s="7"/>
      <c r="RB403" s="7"/>
      <c r="RC403" s="7"/>
      <c r="RD403" s="7"/>
      <c r="RE403" s="7"/>
      <c r="RF403" s="7"/>
      <c r="RG403" s="7"/>
      <c r="RH403" s="7"/>
      <c r="RI403" s="7"/>
      <c r="RJ403" s="7"/>
      <c r="RK403" s="7"/>
      <c r="RL403" s="7"/>
      <c r="RM403" s="7"/>
      <c r="RN403" s="7"/>
      <c r="RO403" s="7"/>
      <c r="RP403" s="7"/>
      <c r="RQ403" s="7"/>
      <c r="RR403" s="7"/>
      <c r="RS403" s="7"/>
      <c r="RT403" s="7"/>
      <c r="RU403" s="7"/>
      <c r="RV403" s="7"/>
      <c r="RW403" s="7"/>
      <c r="RX403" s="7"/>
      <c r="RY403" s="7"/>
    </row>
    <row r="404" spans="1:493" s="3" customFormat="1" x14ac:dyDescent="0.2">
      <c r="A404" s="50"/>
      <c r="B404" s="36" t="str">
        <f>GBG!B404</f>
        <v>Flerbostadshus 2024</v>
      </c>
      <c r="C404" s="140">
        <v>3428</v>
      </c>
      <c r="D404" s="97">
        <v>6</v>
      </c>
      <c r="E404" s="65">
        <v>0</v>
      </c>
      <c r="F404" s="97">
        <v>156</v>
      </c>
      <c r="G404" s="65">
        <v>0</v>
      </c>
      <c r="H404" s="97">
        <v>0</v>
      </c>
      <c r="I404" s="65">
        <v>0</v>
      </c>
      <c r="J404" s="97">
        <v>137</v>
      </c>
      <c r="K404" s="65">
        <v>169</v>
      </c>
      <c r="L404" s="97">
        <v>182</v>
      </c>
      <c r="M404" s="65">
        <v>0</v>
      </c>
      <c r="N404" s="97">
        <v>0</v>
      </c>
      <c r="O404" s="65">
        <v>164</v>
      </c>
      <c r="P404" s="97">
        <v>490</v>
      </c>
      <c r="Q404" s="65">
        <v>157</v>
      </c>
      <c r="R404" s="97">
        <v>0</v>
      </c>
      <c r="S404" s="65">
        <v>0</v>
      </c>
      <c r="T404" s="97">
        <v>0</v>
      </c>
      <c r="U404" s="65">
        <v>201</v>
      </c>
      <c r="V404" s="97">
        <v>138</v>
      </c>
      <c r="W404" s="65">
        <v>62</v>
      </c>
      <c r="X404" s="97">
        <v>0</v>
      </c>
      <c r="Y404" s="65">
        <v>0</v>
      </c>
      <c r="Z404" s="97">
        <v>186</v>
      </c>
      <c r="AA404" s="65">
        <v>392</v>
      </c>
      <c r="AB404" s="97">
        <v>0</v>
      </c>
      <c r="AC404" s="65">
        <v>6</v>
      </c>
      <c r="AD404" s="97">
        <v>184</v>
      </c>
      <c r="AE404" s="65">
        <v>0</v>
      </c>
      <c r="AF404" s="97">
        <v>0</v>
      </c>
      <c r="AG404" s="65">
        <v>756</v>
      </c>
      <c r="AH404" s="97">
        <v>0</v>
      </c>
      <c r="AI404" s="65">
        <v>0</v>
      </c>
      <c r="AJ404" s="97">
        <v>0</v>
      </c>
      <c r="AK404" s="97">
        <v>0</v>
      </c>
      <c r="AL404" s="119">
        <v>42</v>
      </c>
      <c r="AM404" s="97">
        <v>0</v>
      </c>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119"/>
      <c r="CD404" s="119"/>
      <c r="CE404" s="119"/>
      <c r="CF404" s="119"/>
      <c r="CG404" s="119"/>
      <c r="CH404" s="119"/>
      <c r="CI404" s="119"/>
      <c r="CJ404" s="119"/>
      <c r="CK404" s="119"/>
      <c r="CL404" s="119"/>
      <c r="CM404" s="119"/>
      <c r="CN404" s="119"/>
      <c r="CO404" s="119"/>
      <c r="CP404" s="119"/>
      <c r="CQ404" s="119"/>
      <c r="CR404" s="119"/>
      <c r="CS404" s="119"/>
      <c r="CT404" s="119"/>
      <c r="CU404" s="119"/>
      <c r="CV404" s="119"/>
      <c r="CW404" s="119"/>
      <c r="CX404" s="119"/>
      <c r="CY404" s="119"/>
      <c r="CZ404" s="119"/>
      <c r="DA404" s="119"/>
      <c r="DB404" s="119"/>
      <c r="DC404" s="119"/>
      <c r="DD404" s="119"/>
      <c r="DE404" s="119"/>
      <c r="DF404" s="119"/>
      <c r="DG404" s="119"/>
      <c r="DH404" s="119"/>
      <c r="DI404" s="119"/>
      <c r="DJ404" s="119"/>
      <c r="DK404" s="119"/>
      <c r="DL404" s="119"/>
      <c r="DM404" s="119"/>
      <c r="DN404" s="119"/>
      <c r="DO404" s="119"/>
      <c r="DP404" s="119"/>
      <c r="DQ404" s="119"/>
      <c r="DR404" s="119"/>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7"/>
      <c r="OV404" s="7"/>
      <c r="OW404" s="7"/>
      <c r="OX404" s="7"/>
      <c r="OY404" s="7"/>
      <c r="OZ404" s="7"/>
      <c r="PA404" s="7"/>
      <c r="PB404" s="7"/>
      <c r="PC404" s="7"/>
      <c r="PD404" s="7"/>
      <c r="PE404" s="7"/>
      <c r="PF404" s="7"/>
      <c r="PG404" s="7"/>
      <c r="PH404" s="7"/>
      <c r="PI404" s="7"/>
      <c r="PJ404" s="7"/>
      <c r="PK404" s="7"/>
      <c r="PL404" s="7"/>
      <c r="PM404" s="7"/>
      <c r="PN404" s="7"/>
      <c r="PO404" s="7"/>
      <c r="PP404" s="7"/>
      <c r="PQ404" s="7"/>
      <c r="PR404" s="7"/>
      <c r="PS404" s="7"/>
      <c r="PT404" s="7"/>
      <c r="PU404" s="7"/>
      <c r="PV404" s="7"/>
      <c r="PW404" s="7"/>
      <c r="PX404" s="7"/>
      <c r="PY404" s="7"/>
      <c r="PZ404" s="7"/>
      <c r="QA404" s="7"/>
      <c r="QB404" s="7"/>
      <c r="QC404" s="7"/>
      <c r="QD404" s="7"/>
      <c r="QE404" s="7"/>
      <c r="QF404" s="7"/>
      <c r="QG404" s="7"/>
      <c r="QH404" s="7"/>
      <c r="QI404" s="7"/>
      <c r="QJ404" s="7"/>
      <c r="QK404" s="7"/>
      <c r="QL404" s="7"/>
      <c r="QM404" s="7"/>
      <c r="QN404" s="7"/>
      <c r="QO404" s="7"/>
      <c r="QP404" s="7"/>
      <c r="QQ404" s="7"/>
      <c r="QR404" s="7"/>
      <c r="QS404" s="7"/>
      <c r="QT404" s="7"/>
      <c r="QU404" s="7"/>
      <c r="QV404" s="7"/>
      <c r="QW404" s="7"/>
      <c r="QX404" s="7"/>
      <c r="QY404" s="7"/>
      <c r="QZ404" s="7"/>
      <c r="RA404" s="7"/>
      <c r="RB404" s="7"/>
      <c r="RC404" s="7"/>
      <c r="RD404" s="7"/>
      <c r="RE404" s="7"/>
      <c r="RF404" s="7"/>
      <c r="RG404" s="7"/>
      <c r="RH404" s="7"/>
      <c r="RI404" s="7"/>
      <c r="RJ404" s="7"/>
      <c r="RK404" s="7"/>
      <c r="RL404" s="7"/>
      <c r="RM404" s="7"/>
      <c r="RN404" s="7"/>
      <c r="RO404" s="7"/>
      <c r="RP404" s="7"/>
      <c r="RQ404" s="7"/>
      <c r="RR404" s="7"/>
      <c r="RS404" s="7"/>
      <c r="RT404" s="7"/>
      <c r="RU404" s="7"/>
      <c r="RV404" s="7"/>
      <c r="RW404" s="7"/>
      <c r="RX404" s="7"/>
      <c r="RY404" s="7"/>
    </row>
    <row r="405" spans="1:493" s="3" customFormat="1" ht="17.25" customHeight="1" x14ac:dyDescent="0.2">
      <c r="A405" s="54"/>
      <c r="B405" s="36" t="str">
        <f>GBG!B405</f>
        <v>Totalt 2020</v>
      </c>
      <c r="C405" s="140">
        <v>4151</v>
      </c>
      <c r="D405" s="97">
        <v>41</v>
      </c>
      <c r="E405" s="65">
        <v>233</v>
      </c>
      <c r="F405" s="97">
        <v>298</v>
      </c>
      <c r="G405" s="65">
        <v>0</v>
      </c>
      <c r="H405" s="97">
        <v>40</v>
      </c>
      <c r="I405" s="65">
        <v>0</v>
      </c>
      <c r="J405" s="97">
        <v>60</v>
      </c>
      <c r="K405" s="65">
        <v>598</v>
      </c>
      <c r="L405" s="97">
        <v>0</v>
      </c>
      <c r="M405" s="65">
        <v>190</v>
      </c>
      <c r="N405" s="97">
        <v>22</v>
      </c>
      <c r="O405" s="65">
        <v>0</v>
      </c>
      <c r="P405" s="97">
        <v>0</v>
      </c>
      <c r="Q405" s="65">
        <v>171</v>
      </c>
      <c r="R405" s="97">
        <v>27</v>
      </c>
      <c r="S405" s="65">
        <v>1</v>
      </c>
      <c r="T405" s="97">
        <v>0</v>
      </c>
      <c r="U405" s="65">
        <v>420</v>
      </c>
      <c r="V405" s="97">
        <v>433</v>
      </c>
      <c r="W405" s="65">
        <v>265</v>
      </c>
      <c r="X405" s="97">
        <v>12</v>
      </c>
      <c r="Y405" s="65">
        <v>71</v>
      </c>
      <c r="Z405" s="97">
        <v>91</v>
      </c>
      <c r="AA405" s="65">
        <v>146</v>
      </c>
      <c r="AB405" s="97">
        <v>5</v>
      </c>
      <c r="AC405" s="65">
        <v>14</v>
      </c>
      <c r="AD405" s="97">
        <v>93</v>
      </c>
      <c r="AE405" s="65">
        <v>252</v>
      </c>
      <c r="AF405" s="97">
        <v>81</v>
      </c>
      <c r="AG405" s="65">
        <v>361</v>
      </c>
      <c r="AH405" s="97">
        <v>29</v>
      </c>
      <c r="AI405" s="65">
        <v>36</v>
      </c>
      <c r="AJ405" s="97">
        <v>20</v>
      </c>
      <c r="AK405" s="97">
        <v>2</v>
      </c>
      <c r="AL405" s="119">
        <v>139</v>
      </c>
      <c r="AM405" s="97">
        <v>0</v>
      </c>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c r="BT405" s="119"/>
      <c r="BU405" s="119"/>
      <c r="BV405" s="119"/>
      <c r="BW405" s="119"/>
      <c r="BX405" s="119"/>
      <c r="BY405" s="119"/>
      <c r="BZ405" s="119"/>
      <c r="CA405" s="119"/>
      <c r="CB405" s="119"/>
      <c r="CC405" s="119"/>
      <c r="CD405" s="119"/>
      <c r="CE405" s="119"/>
      <c r="CF405" s="119"/>
      <c r="CG405" s="119"/>
      <c r="CH405" s="119"/>
      <c r="CI405" s="119"/>
      <c r="CJ405" s="119"/>
      <c r="CK405" s="119"/>
      <c r="CL405" s="119"/>
      <c r="CM405" s="119"/>
      <c r="CN405" s="119"/>
      <c r="CO405" s="119"/>
      <c r="CP405" s="119"/>
      <c r="CQ405" s="119"/>
      <c r="CR405" s="119"/>
      <c r="CS405" s="119"/>
      <c r="CT405" s="119"/>
      <c r="CU405" s="119"/>
      <c r="CV405" s="119"/>
      <c r="CW405" s="119"/>
      <c r="CX405" s="119"/>
      <c r="CY405" s="119"/>
      <c r="CZ405" s="119"/>
      <c r="DA405" s="119"/>
      <c r="DB405" s="119"/>
      <c r="DC405" s="119"/>
      <c r="DD405" s="119"/>
      <c r="DE405" s="119"/>
      <c r="DF405" s="119"/>
      <c r="DG405" s="119"/>
      <c r="DH405" s="119"/>
      <c r="DI405" s="119"/>
      <c r="DJ405" s="119"/>
      <c r="DK405" s="119"/>
      <c r="DL405" s="119"/>
      <c r="DM405" s="119"/>
      <c r="DN405" s="119"/>
      <c r="DO405" s="119"/>
      <c r="DP405" s="119"/>
      <c r="DQ405" s="119"/>
      <c r="DR405" s="119"/>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c r="MK405" s="7"/>
      <c r="ML405" s="7"/>
      <c r="MM405" s="7"/>
      <c r="MN405" s="7"/>
      <c r="MO405" s="7"/>
      <c r="MP405" s="7"/>
      <c r="MQ405" s="7"/>
      <c r="MR405" s="7"/>
      <c r="MS405" s="7"/>
      <c r="MT405" s="7"/>
      <c r="MU405" s="7"/>
      <c r="MV405" s="7"/>
      <c r="MW405" s="7"/>
      <c r="MX405" s="7"/>
      <c r="MY405" s="7"/>
      <c r="MZ405" s="7"/>
      <c r="NA405" s="7"/>
      <c r="NB405" s="7"/>
      <c r="NC405" s="7"/>
      <c r="ND405" s="7"/>
      <c r="NE405" s="7"/>
      <c r="NF405" s="7"/>
      <c r="NG405" s="7"/>
      <c r="NH405" s="7"/>
      <c r="NI405" s="7"/>
      <c r="NJ405" s="7"/>
      <c r="NK405" s="7"/>
      <c r="NL405" s="7"/>
      <c r="NM405" s="7"/>
      <c r="NN405" s="7"/>
      <c r="NO405" s="7"/>
      <c r="NP405" s="7"/>
      <c r="NQ405" s="7"/>
      <c r="NR405" s="7"/>
      <c r="NS405" s="7"/>
      <c r="NT405" s="7"/>
      <c r="NU405" s="7"/>
      <c r="NV405" s="7"/>
      <c r="NW405" s="7"/>
      <c r="NX405" s="7"/>
      <c r="NY405" s="7"/>
      <c r="NZ405" s="7"/>
      <c r="OA405" s="7"/>
      <c r="OB405" s="7"/>
      <c r="OC405" s="7"/>
      <c r="OD405" s="7"/>
      <c r="OE405" s="7"/>
      <c r="OF405" s="7"/>
      <c r="OG405" s="7"/>
      <c r="OH405" s="7"/>
      <c r="OI405" s="7"/>
      <c r="OJ405" s="7"/>
      <c r="OK405" s="7"/>
      <c r="OL405" s="7"/>
      <c r="OM405" s="7"/>
      <c r="ON405" s="7"/>
      <c r="OO405" s="7"/>
      <c r="OP405" s="7"/>
      <c r="OQ405" s="7"/>
      <c r="OR405" s="7"/>
      <c r="OS405" s="7"/>
      <c r="OT405" s="7"/>
      <c r="OU405" s="7"/>
      <c r="OV405" s="7"/>
      <c r="OW405" s="7"/>
      <c r="OX405" s="7"/>
      <c r="OY405" s="7"/>
      <c r="OZ405" s="7"/>
      <c r="PA405" s="7"/>
      <c r="PB405" s="7"/>
      <c r="PC405" s="7"/>
      <c r="PD405" s="7"/>
      <c r="PE405" s="7"/>
      <c r="PF405" s="7"/>
      <c r="PG405" s="7"/>
      <c r="PH405" s="7"/>
      <c r="PI405" s="7"/>
      <c r="PJ405" s="7"/>
      <c r="PK405" s="7"/>
      <c r="PL405" s="7"/>
      <c r="PM405" s="7"/>
      <c r="PN405" s="7"/>
      <c r="PO405" s="7"/>
      <c r="PP405" s="7"/>
      <c r="PQ405" s="7"/>
      <c r="PR405" s="7"/>
      <c r="PS405" s="7"/>
      <c r="PT405" s="7"/>
      <c r="PU405" s="7"/>
      <c r="PV405" s="7"/>
      <c r="PW405" s="7"/>
      <c r="PX405" s="7"/>
      <c r="PY405" s="7"/>
      <c r="PZ405" s="7"/>
      <c r="QA405" s="7"/>
      <c r="QB405" s="7"/>
      <c r="QC405" s="7"/>
      <c r="QD405" s="7"/>
      <c r="QE405" s="7"/>
      <c r="QF405" s="7"/>
      <c r="QG405" s="7"/>
      <c r="QH405" s="7"/>
      <c r="QI405" s="7"/>
      <c r="QJ405" s="7"/>
      <c r="QK405" s="7"/>
      <c r="QL405" s="7"/>
      <c r="QM405" s="7"/>
      <c r="QN405" s="7"/>
      <c r="QO405" s="7"/>
      <c r="QP405" s="7"/>
      <c r="QQ405" s="7"/>
      <c r="QR405" s="7"/>
      <c r="QS405" s="7"/>
      <c r="QT405" s="7"/>
      <c r="QU405" s="7"/>
      <c r="QV405" s="7"/>
      <c r="QW405" s="7"/>
      <c r="QX405" s="7"/>
      <c r="QY405" s="7"/>
      <c r="QZ405" s="7"/>
      <c r="RA405" s="7"/>
      <c r="RB405" s="7"/>
      <c r="RC405" s="7"/>
      <c r="RD405" s="7"/>
      <c r="RE405" s="7"/>
      <c r="RF405" s="7"/>
      <c r="RG405" s="7"/>
      <c r="RH405" s="7"/>
      <c r="RI405" s="7"/>
      <c r="RJ405" s="7"/>
      <c r="RK405" s="7"/>
      <c r="RL405" s="7"/>
      <c r="RM405" s="7"/>
      <c r="RN405" s="7"/>
      <c r="RO405" s="7"/>
      <c r="RP405" s="7"/>
      <c r="RQ405" s="7"/>
      <c r="RR405" s="7"/>
      <c r="RS405" s="7"/>
      <c r="RT405" s="7"/>
      <c r="RU405" s="7"/>
      <c r="RV405" s="7"/>
      <c r="RW405" s="7"/>
      <c r="RX405" s="7"/>
      <c r="RY405" s="7"/>
    </row>
    <row r="406" spans="1:493" s="3" customFormat="1" x14ac:dyDescent="0.2">
      <c r="A406" s="54"/>
      <c r="B406" s="36" t="str">
        <f>GBG!B406</f>
        <v>Totalt 2021</v>
      </c>
      <c r="C406" s="140">
        <v>5185</v>
      </c>
      <c r="D406" s="97">
        <v>16</v>
      </c>
      <c r="E406" s="65">
        <v>39</v>
      </c>
      <c r="F406" s="97">
        <v>474</v>
      </c>
      <c r="G406" s="65">
        <v>0</v>
      </c>
      <c r="H406" s="97">
        <v>46</v>
      </c>
      <c r="I406" s="65">
        <v>56</v>
      </c>
      <c r="J406" s="97">
        <v>230</v>
      </c>
      <c r="K406" s="65">
        <v>358</v>
      </c>
      <c r="L406" s="97">
        <v>327</v>
      </c>
      <c r="M406" s="65">
        <v>334</v>
      </c>
      <c r="N406" s="97">
        <v>0</v>
      </c>
      <c r="O406" s="65">
        <v>0</v>
      </c>
      <c r="P406" s="97">
        <v>134</v>
      </c>
      <c r="Q406" s="65">
        <v>181</v>
      </c>
      <c r="R406" s="97">
        <v>12</v>
      </c>
      <c r="S406" s="65">
        <v>58</v>
      </c>
      <c r="T406" s="97">
        <v>0</v>
      </c>
      <c r="U406" s="65">
        <v>503</v>
      </c>
      <c r="V406" s="97">
        <v>141</v>
      </c>
      <c r="W406" s="65">
        <v>156</v>
      </c>
      <c r="X406" s="97">
        <v>19</v>
      </c>
      <c r="Y406" s="65">
        <v>8</v>
      </c>
      <c r="Z406" s="97">
        <v>170</v>
      </c>
      <c r="AA406" s="65">
        <v>373</v>
      </c>
      <c r="AB406" s="97">
        <v>28</v>
      </c>
      <c r="AC406" s="65">
        <v>13</v>
      </c>
      <c r="AD406" s="97">
        <v>177</v>
      </c>
      <c r="AE406" s="65">
        <v>0</v>
      </c>
      <c r="AF406" s="97">
        <v>380</v>
      </c>
      <c r="AG406" s="65">
        <v>222</v>
      </c>
      <c r="AH406" s="97">
        <v>129</v>
      </c>
      <c r="AI406" s="65">
        <v>103</v>
      </c>
      <c r="AJ406" s="97">
        <v>356</v>
      </c>
      <c r="AK406" s="97">
        <v>2</v>
      </c>
      <c r="AL406" s="119">
        <v>140</v>
      </c>
      <c r="AM406" s="97">
        <v>0</v>
      </c>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c r="BT406" s="119"/>
      <c r="BU406" s="119"/>
      <c r="BV406" s="119"/>
      <c r="BW406" s="119"/>
      <c r="BX406" s="119"/>
      <c r="BY406" s="119"/>
      <c r="BZ406" s="119"/>
      <c r="CA406" s="119"/>
      <c r="CB406" s="119"/>
      <c r="CC406" s="119"/>
      <c r="CD406" s="119"/>
      <c r="CE406" s="119"/>
      <c r="CF406" s="119"/>
      <c r="CG406" s="119"/>
      <c r="CH406" s="119"/>
      <c r="CI406" s="119"/>
      <c r="CJ406" s="119"/>
      <c r="CK406" s="119"/>
      <c r="CL406" s="119"/>
      <c r="CM406" s="119"/>
      <c r="CN406" s="119"/>
      <c r="CO406" s="119"/>
      <c r="CP406" s="119"/>
      <c r="CQ406" s="119"/>
      <c r="CR406" s="119"/>
      <c r="CS406" s="119"/>
      <c r="CT406" s="119"/>
      <c r="CU406" s="119"/>
      <c r="CV406" s="119"/>
      <c r="CW406" s="119"/>
      <c r="CX406" s="119"/>
      <c r="CY406" s="119"/>
      <c r="CZ406" s="119"/>
      <c r="DA406" s="119"/>
      <c r="DB406" s="119"/>
      <c r="DC406" s="119"/>
      <c r="DD406" s="119"/>
      <c r="DE406" s="119"/>
      <c r="DF406" s="119"/>
      <c r="DG406" s="119"/>
      <c r="DH406" s="119"/>
      <c r="DI406" s="119"/>
      <c r="DJ406" s="119"/>
      <c r="DK406" s="119"/>
      <c r="DL406" s="119"/>
      <c r="DM406" s="119"/>
      <c r="DN406" s="119"/>
      <c r="DO406" s="119"/>
      <c r="DP406" s="119"/>
      <c r="DQ406" s="119"/>
      <c r="DR406" s="119"/>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c r="MK406" s="7"/>
      <c r="ML406" s="7"/>
      <c r="MM406" s="7"/>
      <c r="MN406" s="7"/>
      <c r="MO406" s="7"/>
      <c r="MP406" s="7"/>
      <c r="MQ406" s="7"/>
      <c r="MR406" s="7"/>
      <c r="MS406" s="7"/>
      <c r="MT406" s="7"/>
      <c r="MU406" s="7"/>
      <c r="MV406" s="7"/>
      <c r="MW406" s="7"/>
      <c r="MX406" s="7"/>
      <c r="MY406" s="7"/>
      <c r="MZ406" s="7"/>
      <c r="NA406" s="7"/>
      <c r="NB406" s="7"/>
      <c r="NC406" s="7"/>
      <c r="ND406" s="7"/>
      <c r="NE406" s="7"/>
      <c r="NF406" s="7"/>
      <c r="NG406" s="7"/>
      <c r="NH406" s="7"/>
      <c r="NI406" s="7"/>
      <c r="NJ406" s="7"/>
      <c r="NK406" s="7"/>
      <c r="NL406" s="7"/>
      <c r="NM406" s="7"/>
      <c r="NN406" s="7"/>
      <c r="NO406" s="7"/>
      <c r="NP406" s="7"/>
      <c r="NQ406" s="7"/>
      <c r="NR406" s="7"/>
      <c r="NS406" s="7"/>
      <c r="NT406" s="7"/>
      <c r="NU406" s="7"/>
      <c r="NV406" s="7"/>
      <c r="NW406" s="7"/>
      <c r="NX406" s="7"/>
      <c r="NY406" s="7"/>
      <c r="NZ406" s="7"/>
      <c r="OA406" s="7"/>
      <c r="OB406" s="7"/>
      <c r="OC406" s="7"/>
      <c r="OD406" s="7"/>
      <c r="OE406" s="7"/>
      <c r="OF406" s="7"/>
      <c r="OG406" s="7"/>
      <c r="OH406" s="7"/>
      <c r="OI406" s="7"/>
      <c r="OJ406" s="7"/>
      <c r="OK406" s="7"/>
      <c r="OL406" s="7"/>
      <c r="OM406" s="7"/>
      <c r="ON406" s="7"/>
      <c r="OO406" s="7"/>
      <c r="OP406" s="7"/>
      <c r="OQ406" s="7"/>
      <c r="OR406" s="7"/>
      <c r="OS406" s="7"/>
      <c r="OT406" s="7"/>
      <c r="OU406" s="7"/>
      <c r="OV406" s="7"/>
      <c r="OW406" s="7"/>
      <c r="OX406" s="7"/>
      <c r="OY406" s="7"/>
      <c r="OZ406" s="7"/>
      <c r="PA406" s="7"/>
      <c r="PB406" s="7"/>
      <c r="PC406" s="7"/>
      <c r="PD406" s="7"/>
      <c r="PE406" s="7"/>
      <c r="PF406" s="7"/>
      <c r="PG406" s="7"/>
      <c r="PH406" s="7"/>
      <c r="PI406" s="7"/>
      <c r="PJ406" s="7"/>
      <c r="PK406" s="7"/>
      <c r="PL406" s="7"/>
      <c r="PM406" s="7"/>
      <c r="PN406" s="7"/>
      <c r="PO406" s="7"/>
      <c r="PP406" s="7"/>
      <c r="PQ406" s="7"/>
      <c r="PR406" s="7"/>
      <c r="PS406" s="7"/>
      <c r="PT406" s="7"/>
      <c r="PU406" s="7"/>
      <c r="PV406" s="7"/>
      <c r="PW406" s="7"/>
      <c r="PX406" s="7"/>
      <c r="PY406" s="7"/>
      <c r="PZ406" s="7"/>
      <c r="QA406" s="7"/>
      <c r="QB406" s="7"/>
      <c r="QC406" s="7"/>
      <c r="QD406" s="7"/>
      <c r="QE406" s="7"/>
      <c r="QF406" s="7"/>
      <c r="QG406" s="7"/>
      <c r="QH406" s="7"/>
      <c r="QI406" s="7"/>
      <c r="QJ406" s="7"/>
      <c r="QK406" s="7"/>
      <c r="QL406" s="7"/>
      <c r="QM406" s="7"/>
      <c r="QN406" s="7"/>
      <c r="QO406" s="7"/>
      <c r="QP406" s="7"/>
      <c r="QQ406" s="7"/>
      <c r="QR406" s="7"/>
      <c r="QS406" s="7"/>
      <c r="QT406" s="7"/>
      <c r="QU406" s="7"/>
      <c r="QV406" s="7"/>
      <c r="QW406" s="7"/>
      <c r="QX406" s="7"/>
      <c r="QY406" s="7"/>
      <c r="QZ406" s="7"/>
      <c r="RA406" s="7"/>
      <c r="RB406" s="7"/>
      <c r="RC406" s="7"/>
      <c r="RD406" s="7"/>
      <c r="RE406" s="7"/>
      <c r="RF406" s="7"/>
      <c r="RG406" s="7"/>
      <c r="RH406" s="7"/>
      <c r="RI406" s="7"/>
      <c r="RJ406" s="7"/>
      <c r="RK406" s="7"/>
      <c r="RL406" s="7"/>
      <c r="RM406" s="7"/>
      <c r="RN406" s="7"/>
      <c r="RO406" s="7"/>
      <c r="RP406" s="7"/>
      <c r="RQ406" s="7"/>
      <c r="RR406" s="7"/>
      <c r="RS406" s="7"/>
      <c r="RT406" s="7"/>
      <c r="RU406" s="7"/>
      <c r="RV406" s="7"/>
      <c r="RW406" s="7"/>
      <c r="RX406" s="7"/>
      <c r="RY406" s="7"/>
    </row>
    <row r="407" spans="1:493" s="3" customFormat="1" x14ac:dyDescent="0.2">
      <c r="A407" s="54"/>
      <c r="B407" s="36" t="str">
        <f>GBG!B407</f>
        <v>Totalt 2022</v>
      </c>
      <c r="C407" s="140">
        <v>5689</v>
      </c>
      <c r="D407" s="97">
        <v>15</v>
      </c>
      <c r="E407" s="65">
        <v>150</v>
      </c>
      <c r="F407" s="97">
        <v>650</v>
      </c>
      <c r="G407" s="65">
        <v>0</v>
      </c>
      <c r="H407" s="97">
        <v>0</v>
      </c>
      <c r="I407" s="65">
        <v>103</v>
      </c>
      <c r="J407" s="97">
        <v>156</v>
      </c>
      <c r="K407" s="65">
        <v>106</v>
      </c>
      <c r="L407" s="97">
        <v>303</v>
      </c>
      <c r="M407" s="65">
        <v>483</v>
      </c>
      <c r="N407" s="97">
        <v>0</v>
      </c>
      <c r="O407" s="65">
        <v>0</v>
      </c>
      <c r="P407" s="97">
        <v>563</v>
      </c>
      <c r="Q407" s="65">
        <v>87</v>
      </c>
      <c r="R407" s="97">
        <v>10</v>
      </c>
      <c r="S407" s="65">
        <v>15</v>
      </c>
      <c r="T407" s="97">
        <v>0</v>
      </c>
      <c r="U407" s="65">
        <v>749</v>
      </c>
      <c r="V407" s="97">
        <v>373</v>
      </c>
      <c r="W407" s="65">
        <v>196</v>
      </c>
      <c r="X407" s="97">
        <v>29</v>
      </c>
      <c r="Y407" s="65">
        <v>5</v>
      </c>
      <c r="Z407" s="97">
        <v>268</v>
      </c>
      <c r="AA407" s="65">
        <v>0</v>
      </c>
      <c r="AB407" s="97">
        <v>11</v>
      </c>
      <c r="AC407" s="65">
        <v>2</v>
      </c>
      <c r="AD407" s="97">
        <v>561</v>
      </c>
      <c r="AE407" s="65">
        <v>62</v>
      </c>
      <c r="AF407" s="97">
        <v>82</v>
      </c>
      <c r="AG407" s="65">
        <v>406</v>
      </c>
      <c r="AH407" s="97">
        <v>40</v>
      </c>
      <c r="AI407" s="65">
        <v>56</v>
      </c>
      <c r="AJ407" s="97">
        <v>11</v>
      </c>
      <c r="AK407" s="97">
        <v>2</v>
      </c>
      <c r="AL407" s="119">
        <v>175</v>
      </c>
      <c r="AM407" s="97">
        <v>20</v>
      </c>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c r="BT407" s="119"/>
      <c r="BU407" s="119"/>
      <c r="BV407" s="119"/>
      <c r="BW407" s="119"/>
      <c r="BX407" s="119"/>
      <c r="BY407" s="119"/>
      <c r="BZ407" s="119"/>
      <c r="CA407" s="119"/>
      <c r="CB407" s="119"/>
      <c r="CC407" s="119"/>
      <c r="CD407" s="119"/>
      <c r="CE407" s="119"/>
      <c r="CF407" s="119"/>
      <c r="CG407" s="119"/>
      <c r="CH407" s="119"/>
      <c r="CI407" s="119"/>
      <c r="CJ407" s="119"/>
      <c r="CK407" s="119"/>
      <c r="CL407" s="119"/>
      <c r="CM407" s="119"/>
      <c r="CN407" s="119"/>
      <c r="CO407" s="119"/>
      <c r="CP407" s="119"/>
      <c r="CQ407" s="119"/>
      <c r="CR407" s="119"/>
      <c r="CS407" s="119"/>
      <c r="CT407" s="119"/>
      <c r="CU407" s="119"/>
      <c r="CV407" s="119"/>
      <c r="CW407" s="119"/>
      <c r="CX407" s="119"/>
      <c r="CY407" s="119"/>
      <c r="CZ407" s="119"/>
      <c r="DA407" s="119"/>
      <c r="DB407" s="119"/>
      <c r="DC407" s="119"/>
      <c r="DD407" s="119"/>
      <c r="DE407" s="119"/>
      <c r="DF407" s="119"/>
      <c r="DG407" s="119"/>
      <c r="DH407" s="119"/>
      <c r="DI407" s="119"/>
      <c r="DJ407" s="119"/>
      <c r="DK407" s="119"/>
      <c r="DL407" s="119"/>
      <c r="DM407" s="119"/>
      <c r="DN407" s="119"/>
      <c r="DO407" s="119"/>
      <c r="DP407" s="119"/>
      <c r="DQ407" s="119"/>
      <c r="DR407" s="119"/>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c r="MK407" s="7"/>
      <c r="ML407" s="7"/>
      <c r="MM407" s="7"/>
      <c r="MN407" s="7"/>
      <c r="MO407" s="7"/>
      <c r="MP407" s="7"/>
      <c r="MQ407" s="7"/>
      <c r="MR407" s="7"/>
      <c r="MS407" s="7"/>
      <c r="MT407" s="7"/>
      <c r="MU407" s="7"/>
      <c r="MV407" s="7"/>
      <c r="MW407" s="7"/>
      <c r="MX407" s="7"/>
      <c r="MY407" s="7"/>
      <c r="MZ407" s="7"/>
      <c r="NA407" s="7"/>
      <c r="NB407" s="7"/>
      <c r="NC407" s="7"/>
      <c r="ND407" s="7"/>
      <c r="NE407" s="7"/>
      <c r="NF407" s="7"/>
      <c r="NG407" s="7"/>
      <c r="NH407" s="7"/>
      <c r="NI407" s="7"/>
      <c r="NJ407" s="7"/>
      <c r="NK407" s="7"/>
      <c r="NL407" s="7"/>
      <c r="NM407" s="7"/>
      <c r="NN407" s="7"/>
      <c r="NO407" s="7"/>
      <c r="NP407" s="7"/>
      <c r="NQ407" s="7"/>
      <c r="NR407" s="7"/>
      <c r="NS407" s="7"/>
      <c r="NT407" s="7"/>
      <c r="NU407" s="7"/>
      <c r="NV407" s="7"/>
      <c r="NW407" s="7"/>
      <c r="NX407" s="7"/>
      <c r="NY407" s="7"/>
      <c r="NZ407" s="7"/>
      <c r="OA407" s="7"/>
      <c r="OB407" s="7"/>
      <c r="OC407" s="7"/>
      <c r="OD407" s="7"/>
      <c r="OE407" s="7"/>
      <c r="OF407" s="7"/>
      <c r="OG407" s="7"/>
      <c r="OH407" s="7"/>
      <c r="OI407" s="7"/>
      <c r="OJ407" s="7"/>
      <c r="OK407" s="7"/>
      <c r="OL407" s="7"/>
      <c r="OM407" s="7"/>
      <c r="ON407" s="7"/>
      <c r="OO407" s="7"/>
      <c r="OP407" s="7"/>
      <c r="OQ407" s="7"/>
      <c r="OR407" s="7"/>
      <c r="OS407" s="7"/>
      <c r="OT407" s="7"/>
      <c r="OU407" s="7"/>
      <c r="OV407" s="7"/>
      <c r="OW407" s="7"/>
      <c r="OX407" s="7"/>
      <c r="OY407" s="7"/>
      <c r="OZ407" s="7"/>
      <c r="PA407" s="7"/>
      <c r="PB407" s="7"/>
      <c r="PC407" s="7"/>
      <c r="PD407" s="7"/>
      <c r="PE407" s="7"/>
      <c r="PF407" s="7"/>
      <c r="PG407" s="7"/>
      <c r="PH407" s="7"/>
      <c r="PI407" s="7"/>
      <c r="PJ407" s="7"/>
      <c r="PK407" s="7"/>
      <c r="PL407" s="7"/>
      <c r="PM407" s="7"/>
      <c r="PN407" s="7"/>
      <c r="PO407" s="7"/>
      <c r="PP407" s="7"/>
      <c r="PQ407" s="7"/>
      <c r="PR407" s="7"/>
      <c r="PS407" s="7"/>
      <c r="PT407" s="7"/>
      <c r="PU407" s="7"/>
      <c r="PV407" s="7"/>
      <c r="PW407" s="7"/>
      <c r="PX407" s="7"/>
      <c r="PY407" s="7"/>
      <c r="PZ407" s="7"/>
      <c r="QA407" s="7"/>
      <c r="QB407" s="7"/>
      <c r="QC407" s="7"/>
      <c r="QD407" s="7"/>
      <c r="QE407" s="7"/>
      <c r="QF407" s="7"/>
      <c r="QG407" s="7"/>
      <c r="QH407" s="7"/>
      <c r="QI407" s="7"/>
      <c r="QJ407" s="7"/>
      <c r="QK407" s="7"/>
      <c r="QL407" s="7"/>
      <c r="QM407" s="7"/>
      <c r="QN407" s="7"/>
      <c r="QO407" s="7"/>
      <c r="QP407" s="7"/>
      <c r="QQ407" s="7"/>
      <c r="QR407" s="7"/>
      <c r="QS407" s="7"/>
      <c r="QT407" s="7"/>
      <c r="QU407" s="7"/>
      <c r="QV407" s="7"/>
      <c r="QW407" s="7"/>
      <c r="QX407" s="7"/>
      <c r="QY407" s="7"/>
      <c r="QZ407" s="7"/>
      <c r="RA407" s="7"/>
      <c r="RB407" s="7"/>
      <c r="RC407" s="7"/>
      <c r="RD407" s="7"/>
      <c r="RE407" s="7"/>
      <c r="RF407" s="7"/>
      <c r="RG407" s="7"/>
      <c r="RH407" s="7"/>
      <c r="RI407" s="7"/>
      <c r="RJ407" s="7"/>
      <c r="RK407" s="7"/>
      <c r="RL407" s="7"/>
      <c r="RM407" s="7"/>
      <c r="RN407" s="7"/>
      <c r="RO407" s="7"/>
      <c r="RP407" s="7"/>
      <c r="RQ407" s="7"/>
      <c r="RR407" s="7"/>
      <c r="RS407" s="7"/>
      <c r="RT407" s="7"/>
      <c r="RU407" s="7"/>
      <c r="RV407" s="7"/>
      <c r="RW407" s="7"/>
      <c r="RX407" s="7"/>
      <c r="RY407" s="7"/>
    </row>
    <row r="408" spans="1:493" s="3" customFormat="1" x14ac:dyDescent="0.2">
      <c r="A408" s="54"/>
      <c r="B408" s="36" t="str">
        <f>GBG!B408</f>
        <v>Totalt 2023</v>
      </c>
      <c r="C408" s="140">
        <v>5200</v>
      </c>
      <c r="D408" s="97">
        <v>34</v>
      </c>
      <c r="E408" s="65">
        <v>57</v>
      </c>
      <c r="F408" s="97">
        <v>97</v>
      </c>
      <c r="G408" s="65">
        <v>0</v>
      </c>
      <c r="H408" s="97">
        <v>0</v>
      </c>
      <c r="I408" s="65">
        <v>3</v>
      </c>
      <c r="J408" s="97">
        <v>226</v>
      </c>
      <c r="K408" s="65">
        <v>373</v>
      </c>
      <c r="L408" s="97">
        <v>456</v>
      </c>
      <c r="M408" s="65">
        <v>387</v>
      </c>
      <c r="N408" s="97">
        <v>0</v>
      </c>
      <c r="O408" s="65">
        <v>59</v>
      </c>
      <c r="P408" s="97">
        <v>139</v>
      </c>
      <c r="Q408" s="65">
        <v>30</v>
      </c>
      <c r="R408" s="97">
        <v>8</v>
      </c>
      <c r="S408" s="65">
        <v>0</v>
      </c>
      <c r="T408" s="97">
        <v>0</v>
      </c>
      <c r="U408" s="65">
        <v>94</v>
      </c>
      <c r="V408" s="97">
        <v>239</v>
      </c>
      <c r="W408" s="65">
        <v>321</v>
      </c>
      <c r="X408" s="97">
        <v>44</v>
      </c>
      <c r="Y408" s="65">
        <v>6</v>
      </c>
      <c r="Z408" s="97">
        <v>162</v>
      </c>
      <c r="AA408" s="65">
        <v>155</v>
      </c>
      <c r="AB408" s="97">
        <v>31</v>
      </c>
      <c r="AC408" s="65">
        <v>7</v>
      </c>
      <c r="AD408" s="97">
        <v>823</v>
      </c>
      <c r="AE408" s="65">
        <v>49</v>
      </c>
      <c r="AF408" s="97">
        <v>205</v>
      </c>
      <c r="AG408" s="65">
        <v>818</v>
      </c>
      <c r="AH408" s="97">
        <v>183</v>
      </c>
      <c r="AI408" s="65">
        <v>27</v>
      </c>
      <c r="AJ408" s="97">
        <v>54</v>
      </c>
      <c r="AK408" s="97">
        <v>1</v>
      </c>
      <c r="AL408" s="119">
        <v>112</v>
      </c>
      <c r="AM408" s="97">
        <v>0</v>
      </c>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119"/>
      <c r="CD408" s="119"/>
      <c r="CE408" s="119"/>
      <c r="CF408" s="119"/>
      <c r="CG408" s="119"/>
      <c r="CH408" s="119"/>
      <c r="CI408" s="119"/>
      <c r="CJ408" s="119"/>
      <c r="CK408" s="119"/>
      <c r="CL408" s="119"/>
      <c r="CM408" s="119"/>
      <c r="CN408" s="119"/>
      <c r="CO408" s="119"/>
      <c r="CP408" s="119"/>
      <c r="CQ408" s="119"/>
      <c r="CR408" s="119"/>
      <c r="CS408" s="119"/>
      <c r="CT408" s="119"/>
      <c r="CU408" s="119"/>
      <c r="CV408" s="119"/>
      <c r="CW408" s="119"/>
      <c r="CX408" s="119"/>
      <c r="CY408" s="119"/>
      <c r="CZ408" s="119"/>
      <c r="DA408" s="119"/>
      <c r="DB408" s="119"/>
      <c r="DC408" s="119"/>
      <c r="DD408" s="119"/>
      <c r="DE408" s="119"/>
      <c r="DF408" s="119"/>
      <c r="DG408" s="119"/>
      <c r="DH408" s="119"/>
      <c r="DI408" s="119"/>
      <c r="DJ408" s="119"/>
      <c r="DK408" s="119"/>
      <c r="DL408" s="119"/>
      <c r="DM408" s="119"/>
      <c r="DN408" s="119"/>
      <c r="DO408" s="119"/>
      <c r="DP408" s="119"/>
      <c r="DQ408" s="119"/>
      <c r="DR408" s="119"/>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c r="MK408" s="7"/>
      <c r="ML408" s="7"/>
      <c r="MM408" s="7"/>
      <c r="MN408" s="7"/>
      <c r="MO408" s="7"/>
      <c r="MP408" s="7"/>
      <c r="MQ408" s="7"/>
      <c r="MR408" s="7"/>
      <c r="MS408" s="7"/>
      <c r="MT408" s="7"/>
      <c r="MU408" s="7"/>
      <c r="MV408" s="7"/>
      <c r="MW408" s="7"/>
      <c r="MX408" s="7"/>
      <c r="MY408" s="7"/>
      <c r="MZ408" s="7"/>
      <c r="NA408" s="7"/>
      <c r="NB408" s="7"/>
      <c r="NC408" s="7"/>
      <c r="ND408" s="7"/>
      <c r="NE408" s="7"/>
      <c r="NF408" s="7"/>
      <c r="NG408" s="7"/>
      <c r="NH408" s="7"/>
      <c r="NI408" s="7"/>
      <c r="NJ408" s="7"/>
      <c r="NK408" s="7"/>
      <c r="NL408" s="7"/>
      <c r="NM408" s="7"/>
      <c r="NN408" s="7"/>
      <c r="NO408" s="7"/>
      <c r="NP408" s="7"/>
      <c r="NQ408" s="7"/>
      <c r="NR408" s="7"/>
      <c r="NS408" s="7"/>
      <c r="NT408" s="7"/>
      <c r="NU408" s="7"/>
      <c r="NV408" s="7"/>
      <c r="NW408" s="7"/>
      <c r="NX408" s="7"/>
      <c r="NY408" s="7"/>
      <c r="NZ408" s="7"/>
      <c r="OA408" s="7"/>
      <c r="OB408" s="7"/>
      <c r="OC408" s="7"/>
      <c r="OD408" s="7"/>
      <c r="OE408" s="7"/>
      <c r="OF408" s="7"/>
      <c r="OG408" s="7"/>
      <c r="OH408" s="7"/>
      <c r="OI408" s="7"/>
      <c r="OJ408" s="7"/>
      <c r="OK408" s="7"/>
      <c r="OL408" s="7"/>
      <c r="OM408" s="7"/>
      <c r="ON408" s="7"/>
      <c r="OO408" s="7"/>
      <c r="OP408" s="7"/>
      <c r="OQ408" s="7"/>
      <c r="OR408" s="7"/>
      <c r="OS408" s="7"/>
      <c r="OT408" s="7"/>
      <c r="OU408" s="7"/>
      <c r="OV408" s="7"/>
      <c r="OW408" s="7"/>
      <c r="OX408" s="7"/>
      <c r="OY408" s="7"/>
      <c r="OZ408" s="7"/>
      <c r="PA408" s="7"/>
      <c r="PB408" s="7"/>
      <c r="PC408" s="7"/>
      <c r="PD408" s="7"/>
      <c r="PE408" s="7"/>
      <c r="PF408" s="7"/>
      <c r="PG408" s="7"/>
      <c r="PH408" s="7"/>
      <c r="PI408" s="7"/>
      <c r="PJ408" s="7"/>
      <c r="PK408" s="7"/>
      <c r="PL408" s="7"/>
      <c r="PM408" s="7"/>
      <c r="PN408" s="7"/>
      <c r="PO408" s="7"/>
      <c r="PP408" s="7"/>
      <c r="PQ408" s="7"/>
      <c r="PR408" s="7"/>
      <c r="PS408" s="7"/>
      <c r="PT408" s="7"/>
      <c r="PU408" s="7"/>
      <c r="PV408" s="7"/>
      <c r="PW408" s="7"/>
      <c r="PX408" s="7"/>
      <c r="PY408" s="7"/>
      <c r="PZ408" s="7"/>
      <c r="QA408" s="7"/>
      <c r="QB408" s="7"/>
      <c r="QC408" s="7"/>
      <c r="QD408" s="7"/>
      <c r="QE408" s="7"/>
      <c r="QF408" s="7"/>
      <c r="QG408" s="7"/>
      <c r="QH408" s="7"/>
      <c r="QI408" s="7"/>
      <c r="QJ408" s="7"/>
      <c r="QK408" s="7"/>
      <c r="QL408" s="7"/>
      <c r="QM408" s="7"/>
      <c r="QN408" s="7"/>
      <c r="QO408" s="7"/>
      <c r="QP408" s="7"/>
      <c r="QQ408" s="7"/>
      <c r="QR408" s="7"/>
      <c r="QS408" s="7"/>
      <c r="QT408" s="7"/>
      <c r="QU408" s="7"/>
      <c r="QV408" s="7"/>
      <c r="QW408" s="7"/>
      <c r="QX408" s="7"/>
      <c r="QY408" s="7"/>
      <c r="QZ408" s="7"/>
      <c r="RA408" s="7"/>
      <c r="RB408" s="7"/>
      <c r="RC408" s="7"/>
      <c r="RD408" s="7"/>
      <c r="RE408" s="7"/>
      <c r="RF408" s="7"/>
      <c r="RG408" s="7"/>
      <c r="RH408" s="7"/>
      <c r="RI408" s="7"/>
      <c r="RJ408" s="7"/>
      <c r="RK408" s="7"/>
      <c r="RL408" s="7"/>
      <c r="RM408" s="7"/>
      <c r="RN408" s="7"/>
      <c r="RO408" s="7"/>
      <c r="RP408" s="7"/>
      <c r="RQ408" s="7"/>
      <c r="RR408" s="7"/>
      <c r="RS408" s="7"/>
      <c r="RT408" s="7"/>
      <c r="RU408" s="7"/>
      <c r="RV408" s="7"/>
      <c r="RW408" s="7"/>
      <c r="RX408" s="7"/>
      <c r="RY408" s="7"/>
    </row>
    <row r="409" spans="1:493" s="3" customFormat="1" x14ac:dyDescent="0.2">
      <c r="A409" s="50"/>
      <c r="B409" s="36" t="str">
        <f>GBG!B409</f>
        <v>Totalt 2024</v>
      </c>
      <c r="C409" s="140">
        <v>3573</v>
      </c>
      <c r="D409" s="97">
        <v>14</v>
      </c>
      <c r="E409" s="65">
        <v>0</v>
      </c>
      <c r="F409" s="97">
        <v>156</v>
      </c>
      <c r="G409" s="65">
        <v>0</v>
      </c>
      <c r="H409" s="97">
        <v>0</v>
      </c>
      <c r="I409" s="65">
        <v>3</v>
      </c>
      <c r="J409" s="97">
        <v>137</v>
      </c>
      <c r="K409" s="65">
        <v>169</v>
      </c>
      <c r="L409" s="97">
        <v>182</v>
      </c>
      <c r="M409" s="65">
        <v>0</v>
      </c>
      <c r="N409" s="97">
        <v>0</v>
      </c>
      <c r="O409" s="65">
        <v>164</v>
      </c>
      <c r="P409" s="97">
        <v>490</v>
      </c>
      <c r="Q409" s="65">
        <v>157</v>
      </c>
      <c r="R409" s="97">
        <v>0</v>
      </c>
      <c r="S409" s="65">
        <v>0</v>
      </c>
      <c r="T409" s="97">
        <v>0</v>
      </c>
      <c r="U409" s="65">
        <v>201</v>
      </c>
      <c r="V409" s="97">
        <v>141</v>
      </c>
      <c r="W409" s="65">
        <v>87</v>
      </c>
      <c r="X409" s="97">
        <v>6</v>
      </c>
      <c r="Y409" s="65">
        <v>2</v>
      </c>
      <c r="Z409" s="97">
        <v>186</v>
      </c>
      <c r="AA409" s="65">
        <v>392</v>
      </c>
      <c r="AB409" s="97">
        <v>6</v>
      </c>
      <c r="AC409" s="65">
        <v>10</v>
      </c>
      <c r="AD409" s="97">
        <v>220</v>
      </c>
      <c r="AE409" s="65">
        <v>0</v>
      </c>
      <c r="AF409" s="97">
        <v>0</v>
      </c>
      <c r="AG409" s="65">
        <v>756</v>
      </c>
      <c r="AH409" s="97">
        <v>30</v>
      </c>
      <c r="AI409" s="65">
        <v>15</v>
      </c>
      <c r="AJ409" s="97">
        <v>7</v>
      </c>
      <c r="AK409" s="97">
        <v>0</v>
      </c>
      <c r="AL409" s="119">
        <v>42</v>
      </c>
      <c r="AM409" s="97">
        <v>0</v>
      </c>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c r="BT409" s="119"/>
      <c r="BU409" s="119"/>
      <c r="BV409" s="119"/>
      <c r="BW409" s="119"/>
      <c r="BX409" s="119"/>
      <c r="BY409" s="119"/>
      <c r="BZ409" s="119"/>
      <c r="CA409" s="119"/>
      <c r="CB409" s="119"/>
      <c r="CC409" s="119"/>
      <c r="CD409" s="119"/>
      <c r="CE409" s="119"/>
      <c r="CF409" s="119"/>
      <c r="CG409" s="119"/>
      <c r="CH409" s="119"/>
      <c r="CI409" s="119"/>
      <c r="CJ409" s="119"/>
      <c r="CK409" s="119"/>
      <c r="CL409" s="119"/>
      <c r="CM409" s="119"/>
      <c r="CN409" s="119"/>
      <c r="CO409" s="119"/>
      <c r="CP409" s="119"/>
      <c r="CQ409" s="119"/>
      <c r="CR409" s="119"/>
      <c r="CS409" s="119"/>
      <c r="CT409" s="119"/>
      <c r="CU409" s="119"/>
      <c r="CV409" s="119"/>
      <c r="CW409" s="119"/>
      <c r="CX409" s="119"/>
      <c r="CY409" s="119"/>
      <c r="CZ409" s="119"/>
      <c r="DA409" s="119"/>
      <c r="DB409" s="119"/>
      <c r="DC409" s="119"/>
      <c r="DD409" s="119"/>
      <c r="DE409" s="119"/>
      <c r="DF409" s="119"/>
      <c r="DG409" s="119"/>
      <c r="DH409" s="119"/>
      <c r="DI409" s="119"/>
      <c r="DJ409" s="119"/>
      <c r="DK409" s="119"/>
      <c r="DL409" s="119"/>
      <c r="DM409" s="119"/>
      <c r="DN409" s="119"/>
      <c r="DO409" s="119"/>
      <c r="DP409" s="119"/>
      <c r="DQ409" s="119"/>
      <c r="DR409" s="119"/>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7"/>
      <c r="OV409" s="7"/>
      <c r="OW409" s="7"/>
      <c r="OX409" s="7"/>
      <c r="OY409" s="7"/>
      <c r="OZ409" s="7"/>
      <c r="PA409" s="7"/>
      <c r="PB409" s="7"/>
      <c r="PC409" s="7"/>
      <c r="PD409" s="7"/>
      <c r="PE409" s="7"/>
      <c r="PF409" s="7"/>
      <c r="PG409" s="7"/>
      <c r="PH409" s="7"/>
      <c r="PI409" s="7"/>
      <c r="PJ409" s="7"/>
      <c r="PK409" s="7"/>
      <c r="PL409" s="7"/>
      <c r="PM409" s="7"/>
      <c r="PN409" s="7"/>
      <c r="PO409" s="7"/>
      <c r="PP409" s="7"/>
      <c r="PQ409" s="7"/>
      <c r="PR409" s="7"/>
      <c r="PS409" s="7"/>
      <c r="PT409" s="7"/>
      <c r="PU409" s="7"/>
      <c r="PV409" s="7"/>
      <c r="PW409" s="7"/>
      <c r="PX409" s="7"/>
      <c r="PY409" s="7"/>
      <c r="PZ409" s="7"/>
      <c r="QA409" s="7"/>
      <c r="QB409" s="7"/>
      <c r="QC409" s="7"/>
      <c r="QD409" s="7"/>
      <c r="QE409" s="7"/>
      <c r="QF409" s="7"/>
      <c r="QG409" s="7"/>
      <c r="QH409" s="7"/>
      <c r="QI409" s="7"/>
      <c r="QJ409" s="7"/>
      <c r="QK409" s="7"/>
      <c r="QL409" s="7"/>
      <c r="QM409" s="7"/>
      <c r="QN409" s="7"/>
      <c r="QO409" s="7"/>
      <c r="QP409" s="7"/>
      <c r="QQ409" s="7"/>
      <c r="QR409" s="7"/>
      <c r="QS409" s="7"/>
      <c r="QT409" s="7"/>
      <c r="QU409" s="7"/>
      <c r="QV409" s="7"/>
      <c r="QW409" s="7"/>
      <c r="QX409" s="7"/>
      <c r="QY409" s="7"/>
      <c r="QZ409" s="7"/>
      <c r="RA409" s="7"/>
      <c r="RB409" s="7"/>
      <c r="RC409" s="7"/>
      <c r="RD409" s="7"/>
      <c r="RE409" s="7"/>
      <c r="RF409" s="7"/>
      <c r="RG409" s="7"/>
      <c r="RH409" s="7"/>
      <c r="RI409" s="7"/>
      <c r="RJ409" s="7"/>
      <c r="RK409" s="7"/>
      <c r="RL409" s="7"/>
      <c r="RM409" s="7"/>
      <c r="RN409" s="7"/>
      <c r="RO409" s="7"/>
      <c r="RP409" s="7"/>
      <c r="RQ409" s="7"/>
      <c r="RR409" s="7"/>
      <c r="RS409" s="7"/>
      <c r="RT409" s="7"/>
      <c r="RU409" s="7"/>
      <c r="RV409" s="7"/>
      <c r="RW409" s="7"/>
      <c r="RX409" s="7"/>
      <c r="RY409" s="7"/>
    </row>
    <row r="410" spans="1:493" s="3" customFormat="1" ht="21.6" thickBot="1" x14ac:dyDescent="0.45">
      <c r="A410" s="30" t="str">
        <f>GBG!A410</f>
        <v>Gymnasiebehörighet 2024</v>
      </c>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119"/>
      <c r="AO410" s="119"/>
      <c r="AP410" s="119"/>
      <c r="AQ410" s="119"/>
      <c r="AR410" s="119"/>
      <c r="AS410" s="119"/>
      <c r="AT410" s="119"/>
      <c r="AU410" s="119"/>
      <c r="AV410" s="119"/>
      <c r="AW410" s="119"/>
      <c r="AX410" s="119"/>
      <c r="AY410" s="119"/>
      <c r="AZ410" s="119"/>
      <c r="BA410" s="119"/>
      <c r="BB410" s="119"/>
      <c r="BC410" s="119"/>
      <c r="BD410" s="119"/>
      <c r="BE410" s="119"/>
      <c r="BF410" s="119"/>
      <c r="BG410" s="119"/>
      <c r="BH410" s="119"/>
      <c r="BI410" s="119"/>
      <c r="BJ410" s="119"/>
      <c r="BK410" s="119"/>
      <c r="BL410" s="119"/>
      <c r="BM410" s="119"/>
      <c r="BN410" s="119"/>
      <c r="BO410" s="119"/>
      <c r="BP410" s="119"/>
      <c r="BQ410" s="119"/>
      <c r="BR410" s="119"/>
      <c r="BS410" s="119"/>
      <c r="BT410" s="119"/>
      <c r="BU410" s="119"/>
      <c r="BV410" s="119"/>
      <c r="BW410" s="119"/>
      <c r="BX410" s="119"/>
      <c r="BY410" s="119"/>
      <c r="BZ410" s="119"/>
      <c r="CA410" s="119"/>
      <c r="CB410" s="119"/>
      <c r="CC410" s="119"/>
      <c r="CD410" s="119"/>
      <c r="CE410" s="119"/>
      <c r="CF410" s="119"/>
      <c r="CG410" s="119"/>
      <c r="CH410" s="119"/>
      <c r="CI410" s="119"/>
      <c r="CJ410" s="119"/>
      <c r="CK410" s="119"/>
      <c r="CL410" s="119"/>
      <c r="CM410" s="119"/>
      <c r="CN410" s="119"/>
      <c r="CO410" s="119"/>
      <c r="CP410" s="119"/>
      <c r="CQ410" s="119"/>
      <c r="CR410" s="119"/>
      <c r="CS410" s="119"/>
      <c r="CT410" s="119"/>
      <c r="CU410" s="119"/>
      <c r="CV410" s="119"/>
      <c r="CW410" s="119"/>
      <c r="CX410" s="119"/>
      <c r="CY410" s="119"/>
      <c r="CZ410" s="119"/>
      <c r="DA410" s="119"/>
      <c r="DB410" s="119"/>
      <c r="DC410" s="119"/>
      <c r="DD410" s="119"/>
      <c r="DE410" s="119"/>
      <c r="DF410" s="119"/>
      <c r="DG410" s="119"/>
      <c r="DH410" s="119"/>
      <c r="DI410" s="119"/>
      <c r="DJ410" s="119"/>
      <c r="DK410" s="119"/>
      <c r="DL410" s="119"/>
      <c r="DM410" s="119"/>
      <c r="DN410" s="119"/>
      <c r="DO410" s="119"/>
      <c r="DP410" s="119"/>
      <c r="DQ410" s="119"/>
      <c r="DR410" s="119"/>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c r="MK410" s="7"/>
      <c r="ML410" s="7"/>
      <c r="MM410" s="7"/>
      <c r="MN410" s="7"/>
      <c r="MO410" s="7"/>
      <c r="MP410" s="7"/>
      <c r="MQ410" s="7"/>
      <c r="MR410" s="7"/>
      <c r="MS410" s="7"/>
      <c r="MT410" s="7"/>
      <c r="MU410" s="7"/>
      <c r="MV410" s="7"/>
      <c r="MW410" s="7"/>
      <c r="MX410" s="7"/>
      <c r="MY410" s="7"/>
      <c r="MZ410" s="7"/>
      <c r="NA410" s="7"/>
      <c r="NB410" s="7"/>
      <c r="NC410" s="7"/>
      <c r="ND410" s="7"/>
      <c r="NE410" s="7"/>
      <c r="NF410" s="7"/>
      <c r="NG410" s="7"/>
      <c r="NH410" s="7"/>
      <c r="NI410" s="7"/>
      <c r="NJ410" s="7"/>
      <c r="NK410" s="7"/>
      <c r="NL410" s="7"/>
      <c r="NM410" s="7"/>
      <c r="NN410" s="7"/>
      <c r="NO410" s="7"/>
      <c r="NP410" s="7"/>
      <c r="NQ410" s="7"/>
      <c r="NR410" s="7"/>
      <c r="NS410" s="7"/>
      <c r="NT410" s="7"/>
      <c r="NU410" s="7"/>
      <c r="NV410" s="7"/>
      <c r="NW410" s="7"/>
      <c r="NX410" s="7"/>
      <c r="NY410" s="7"/>
      <c r="NZ410" s="7"/>
      <c r="OA410" s="7"/>
      <c r="OB410" s="7"/>
      <c r="OC410" s="7"/>
      <c r="OD410" s="7"/>
      <c r="OE410" s="7"/>
      <c r="OF410" s="7"/>
      <c r="OG410" s="7"/>
      <c r="OH410" s="7"/>
      <c r="OI410" s="7"/>
      <c r="OJ410" s="7"/>
      <c r="OK410" s="7"/>
      <c r="OL410" s="7"/>
      <c r="OM410" s="7"/>
      <c r="ON410" s="7"/>
      <c r="OO410" s="7"/>
      <c r="OP410" s="7"/>
      <c r="OQ410" s="7"/>
      <c r="OR410" s="7"/>
      <c r="OS410" s="7"/>
      <c r="OT410" s="7"/>
      <c r="OU410" s="7"/>
      <c r="OV410" s="7"/>
      <c r="OW410" s="7"/>
      <c r="OX410" s="7"/>
      <c r="OY410" s="7"/>
      <c r="OZ410" s="7"/>
      <c r="PA410" s="7"/>
      <c r="PB410" s="7"/>
      <c r="PC410" s="7"/>
      <c r="PD410" s="7"/>
      <c r="PE410" s="7"/>
      <c r="PF410" s="7"/>
      <c r="PG410" s="7"/>
      <c r="PH410" s="7"/>
      <c r="PI410" s="7"/>
      <c r="PJ410" s="7"/>
      <c r="PK410" s="7"/>
      <c r="PL410" s="7"/>
      <c r="PM410" s="7"/>
      <c r="PN410" s="7"/>
      <c r="PO410" s="7"/>
      <c r="PP410" s="7"/>
      <c r="PQ410" s="7"/>
      <c r="PR410" s="7"/>
      <c r="PS410" s="7"/>
      <c r="PT410" s="7"/>
      <c r="PU410" s="7"/>
      <c r="PV410" s="7"/>
      <c r="PW410" s="7"/>
      <c r="PX410" s="7"/>
      <c r="PY410" s="7"/>
      <c r="PZ410" s="7"/>
      <c r="QA410" s="7"/>
      <c r="QB410" s="7"/>
      <c r="QC410" s="7"/>
      <c r="QD410" s="7"/>
      <c r="QE410" s="7"/>
      <c r="QF410" s="7"/>
      <c r="QG410" s="7"/>
      <c r="QH410" s="7"/>
      <c r="QI410" s="7"/>
      <c r="QJ410" s="7"/>
      <c r="QK410" s="7"/>
      <c r="QL410" s="7"/>
      <c r="QM410" s="7"/>
      <c r="QN410" s="7"/>
      <c r="QO410" s="7"/>
      <c r="QP410" s="7"/>
      <c r="QQ410" s="7"/>
      <c r="QR410" s="7"/>
      <c r="QS410" s="7"/>
      <c r="QT410" s="7"/>
      <c r="QU410" s="7"/>
      <c r="QV410" s="7"/>
      <c r="QW410" s="7"/>
      <c r="QX410" s="7"/>
      <c r="QY410" s="7"/>
      <c r="QZ410" s="7"/>
      <c r="RA410" s="7"/>
      <c r="RB410" s="7"/>
      <c r="RC410" s="7"/>
      <c r="RD410" s="7"/>
      <c r="RE410" s="7"/>
      <c r="RF410" s="7"/>
      <c r="RG410" s="7"/>
      <c r="RH410" s="7"/>
      <c r="RI410" s="7"/>
      <c r="RJ410" s="7"/>
      <c r="RK410" s="7"/>
      <c r="RL410" s="7"/>
      <c r="RM410" s="7"/>
      <c r="RN410" s="7"/>
      <c r="RO410" s="7"/>
      <c r="RP410" s="7"/>
      <c r="RQ410" s="7"/>
      <c r="RR410" s="7"/>
      <c r="RS410" s="7"/>
      <c r="RT410" s="7"/>
      <c r="RU410" s="7"/>
      <c r="RV410" s="7"/>
      <c r="RW410" s="7"/>
      <c r="RX410" s="7"/>
      <c r="RY410" s="7"/>
    </row>
    <row r="411" spans="1:493" s="3" customFormat="1" ht="15.75" customHeight="1" x14ac:dyDescent="0.2">
      <c r="A411" s="5" t="s">
        <v>182</v>
      </c>
      <c r="B411" s="36" t="s">
        <v>178</v>
      </c>
      <c r="C411" s="108">
        <v>2379</v>
      </c>
      <c r="D411" s="84">
        <v>52</v>
      </c>
      <c r="E411" s="55">
        <v>61</v>
      </c>
      <c r="F411" s="84">
        <v>88</v>
      </c>
      <c r="G411" s="55">
        <v>63</v>
      </c>
      <c r="H411" s="84">
        <v>90</v>
      </c>
      <c r="I411" s="55">
        <v>52</v>
      </c>
      <c r="J411" s="84">
        <v>58</v>
      </c>
      <c r="K411" s="55">
        <v>79</v>
      </c>
      <c r="L411" s="84">
        <v>55</v>
      </c>
      <c r="M411" s="55">
        <v>42</v>
      </c>
      <c r="N411" s="84">
        <v>42</v>
      </c>
      <c r="O411" s="55">
        <v>57</v>
      </c>
      <c r="P411" s="84">
        <v>50</v>
      </c>
      <c r="Q411" s="55">
        <v>96</v>
      </c>
      <c r="R411" s="84">
        <v>50</v>
      </c>
      <c r="S411" s="55">
        <v>60</v>
      </c>
      <c r="T411" s="84">
        <v>29</v>
      </c>
      <c r="U411" s="55">
        <v>90</v>
      </c>
      <c r="V411" s="84">
        <v>109</v>
      </c>
      <c r="W411" s="55">
        <v>89</v>
      </c>
      <c r="X411" s="84">
        <v>24</v>
      </c>
      <c r="Y411" s="55">
        <v>94</v>
      </c>
      <c r="Z411" s="84">
        <v>64</v>
      </c>
      <c r="AA411" s="55">
        <v>36</v>
      </c>
      <c r="AB411" s="84">
        <v>138</v>
      </c>
      <c r="AC411" s="55">
        <v>69</v>
      </c>
      <c r="AD411" s="84">
        <v>121</v>
      </c>
      <c r="AE411" s="55">
        <v>21</v>
      </c>
      <c r="AF411" s="84">
        <v>38</v>
      </c>
      <c r="AG411" s="65">
        <v>39</v>
      </c>
      <c r="AH411" s="97">
        <v>132</v>
      </c>
      <c r="AI411" s="65">
        <v>71</v>
      </c>
      <c r="AJ411" s="97">
        <v>53</v>
      </c>
      <c r="AK411" s="97">
        <v>39</v>
      </c>
      <c r="AL411" s="119">
        <v>39</v>
      </c>
      <c r="AM411" s="84">
        <v>89</v>
      </c>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c r="BT411" s="119"/>
      <c r="BU411" s="119"/>
      <c r="BV411" s="119"/>
      <c r="BW411" s="119"/>
      <c r="BX411" s="119"/>
      <c r="BY411" s="119"/>
      <c r="BZ411" s="119"/>
      <c r="CA411" s="119"/>
      <c r="CB411" s="119"/>
      <c r="CC411" s="119"/>
      <c r="CD411" s="119"/>
      <c r="CE411" s="119"/>
      <c r="CF411" s="119"/>
      <c r="CG411" s="119"/>
      <c r="CH411" s="119"/>
      <c r="CI411" s="119"/>
      <c r="CJ411" s="119"/>
      <c r="CK411" s="119"/>
      <c r="CL411" s="119"/>
      <c r="CM411" s="119"/>
      <c r="CN411" s="119"/>
      <c r="CO411" s="119"/>
      <c r="CP411" s="119"/>
      <c r="CQ411" s="119"/>
      <c r="CR411" s="119"/>
      <c r="CS411" s="119"/>
      <c r="CT411" s="119"/>
      <c r="CU411" s="119"/>
      <c r="CV411" s="119"/>
      <c r="CW411" s="119"/>
      <c r="CX411" s="119"/>
      <c r="CY411" s="119"/>
      <c r="CZ411" s="119"/>
      <c r="DA411" s="119"/>
      <c r="DB411" s="119"/>
      <c r="DC411" s="119"/>
      <c r="DD411" s="119"/>
      <c r="DE411" s="119"/>
      <c r="DF411" s="119"/>
      <c r="DG411" s="119"/>
      <c r="DH411" s="119"/>
      <c r="DI411" s="119"/>
      <c r="DJ411" s="119"/>
      <c r="DK411" s="119"/>
      <c r="DL411" s="119"/>
      <c r="DM411" s="119"/>
      <c r="DN411" s="119"/>
      <c r="DO411" s="119"/>
      <c r="DP411" s="119"/>
      <c r="DQ411" s="119"/>
      <c r="DR411" s="119"/>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c r="MK411" s="7"/>
      <c r="ML411" s="7"/>
      <c r="MM411" s="7"/>
      <c r="MN411" s="7"/>
      <c r="MO411" s="7"/>
      <c r="MP411" s="7"/>
      <c r="MQ411" s="7"/>
      <c r="MR411" s="7"/>
      <c r="MS411" s="7"/>
      <c r="MT411" s="7"/>
      <c r="MU411" s="7"/>
      <c r="MV411" s="7"/>
      <c r="MW411" s="7"/>
      <c r="MX411" s="7"/>
      <c r="MY411" s="7"/>
      <c r="MZ411" s="7"/>
      <c r="NA411" s="7"/>
      <c r="NB411" s="7"/>
      <c r="NC411" s="7"/>
      <c r="ND411" s="7"/>
      <c r="NE411" s="7"/>
      <c r="NF411" s="7"/>
      <c r="NG411" s="7"/>
      <c r="NH411" s="7"/>
      <c r="NI411" s="7"/>
      <c r="NJ411" s="7"/>
      <c r="NK411" s="7"/>
      <c r="NL411" s="7"/>
      <c r="NM411" s="7"/>
      <c r="NN411" s="7"/>
      <c r="NO411" s="7"/>
      <c r="NP411" s="7"/>
      <c r="NQ411" s="7"/>
      <c r="NR411" s="7"/>
      <c r="NS411" s="7"/>
      <c r="NT411" s="7"/>
      <c r="NU411" s="7"/>
      <c r="NV411" s="7"/>
      <c r="NW411" s="7"/>
      <c r="NX411" s="7"/>
      <c r="NY411" s="7"/>
      <c r="NZ411" s="7"/>
      <c r="OA411" s="7"/>
      <c r="OB411" s="7"/>
      <c r="OC411" s="7"/>
      <c r="OD411" s="7"/>
      <c r="OE411" s="7"/>
      <c r="OF411" s="7"/>
      <c r="OG411" s="7"/>
      <c r="OH411" s="7"/>
      <c r="OI411" s="7"/>
      <c r="OJ411" s="7"/>
      <c r="OK411" s="7"/>
      <c r="OL411" s="7"/>
      <c r="OM411" s="7"/>
      <c r="ON411" s="7"/>
      <c r="OO411" s="7"/>
      <c r="OP411" s="7"/>
      <c r="OQ411" s="7"/>
      <c r="OR411" s="7"/>
      <c r="OS411" s="7"/>
      <c r="OT411" s="7"/>
      <c r="OU411" s="7"/>
      <c r="OV411" s="7"/>
      <c r="OW411" s="7"/>
      <c r="OX411" s="7"/>
      <c r="OY411" s="7"/>
      <c r="OZ411" s="7"/>
      <c r="PA411" s="7"/>
      <c r="PB411" s="7"/>
      <c r="PC411" s="7"/>
      <c r="PD411" s="7"/>
      <c r="PE411" s="7"/>
      <c r="PF411" s="7"/>
      <c r="PG411" s="7"/>
      <c r="PH411" s="7"/>
      <c r="PI411" s="7"/>
      <c r="PJ411" s="7"/>
      <c r="PK411" s="7"/>
      <c r="PL411" s="7"/>
      <c r="PM411" s="7"/>
      <c r="PN411" s="7"/>
      <c r="PO411" s="7"/>
      <c r="PP411" s="7"/>
      <c r="PQ411" s="7"/>
      <c r="PR411" s="7"/>
      <c r="PS411" s="7"/>
      <c r="PT411" s="7"/>
      <c r="PU411" s="7"/>
      <c r="PV411" s="7"/>
      <c r="PW411" s="7"/>
      <c r="PX411" s="7"/>
      <c r="PY411" s="7"/>
      <c r="PZ411" s="7"/>
      <c r="QA411" s="7"/>
      <c r="QB411" s="7"/>
      <c r="QC411" s="7"/>
      <c r="QD411" s="7"/>
      <c r="QE411" s="7"/>
      <c r="QF411" s="7"/>
      <c r="QG411" s="7"/>
      <c r="QH411" s="7"/>
      <c r="QI411" s="7"/>
      <c r="QJ411" s="7"/>
      <c r="QK411" s="7"/>
      <c r="QL411" s="7"/>
      <c r="QM411" s="7"/>
      <c r="QN411" s="7"/>
      <c r="QO411" s="7"/>
      <c r="QP411" s="7"/>
      <c r="QQ411" s="7"/>
      <c r="QR411" s="7"/>
      <c r="QS411" s="7"/>
      <c r="QT411" s="7"/>
      <c r="QU411" s="7"/>
      <c r="QV411" s="7"/>
      <c r="QW411" s="7"/>
      <c r="QX411" s="7"/>
      <c r="QY411" s="7"/>
      <c r="QZ411" s="7"/>
      <c r="RA411" s="7"/>
      <c r="RB411" s="7"/>
      <c r="RC411" s="7"/>
      <c r="RD411" s="7"/>
      <c r="RE411" s="7"/>
      <c r="RF411" s="7"/>
      <c r="RG411" s="7"/>
      <c r="RH411" s="7"/>
      <c r="RI411" s="7"/>
      <c r="RJ411" s="7"/>
      <c r="RK411" s="7"/>
      <c r="RL411" s="7"/>
      <c r="RM411" s="7"/>
      <c r="RN411" s="7"/>
      <c r="RO411" s="7"/>
      <c r="RP411" s="7"/>
      <c r="RQ411" s="7"/>
      <c r="RR411" s="7"/>
      <c r="RS411" s="7"/>
      <c r="RT411" s="7"/>
      <c r="RU411" s="7"/>
      <c r="RV411" s="7"/>
      <c r="RW411" s="7"/>
      <c r="RX411" s="7"/>
      <c r="RY411" s="7"/>
    </row>
    <row r="412" spans="1:493" s="3" customFormat="1" x14ac:dyDescent="0.2">
      <c r="A412" s="5"/>
      <c r="B412" s="36" t="s">
        <v>179</v>
      </c>
      <c r="C412" s="108">
        <v>2357</v>
      </c>
      <c r="D412" s="84">
        <v>51</v>
      </c>
      <c r="E412" s="55">
        <v>60</v>
      </c>
      <c r="F412" s="84">
        <v>88</v>
      </c>
      <c r="G412" s="55">
        <v>63</v>
      </c>
      <c r="H412" s="84">
        <v>90</v>
      </c>
      <c r="I412" s="55">
        <v>52</v>
      </c>
      <c r="J412" s="84">
        <v>56</v>
      </c>
      <c r="K412" s="55">
        <v>77</v>
      </c>
      <c r="L412" s="84">
        <v>55</v>
      </c>
      <c r="M412" s="55">
        <v>41</v>
      </c>
      <c r="N412" s="84">
        <v>41</v>
      </c>
      <c r="O412" s="55">
        <v>57</v>
      </c>
      <c r="P412" s="84">
        <v>49</v>
      </c>
      <c r="Q412" s="55">
        <v>94</v>
      </c>
      <c r="R412" s="84">
        <v>49</v>
      </c>
      <c r="S412" s="55">
        <v>59</v>
      </c>
      <c r="T412" s="84">
        <v>29</v>
      </c>
      <c r="U412" s="55">
        <v>89</v>
      </c>
      <c r="V412" s="84">
        <v>109</v>
      </c>
      <c r="W412" s="55">
        <v>89</v>
      </c>
      <c r="X412" s="84">
        <v>24</v>
      </c>
      <c r="Y412" s="55">
        <v>94</v>
      </c>
      <c r="Z412" s="84">
        <v>62</v>
      </c>
      <c r="AA412" s="55">
        <v>36</v>
      </c>
      <c r="AB412" s="84">
        <v>138</v>
      </c>
      <c r="AC412" s="55">
        <v>69</v>
      </c>
      <c r="AD412" s="84">
        <v>119</v>
      </c>
      <c r="AE412" s="55">
        <v>21</v>
      </c>
      <c r="AF412" s="84">
        <v>38</v>
      </c>
      <c r="AG412" s="65">
        <v>39</v>
      </c>
      <c r="AH412" s="97">
        <v>132</v>
      </c>
      <c r="AI412" s="65">
        <v>71</v>
      </c>
      <c r="AJ412" s="97">
        <v>53</v>
      </c>
      <c r="AK412" s="97">
        <v>38</v>
      </c>
      <c r="AL412" s="119">
        <v>38</v>
      </c>
      <c r="AM412" s="84">
        <v>87</v>
      </c>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19"/>
      <c r="BX412" s="119"/>
      <c r="BY412" s="119"/>
      <c r="BZ412" s="119"/>
      <c r="CA412" s="119"/>
      <c r="CB412" s="119"/>
      <c r="CC412" s="119"/>
      <c r="CD412" s="119"/>
      <c r="CE412" s="119"/>
      <c r="CF412" s="119"/>
      <c r="CG412" s="119"/>
      <c r="CH412" s="119"/>
      <c r="CI412" s="119"/>
      <c r="CJ412" s="119"/>
      <c r="CK412" s="119"/>
      <c r="CL412" s="119"/>
      <c r="CM412" s="119"/>
      <c r="CN412" s="119"/>
      <c r="CO412" s="119"/>
      <c r="CP412" s="119"/>
      <c r="CQ412" s="119"/>
      <c r="CR412" s="119"/>
      <c r="CS412" s="119"/>
      <c r="CT412" s="119"/>
      <c r="CU412" s="119"/>
      <c r="CV412" s="119"/>
      <c r="CW412" s="119"/>
      <c r="CX412" s="119"/>
      <c r="CY412" s="119"/>
      <c r="CZ412" s="119"/>
      <c r="DA412" s="119"/>
      <c r="DB412" s="119"/>
      <c r="DC412" s="119"/>
      <c r="DD412" s="119"/>
      <c r="DE412" s="119"/>
      <c r="DF412" s="119"/>
      <c r="DG412" s="119"/>
      <c r="DH412" s="119"/>
      <c r="DI412" s="119"/>
      <c r="DJ412" s="119"/>
      <c r="DK412" s="119"/>
      <c r="DL412" s="119"/>
      <c r="DM412" s="119"/>
      <c r="DN412" s="119"/>
      <c r="DO412" s="119"/>
      <c r="DP412" s="119"/>
      <c r="DQ412" s="119"/>
      <c r="DR412" s="119"/>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c r="MK412" s="7"/>
      <c r="ML412" s="7"/>
      <c r="MM412" s="7"/>
      <c r="MN412" s="7"/>
      <c r="MO412" s="7"/>
      <c r="MP412" s="7"/>
      <c r="MQ412" s="7"/>
      <c r="MR412" s="7"/>
      <c r="MS412" s="7"/>
      <c r="MT412" s="7"/>
      <c r="MU412" s="7"/>
      <c r="MV412" s="7"/>
      <c r="MW412" s="7"/>
      <c r="MX412" s="7"/>
      <c r="MY412" s="7"/>
      <c r="MZ412" s="7"/>
      <c r="NA412" s="7"/>
      <c r="NB412" s="7"/>
      <c r="NC412" s="7"/>
      <c r="ND412" s="7"/>
      <c r="NE412" s="7"/>
      <c r="NF412" s="7"/>
      <c r="NG412" s="7"/>
      <c r="NH412" s="7"/>
      <c r="NI412" s="7"/>
      <c r="NJ412" s="7"/>
      <c r="NK412" s="7"/>
      <c r="NL412" s="7"/>
      <c r="NM412" s="7"/>
      <c r="NN412" s="7"/>
      <c r="NO412" s="7"/>
      <c r="NP412" s="7"/>
      <c r="NQ412" s="7"/>
      <c r="NR412" s="7"/>
      <c r="NS412" s="7"/>
      <c r="NT412" s="7"/>
      <c r="NU412" s="7"/>
      <c r="NV412" s="7"/>
      <c r="NW412" s="7"/>
      <c r="NX412" s="7"/>
      <c r="NY412" s="7"/>
      <c r="NZ412" s="7"/>
      <c r="OA412" s="7"/>
      <c r="OB412" s="7"/>
      <c r="OC412" s="7"/>
      <c r="OD412" s="7"/>
      <c r="OE412" s="7"/>
      <c r="OF412" s="7"/>
      <c r="OG412" s="7"/>
      <c r="OH412" s="7"/>
      <c r="OI412" s="7"/>
      <c r="OJ412" s="7"/>
      <c r="OK412" s="7"/>
      <c r="OL412" s="7"/>
      <c r="OM412" s="7"/>
      <c r="ON412" s="7"/>
      <c r="OO412" s="7"/>
      <c r="OP412" s="7"/>
      <c r="OQ412" s="7"/>
      <c r="OR412" s="7"/>
      <c r="OS412" s="7"/>
      <c r="OT412" s="7"/>
      <c r="OU412" s="7"/>
      <c r="OV412" s="7"/>
      <c r="OW412" s="7"/>
      <c r="OX412" s="7"/>
      <c r="OY412" s="7"/>
      <c r="OZ412" s="7"/>
      <c r="PA412" s="7"/>
      <c r="PB412" s="7"/>
      <c r="PC412" s="7"/>
      <c r="PD412" s="7"/>
      <c r="PE412" s="7"/>
      <c r="PF412" s="7"/>
      <c r="PG412" s="7"/>
      <c r="PH412" s="7"/>
      <c r="PI412" s="7"/>
      <c r="PJ412" s="7"/>
      <c r="PK412" s="7"/>
      <c r="PL412" s="7"/>
      <c r="PM412" s="7"/>
      <c r="PN412" s="7"/>
      <c r="PO412" s="7"/>
      <c r="PP412" s="7"/>
      <c r="PQ412" s="7"/>
      <c r="PR412" s="7"/>
      <c r="PS412" s="7"/>
      <c r="PT412" s="7"/>
      <c r="PU412" s="7"/>
      <c r="PV412" s="7"/>
      <c r="PW412" s="7"/>
      <c r="PX412" s="7"/>
      <c r="PY412" s="7"/>
      <c r="PZ412" s="7"/>
      <c r="QA412" s="7"/>
      <c r="QB412" s="7"/>
      <c r="QC412" s="7"/>
      <c r="QD412" s="7"/>
      <c r="QE412" s="7"/>
      <c r="QF412" s="7"/>
      <c r="QG412" s="7"/>
      <c r="QH412" s="7"/>
      <c r="QI412" s="7"/>
      <c r="QJ412" s="7"/>
      <c r="QK412" s="7"/>
      <c r="QL412" s="7"/>
      <c r="QM412" s="7"/>
      <c r="QN412" s="7"/>
      <c r="QO412" s="7"/>
      <c r="QP412" s="7"/>
      <c r="QQ412" s="7"/>
      <c r="QR412" s="7"/>
      <c r="QS412" s="7"/>
      <c r="QT412" s="7"/>
      <c r="QU412" s="7"/>
      <c r="QV412" s="7"/>
      <c r="QW412" s="7"/>
      <c r="QX412" s="7"/>
      <c r="QY412" s="7"/>
      <c r="QZ412" s="7"/>
      <c r="RA412" s="7"/>
      <c r="RB412" s="7"/>
      <c r="RC412" s="7"/>
      <c r="RD412" s="7"/>
      <c r="RE412" s="7"/>
      <c r="RF412" s="7"/>
      <c r="RG412" s="7"/>
      <c r="RH412" s="7"/>
      <c r="RI412" s="7"/>
      <c r="RJ412" s="7"/>
      <c r="RK412" s="7"/>
      <c r="RL412" s="7"/>
      <c r="RM412" s="7"/>
      <c r="RN412" s="7"/>
      <c r="RO412" s="7"/>
      <c r="RP412" s="7"/>
      <c r="RQ412" s="7"/>
      <c r="RR412" s="7"/>
      <c r="RS412" s="7"/>
      <c r="RT412" s="7"/>
      <c r="RU412" s="7"/>
      <c r="RV412" s="7"/>
      <c r="RW412" s="7"/>
      <c r="RX412" s="7"/>
      <c r="RY412" s="7"/>
    </row>
    <row r="413" spans="1:493" s="3" customFormat="1" ht="24" customHeight="1" x14ac:dyDescent="0.2">
      <c r="A413" s="5"/>
      <c r="B413" s="41" t="s">
        <v>180</v>
      </c>
      <c r="C413" s="108">
        <v>2325</v>
      </c>
      <c r="D413" s="84">
        <v>47</v>
      </c>
      <c r="E413" s="55">
        <v>60</v>
      </c>
      <c r="F413" s="84">
        <v>86</v>
      </c>
      <c r="G413" s="55">
        <v>61</v>
      </c>
      <c r="H413" s="84">
        <v>87</v>
      </c>
      <c r="I413" s="55">
        <v>51</v>
      </c>
      <c r="J413" s="84">
        <v>55</v>
      </c>
      <c r="K413" s="55">
        <v>75</v>
      </c>
      <c r="L413" s="84">
        <v>55</v>
      </c>
      <c r="M413" s="55">
        <v>40</v>
      </c>
      <c r="N413" s="84">
        <v>40</v>
      </c>
      <c r="O413" s="55">
        <v>57</v>
      </c>
      <c r="P413" s="84">
        <v>49</v>
      </c>
      <c r="Q413" s="55">
        <v>91</v>
      </c>
      <c r="R413" s="84">
        <v>49</v>
      </c>
      <c r="S413" s="55">
        <v>59</v>
      </c>
      <c r="T413" s="84">
        <v>28</v>
      </c>
      <c r="U413" s="55">
        <v>88</v>
      </c>
      <c r="V413" s="84">
        <v>109</v>
      </c>
      <c r="W413" s="55">
        <v>89</v>
      </c>
      <c r="X413" s="84">
        <v>24</v>
      </c>
      <c r="Y413" s="55">
        <v>94</v>
      </c>
      <c r="Z413" s="84">
        <v>59</v>
      </c>
      <c r="AA413" s="55">
        <v>36</v>
      </c>
      <c r="AB413" s="84">
        <v>137</v>
      </c>
      <c r="AC413" s="55">
        <v>68</v>
      </c>
      <c r="AD413" s="84">
        <v>117</v>
      </c>
      <c r="AE413" s="55">
        <v>19</v>
      </c>
      <c r="AF413" s="84">
        <v>38</v>
      </c>
      <c r="AG413" s="65">
        <v>39</v>
      </c>
      <c r="AH413" s="97">
        <v>132</v>
      </c>
      <c r="AI413" s="65">
        <v>71</v>
      </c>
      <c r="AJ413" s="97">
        <v>53</v>
      </c>
      <c r="AK413" s="97">
        <v>38</v>
      </c>
      <c r="AL413" s="119">
        <v>37</v>
      </c>
      <c r="AM413" s="84">
        <v>87</v>
      </c>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119"/>
      <c r="CD413" s="119"/>
      <c r="CE413" s="119"/>
      <c r="CF413" s="119"/>
      <c r="CG413" s="119"/>
      <c r="CH413" s="119"/>
      <c r="CI413" s="119"/>
      <c r="CJ413" s="119"/>
      <c r="CK413" s="119"/>
      <c r="CL413" s="119"/>
      <c r="CM413" s="119"/>
      <c r="CN413" s="119"/>
      <c r="CO413" s="119"/>
      <c r="CP413" s="119"/>
      <c r="CQ413" s="119"/>
      <c r="CR413" s="119"/>
      <c r="CS413" s="119"/>
      <c r="CT413" s="119"/>
      <c r="CU413" s="119"/>
      <c r="CV413" s="119"/>
      <c r="CW413" s="119"/>
      <c r="CX413" s="119"/>
      <c r="CY413" s="119"/>
      <c r="CZ413" s="119"/>
      <c r="DA413" s="119"/>
      <c r="DB413" s="119"/>
      <c r="DC413" s="119"/>
      <c r="DD413" s="119"/>
      <c r="DE413" s="119"/>
      <c r="DF413" s="119"/>
      <c r="DG413" s="119"/>
      <c r="DH413" s="119"/>
      <c r="DI413" s="119"/>
      <c r="DJ413" s="119"/>
      <c r="DK413" s="119"/>
      <c r="DL413" s="119"/>
      <c r="DM413" s="119"/>
      <c r="DN413" s="119"/>
      <c r="DO413" s="119"/>
      <c r="DP413" s="119"/>
      <c r="DQ413" s="119"/>
      <c r="DR413" s="119"/>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c r="MK413" s="7"/>
      <c r="ML413" s="7"/>
      <c r="MM413" s="7"/>
      <c r="MN413" s="7"/>
      <c r="MO413" s="7"/>
      <c r="MP413" s="7"/>
      <c r="MQ413" s="7"/>
      <c r="MR413" s="7"/>
      <c r="MS413" s="7"/>
      <c r="MT413" s="7"/>
      <c r="MU413" s="7"/>
      <c r="MV413" s="7"/>
      <c r="MW413" s="7"/>
      <c r="MX413" s="7"/>
      <c r="MY413" s="7"/>
      <c r="MZ413" s="7"/>
      <c r="NA413" s="7"/>
      <c r="NB413" s="7"/>
      <c r="NC413" s="7"/>
      <c r="ND413" s="7"/>
      <c r="NE413" s="7"/>
      <c r="NF413" s="7"/>
      <c r="NG413" s="7"/>
      <c r="NH413" s="7"/>
      <c r="NI413" s="7"/>
      <c r="NJ413" s="7"/>
      <c r="NK413" s="7"/>
      <c r="NL413" s="7"/>
      <c r="NM413" s="7"/>
      <c r="NN413" s="7"/>
      <c r="NO413" s="7"/>
      <c r="NP413" s="7"/>
      <c r="NQ413" s="7"/>
      <c r="NR413" s="7"/>
      <c r="NS413" s="7"/>
      <c r="NT413" s="7"/>
      <c r="NU413" s="7"/>
      <c r="NV413" s="7"/>
      <c r="NW413" s="7"/>
      <c r="NX413" s="7"/>
      <c r="NY413" s="7"/>
      <c r="NZ413" s="7"/>
      <c r="OA413" s="7"/>
      <c r="OB413" s="7"/>
      <c r="OC413" s="7"/>
      <c r="OD413" s="7"/>
      <c r="OE413" s="7"/>
      <c r="OF413" s="7"/>
      <c r="OG413" s="7"/>
      <c r="OH413" s="7"/>
      <c r="OI413" s="7"/>
      <c r="OJ413" s="7"/>
      <c r="OK413" s="7"/>
      <c r="OL413" s="7"/>
      <c r="OM413" s="7"/>
      <c r="ON413" s="7"/>
      <c r="OO413" s="7"/>
      <c r="OP413" s="7"/>
      <c r="OQ413" s="7"/>
      <c r="OR413" s="7"/>
      <c r="OS413" s="7"/>
      <c r="OT413" s="7"/>
      <c r="OU413" s="7"/>
      <c r="OV413" s="7"/>
      <c r="OW413" s="7"/>
      <c r="OX413" s="7"/>
      <c r="OY413" s="7"/>
      <c r="OZ413" s="7"/>
      <c r="PA413" s="7"/>
      <c r="PB413" s="7"/>
      <c r="PC413" s="7"/>
      <c r="PD413" s="7"/>
      <c r="PE413" s="7"/>
      <c r="PF413" s="7"/>
      <c r="PG413" s="7"/>
      <c r="PH413" s="7"/>
      <c r="PI413" s="7"/>
      <c r="PJ413" s="7"/>
      <c r="PK413" s="7"/>
      <c r="PL413" s="7"/>
      <c r="PM413" s="7"/>
      <c r="PN413" s="7"/>
      <c r="PO413" s="7"/>
      <c r="PP413" s="7"/>
      <c r="PQ413" s="7"/>
      <c r="PR413" s="7"/>
      <c r="PS413" s="7"/>
      <c r="PT413" s="7"/>
      <c r="PU413" s="7"/>
      <c r="PV413" s="7"/>
      <c r="PW413" s="7"/>
      <c r="PX413" s="7"/>
      <c r="PY413" s="7"/>
      <c r="PZ413" s="7"/>
      <c r="QA413" s="7"/>
      <c r="QB413" s="7"/>
      <c r="QC413" s="7"/>
      <c r="QD413" s="7"/>
      <c r="QE413" s="7"/>
      <c r="QF413" s="7"/>
      <c r="QG413" s="7"/>
      <c r="QH413" s="7"/>
      <c r="QI413" s="7"/>
      <c r="QJ413" s="7"/>
      <c r="QK413" s="7"/>
      <c r="QL413" s="7"/>
      <c r="QM413" s="7"/>
      <c r="QN413" s="7"/>
      <c r="QO413" s="7"/>
      <c r="QP413" s="7"/>
      <c r="QQ413" s="7"/>
      <c r="QR413" s="7"/>
      <c r="QS413" s="7"/>
      <c r="QT413" s="7"/>
      <c r="QU413" s="7"/>
      <c r="QV413" s="7"/>
      <c r="QW413" s="7"/>
      <c r="QX413" s="7"/>
      <c r="QY413" s="7"/>
      <c r="QZ413" s="7"/>
      <c r="RA413" s="7"/>
      <c r="RB413" s="7"/>
      <c r="RC413" s="7"/>
      <c r="RD413" s="7"/>
      <c r="RE413" s="7"/>
      <c r="RF413" s="7"/>
      <c r="RG413" s="7"/>
      <c r="RH413" s="7"/>
      <c r="RI413" s="7"/>
      <c r="RJ413" s="7"/>
      <c r="RK413" s="7"/>
      <c r="RL413" s="7"/>
      <c r="RM413" s="7"/>
      <c r="RN413" s="7"/>
      <c r="RO413" s="7"/>
      <c r="RP413" s="7"/>
      <c r="RQ413" s="7"/>
      <c r="RR413" s="7"/>
      <c r="RS413" s="7"/>
      <c r="RT413" s="7"/>
      <c r="RU413" s="7"/>
      <c r="RV413" s="7"/>
      <c r="RW413" s="7"/>
      <c r="RX413" s="7"/>
      <c r="RY413" s="7"/>
    </row>
    <row r="414" spans="1:493" s="3" customFormat="1" x14ac:dyDescent="0.2">
      <c r="A414" s="5"/>
      <c r="B414" s="36" t="s">
        <v>181</v>
      </c>
      <c r="C414" s="108">
        <v>2269</v>
      </c>
      <c r="D414" s="84">
        <v>46</v>
      </c>
      <c r="E414" s="55">
        <v>54</v>
      </c>
      <c r="F414" s="84">
        <v>86</v>
      </c>
      <c r="G414" s="55">
        <v>58</v>
      </c>
      <c r="H414" s="84">
        <v>81</v>
      </c>
      <c r="I414" s="55">
        <v>47</v>
      </c>
      <c r="J414" s="84">
        <v>52</v>
      </c>
      <c r="K414" s="55">
        <v>77</v>
      </c>
      <c r="L414" s="84">
        <v>55</v>
      </c>
      <c r="M414" s="55">
        <v>40</v>
      </c>
      <c r="N414" s="84">
        <v>40</v>
      </c>
      <c r="O414" s="55">
        <v>57</v>
      </c>
      <c r="P414" s="84">
        <v>44</v>
      </c>
      <c r="Q414" s="55">
        <v>92</v>
      </c>
      <c r="R414" s="84">
        <v>47</v>
      </c>
      <c r="S414" s="55">
        <v>59</v>
      </c>
      <c r="T414" s="84">
        <v>28</v>
      </c>
      <c r="U414" s="55">
        <v>88</v>
      </c>
      <c r="V414" s="84">
        <v>107</v>
      </c>
      <c r="W414" s="55">
        <v>89</v>
      </c>
      <c r="X414" s="84">
        <v>23</v>
      </c>
      <c r="Y414" s="55">
        <v>94</v>
      </c>
      <c r="Z414" s="84">
        <v>61</v>
      </c>
      <c r="AA414" s="55">
        <v>36</v>
      </c>
      <c r="AB414" s="84">
        <v>135</v>
      </c>
      <c r="AC414" s="55">
        <v>66</v>
      </c>
      <c r="AD414" s="84">
        <v>115</v>
      </c>
      <c r="AE414" s="55">
        <v>17</v>
      </c>
      <c r="AF414" s="84">
        <v>36</v>
      </c>
      <c r="AG414" s="65">
        <v>38</v>
      </c>
      <c r="AH414" s="97">
        <v>131</v>
      </c>
      <c r="AI414" s="65">
        <v>70</v>
      </c>
      <c r="AJ414" s="97">
        <v>50</v>
      </c>
      <c r="AK414" s="97">
        <v>37</v>
      </c>
      <c r="AL414" s="119">
        <v>37</v>
      </c>
      <c r="AM414" s="84">
        <v>76</v>
      </c>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c r="PW414" s="7"/>
      <c r="PX414" s="7"/>
      <c r="PY414" s="7"/>
      <c r="PZ414" s="7"/>
      <c r="QA414" s="7"/>
      <c r="QB414" s="7"/>
      <c r="QC414" s="7"/>
      <c r="QD414" s="7"/>
      <c r="QE414" s="7"/>
      <c r="QF414" s="7"/>
      <c r="QG414" s="7"/>
      <c r="QH414" s="7"/>
      <c r="QI414" s="7"/>
      <c r="QJ414" s="7"/>
      <c r="QK414" s="7"/>
      <c r="QL414" s="7"/>
      <c r="QM414" s="7"/>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c r="RR414" s="7"/>
      <c r="RS414" s="7"/>
      <c r="RT414" s="7"/>
      <c r="RU414" s="7"/>
      <c r="RV414" s="7"/>
      <c r="RW414" s="7"/>
      <c r="RX414" s="7"/>
      <c r="RY414" s="7"/>
    </row>
    <row r="415" spans="1:493" s="3" customFormat="1" ht="15.75" customHeight="1" x14ac:dyDescent="0.2">
      <c r="A415" s="5" t="s">
        <v>183</v>
      </c>
      <c r="B415" s="36" t="s">
        <v>178</v>
      </c>
      <c r="C415" s="108">
        <v>2499</v>
      </c>
      <c r="D415" s="84">
        <v>71</v>
      </c>
      <c r="E415" s="55">
        <v>64</v>
      </c>
      <c r="F415" s="84">
        <v>72</v>
      </c>
      <c r="G415" s="55">
        <v>62</v>
      </c>
      <c r="H415" s="84">
        <v>65</v>
      </c>
      <c r="I415" s="55">
        <v>59</v>
      </c>
      <c r="J415" s="84">
        <v>73</v>
      </c>
      <c r="K415" s="55">
        <v>102</v>
      </c>
      <c r="L415" s="84">
        <v>59</v>
      </c>
      <c r="M415" s="55">
        <v>34</v>
      </c>
      <c r="N415" s="84">
        <v>61</v>
      </c>
      <c r="O415" s="55">
        <v>66</v>
      </c>
      <c r="P415" s="84">
        <v>34</v>
      </c>
      <c r="Q415" s="55">
        <v>90</v>
      </c>
      <c r="R415" s="84">
        <v>47</v>
      </c>
      <c r="S415" s="55">
        <v>66</v>
      </c>
      <c r="T415" s="84">
        <v>28</v>
      </c>
      <c r="U415" s="55">
        <v>71</v>
      </c>
      <c r="V415" s="84">
        <v>92</v>
      </c>
      <c r="W415" s="55">
        <v>90</v>
      </c>
      <c r="X415" s="84">
        <v>30</v>
      </c>
      <c r="Y415" s="55">
        <v>92</v>
      </c>
      <c r="Z415" s="84">
        <v>79</v>
      </c>
      <c r="AA415" s="55">
        <v>27</v>
      </c>
      <c r="AB415" s="84">
        <v>181</v>
      </c>
      <c r="AC415" s="55">
        <v>97</v>
      </c>
      <c r="AD415" s="84">
        <v>125</v>
      </c>
      <c r="AE415" s="55">
        <v>27</v>
      </c>
      <c r="AF415" s="84">
        <v>53</v>
      </c>
      <c r="AG415" s="65">
        <v>37</v>
      </c>
      <c r="AH415" s="97">
        <v>149</v>
      </c>
      <c r="AI415" s="65">
        <v>89</v>
      </c>
      <c r="AJ415" s="97">
        <v>63</v>
      </c>
      <c r="AK415" s="97">
        <v>42</v>
      </c>
      <c r="AL415" s="119">
        <v>46</v>
      </c>
      <c r="AM415" s="84">
        <v>56</v>
      </c>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c r="MK415" s="7"/>
      <c r="ML415" s="7"/>
      <c r="MM415" s="7"/>
      <c r="MN415" s="7"/>
      <c r="MO415" s="7"/>
      <c r="MP415" s="7"/>
      <c r="MQ415" s="7"/>
      <c r="MR415" s="7"/>
      <c r="MS415" s="7"/>
      <c r="MT415" s="7"/>
      <c r="MU415" s="7"/>
      <c r="MV415" s="7"/>
      <c r="MW415" s="7"/>
      <c r="MX415" s="7"/>
      <c r="MY415" s="7"/>
      <c r="MZ415" s="7"/>
      <c r="NA415" s="7"/>
      <c r="NB415" s="7"/>
      <c r="NC415" s="7"/>
      <c r="ND415" s="7"/>
      <c r="NE415" s="7"/>
      <c r="NF415" s="7"/>
      <c r="NG415" s="7"/>
      <c r="NH415" s="7"/>
      <c r="NI415" s="7"/>
      <c r="NJ415" s="7"/>
      <c r="NK415" s="7"/>
      <c r="NL415" s="7"/>
      <c r="NM415" s="7"/>
      <c r="NN415" s="7"/>
      <c r="NO415" s="7"/>
      <c r="NP415" s="7"/>
      <c r="NQ415" s="7"/>
      <c r="NR415" s="7"/>
      <c r="NS415" s="7"/>
      <c r="NT415" s="7"/>
      <c r="NU415" s="7"/>
      <c r="NV415" s="7"/>
      <c r="NW415" s="7"/>
      <c r="NX415" s="7"/>
      <c r="NY415" s="7"/>
      <c r="NZ415" s="7"/>
      <c r="OA415" s="7"/>
      <c r="OB415" s="7"/>
      <c r="OC415" s="7"/>
      <c r="OD415" s="7"/>
      <c r="OE415" s="7"/>
      <c r="OF415" s="7"/>
      <c r="OG415" s="7"/>
      <c r="OH415" s="7"/>
      <c r="OI415" s="7"/>
      <c r="OJ415" s="7"/>
      <c r="OK415" s="7"/>
      <c r="OL415" s="7"/>
      <c r="OM415" s="7"/>
      <c r="ON415" s="7"/>
      <c r="OO415" s="7"/>
      <c r="OP415" s="7"/>
      <c r="OQ415" s="7"/>
      <c r="OR415" s="7"/>
      <c r="OS415" s="7"/>
      <c r="OT415" s="7"/>
      <c r="OU415" s="7"/>
      <c r="OV415" s="7"/>
      <c r="OW415" s="7"/>
      <c r="OX415" s="7"/>
      <c r="OY415" s="7"/>
      <c r="OZ415" s="7"/>
      <c r="PA415" s="7"/>
      <c r="PB415" s="7"/>
      <c r="PC415" s="7"/>
      <c r="PD415" s="7"/>
      <c r="PE415" s="7"/>
      <c r="PF415" s="7"/>
      <c r="PG415" s="7"/>
      <c r="PH415" s="7"/>
      <c r="PI415" s="7"/>
      <c r="PJ415" s="7"/>
      <c r="PK415" s="7"/>
      <c r="PL415" s="7"/>
      <c r="PM415" s="7"/>
      <c r="PN415" s="7"/>
      <c r="PO415" s="7"/>
      <c r="PP415" s="7"/>
      <c r="PQ415" s="7"/>
      <c r="PR415" s="7"/>
      <c r="PS415" s="7"/>
      <c r="PT415" s="7"/>
      <c r="PU415" s="7"/>
      <c r="PV415" s="7"/>
      <c r="PW415" s="7"/>
      <c r="PX415" s="7"/>
      <c r="PY415" s="7"/>
      <c r="PZ415" s="7"/>
      <c r="QA415" s="7"/>
      <c r="QB415" s="7"/>
      <c r="QC415" s="7"/>
      <c r="QD415" s="7"/>
      <c r="QE415" s="7"/>
      <c r="QF415" s="7"/>
      <c r="QG415" s="7"/>
      <c r="QH415" s="7"/>
      <c r="QI415" s="7"/>
      <c r="QJ415" s="7"/>
      <c r="QK415" s="7"/>
      <c r="QL415" s="7"/>
      <c r="QM415" s="7"/>
      <c r="QN415" s="7"/>
      <c r="QO415" s="7"/>
      <c r="QP415" s="7"/>
      <c r="QQ415" s="7"/>
      <c r="QR415" s="7"/>
      <c r="QS415" s="7"/>
      <c r="QT415" s="7"/>
      <c r="QU415" s="7"/>
      <c r="QV415" s="7"/>
      <c r="QW415" s="7"/>
      <c r="QX415" s="7"/>
      <c r="QY415" s="7"/>
      <c r="QZ415" s="7"/>
      <c r="RA415" s="7"/>
      <c r="RB415" s="7"/>
      <c r="RC415" s="7"/>
      <c r="RD415" s="7"/>
      <c r="RE415" s="7"/>
      <c r="RF415" s="7"/>
      <c r="RG415" s="7"/>
      <c r="RH415" s="7"/>
      <c r="RI415" s="7"/>
      <c r="RJ415" s="7"/>
      <c r="RK415" s="7"/>
      <c r="RL415" s="7"/>
      <c r="RM415" s="7"/>
      <c r="RN415" s="7"/>
      <c r="RO415" s="7"/>
      <c r="RP415" s="7"/>
      <c r="RQ415" s="7"/>
      <c r="RR415" s="7"/>
      <c r="RS415" s="7"/>
      <c r="RT415" s="7"/>
      <c r="RU415" s="7"/>
      <c r="RV415" s="7"/>
      <c r="RW415" s="7"/>
      <c r="RX415" s="7"/>
      <c r="RY415" s="7"/>
    </row>
    <row r="416" spans="1:493" s="3" customFormat="1" x14ac:dyDescent="0.2">
      <c r="A416" s="5"/>
      <c r="B416" s="41" t="s">
        <v>179</v>
      </c>
      <c r="C416" s="108">
        <v>2468</v>
      </c>
      <c r="D416" s="84">
        <v>71</v>
      </c>
      <c r="E416" s="55">
        <v>62</v>
      </c>
      <c r="F416" s="84">
        <v>72</v>
      </c>
      <c r="G416" s="55">
        <v>61</v>
      </c>
      <c r="H416" s="84">
        <v>63</v>
      </c>
      <c r="I416" s="55">
        <v>58</v>
      </c>
      <c r="J416" s="84">
        <v>71</v>
      </c>
      <c r="K416" s="55">
        <v>101</v>
      </c>
      <c r="L416" s="84">
        <v>58</v>
      </c>
      <c r="M416" s="55">
        <v>34</v>
      </c>
      <c r="N416" s="84">
        <v>61</v>
      </c>
      <c r="O416" s="55">
        <v>65</v>
      </c>
      <c r="P416" s="84">
        <v>34</v>
      </c>
      <c r="Q416" s="55">
        <v>90</v>
      </c>
      <c r="R416" s="84">
        <v>46</v>
      </c>
      <c r="S416" s="55">
        <v>66</v>
      </c>
      <c r="T416" s="84">
        <v>27</v>
      </c>
      <c r="U416" s="55">
        <v>70</v>
      </c>
      <c r="V416" s="84">
        <v>92</v>
      </c>
      <c r="W416" s="55">
        <v>90</v>
      </c>
      <c r="X416" s="84">
        <v>30</v>
      </c>
      <c r="Y416" s="55">
        <v>92</v>
      </c>
      <c r="Z416" s="84">
        <v>75</v>
      </c>
      <c r="AA416" s="55">
        <v>27</v>
      </c>
      <c r="AB416" s="84">
        <v>181</v>
      </c>
      <c r="AC416" s="55">
        <v>94</v>
      </c>
      <c r="AD416" s="84">
        <v>124</v>
      </c>
      <c r="AE416" s="55">
        <v>26</v>
      </c>
      <c r="AF416" s="84">
        <v>52</v>
      </c>
      <c r="AG416" s="65">
        <v>36</v>
      </c>
      <c r="AH416" s="97">
        <v>148</v>
      </c>
      <c r="AI416" s="65">
        <v>88</v>
      </c>
      <c r="AJ416" s="97">
        <v>62</v>
      </c>
      <c r="AK416" s="97">
        <v>42</v>
      </c>
      <c r="AL416" s="119">
        <v>44</v>
      </c>
      <c r="AM416" s="84">
        <v>55</v>
      </c>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c r="CA416" s="119"/>
      <c r="CB416" s="119"/>
      <c r="CC416" s="119"/>
      <c r="CD416" s="119"/>
      <c r="CE416" s="119"/>
      <c r="CF416" s="119"/>
      <c r="CG416" s="119"/>
      <c r="CH416" s="119"/>
      <c r="CI416" s="119"/>
      <c r="CJ416" s="119"/>
      <c r="CK416" s="119"/>
      <c r="CL416" s="119"/>
      <c r="CM416" s="119"/>
      <c r="CN416" s="119"/>
      <c r="CO416" s="119"/>
      <c r="CP416" s="119"/>
      <c r="CQ416" s="119"/>
      <c r="CR416" s="119"/>
      <c r="CS416" s="119"/>
      <c r="CT416" s="119"/>
      <c r="CU416" s="119"/>
      <c r="CV416" s="119"/>
      <c r="CW416" s="119"/>
      <c r="CX416" s="119"/>
      <c r="CY416" s="119"/>
      <c r="CZ416" s="119"/>
      <c r="DA416" s="119"/>
      <c r="DB416" s="119"/>
      <c r="DC416" s="119"/>
      <c r="DD416" s="119"/>
      <c r="DE416" s="119"/>
      <c r="DF416" s="119"/>
      <c r="DG416" s="119"/>
      <c r="DH416" s="119"/>
      <c r="DI416" s="119"/>
      <c r="DJ416" s="119"/>
      <c r="DK416" s="119"/>
      <c r="DL416" s="119"/>
      <c r="DM416" s="119"/>
      <c r="DN416" s="119"/>
      <c r="DO416" s="119"/>
      <c r="DP416" s="119"/>
      <c r="DQ416" s="119"/>
      <c r="DR416" s="119"/>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c r="MK416" s="7"/>
      <c r="ML416" s="7"/>
      <c r="MM416" s="7"/>
      <c r="MN416" s="7"/>
      <c r="MO416" s="7"/>
      <c r="MP416" s="7"/>
      <c r="MQ416" s="7"/>
      <c r="MR416" s="7"/>
      <c r="MS416" s="7"/>
      <c r="MT416" s="7"/>
      <c r="MU416" s="7"/>
      <c r="MV416" s="7"/>
      <c r="MW416" s="7"/>
      <c r="MX416" s="7"/>
      <c r="MY416" s="7"/>
      <c r="MZ416" s="7"/>
      <c r="NA416" s="7"/>
      <c r="NB416" s="7"/>
      <c r="NC416" s="7"/>
      <c r="ND416" s="7"/>
      <c r="NE416" s="7"/>
      <c r="NF416" s="7"/>
      <c r="NG416" s="7"/>
      <c r="NH416" s="7"/>
      <c r="NI416" s="7"/>
      <c r="NJ416" s="7"/>
      <c r="NK416" s="7"/>
      <c r="NL416" s="7"/>
      <c r="NM416" s="7"/>
      <c r="NN416" s="7"/>
      <c r="NO416" s="7"/>
      <c r="NP416" s="7"/>
      <c r="NQ416" s="7"/>
      <c r="NR416" s="7"/>
      <c r="NS416" s="7"/>
      <c r="NT416" s="7"/>
      <c r="NU416" s="7"/>
      <c r="NV416" s="7"/>
      <c r="NW416" s="7"/>
      <c r="NX416" s="7"/>
      <c r="NY416" s="7"/>
      <c r="NZ416" s="7"/>
      <c r="OA416" s="7"/>
      <c r="OB416" s="7"/>
      <c r="OC416" s="7"/>
      <c r="OD416" s="7"/>
      <c r="OE416" s="7"/>
      <c r="OF416" s="7"/>
      <c r="OG416" s="7"/>
      <c r="OH416" s="7"/>
      <c r="OI416" s="7"/>
      <c r="OJ416" s="7"/>
      <c r="OK416" s="7"/>
      <c r="OL416" s="7"/>
      <c r="OM416" s="7"/>
      <c r="ON416" s="7"/>
      <c r="OO416" s="7"/>
      <c r="OP416" s="7"/>
      <c r="OQ416" s="7"/>
      <c r="OR416" s="7"/>
      <c r="OS416" s="7"/>
      <c r="OT416" s="7"/>
      <c r="OU416" s="7"/>
      <c r="OV416" s="7"/>
      <c r="OW416" s="7"/>
      <c r="OX416" s="7"/>
      <c r="OY416" s="7"/>
      <c r="OZ416" s="7"/>
      <c r="PA416" s="7"/>
      <c r="PB416" s="7"/>
      <c r="PC416" s="7"/>
      <c r="PD416" s="7"/>
      <c r="PE416" s="7"/>
      <c r="PF416" s="7"/>
      <c r="PG416" s="7"/>
      <c r="PH416" s="7"/>
      <c r="PI416" s="7"/>
      <c r="PJ416" s="7"/>
      <c r="PK416" s="7"/>
      <c r="PL416" s="7"/>
      <c r="PM416" s="7"/>
      <c r="PN416" s="7"/>
      <c r="PO416" s="7"/>
      <c r="PP416" s="7"/>
      <c r="PQ416" s="7"/>
      <c r="PR416" s="7"/>
      <c r="PS416" s="7"/>
      <c r="PT416" s="7"/>
      <c r="PU416" s="7"/>
      <c r="PV416" s="7"/>
      <c r="PW416" s="7"/>
      <c r="PX416" s="7"/>
      <c r="PY416" s="7"/>
      <c r="PZ416" s="7"/>
      <c r="QA416" s="7"/>
      <c r="QB416" s="7"/>
      <c r="QC416" s="7"/>
      <c r="QD416" s="7"/>
      <c r="QE416" s="7"/>
      <c r="QF416" s="7"/>
      <c r="QG416" s="7"/>
      <c r="QH416" s="7"/>
      <c r="QI416" s="7"/>
      <c r="QJ416" s="7"/>
      <c r="QK416" s="7"/>
      <c r="QL416" s="7"/>
      <c r="QM416" s="7"/>
      <c r="QN416" s="7"/>
      <c r="QO416" s="7"/>
      <c r="QP416" s="7"/>
      <c r="QQ416" s="7"/>
      <c r="QR416" s="7"/>
      <c r="QS416" s="7"/>
      <c r="QT416" s="7"/>
      <c r="QU416" s="7"/>
      <c r="QV416" s="7"/>
      <c r="QW416" s="7"/>
      <c r="QX416" s="7"/>
      <c r="QY416" s="7"/>
      <c r="QZ416" s="7"/>
      <c r="RA416" s="7"/>
      <c r="RB416" s="7"/>
      <c r="RC416" s="7"/>
      <c r="RD416" s="7"/>
      <c r="RE416" s="7"/>
      <c r="RF416" s="7"/>
      <c r="RG416" s="7"/>
      <c r="RH416" s="7"/>
      <c r="RI416" s="7"/>
      <c r="RJ416" s="7"/>
      <c r="RK416" s="7"/>
      <c r="RL416" s="7"/>
      <c r="RM416" s="7"/>
      <c r="RN416" s="7"/>
      <c r="RO416" s="7"/>
      <c r="RP416" s="7"/>
      <c r="RQ416" s="7"/>
      <c r="RR416" s="7"/>
      <c r="RS416" s="7"/>
      <c r="RT416" s="7"/>
      <c r="RU416" s="7"/>
      <c r="RV416" s="7"/>
      <c r="RW416" s="7"/>
      <c r="RX416" s="7"/>
      <c r="RY416" s="7"/>
    </row>
    <row r="417" spans="1:493" s="3" customFormat="1" ht="22.8" x14ac:dyDescent="0.2">
      <c r="A417" s="5"/>
      <c r="B417" s="41" t="s">
        <v>180</v>
      </c>
      <c r="C417" s="108">
        <v>2402</v>
      </c>
      <c r="D417" s="84">
        <v>66</v>
      </c>
      <c r="E417" s="55">
        <v>60</v>
      </c>
      <c r="F417" s="84">
        <v>71</v>
      </c>
      <c r="G417" s="55">
        <v>57</v>
      </c>
      <c r="H417" s="84">
        <v>57</v>
      </c>
      <c r="I417" s="55">
        <v>54</v>
      </c>
      <c r="J417" s="84">
        <v>65</v>
      </c>
      <c r="K417" s="55">
        <v>101</v>
      </c>
      <c r="L417" s="84">
        <v>58</v>
      </c>
      <c r="M417" s="55">
        <v>33</v>
      </c>
      <c r="N417" s="84">
        <v>61</v>
      </c>
      <c r="O417" s="55">
        <v>62</v>
      </c>
      <c r="P417" s="84">
        <v>34</v>
      </c>
      <c r="Q417" s="55">
        <v>86</v>
      </c>
      <c r="R417" s="84">
        <v>44</v>
      </c>
      <c r="S417" s="55">
        <v>65</v>
      </c>
      <c r="T417" s="84">
        <v>27</v>
      </c>
      <c r="U417" s="55">
        <v>69</v>
      </c>
      <c r="V417" s="84">
        <v>92</v>
      </c>
      <c r="W417" s="55">
        <v>90</v>
      </c>
      <c r="X417" s="84">
        <v>29</v>
      </c>
      <c r="Y417" s="55">
        <v>89</v>
      </c>
      <c r="Z417" s="84">
        <v>69</v>
      </c>
      <c r="AA417" s="55">
        <v>26</v>
      </c>
      <c r="AB417" s="84">
        <v>181</v>
      </c>
      <c r="AC417" s="55">
        <v>93</v>
      </c>
      <c r="AD417" s="84">
        <v>119</v>
      </c>
      <c r="AE417" s="55">
        <v>24</v>
      </c>
      <c r="AF417" s="84">
        <v>51</v>
      </c>
      <c r="AG417" s="65">
        <v>36</v>
      </c>
      <c r="AH417" s="97">
        <v>147</v>
      </c>
      <c r="AI417" s="65">
        <v>88</v>
      </c>
      <c r="AJ417" s="97">
        <v>59</v>
      </c>
      <c r="AK417" s="97">
        <v>42</v>
      </c>
      <c r="AL417" s="119">
        <v>44</v>
      </c>
      <c r="AM417" s="84">
        <v>53</v>
      </c>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c r="MK417" s="7"/>
      <c r="ML417" s="7"/>
      <c r="MM417" s="7"/>
      <c r="MN417" s="7"/>
      <c r="MO417" s="7"/>
      <c r="MP417" s="7"/>
      <c r="MQ417" s="7"/>
      <c r="MR417" s="7"/>
      <c r="MS417" s="7"/>
      <c r="MT417" s="7"/>
      <c r="MU417" s="7"/>
      <c r="MV417" s="7"/>
      <c r="MW417" s="7"/>
      <c r="MX417" s="7"/>
      <c r="MY417" s="7"/>
      <c r="MZ417" s="7"/>
      <c r="NA417" s="7"/>
      <c r="NB417" s="7"/>
      <c r="NC417" s="7"/>
      <c r="ND417" s="7"/>
      <c r="NE417" s="7"/>
      <c r="NF417" s="7"/>
      <c r="NG417" s="7"/>
      <c r="NH417" s="7"/>
      <c r="NI417" s="7"/>
      <c r="NJ417" s="7"/>
      <c r="NK417" s="7"/>
      <c r="NL417" s="7"/>
      <c r="NM417" s="7"/>
      <c r="NN417" s="7"/>
      <c r="NO417" s="7"/>
      <c r="NP417" s="7"/>
      <c r="NQ417" s="7"/>
      <c r="NR417" s="7"/>
      <c r="NS417" s="7"/>
      <c r="NT417" s="7"/>
      <c r="NU417" s="7"/>
      <c r="NV417" s="7"/>
      <c r="NW417" s="7"/>
      <c r="NX417" s="7"/>
      <c r="NY417" s="7"/>
      <c r="NZ417" s="7"/>
      <c r="OA417" s="7"/>
      <c r="OB417" s="7"/>
      <c r="OC417" s="7"/>
      <c r="OD417" s="7"/>
      <c r="OE417" s="7"/>
      <c r="OF417" s="7"/>
      <c r="OG417" s="7"/>
      <c r="OH417" s="7"/>
      <c r="OI417" s="7"/>
      <c r="OJ417" s="7"/>
      <c r="OK417" s="7"/>
      <c r="OL417" s="7"/>
      <c r="OM417" s="7"/>
      <c r="ON417" s="7"/>
      <c r="OO417" s="7"/>
      <c r="OP417" s="7"/>
      <c r="OQ417" s="7"/>
      <c r="OR417" s="7"/>
      <c r="OS417" s="7"/>
      <c r="OT417" s="7"/>
      <c r="OU417" s="7"/>
      <c r="OV417" s="7"/>
      <c r="OW417" s="7"/>
      <c r="OX417" s="7"/>
      <c r="OY417" s="7"/>
      <c r="OZ417" s="7"/>
      <c r="PA417" s="7"/>
      <c r="PB417" s="7"/>
      <c r="PC417" s="7"/>
      <c r="PD417" s="7"/>
      <c r="PE417" s="7"/>
      <c r="PF417" s="7"/>
      <c r="PG417" s="7"/>
      <c r="PH417" s="7"/>
      <c r="PI417" s="7"/>
      <c r="PJ417" s="7"/>
      <c r="PK417" s="7"/>
      <c r="PL417" s="7"/>
      <c r="PM417" s="7"/>
      <c r="PN417" s="7"/>
      <c r="PO417" s="7"/>
      <c r="PP417" s="7"/>
      <c r="PQ417" s="7"/>
      <c r="PR417" s="7"/>
      <c r="PS417" s="7"/>
      <c r="PT417" s="7"/>
      <c r="PU417" s="7"/>
      <c r="PV417" s="7"/>
      <c r="PW417" s="7"/>
      <c r="PX417" s="7"/>
      <c r="PY417" s="7"/>
      <c r="PZ417" s="7"/>
      <c r="QA417" s="7"/>
      <c r="QB417" s="7"/>
      <c r="QC417" s="7"/>
      <c r="QD417" s="7"/>
      <c r="QE417" s="7"/>
      <c r="QF417" s="7"/>
      <c r="QG417" s="7"/>
      <c r="QH417" s="7"/>
      <c r="QI417" s="7"/>
      <c r="QJ417" s="7"/>
      <c r="QK417" s="7"/>
      <c r="QL417" s="7"/>
      <c r="QM417" s="7"/>
      <c r="QN417" s="7"/>
      <c r="QO417" s="7"/>
      <c r="QP417" s="7"/>
      <c r="QQ417" s="7"/>
      <c r="QR417" s="7"/>
      <c r="QS417" s="7"/>
      <c r="QT417" s="7"/>
      <c r="QU417" s="7"/>
      <c r="QV417" s="7"/>
      <c r="QW417" s="7"/>
      <c r="QX417" s="7"/>
      <c r="QY417" s="7"/>
      <c r="QZ417" s="7"/>
      <c r="RA417" s="7"/>
      <c r="RB417" s="7"/>
      <c r="RC417" s="7"/>
      <c r="RD417" s="7"/>
      <c r="RE417" s="7"/>
      <c r="RF417" s="7"/>
      <c r="RG417" s="7"/>
      <c r="RH417" s="7"/>
      <c r="RI417" s="7"/>
      <c r="RJ417" s="7"/>
      <c r="RK417" s="7"/>
      <c r="RL417" s="7"/>
      <c r="RM417" s="7"/>
      <c r="RN417" s="7"/>
      <c r="RO417" s="7"/>
      <c r="RP417" s="7"/>
      <c r="RQ417" s="7"/>
      <c r="RR417" s="7"/>
      <c r="RS417" s="7"/>
      <c r="RT417" s="7"/>
      <c r="RU417" s="7"/>
      <c r="RV417" s="7"/>
      <c r="RW417" s="7"/>
      <c r="RX417" s="7"/>
      <c r="RY417" s="7"/>
    </row>
    <row r="418" spans="1:493" s="3" customFormat="1" x14ac:dyDescent="0.2">
      <c r="A418" s="5"/>
      <c r="B418" s="36" t="s">
        <v>181</v>
      </c>
      <c r="C418" s="108">
        <v>2345</v>
      </c>
      <c r="D418" s="84">
        <v>65</v>
      </c>
      <c r="E418" s="55">
        <v>47</v>
      </c>
      <c r="F418" s="84">
        <v>70</v>
      </c>
      <c r="G418" s="55">
        <v>54</v>
      </c>
      <c r="H418" s="84">
        <v>52</v>
      </c>
      <c r="I418" s="55">
        <v>52</v>
      </c>
      <c r="J418" s="84">
        <v>64</v>
      </c>
      <c r="K418" s="55">
        <v>99</v>
      </c>
      <c r="L418" s="84">
        <v>57</v>
      </c>
      <c r="M418" s="55">
        <v>33</v>
      </c>
      <c r="N418" s="84">
        <v>59</v>
      </c>
      <c r="O418" s="55">
        <v>58</v>
      </c>
      <c r="P418" s="84">
        <v>33</v>
      </c>
      <c r="Q418" s="55">
        <v>86</v>
      </c>
      <c r="R418" s="84">
        <v>41</v>
      </c>
      <c r="S418" s="55">
        <v>66</v>
      </c>
      <c r="T418" s="84">
        <v>26</v>
      </c>
      <c r="U418" s="55">
        <v>69</v>
      </c>
      <c r="V418" s="84">
        <v>91</v>
      </c>
      <c r="W418" s="55">
        <v>88</v>
      </c>
      <c r="X418" s="84">
        <v>30</v>
      </c>
      <c r="Y418" s="55">
        <v>88</v>
      </c>
      <c r="Z418" s="84">
        <v>72</v>
      </c>
      <c r="AA418" s="55">
        <v>24</v>
      </c>
      <c r="AB418" s="84">
        <v>176</v>
      </c>
      <c r="AC418" s="55">
        <v>92</v>
      </c>
      <c r="AD418" s="84">
        <v>117</v>
      </c>
      <c r="AE418" s="55">
        <v>23</v>
      </c>
      <c r="AF418" s="84">
        <v>49</v>
      </c>
      <c r="AG418" s="65">
        <v>36</v>
      </c>
      <c r="AH418" s="97">
        <v>146</v>
      </c>
      <c r="AI418" s="65">
        <v>88</v>
      </c>
      <c r="AJ418" s="97">
        <v>57</v>
      </c>
      <c r="AK418" s="97">
        <v>41</v>
      </c>
      <c r="AL418" s="119">
        <v>44</v>
      </c>
      <c r="AM418" s="84">
        <v>52</v>
      </c>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c r="CA418" s="119"/>
      <c r="CB418" s="119"/>
      <c r="CC418" s="119"/>
      <c r="CD418" s="119"/>
      <c r="CE418" s="119"/>
      <c r="CF418" s="119"/>
      <c r="CG418" s="119"/>
      <c r="CH418" s="119"/>
      <c r="CI418" s="119"/>
      <c r="CJ418" s="119"/>
      <c r="CK418" s="119"/>
      <c r="CL418" s="119"/>
      <c r="CM418" s="119"/>
      <c r="CN418" s="119"/>
      <c r="CO418" s="119"/>
      <c r="CP418" s="119"/>
      <c r="CQ418" s="119"/>
      <c r="CR418" s="119"/>
      <c r="CS418" s="119"/>
      <c r="CT418" s="119"/>
      <c r="CU418" s="119"/>
      <c r="CV418" s="119"/>
      <c r="CW418" s="119"/>
      <c r="CX418" s="119"/>
      <c r="CY418" s="119"/>
      <c r="CZ418" s="119"/>
      <c r="DA418" s="119"/>
      <c r="DB418" s="119"/>
      <c r="DC418" s="119"/>
      <c r="DD418" s="119"/>
      <c r="DE418" s="119"/>
      <c r="DF418" s="119"/>
      <c r="DG418" s="119"/>
      <c r="DH418" s="119"/>
      <c r="DI418" s="119"/>
      <c r="DJ418" s="119"/>
      <c r="DK418" s="119"/>
      <c r="DL418" s="119"/>
      <c r="DM418" s="119"/>
      <c r="DN418" s="119"/>
      <c r="DO418" s="119"/>
      <c r="DP418" s="119"/>
      <c r="DQ418" s="119"/>
      <c r="DR418" s="119"/>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c r="OH418" s="7"/>
      <c r="OI418" s="7"/>
      <c r="OJ418" s="7"/>
      <c r="OK418" s="7"/>
      <c r="OL418" s="7"/>
      <c r="OM418" s="7"/>
      <c r="ON418" s="7"/>
      <c r="OO418" s="7"/>
      <c r="OP418" s="7"/>
      <c r="OQ418" s="7"/>
      <c r="OR418" s="7"/>
      <c r="OS418" s="7"/>
      <c r="OT418" s="7"/>
      <c r="OU418" s="7"/>
      <c r="OV418" s="7"/>
      <c r="OW418" s="7"/>
      <c r="OX418" s="7"/>
      <c r="OY418" s="7"/>
      <c r="OZ418" s="7"/>
      <c r="PA418" s="7"/>
      <c r="PB418" s="7"/>
      <c r="PC418" s="7"/>
      <c r="PD418" s="7"/>
      <c r="PE418" s="7"/>
      <c r="PF418" s="7"/>
      <c r="PG418" s="7"/>
      <c r="PH418" s="7"/>
      <c r="PI418" s="7"/>
      <c r="PJ418" s="7"/>
      <c r="PK418" s="7"/>
      <c r="PL418" s="7"/>
      <c r="PM418" s="7"/>
      <c r="PN418" s="7"/>
      <c r="PO418" s="7"/>
      <c r="PP418" s="7"/>
      <c r="PQ418" s="7"/>
      <c r="PR418" s="7"/>
      <c r="PS418" s="7"/>
      <c r="PT418" s="7"/>
      <c r="PU418" s="7"/>
      <c r="PV418" s="7"/>
      <c r="PW418" s="7"/>
      <c r="PX418" s="7"/>
      <c r="PY418" s="7"/>
      <c r="PZ418" s="7"/>
      <c r="QA418" s="7"/>
      <c r="QB418" s="7"/>
      <c r="QC418" s="7"/>
      <c r="QD418" s="7"/>
      <c r="QE418" s="7"/>
      <c r="QF418" s="7"/>
      <c r="QG418" s="7"/>
      <c r="QH418" s="7"/>
      <c r="QI418" s="7"/>
      <c r="QJ418" s="7"/>
      <c r="QK418" s="7"/>
      <c r="QL418" s="7"/>
      <c r="QM418" s="7"/>
      <c r="QN418" s="7"/>
      <c r="QO418" s="7"/>
      <c r="QP418" s="7"/>
      <c r="QQ418" s="7"/>
      <c r="QR418" s="7"/>
      <c r="QS418" s="7"/>
      <c r="QT418" s="7"/>
      <c r="QU418" s="7"/>
      <c r="QV418" s="7"/>
      <c r="QW418" s="7"/>
      <c r="QX418" s="7"/>
      <c r="QY418" s="7"/>
      <c r="QZ418" s="7"/>
      <c r="RA418" s="7"/>
      <c r="RB418" s="7"/>
      <c r="RC418" s="7"/>
      <c r="RD418" s="7"/>
      <c r="RE418" s="7"/>
      <c r="RF418" s="7"/>
      <c r="RG418" s="7"/>
      <c r="RH418" s="7"/>
      <c r="RI418" s="7"/>
      <c r="RJ418" s="7"/>
      <c r="RK418" s="7"/>
      <c r="RL418" s="7"/>
      <c r="RM418" s="7"/>
      <c r="RN418" s="7"/>
      <c r="RO418" s="7"/>
      <c r="RP418" s="7"/>
      <c r="RQ418" s="7"/>
      <c r="RR418" s="7"/>
      <c r="RS418" s="7"/>
      <c r="RT418" s="7"/>
      <c r="RU418" s="7"/>
      <c r="RV418" s="7"/>
      <c r="RW418" s="7"/>
      <c r="RX418" s="7"/>
      <c r="RY418" s="7"/>
    </row>
    <row r="419" spans="1:493" s="3" customFormat="1" ht="15.75" customHeight="1" x14ac:dyDescent="0.2">
      <c r="A419" s="5" t="s">
        <v>184</v>
      </c>
      <c r="B419" s="36" t="s">
        <v>178</v>
      </c>
      <c r="C419" s="108">
        <v>4878</v>
      </c>
      <c r="D419" s="84">
        <v>123</v>
      </c>
      <c r="E419" s="55">
        <v>125</v>
      </c>
      <c r="F419" s="84">
        <v>160</v>
      </c>
      <c r="G419" s="55">
        <v>125</v>
      </c>
      <c r="H419" s="84">
        <v>155</v>
      </c>
      <c r="I419" s="55">
        <v>111</v>
      </c>
      <c r="J419" s="84">
        <v>131</v>
      </c>
      <c r="K419" s="55">
        <v>181</v>
      </c>
      <c r="L419" s="84">
        <v>114</v>
      </c>
      <c r="M419" s="55">
        <v>76</v>
      </c>
      <c r="N419" s="84">
        <v>103</v>
      </c>
      <c r="O419" s="55">
        <v>123</v>
      </c>
      <c r="P419" s="84">
        <v>84</v>
      </c>
      <c r="Q419" s="55">
        <v>186</v>
      </c>
      <c r="R419" s="84">
        <v>97</v>
      </c>
      <c r="S419" s="55">
        <v>126</v>
      </c>
      <c r="T419" s="84">
        <v>57</v>
      </c>
      <c r="U419" s="55">
        <v>161</v>
      </c>
      <c r="V419" s="84">
        <v>201</v>
      </c>
      <c r="W419" s="55">
        <v>179</v>
      </c>
      <c r="X419" s="84">
        <v>54</v>
      </c>
      <c r="Y419" s="55">
        <v>186</v>
      </c>
      <c r="Z419" s="84">
        <v>143</v>
      </c>
      <c r="AA419" s="55">
        <v>63</v>
      </c>
      <c r="AB419" s="84">
        <v>319</v>
      </c>
      <c r="AC419" s="55">
        <v>166</v>
      </c>
      <c r="AD419" s="84">
        <v>246</v>
      </c>
      <c r="AE419" s="55">
        <v>48</v>
      </c>
      <c r="AF419" s="84">
        <v>91</v>
      </c>
      <c r="AG419" s="65">
        <v>76</v>
      </c>
      <c r="AH419" s="97">
        <v>281</v>
      </c>
      <c r="AI419" s="65">
        <v>160</v>
      </c>
      <c r="AJ419" s="97">
        <v>116</v>
      </c>
      <c r="AK419" s="97">
        <v>81</v>
      </c>
      <c r="AL419" s="119">
        <v>85</v>
      </c>
      <c r="AM419" s="84">
        <v>145</v>
      </c>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c r="MK419" s="7"/>
      <c r="ML419" s="7"/>
      <c r="MM419" s="7"/>
      <c r="MN419" s="7"/>
      <c r="MO419" s="7"/>
      <c r="MP419" s="7"/>
      <c r="MQ419" s="7"/>
      <c r="MR419" s="7"/>
      <c r="MS419" s="7"/>
      <c r="MT419" s="7"/>
      <c r="MU419" s="7"/>
      <c r="MV419" s="7"/>
      <c r="MW419" s="7"/>
      <c r="MX419" s="7"/>
      <c r="MY419" s="7"/>
      <c r="MZ419" s="7"/>
      <c r="NA419" s="7"/>
      <c r="NB419" s="7"/>
      <c r="NC419" s="7"/>
      <c r="ND419" s="7"/>
      <c r="NE419" s="7"/>
      <c r="NF419" s="7"/>
      <c r="NG419" s="7"/>
      <c r="NH419" s="7"/>
      <c r="NI419" s="7"/>
      <c r="NJ419" s="7"/>
      <c r="NK419" s="7"/>
      <c r="NL419" s="7"/>
      <c r="NM419" s="7"/>
      <c r="NN419" s="7"/>
      <c r="NO419" s="7"/>
      <c r="NP419" s="7"/>
      <c r="NQ419" s="7"/>
      <c r="NR419" s="7"/>
      <c r="NS419" s="7"/>
      <c r="NT419" s="7"/>
      <c r="NU419" s="7"/>
      <c r="NV419" s="7"/>
      <c r="NW419" s="7"/>
      <c r="NX419" s="7"/>
      <c r="NY419" s="7"/>
      <c r="NZ419" s="7"/>
      <c r="OA419" s="7"/>
      <c r="OB419" s="7"/>
      <c r="OC419" s="7"/>
      <c r="OD419" s="7"/>
      <c r="OE419" s="7"/>
      <c r="OF419" s="7"/>
      <c r="OG419" s="7"/>
      <c r="OH419" s="7"/>
      <c r="OI419" s="7"/>
      <c r="OJ419" s="7"/>
      <c r="OK419" s="7"/>
      <c r="OL419" s="7"/>
      <c r="OM419" s="7"/>
      <c r="ON419" s="7"/>
      <c r="OO419" s="7"/>
      <c r="OP419" s="7"/>
      <c r="OQ419" s="7"/>
      <c r="OR419" s="7"/>
      <c r="OS419" s="7"/>
      <c r="OT419" s="7"/>
      <c r="OU419" s="7"/>
      <c r="OV419" s="7"/>
      <c r="OW419" s="7"/>
      <c r="OX419" s="7"/>
      <c r="OY419" s="7"/>
      <c r="OZ419" s="7"/>
      <c r="PA419" s="7"/>
      <c r="PB419" s="7"/>
      <c r="PC419" s="7"/>
      <c r="PD419" s="7"/>
      <c r="PE419" s="7"/>
      <c r="PF419" s="7"/>
      <c r="PG419" s="7"/>
      <c r="PH419" s="7"/>
      <c r="PI419" s="7"/>
      <c r="PJ419" s="7"/>
      <c r="PK419" s="7"/>
      <c r="PL419" s="7"/>
      <c r="PM419" s="7"/>
      <c r="PN419" s="7"/>
      <c r="PO419" s="7"/>
      <c r="PP419" s="7"/>
      <c r="PQ419" s="7"/>
      <c r="PR419" s="7"/>
      <c r="PS419" s="7"/>
      <c r="PT419" s="7"/>
      <c r="PU419" s="7"/>
      <c r="PV419" s="7"/>
      <c r="PW419" s="7"/>
      <c r="PX419" s="7"/>
      <c r="PY419" s="7"/>
      <c r="PZ419" s="7"/>
      <c r="QA419" s="7"/>
      <c r="QB419" s="7"/>
      <c r="QC419" s="7"/>
      <c r="QD419" s="7"/>
      <c r="QE419" s="7"/>
      <c r="QF419" s="7"/>
      <c r="QG419" s="7"/>
      <c r="QH419" s="7"/>
      <c r="QI419" s="7"/>
      <c r="QJ419" s="7"/>
      <c r="QK419" s="7"/>
      <c r="QL419" s="7"/>
      <c r="QM419" s="7"/>
      <c r="QN419" s="7"/>
      <c r="QO419" s="7"/>
      <c r="QP419" s="7"/>
      <c r="QQ419" s="7"/>
      <c r="QR419" s="7"/>
      <c r="QS419" s="7"/>
      <c r="QT419" s="7"/>
      <c r="QU419" s="7"/>
      <c r="QV419" s="7"/>
      <c r="QW419" s="7"/>
      <c r="QX419" s="7"/>
      <c r="QY419" s="7"/>
      <c r="QZ419" s="7"/>
      <c r="RA419" s="7"/>
      <c r="RB419" s="7"/>
      <c r="RC419" s="7"/>
      <c r="RD419" s="7"/>
      <c r="RE419" s="7"/>
      <c r="RF419" s="7"/>
      <c r="RG419" s="7"/>
      <c r="RH419" s="7"/>
      <c r="RI419" s="7"/>
      <c r="RJ419" s="7"/>
      <c r="RK419" s="7"/>
      <c r="RL419" s="7"/>
      <c r="RM419" s="7"/>
      <c r="RN419" s="7"/>
      <c r="RO419" s="7"/>
      <c r="RP419" s="7"/>
      <c r="RQ419" s="7"/>
      <c r="RR419" s="7"/>
      <c r="RS419" s="7"/>
      <c r="RT419" s="7"/>
      <c r="RU419" s="7"/>
      <c r="RV419" s="7"/>
      <c r="RW419" s="7"/>
      <c r="RX419" s="7"/>
      <c r="RY419" s="7"/>
    </row>
    <row r="420" spans="1:493" s="3" customFormat="1" x14ac:dyDescent="0.2">
      <c r="A420" s="5"/>
      <c r="B420" s="36" t="s">
        <v>179</v>
      </c>
      <c r="C420" s="108">
        <v>4825</v>
      </c>
      <c r="D420" s="84">
        <v>122</v>
      </c>
      <c r="E420" s="55">
        <v>122</v>
      </c>
      <c r="F420" s="84">
        <v>160</v>
      </c>
      <c r="G420" s="55">
        <v>124</v>
      </c>
      <c r="H420" s="84">
        <v>153</v>
      </c>
      <c r="I420" s="55">
        <v>110</v>
      </c>
      <c r="J420" s="84">
        <v>127</v>
      </c>
      <c r="K420" s="55">
        <v>178</v>
      </c>
      <c r="L420" s="84">
        <v>113</v>
      </c>
      <c r="M420" s="55">
        <v>75</v>
      </c>
      <c r="N420" s="84">
        <v>102</v>
      </c>
      <c r="O420" s="55">
        <v>122</v>
      </c>
      <c r="P420" s="84">
        <v>83</v>
      </c>
      <c r="Q420" s="55">
        <v>184</v>
      </c>
      <c r="R420" s="84">
        <v>95</v>
      </c>
      <c r="S420" s="55">
        <v>125</v>
      </c>
      <c r="T420" s="84">
        <v>56</v>
      </c>
      <c r="U420" s="55">
        <v>159</v>
      </c>
      <c r="V420" s="84">
        <v>201</v>
      </c>
      <c r="W420" s="55">
        <v>179</v>
      </c>
      <c r="X420" s="84">
        <v>54</v>
      </c>
      <c r="Y420" s="55">
        <v>186</v>
      </c>
      <c r="Z420" s="84">
        <v>137</v>
      </c>
      <c r="AA420" s="55">
        <v>63</v>
      </c>
      <c r="AB420" s="84">
        <v>319</v>
      </c>
      <c r="AC420" s="55">
        <v>163</v>
      </c>
      <c r="AD420" s="84">
        <v>243</v>
      </c>
      <c r="AE420" s="55">
        <v>47</v>
      </c>
      <c r="AF420" s="84">
        <v>90</v>
      </c>
      <c r="AG420" s="65">
        <v>75</v>
      </c>
      <c r="AH420" s="97">
        <v>280</v>
      </c>
      <c r="AI420" s="65">
        <v>159</v>
      </c>
      <c r="AJ420" s="97">
        <v>115</v>
      </c>
      <c r="AK420" s="97">
        <v>80</v>
      </c>
      <c r="AL420" s="119">
        <v>82</v>
      </c>
      <c r="AM420" s="84">
        <v>142</v>
      </c>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119"/>
      <c r="CD420" s="119"/>
      <c r="CE420" s="119"/>
      <c r="CF420" s="119"/>
      <c r="CG420" s="119"/>
      <c r="CH420" s="119"/>
      <c r="CI420" s="119"/>
      <c r="CJ420" s="119"/>
      <c r="CK420" s="119"/>
      <c r="CL420" s="119"/>
      <c r="CM420" s="119"/>
      <c r="CN420" s="119"/>
      <c r="CO420" s="119"/>
      <c r="CP420" s="119"/>
      <c r="CQ420" s="119"/>
      <c r="CR420" s="119"/>
      <c r="CS420" s="119"/>
      <c r="CT420" s="119"/>
      <c r="CU420" s="119"/>
      <c r="CV420" s="119"/>
      <c r="CW420" s="119"/>
      <c r="CX420" s="119"/>
      <c r="CY420" s="119"/>
      <c r="CZ420" s="119"/>
      <c r="DA420" s="119"/>
      <c r="DB420" s="119"/>
      <c r="DC420" s="119"/>
      <c r="DD420" s="119"/>
      <c r="DE420" s="119"/>
      <c r="DF420" s="119"/>
      <c r="DG420" s="119"/>
      <c r="DH420" s="119"/>
      <c r="DI420" s="119"/>
      <c r="DJ420" s="119"/>
      <c r="DK420" s="119"/>
      <c r="DL420" s="119"/>
      <c r="DM420" s="119"/>
      <c r="DN420" s="119"/>
      <c r="DO420" s="119"/>
      <c r="DP420" s="119"/>
      <c r="DQ420" s="119"/>
      <c r="DR420" s="119"/>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c r="MK420" s="7"/>
      <c r="ML420" s="7"/>
      <c r="MM420" s="7"/>
      <c r="MN420" s="7"/>
      <c r="MO420" s="7"/>
      <c r="MP420" s="7"/>
      <c r="MQ420" s="7"/>
      <c r="MR420" s="7"/>
      <c r="MS420" s="7"/>
      <c r="MT420" s="7"/>
      <c r="MU420" s="7"/>
      <c r="MV420" s="7"/>
      <c r="MW420" s="7"/>
      <c r="MX420" s="7"/>
      <c r="MY420" s="7"/>
      <c r="MZ420" s="7"/>
      <c r="NA420" s="7"/>
      <c r="NB420" s="7"/>
      <c r="NC420" s="7"/>
      <c r="ND420" s="7"/>
      <c r="NE420" s="7"/>
      <c r="NF420" s="7"/>
      <c r="NG420" s="7"/>
      <c r="NH420" s="7"/>
      <c r="NI420" s="7"/>
      <c r="NJ420" s="7"/>
      <c r="NK420" s="7"/>
      <c r="NL420" s="7"/>
      <c r="NM420" s="7"/>
      <c r="NN420" s="7"/>
      <c r="NO420" s="7"/>
      <c r="NP420" s="7"/>
      <c r="NQ420" s="7"/>
      <c r="NR420" s="7"/>
      <c r="NS420" s="7"/>
      <c r="NT420" s="7"/>
      <c r="NU420" s="7"/>
      <c r="NV420" s="7"/>
      <c r="NW420" s="7"/>
      <c r="NX420" s="7"/>
      <c r="NY420" s="7"/>
      <c r="NZ420" s="7"/>
      <c r="OA420" s="7"/>
      <c r="OB420" s="7"/>
      <c r="OC420" s="7"/>
      <c r="OD420" s="7"/>
      <c r="OE420" s="7"/>
      <c r="OF420" s="7"/>
      <c r="OG420" s="7"/>
      <c r="OH420" s="7"/>
      <c r="OI420" s="7"/>
      <c r="OJ420" s="7"/>
      <c r="OK420" s="7"/>
      <c r="OL420" s="7"/>
      <c r="OM420" s="7"/>
      <c r="ON420" s="7"/>
      <c r="OO420" s="7"/>
      <c r="OP420" s="7"/>
      <c r="OQ420" s="7"/>
      <c r="OR420" s="7"/>
      <c r="OS420" s="7"/>
      <c r="OT420" s="7"/>
      <c r="OU420" s="7"/>
      <c r="OV420" s="7"/>
      <c r="OW420" s="7"/>
      <c r="OX420" s="7"/>
      <c r="OY420" s="7"/>
      <c r="OZ420" s="7"/>
      <c r="PA420" s="7"/>
      <c r="PB420" s="7"/>
      <c r="PC420" s="7"/>
      <c r="PD420" s="7"/>
      <c r="PE420" s="7"/>
      <c r="PF420" s="7"/>
      <c r="PG420" s="7"/>
      <c r="PH420" s="7"/>
      <c r="PI420" s="7"/>
      <c r="PJ420" s="7"/>
      <c r="PK420" s="7"/>
      <c r="PL420" s="7"/>
      <c r="PM420" s="7"/>
      <c r="PN420" s="7"/>
      <c r="PO420" s="7"/>
      <c r="PP420" s="7"/>
      <c r="PQ420" s="7"/>
      <c r="PR420" s="7"/>
      <c r="PS420" s="7"/>
      <c r="PT420" s="7"/>
      <c r="PU420" s="7"/>
      <c r="PV420" s="7"/>
      <c r="PW420" s="7"/>
      <c r="PX420" s="7"/>
      <c r="PY420" s="7"/>
      <c r="PZ420" s="7"/>
      <c r="QA420" s="7"/>
      <c r="QB420" s="7"/>
      <c r="QC420" s="7"/>
      <c r="QD420" s="7"/>
      <c r="QE420" s="7"/>
      <c r="QF420" s="7"/>
      <c r="QG420" s="7"/>
      <c r="QH420" s="7"/>
      <c r="QI420" s="7"/>
      <c r="QJ420" s="7"/>
      <c r="QK420" s="7"/>
      <c r="QL420" s="7"/>
      <c r="QM420" s="7"/>
      <c r="QN420" s="7"/>
      <c r="QO420" s="7"/>
      <c r="QP420" s="7"/>
      <c r="QQ420" s="7"/>
      <c r="QR420" s="7"/>
      <c r="QS420" s="7"/>
      <c r="QT420" s="7"/>
      <c r="QU420" s="7"/>
      <c r="QV420" s="7"/>
      <c r="QW420" s="7"/>
      <c r="QX420" s="7"/>
      <c r="QY420" s="7"/>
      <c r="QZ420" s="7"/>
      <c r="RA420" s="7"/>
      <c r="RB420" s="7"/>
      <c r="RC420" s="7"/>
      <c r="RD420" s="7"/>
      <c r="RE420" s="7"/>
      <c r="RF420" s="7"/>
      <c r="RG420" s="7"/>
      <c r="RH420" s="7"/>
      <c r="RI420" s="7"/>
      <c r="RJ420" s="7"/>
      <c r="RK420" s="7"/>
      <c r="RL420" s="7"/>
      <c r="RM420" s="7"/>
      <c r="RN420" s="7"/>
      <c r="RO420" s="7"/>
      <c r="RP420" s="7"/>
      <c r="RQ420" s="7"/>
      <c r="RR420" s="7"/>
      <c r="RS420" s="7"/>
      <c r="RT420" s="7"/>
      <c r="RU420" s="7"/>
      <c r="RV420" s="7"/>
      <c r="RW420" s="7"/>
      <c r="RX420" s="7"/>
      <c r="RY420" s="7"/>
    </row>
    <row r="421" spans="1:493" s="3" customFormat="1" ht="22.8" x14ac:dyDescent="0.2">
      <c r="A421" s="5"/>
      <c r="B421" s="41" t="s">
        <v>180</v>
      </c>
      <c r="C421" s="108">
        <v>4727</v>
      </c>
      <c r="D421" s="84">
        <v>113</v>
      </c>
      <c r="E421" s="55">
        <v>120</v>
      </c>
      <c r="F421" s="84">
        <v>157</v>
      </c>
      <c r="G421" s="55">
        <v>118</v>
      </c>
      <c r="H421" s="84">
        <v>144</v>
      </c>
      <c r="I421" s="55">
        <v>105</v>
      </c>
      <c r="J421" s="84">
        <v>120</v>
      </c>
      <c r="K421" s="55">
        <v>176</v>
      </c>
      <c r="L421" s="84">
        <v>113</v>
      </c>
      <c r="M421" s="55">
        <v>73</v>
      </c>
      <c r="N421" s="84">
        <v>101</v>
      </c>
      <c r="O421" s="55">
        <v>119</v>
      </c>
      <c r="P421" s="84">
        <v>83</v>
      </c>
      <c r="Q421" s="55">
        <v>177</v>
      </c>
      <c r="R421" s="84">
        <v>93</v>
      </c>
      <c r="S421" s="55">
        <v>124</v>
      </c>
      <c r="T421" s="84">
        <v>55</v>
      </c>
      <c r="U421" s="55">
        <v>157</v>
      </c>
      <c r="V421" s="84">
        <v>201</v>
      </c>
      <c r="W421" s="55">
        <v>179</v>
      </c>
      <c r="X421" s="84">
        <v>53</v>
      </c>
      <c r="Y421" s="55">
        <v>183</v>
      </c>
      <c r="Z421" s="84">
        <v>128</v>
      </c>
      <c r="AA421" s="55">
        <v>62</v>
      </c>
      <c r="AB421" s="84">
        <v>318</v>
      </c>
      <c r="AC421" s="55">
        <v>161</v>
      </c>
      <c r="AD421" s="84">
        <v>236</v>
      </c>
      <c r="AE421" s="55">
        <v>43</v>
      </c>
      <c r="AF421" s="84">
        <v>89</v>
      </c>
      <c r="AG421" s="65">
        <v>75</v>
      </c>
      <c r="AH421" s="97">
        <v>279</v>
      </c>
      <c r="AI421" s="65">
        <v>159</v>
      </c>
      <c r="AJ421" s="97">
        <v>112</v>
      </c>
      <c r="AK421" s="97">
        <v>80</v>
      </c>
      <c r="AL421" s="119">
        <v>81</v>
      </c>
      <c r="AM421" s="84">
        <v>140</v>
      </c>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119"/>
      <c r="CD421" s="119"/>
      <c r="CE421" s="119"/>
      <c r="CF421" s="119"/>
      <c r="CG421" s="119"/>
      <c r="CH421" s="119"/>
      <c r="CI421" s="119"/>
      <c r="CJ421" s="119"/>
      <c r="CK421" s="119"/>
      <c r="CL421" s="119"/>
      <c r="CM421" s="119"/>
      <c r="CN421" s="119"/>
      <c r="CO421" s="119"/>
      <c r="CP421" s="119"/>
      <c r="CQ421" s="119"/>
      <c r="CR421" s="119"/>
      <c r="CS421" s="119"/>
      <c r="CT421" s="119"/>
      <c r="CU421" s="119"/>
      <c r="CV421" s="119"/>
      <c r="CW421" s="119"/>
      <c r="CX421" s="119"/>
      <c r="CY421" s="119"/>
      <c r="CZ421" s="119"/>
      <c r="DA421" s="119"/>
      <c r="DB421" s="119"/>
      <c r="DC421" s="119"/>
      <c r="DD421" s="119"/>
      <c r="DE421" s="119"/>
      <c r="DF421" s="119"/>
      <c r="DG421" s="119"/>
      <c r="DH421" s="119"/>
      <c r="DI421" s="119"/>
      <c r="DJ421" s="119"/>
      <c r="DK421" s="119"/>
      <c r="DL421" s="119"/>
      <c r="DM421" s="119"/>
      <c r="DN421" s="119"/>
      <c r="DO421" s="119"/>
      <c r="DP421" s="119"/>
      <c r="DQ421" s="119"/>
      <c r="DR421" s="119"/>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c r="MK421" s="7"/>
      <c r="ML421" s="7"/>
      <c r="MM421" s="7"/>
      <c r="MN421" s="7"/>
      <c r="MO421" s="7"/>
      <c r="MP421" s="7"/>
      <c r="MQ421" s="7"/>
      <c r="MR421" s="7"/>
      <c r="MS421" s="7"/>
      <c r="MT421" s="7"/>
      <c r="MU421" s="7"/>
      <c r="MV421" s="7"/>
      <c r="MW421" s="7"/>
      <c r="MX421" s="7"/>
      <c r="MY421" s="7"/>
      <c r="MZ421" s="7"/>
      <c r="NA421" s="7"/>
      <c r="NB421" s="7"/>
      <c r="NC421" s="7"/>
      <c r="ND421" s="7"/>
      <c r="NE421" s="7"/>
      <c r="NF421" s="7"/>
      <c r="NG421" s="7"/>
      <c r="NH421" s="7"/>
      <c r="NI421" s="7"/>
      <c r="NJ421" s="7"/>
      <c r="NK421" s="7"/>
      <c r="NL421" s="7"/>
      <c r="NM421" s="7"/>
      <c r="NN421" s="7"/>
      <c r="NO421" s="7"/>
      <c r="NP421" s="7"/>
      <c r="NQ421" s="7"/>
      <c r="NR421" s="7"/>
      <c r="NS421" s="7"/>
      <c r="NT421" s="7"/>
      <c r="NU421" s="7"/>
      <c r="NV421" s="7"/>
      <c r="NW421" s="7"/>
      <c r="NX421" s="7"/>
      <c r="NY421" s="7"/>
      <c r="NZ421" s="7"/>
      <c r="OA421" s="7"/>
      <c r="OB421" s="7"/>
      <c r="OC421" s="7"/>
      <c r="OD421" s="7"/>
      <c r="OE421" s="7"/>
      <c r="OF421" s="7"/>
      <c r="OG421" s="7"/>
      <c r="OH421" s="7"/>
      <c r="OI421" s="7"/>
      <c r="OJ421" s="7"/>
      <c r="OK421" s="7"/>
      <c r="OL421" s="7"/>
      <c r="OM421" s="7"/>
      <c r="ON421" s="7"/>
      <c r="OO421" s="7"/>
      <c r="OP421" s="7"/>
      <c r="OQ421" s="7"/>
      <c r="OR421" s="7"/>
      <c r="OS421" s="7"/>
      <c r="OT421" s="7"/>
      <c r="OU421" s="7"/>
      <c r="OV421" s="7"/>
      <c r="OW421" s="7"/>
      <c r="OX421" s="7"/>
      <c r="OY421" s="7"/>
      <c r="OZ421" s="7"/>
      <c r="PA421" s="7"/>
      <c r="PB421" s="7"/>
      <c r="PC421" s="7"/>
      <c r="PD421" s="7"/>
      <c r="PE421" s="7"/>
      <c r="PF421" s="7"/>
      <c r="PG421" s="7"/>
      <c r="PH421" s="7"/>
      <c r="PI421" s="7"/>
      <c r="PJ421" s="7"/>
      <c r="PK421" s="7"/>
      <c r="PL421" s="7"/>
      <c r="PM421" s="7"/>
      <c r="PN421" s="7"/>
      <c r="PO421" s="7"/>
      <c r="PP421" s="7"/>
      <c r="PQ421" s="7"/>
      <c r="PR421" s="7"/>
      <c r="PS421" s="7"/>
      <c r="PT421" s="7"/>
      <c r="PU421" s="7"/>
      <c r="PV421" s="7"/>
      <c r="PW421" s="7"/>
      <c r="PX421" s="7"/>
      <c r="PY421" s="7"/>
      <c r="PZ421" s="7"/>
      <c r="QA421" s="7"/>
      <c r="QB421" s="7"/>
      <c r="QC421" s="7"/>
      <c r="QD421" s="7"/>
      <c r="QE421" s="7"/>
      <c r="QF421" s="7"/>
      <c r="QG421" s="7"/>
      <c r="QH421" s="7"/>
      <c r="QI421" s="7"/>
      <c r="QJ421" s="7"/>
      <c r="QK421" s="7"/>
      <c r="QL421" s="7"/>
      <c r="QM421" s="7"/>
      <c r="QN421" s="7"/>
      <c r="QO421" s="7"/>
      <c r="QP421" s="7"/>
      <c r="QQ421" s="7"/>
      <c r="QR421" s="7"/>
      <c r="QS421" s="7"/>
      <c r="QT421" s="7"/>
      <c r="QU421" s="7"/>
      <c r="QV421" s="7"/>
      <c r="QW421" s="7"/>
      <c r="QX421" s="7"/>
      <c r="QY421" s="7"/>
      <c r="QZ421" s="7"/>
      <c r="RA421" s="7"/>
      <c r="RB421" s="7"/>
      <c r="RC421" s="7"/>
      <c r="RD421" s="7"/>
      <c r="RE421" s="7"/>
      <c r="RF421" s="7"/>
      <c r="RG421" s="7"/>
      <c r="RH421" s="7"/>
      <c r="RI421" s="7"/>
      <c r="RJ421" s="7"/>
      <c r="RK421" s="7"/>
      <c r="RL421" s="7"/>
      <c r="RM421" s="7"/>
      <c r="RN421" s="7"/>
      <c r="RO421" s="7"/>
      <c r="RP421" s="7"/>
      <c r="RQ421" s="7"/>
      <c r="RR421" s="7"/>
      <c r="RS421" s="7"/>
      <c r="RT421" s="7"/>
      <c r="RU421" s="7"/>
      <c r="RV421" s="7"/>
      <c r="RW421" s="7"/>
      <c r="RX421" s="7"/>
      <c r="RY421" s="7"/>
    </row>
    <row r="422" spans="1:493" s="3" customFormat="1" x14ac:dyDescent="0.2">
      <c r="A422" s="5"/>
      <c r="B422" s="36" t="s">
        <v>181</v>
      </c>
      <c r="C422" s="108">
        <v>4614</v>
      </c>
      <c r="D422" s="84">
        <v>111</v>
      </c>
      <c r="E422" s="55">
        <v>101</v>
      </c>
      <c r="F422" s="84">
        <v>156</v>
      </c>
      <c r="G422" s="55">
        <v>112</v>
      </c>
      <c r="H422" s="84">
        <v>133</v>
      </c>
      <c r="I422" s="55">
        <v>99</v>
      </c>
      <c r="J422" s="84">
        <v>116</v>
      </c>
      <c r="K422" s="55">
        <v>176</v>
      </c>
      <c r="L422" s="84">
        <v>112</v>
      </c>
      <c r="M422" s="55">
        <v>73</v>
      </c>
      <c r="N422" s="84">
        <v>99</v>
      </c>
      <c r="O422" s="55">
        <v>115</v>
      </c>
      <c r="P422" s="84">
        <v>77</v>
      </c>
      <c r="Q422" s="55">
        <v>178</v>
      </c>
      <c r="R422" s="84">
        <v>88</v>
      </c>
      <c r="S422" s="55">
        <v>125</v>
      </c>
      <c r="T422" s="84">
        <v>54</v>
      </c>
      <c r="U422" s="55">
        <v>157</v>
      </c>
      <c r="V422" s="84">
        <v>198</v>
      </c>
      <c r="W422" s="55">
        <v>177</v>
      </c>
      <c r="X422" s="84">
        <v>53</v>
      </c>
      <c r="Y422" s="55">
        <v>182</v>
      </c>
      <c r="Z422" s="84">
        <v>133</v>
      </c>
      <c r="AA422" s="55">
        <v>60</v>
      </c>
      <c r="AB422" s="84">
        <v>311</v>
      </c>
      <c r="AC422" s="55">
        <v>158</v>
      </c>
      <c r="AD422" s="84">
        <v>232</v>
      </c>
      <c r="AE422" s="55">
        <v>40</v>
      </c>
      <c r="AF422" s="84">
        <v>85</v>
      </c>
      <c r="AG422" s="65">
        <v>74</v>
      </c>
      <c r="AH422" s="97">
        <v>277</v>
      </c>
      <c r="AI422" s="65">
        <v>158</v>
      </c>
      <c r="AJ422" s="97">
        <v>107</v>
      </c>
      <c r="AK422" s="97">
        <v>78</v>
      </c>
      <c r="AL422" s="119">
        <v>81</v>
      </c>
      <c r="AM422" s="84">
        <v>128</v>
      </c>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119"/>
      <c r="CD422" s="119"/>
      <c r="CE422" s="119"/>
      <c r="CF422" s="119"/>
      <c r="CG422" s="119"/>
      <c r="CH422" s="119"/>
      <c r="CI422" s="119"/>
      <c r="CJ422" s="119"/>
      <c r="CK422" s="119"/>
      <c r="CL422" s="119"/>
      <c r="CM422" s="119"/>
      <c r="CN422" s="119"/>
      <c r="CO422" s="119"/>
      <c r="CP422" s="119"/>
      <c r="CQ422" s="119"/>
      <c r="CR422" s="119"/>
      <c r="CS422" s="119"/>
      <c r="CT422" s="119"/>
      <c r="CU422" s="119"/>
      <c r="CV422" s="119"/>
      <c r="CW422" s="119"/>
      <c r="CX422" s="119"/>
      <c r="CY422" s="119"/>
      <c r="CZ422" s="119"/>
      <c r="DA422" s="119"/>
      <c r="DB422" s="119"/>
      <c r="DC422" s="119"/>
      <c r="DD422" s="119"/>
      <c r="DE422" s="119"/>
      <c r="DF422" s="119"/>
      <c r="DG422" s="119"/>
      <c r="DH422" s="119"/>
      <c r="DI422" s="119"/>
      <c r="DJ422" s="119"/>
      <c r="DK422" s="119"/>
      <c r="DL422" s="119"/>
      <c r="DM422" s="119"/>
      <c r="DN422" s="119"/>
      <c r="DO422" s="119"/>
      <c r="DP422" s="119"/>
      <c r="DQ422" s="119"/>
      <c r="DR422" s="119"/>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c r="MK422" s="7"/>
      <c r="ML422" s="7"/>
      <c r="MM422" s="7"/>
      <c r="MN422" s="7"/>
      <c r="MO422" s="7"/>
      <c r="MP422" s="7"/>
      <c r="MQ422" s="7"/>
      <c r="MR422" s="7"/>
      <c r="MS422" s="7"/>
      <c r="MT422" s="7"/>
      <c r="MU422" s="7"/>
      <c r="MV422" s="7"/>
      <c r="MW422" s="7"/>
      <c r="MX422" s="7"/>
      <c r="MY422" s="7"/>
      <c r="MZ422" s="7"/>
      <c r="NA422" s="7"/>
      <c r="NB422" s="7"/>
      <c r="NC422" s="7"/>
      <c r="ND422" s="7"/>
      <c r="NE422" s="7"/>
      <c r="NF422" s="7"/>
      <c r="NG422" s="7"/>
      <c r="NH422" s="7"/>
      <c r="NI422" s="7"/>
      <c r="NJ422" s="7"/>
      <c r="NK422" s="7"/>
      <c r="NL422" s="7"/>
      <c r="NM422" s="7"/>
      <c r="NN422" s="7"/>
      <c r="NO422" s="7"/>
      <c r="NP422" s="7"/>
      <c r="NQ422" s="7"/>
      <c r="NR422" s="7"/>
      <c r="NS422" s="7"/>
      <c r="NT422" s="7"/>
      <c r="NU422" s="7"/>
      <c r="NV422" s="7"/>
      <c r="NW422" s="7"/>
      <c r="NX422" s="7"/>
      <c r="NY422" s="7"/>
      <c r="NZ422" s="7"/>
      <c r="OA422" s="7"/>
      <c r="OB422" s="7"/>
      <c r="OC422" s="7"/>
      <c r="OD422" s="7"/>
      <c r="OE422" s="7"/>
      <c r="OF422" s="7"/>
      <c r="OG422" s="7"/>
      <c r="OH422" s="7"/>
      <c r="OI422" s="7"/>
      <c r="OJ422" s="7"/>
      <c r="OK422" s="7"/>
      <c r="OL422" s="7"/>
      <c r="OM422" s="7"/>
      <c r="ON422" s="7"/>
      <c r="OO422" s="7"/>
      <c r="OP422" s="7"/>
      <c r="OQ422" s="7"/>
      <c r="OR422" s="7"/>
      <c r="OS422" s="7"/>
      <c r="OT422" s="7"/>
      <c r="OU422" s="7"/>
      <c r="OV422" s="7"/>
      <c r="OW422" s="7"/>
      <c r="OX422" s="7"/>
      <c r="OY422" s="7"/>
      <c r="OZ422" s="7"/>
      <c r="PA422" s="7"/>
      <c r="PB422" s="7"/>
      <c r="PC422" s="7"/>
      <c r="PD422" s="7"/>
      <c r="PE422" s="7"/>
      <c r="PF422" s="7"/>
      <c r="PG422" s="7"/>
      <c r="PH422" s="7"/>
      <c r="PI422" s="7"/>
      <c r="PJ422" s="7"/>
      <c r="PK422" s="7"/>
      <c r="PL422" s="7"/>
      <c r="PM422" s="7"/>
      <c r="PN422" s="7"/>
      <c r="PO422" s="7"/>
      <c r="PP422" s="7"/>
      <c r="PQ422" s="7"/>
      <c r="PR422" s="7"/>
      <c r="PS422" s="7"/>
      <c r="PT422" s="7"/>
      <c r="PU422" s="7"/>
      <c r="PV422" s="7"/>
      <c r="PW422" s="7"/>
      <c r="PX422" s="7"/>
      <c r="PY422" s="7"/>
      <c r="PZ422" s="7"/>
      <c r="QA422" s="7"/>
      <c r="QB422" s="7"/>
      <c r="QC422" s="7"/>
      <c r="QD422" s="7"/>
      <c r="QE422" s="7"/>
      <c r="QF422" s="7"/>
      <c r="QG422" s="7"/>
      <c r="QH422" s="7"/>
      <c r="QI422" s="7"/>
      <c r="QJ422" s="7"/>
      <c r="QK422" s="7"/>
      <c r="QL422" s="7"/>
      <c r="QM422" s="7"/>
      <c r="QN422" s="7"/>
      <c r="QO422" s="7"/>
      <c r="QP422" s="7"/>
      <c r="QQ422" s="7"/>
      <c r="QR422" s="7"/>
      <c r="QS422" s="7"/>
      <c r="QT422" s="7"/>
      <c r="QU422" s="7"/>
      <c r="QV422" s="7"/>
      <c r="QW422" s="7"/>
      <c r="QX422" s="7"/>
      <c r="QY422" s="7"/>
      <c r="QZ422" s="7"/>
      <c r="RA422" s="7"/>
      <c r="RB422" s="7"/>
      <c r="RC422" s="7"/>
      <c r="RD422" s="7"/>
      <c r="RE422" s="7"/>
      <c r="RF422" s="7"/>
      <c r="RG422" s="7"/>
      <c r="RH422" s="7"/>
      <c r="RI422" s="7"/>
      <c r="RJ422" s="7"/>
      <c r="RK422" s="7"/>
      <c r="RL422" s="7"/>
      <c r="RM422" s="7"/>
      <c r="RN422" s="7"/>
      <c r="RO422" s="7"/>
      <c r="RP422" s="7"/>
      <c r="RQ422" s="7"/>
      <c r="RR422" s="7"/>
      <c r="RS422" s="7"/>
      <c r="RT422" s="7"/>
      <c r="RU422" s="7"/>
      <c r="RV422" s="7"/>
      <c r="RW422" s="7"/>
      <c r="RX422" s="7"/>
      <c r="RY422" s="7"/>
    </row>
    <row r="423" spans="1:493" s="3" customFormat="1" ht="15.75" customHeight="1" x14ac:dyDescent="0.2">
      <c r="A423" s="5" t="s">
        <v>185</v>
      </c>
      <c r="B423" s="36" t="s">
        <v>178</v>
      </c>
      <c r="C423" s="116">
        <v>81.517379679144383</v>
      </c>
      <c r="D423" s="92">
        <v>87.857142857142861</v>
      </c>
      <c r="E423" s="63">
        <v>60.386473429951693</v>
      </c>
      <c r="F423" s="92">
        <v>87.431693989071036</v>
      </c>
      <c r="G423" s="63">
        <v>74.404761904761912</v>
      </c>
      <c r="H423" s="92">
        <v>62.5</v>
      </c>
      <c r="I423" s="63">
        <v>69.811320754716974</v>
      </c>
      <c r="J423" s="92">
        <v>57.709251101321591</v>
      </c>
      <c r="K423" s="63">
        <v>84.186046511627907</v>
      </c>
      <c r="L423" s="92">
        <v>88.372093023255815</v>
      </c>
      <c r="M423" s="63">
        <v>86.36363636363636</v>
      </c>
      <c r="N423" s="92">
        <v>91.964285714285708</v>
      </c>
      <c r="O423" s="63">
        <v>91.111111111111114</v>
      </c>
      <c r="P423" s="92">
        <v>86.597938144329902</v>
      </c>
      <c r="Q423" s="63">
        <v>87.323943661971825</v>
      </c>
      <c r="R423" s="92">
        <v>84.34782608695653</v>
      </c>
      <c r="S423" s="63">
        <v>91.970802919708035</v>
      </c>
      <c r="T423" s="92">
        <v>78.082191780821915</v>
      </c>
      <c r="U423" s="63">
        <v>81.725888324873097</v>
      </c>
      <c r="V423" s="92">
        <v>90.540540540540533</v>
      </c>
      <c r="W423" s="63">
        <v>94.21052631578948</v>
      </c>
      <c r="X423" s="92">
        <v>88.52459016393442</v>
      </c>
      <c r="Y423" s="63">
        <v>95.384615384615387</v>
      </c>
      <c r="Z423" s="92">
        <v>73.333333333333329</v>
      </c>
      <c r="AA423" s="63">
        <v>63</v>
      </c>
      <c r="AB423" s="92">
        <v>96.666666666666671</v>
      </c>
      <c r="AC423" s="63">
        <v>87.368421052631589</v>
      </c>
      <c r="AD423" s="92">
        <v>76.875</v>
      </c>
      <c r="AE423" s="63">
        <v>68.571428571428569</v>
      </c>
      <c r="AF423" s="92">
        <v>77.777777777777786</v>
      </c>
      <c r="AG423" s="65">
        <v>83.516483516483518</v>
      </c>
      <c r="AH423" s="97">
        <v>95.904436860068259</v>
      </c>
      <c r="AI423" s="65">
        <v>94.674556213017752</v>
      </c>
      <c r="AJ423" s="97">
        <v>80</v>
      </c>
      <c r="AK423" s="97">
        <v>86.170212765957444</v>
      </c>
      <c r="AL423" s="119">
        <v>68</v>
      </c>
      <c r="AM423" s="92">
        <v>63.318777292576421</v>
      </c>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119"/>
      <c r="CD423" s="119"/>
      <c r="CE423" s="119"/>
      <c r="CF423" s="119"/>
      <c r="CG423" s="119"/>
      <c r="CH423" s="119"/>
      <c r="CI423" s="119"/>
      <c r="CJ423" s="119"/>
      <c r="CK423" s="119"/>
      <c r="CL423" s="119"/>
      <c r="CM423" s="119"/>
      <c r="CN423" s="119"/>
      <c r="CO423" s="119"/>
      <c r="CP423" s="119"/>
      <c r="CQ423" s="119"/>
      <c r="CR423" s="119"/>
      <c r="CS423" s="119"/>
      <c r="CT423" s="119"/>
      <c r="CU423" s="119"/>
      <c r="CV423" s="119"/>
      <c r="CW423" s="119"/>
      <c r="CX423" s="119"/>
      <c r="CY423" s="119"/>
      <c r="CZ423" s="119"/>
      <c r="DA423" s="119"/>
      <c r="DB423" s="119"/>
      <c r="DC423" s="119"/>
      <c r="DD423" s="119"/>
      <c r="DE423" s="119"/>
      <c r="DF423" s="119"/>
      <c r="DG423" s="119"/>
      <c r="DH423" s="119"/>
      <c r="DI423" s="119"/>
      <c r="DJ423" s="119"/>
      <c r="DK423" s="119"/>
      <c r="DL423" s="119"/>
      <c r="DM423" s="119"/>
      <c r="DN423" s="119"/>
      <c r="DO423" s="119"/>
      <c r="DP423" s="119"/>
      <c r="DQ423" s="119"/>
      <c r="DR423" s="119"/>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c r="MK423" s="7"/>
      <c r="ML423" s="7"/>
      <c r="MM423" s="7"/>
      <c r="MN423" s="7"/>
      <c r="MO423" s="7"/>
      <c r="MP423" s="7"/>
      <c r="MQ423" s="7"/>
      <c r="MR423" s="7"/>
      <c r="MS423" s="7"/>
      <c r="MT423" s="7"/>
      <c r="MU423" s="7"/>
      <c r="MV423" s="7"/>
      <c r="MW423" s="7"/>
      <c r="MX423" s="7"/>
      <c r="MY423" s="7"/>
      <c r="MZ423" s="7"/>
      <c r="NA423" s="7"/>
      <c r="NB423" s="7"/>
      <c r="NC423" s="7"/>
      <c r="ND423" s="7"/>
      <c r="NE423" s="7"/>
      <c r="NF423" s="7"/>
      <c r="NG423" s="7"/>
      <c r="NH423" s="7"/>
      <c r="NI423" s="7"/>
      <c r="NJ423" s="7"/>
      <c r="NK423" s="7"/>
      <c r="NL423" s="7"/>
      <c r="NM423" s="7"/>
      <c r="NN423" s="7"/>
      <c r="NO423" s="7"/>
      <c r="NP423" s="7"/>
      <c r="NQ423" s="7"/>
      <c r="NR423" s="7"/>
      <c r="NS423" s="7"/>
      <c r="NT423" s="7"/>
      <c r="NU423" s="7"/>
      <c r="NV423" s="7"/>
      <c r="NW423" s="7"/>
      <c r="NX423" s="7"/>
      <c r="NY423" s="7"/>
      <c r="NZ423" s="7"/>
      <c r="OA423" s="7"/>
      <c r="OB423" s="7"/>
      <c r="OC423" s="7"/>
      <c r="OD423" s="7"/>
      <c r="OE423" s="7"/>
      <c r="OF423" s="7"/>
      <c r="OG423" s="7"/>
      <c r="OH423" s="7"/>
      <c r="OI423" s="7"/>
      <c r="OJ423" s="7"/>
      <c r="OK423" s="7"/>
      <c r="OL423" s="7"/>
      <c r="OM423" s="7"/>
      <c r="ON423" s="7"/>
      <c r="OO423" s="7"/>
      <c r="OP423" s="7"/>
      <c r="OQ423" s="7"/>
      <c r="OR423" s="7"/>
      <c r="OS423" s="7"/>
      <c r="OT423" s="7"/>
      <c r="OU423" s="7"/>
      <c r="OV423" s="7"/>
      <c r="OW423" s="7"/>
      <c r="OX423" s="7"/>
      <c r="OY423" s="7"/>
      <c r="OZ423" s="7"/>
      <c r="PA423" s="7"/>
      <c r="PB423" s="7"/>
      <c r="PC423" s="7"/>
      <c r="PD423" s="7"/>
      <c r="PE423" s="7"/>
      <c r="PF423" s="7"/>
      <c r="PG423" s="7"/>
      <c r="PH423" s="7"/>
      <c r="PI423" s="7"/>
      <c r="PJ423" s="7"/>
      <c r="PK423" s="7"/>
      <c r="PL423" s="7"/>
      <c r="PM423" s="7"/>
      <c r="PN423" s="7"/>
      <c r="PO423" s="7"/>
      <c r="PP423" s="7"/>
      <c r="PQ423" s="7"/>
      <c r="PR423" s="7"/>
      <c r="PS423" s="7"/>
      <c r="PT423" s="7"/>
      <c r="PU423" s="7"/>
      <c r="PV423" s="7"/>
      <c r="PW423" s="7"/>
      <c r="PX423" s="7"/>
      <c r="PY423" s="7"/>
      <c r="PZ423" s="7"/>
      <c r="QA423" s="7"/>
      <c r="QB423" s="7"/>
      <c r="QC423" s="7"/>
      <c r="QD423" s="7"/>
      <c r="QE423" s="7"/>
      <c r="QF423" s="7"/>
      <c r="QG423" s="7"/>
      <c r="QH423" s="7"/>
      <c r="QI423" s="7"/>
      <c r="QJ423" s="7"/>
      <c r="QK423" s="7"/>
      <c r="QL423" s="7"/>
      <c r="QM423" s="7"/>
      <c r="QN423" s="7"/>
      <c r="QO423" s="7"/>
      <c r="QP423" s="7"/>
      <c r="QQ423" s="7"/>
      <c r="QR423" s="7"/>
      <c r="QS423" s="7"/>
      <c r="QT423" s="7"/>
      <c r="QU423" s="7"/>
      <c r="QV423" s="7"/>
      <c r="QW423" s="7"/>
      <c r="QX423" s="7"/>
      <c r="QY423" s="7"/>
      <c r="QZ423" s="7"/>
      <c r="RA423" s="7"/>
      <c r="RB423" s="7"/>
      <c r="RC423" s="7"/>
      <c r="RD423" s="7"/>
      <c r="RE423" s="7"/>
      <c r="RF423" s="7"/>
      <c r="RG423" s="7"/>
      <c r="RH423" s="7"/>
      <c r="RI423" s="7"/>
      <c r="RJ423" s="7"/>
      <c r="RK423" s="7"/>
      <c r="RL423" s="7"/>
      <c r="RM423" s="7"/>
      <c r="RN423" s="7"/>
      <c r="RO423" s="7"/>
      <c r="RP423" s="7"/>
      <c r="RQ423" s="7"/>
      <c r="RR423" s="7"/>
      <c r="RS423" s="7"/>
      <c r="RT423" s="7"/>
      <c r="RU423" s="7"/>
      <c r="RV423" s="7"/>
      <c r="RW423" s="7"/>
      <c r="RX423" s="7"/>
      <c r="RY423" s="7"/>
    </row>
    <row r="424" spans="1:493" s="3" customFormat="1" x14ac:dyDescent="0.2">
      <c r="A424" s="5"/>
      <c r="B424" s="36" t="s">
        <v>179</v>
      </c>
      <c r="C424" s="116">
        <v>80.631684491978604</v>
      </c>
      <c r="D424" s="92">
        <v>87.142857142857139</v>
      </c>
      <c r="E424" s="63">
        <v>58.937198067632849</v>
      </c>
      <c r="F424" s="92">
        <v>87.431693989071036</v>
      </c>
      <c r="G424" s="63">
        <v>73.80952380952381</v>
      </c>
      <c r="H424" s="92">
        <v>61.693548387096776</v>
      </c>
      <c r="I424" s="63">
        <v>69.182389937106919</v>
      </c>
      <c r="J424" s="92">
        <v>55.947136563876654</v>
      </c>
      <c r="K424" s="63">
        <v>82.790697674418595</v>
      </c>
      <c r="L424" s="92">
        <v>87.596899224806208</v>
      </c>
      <c r="M424" s="63">
        <v>85.227272727272734</v>
      </c>
      <c r="N424" s="92">
        <v>91.071428571428569</v>
      </c>
      <c r="O424" s="63">
        <v>90.370370370370367</v>
      </c>
      <c r="P424" s="92">
        <v>85.567010309278345</v>
      </c>
      <c r="Q424" s="63">
        <v>86.3849765258216</v>
      </c>
      <c r="R424" s="92">
        <v>82.608695652173907</v>
      </c>
      <c r="S424" s="63">
        <v>91.240875912408754</v>
      </c>
      <c r="T424" s="92">
        <v>76.712328767123282</v>
      </c>
      <c r="U424" s="63">
        <v>80.710659898477161</v>
      </c>
      <c r="V424" s="92">
        <v>90.540540540540533</v>
      </c>
      <c r="W424" s="63">
        <v>94.21052631578948</v>
      </c>
      <c r="X424" s="92">
        <v>88.52459016393442</v>
      </c>
      <c r="Y424" s="63">
        <v>95.384615384615387</v>
      </c>
      <c r="Z424" s="92">
        <v>70.256410256410248</v>
      </c>
      <c r="AA424" s="63">
        <v>63</v>
      </c>
      <c r="AB424" s="92">
        <v>96.666666666666671</v>
      </c>
      <c r="AC424" s="63">
        <v>85.78947368421052</v>
      </c>
      <c r="AD424" s="92">
        <v>75.9375</v>
      </c>
      <c r="AE424" s="63">
        <v>67.142857142857139</v>
      </c>
      <c r="AF424" s="92">
        <v>76.923076923076934</v>
      </c>
      <c r="AG424" s="65">
        <v>82.417582417582409</v>
      </c>
      <c r="AH424" s="97">
        <v>95.563139931740608</v>
      </c>
      <c r="AI424" s="65">
        <v>94.082840236686394</v>
      </c>
      <c r="AJ424" s="97">
        <v>79.310344827586206</v>
      </c>
      <c r="AK424" s="97">
        <v>85.106382978723403</v>
      </c>
      <c r="AL424" s="119">
        <v>65.600000000000009</v>
      </c>
      <c r="AM424" s="92">
        <v>62.008733624454152</v>
      </c>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c r="BT424" s="119"/>
      <c r="BU424" s="119"/>
      <c r="BV424" s="119"/>
      <c r="BW424" s="119"/>
      <c r="BX424" s="119"/>
      <c r="BY424" s="119"/>
      <c r="BZ424" s="119"/>
      <c r="CA424" s="119"/>
      <c r="CB424" s="119"/>
      <c r="CC424" s="119"/>
      <c r="CD424" s="119"/>
      <c r="CE424" s="119"/>
      <c r="CF424" s="119"/>
      <c r="CG424" s="119"/>
      <c r="CH424" s="119"/>
      <c r="CI424" s="119"/>
      <c r="CJ424" s="119"/>
      <c r="CK424" s="119"/>
      <c r="CL424" s="119"/>
      <c r="CM424" s="119"/>
      <c r="CN424" s="119"/>
      <c r="CO424" s="119"/>
      <c r="CP424" s="119"/>
      <c r="CQ424" s="119"/>
      <c r="CR424" s="119"/>
      <c r="CS424" s="119"/>
      <c r="CT424" s="119"/>
      <c r="CU424" s="119"/>
      <c r="CV424" s="119"/>
      <c r="CW424" s="119"/>
      <c r="CX424" s="119"/>
      <c r="CY424" s="119"/>
      <c r="CZ424" s="119"/>
      <c r="DA424" s="119"/>
      <c r="DB424" s="119"/>
      <c r="DC424" s="119"/>
      <c r="DD424" s="119"/>
      <c r="DE424" s="119"/>
      <c r="DF424" s="119"/>
      <c r="DG424" s="119"/>
      <c r="DH424" s="119"/>
      <c r="DI424" s="119"/>
      <c r="DJ424" s="119"/>
      <c r="DK424" s="119"/>
      <c r="DL424" s="119"/>
      <c r="DM424" s="119"/>
      <c r="DN424" s="119"/>
      <c r="DO424" s="119"/>
      <c r="DP424" s="119"/>
      <c r="DQ424" s="119"/>
      <c r="DR424" s="119"/>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c r="MK424" s="7"/>
      <c r="ML424" s="7"/>
      <c r="MM424" s="7"/>
      <c r="MN424" s="7"/>
      <c r="MO424" s="7"/>
      <c r="MP424" s="7"/>
      <c r="MQ424" s="7"/>
      <c r="MR424" s="7"/>
      <c r="MS424" s="7"/>
      <c r="MT424" s="7"/>
      <c r="MU424" s="7"/>
      <c r="MV424" s="7"/>
      <c r="MW424" s="7"/>
      <c r="MX424" s="7"/>
      <c r="MY424" s="7"/>
      <c r="MZ424" s="7"/>
      <c r="NA424" s="7"/>
      <c r="NB424" s="7"/>
      <c r="NC424" s="7"/>
      <c r="ND424" s="7"/>
      <c r="NE424" s="7"/>
      <c r="NF424" s="7"/>
      <c r="NG424" s="7"/>
      <c r="NH424" s="7"/>
      <c r="NI424" s="7"/>
      <c r="NJ424" s="7"/>
      <c r="NK424" s="7"/>
      <c r="NL424" s="7"/>
      <c r="NM424" s="7"/>
      <c r="NN424" s="7"/>
      <c r="NO424" s="7"/>
      <c r="NP424" s="7"/>
      <c r="NQ424" s="7"/>
      <c r="NR424" s="7"/>
      <c r="NS424" s="7"/>
      <c r="NT424" s="7"/>
      <c r="NU424" s="7"/>
      <c r="NV424" s="7"/>
      <c r="NW424" s="7"/>
      <c r="NX424" s="7"/>
      <c r="NY424" s="7"/>
      <c r="NZ424" s="7"/>
      <c r="OA424" s="7"/>
      <c r="OB424" s="7"/>
      <c r="OC424" s="7"/>
      <c r="OD424" s="7"/>
      <c r="OE424" s="7"/>
      <c r="OF424" s="7"/>
      <c r="OG424" s="7"/>
      <c r="OH424" s="7"/>
      <c r="OI424" s="7"/>
      <c r="OJ424" s="7"/>
      <c r="OK424" s="7"/>
      <c r="OL424" s="7"/>
      <c r="OM424" s="7"/>
      <c r="ON424" s="7"/>
      <c r="OO424" s="7"/>
      <c r="OP424" s="7"/>
      <c r="OQ424" s="7"/>
      <c r="OR424" s="7"/>
      <c r="OS424" s="7"/>
      <c r="OT424" s="7"/>
      <c r="OU424" s="7"/>
      <c r="OV424" s="7"/>
      <c r="OW424" s="7"/>
      <c r="OX424" s="7"/>
      <c r="OY424" s="7"/>
      <c r="OZ424" s="7"/>
      <c r="PA424" s="7"/>
      <c r="PB424" s="7"/>
      <c r="PC424" s="7"/>
      <c r="PD424" s="7"/>
      <c r="PE424" s="7"/>
      <c r="PF424" s="7"/>
      <c r="PG424" s="7"/>
      <c r="PH424" s="7"/>
      <c r="PI424" s="7"/>
      <c r="PJ424" s="7"/>
      <c r="PK424" s="7"/>
      <c r="PL424" s="7"/>
      <c r="PM424" s="7"/>
      <c r="PN424" s="7"/>
      <c r="PO424" s="7"/>
      <c r="PP424" s="7"/>
      <c r="PQ424" s="7"/>
      <c r="PR424" s="7"/>
      <c r="PS424" s="7"/>
      <c r="PT424" s="7"/>
      <c r="PU424" s="7"/>
      <c r="PV424" s="7"/>
      <c r="PW424" s="7"/>
      <c r="PX424" s="7"/>
      <c r="PY424" s="7"/>
      <c r="PZ424" s="7"/>
      <c r="QA424" s="7"/>
      <c r="QB424" s="7"/>
      <c r="QC424" s="7"/>
      <c r="QD424" s="7"/>
      <c r="QE424" s="7"/>
      <c r="QF424" s="7"/>
      <c r="QG424" s="7"/>
      <c r="QH424" s="7"/>
      <c r="QI424" s="7"/>
      <c r="QJ424" s="7"/>
      <c r="QK424" s="7"/>
      <c r="QL424" s="7"/>
      <c r="QM424" s="7"/>
      <c r="QN424" s="7"/>
      <c r="QO424" s="7"/>
      <c r="QP424" s="7"/>
      <c r="QQ424" s="7"/>
      <c r="QR424" s="7"/>
      <c r="QS424" s="7"/>
      <c r="QT424" s="7"/>
      <c r="QU424" s="7"/>
      <c r="QV424" s="7"/>
      <c r="QW424" s="7"/>
      <c r="QX424" s="7"/>
      <c r="QY424" s="7"/>
      <c r="QZ424" s="7"/>
      <c r="RA424" s="7"/>
      <c r="RB424" s="7"/>
      <c r="RC424" s="7"/>
      <c r="RD424" s="7"/>
      <c r="RE424" s="7"/>
      <c r="RF424" s="7"/>
      <c r="RG424" s="7"/>
      <c r="RH424" s="7"/>
      <c r="RI424" s="7"/>
      <c r="RJ424" s="7"/>
      <c r="RK424" s="7"/>
      <c r="RL424" s="7"/>
      <c r="RM424" s="7"/>
      <c r="RN424" s="7"/>
      <c r="RO424" s="7"/>
      <c r="RP424" s="7"/>
      <c r="RQ424" s="7"/>
      <c r="RR424" s="7"/>
      <c r="RS424" s="7"/>
      <c r="RT424" s="7"/>
      <c r="RU424" s="7"/>
      <c r="RV424" s="7"/>
      <c r="RW424" s="7"/>
      <c r="RX424" s="7"/>
      <c r="RY424" s="7"/>
    </row>
    <row r="425" spans="1:493" s="3" customFormat="1" ht="22.8" x14ac:dyDescent="0.2">
      <c r="A425" s="5"/>
      <c r="B425" s="41" t="s">
        <v>180</v>
      </c>
      <c r="C425" s="116">
        <v>78.993983957219243</v>
      </c>
      <c r="D425" s="92">
        <v>80.714285714285722</v>
      </c>
      <c r="E425" s="63">
        <v>57.971014492753625</v>
      </c>
      <c r="F425" s="92">
        <v>85.792349726775953</v>
      </c>
      <c r="G425" s="63">
        <v>70.238095238095227</v>
      </c>
      <c r="H425" s="92">
        <v>58.064516129032263</v>
      </c>
      <c r="I425" s="63">
        <v>66.037735849056602</v>
      </c>
      <c r="J425" s="92">
        <v>52.863436123348016</v>
      </c>
      <c r="K425" s="63">
        <v>81.860465116279073</v>
      </c>
      <c r="L425" s="92">
        <v>87.596899224806208</v>
      </c>
      <c r="M425" s="63">
        <v>82.954545454545453</v>
      </c>
      <c r="N425" s="92">
        <v>90.178571428571431</v>
      </c>
      <c r="O425" s="63">
        <v>88.148148148148152</v>
      </c>
      <c r="P425" s="92">
        <v>85.567010309278345</v>
      </c>
      <c r="Q425" s="63">
        <v>83.098591549295776</v>
      </c>
      <c r="R425" s="92">
        <v>80.869565217391298</v>
      </c>
      <c r="S425" s="63">
        <v>90.510948905109487</v>
      </c>
      <c r="T425" s="92">
        <v>75.342465753424662</v>
      </c>
      <c r="U425" s="63">
        <v>79.695431472081211</v>
      </c>
      <c r="V425" s="92">
        <v>90.540540540540533</v>
      </c>
      <c r="W425" s="63">
        <v>94.21052631578948</v>
      </c>
      <c r="X425" s="92">
        <v>86.885245901639337</v>
      </c>
      <c r="Y425" s="63">
        <v>93.84615384615384</v>
      </c>
      <c r="Z425" s="92">
        <v>65.641025641025635</v>
      </c>
      <c r="AA425" s="63">
        <v>62</v>
      </c>
      <c r="AB425" s="92">
        <v>96.36363636363636</v>
      </c>
      <c r="AC425" s="63">
        <v>84.73684210526315</v>
      </c>
      <c r="AD425" s="92">
        <v>73.75</v>
      </c>
      <c r="AE425" s="63">
        <v>61.428571428571431</v>
      </c>
      <c r="AF425" s="92">
        <v>76.068376068376068</v>
      </c>
      <c r="AG425" s="65">
        <v>82.417582417582409</v>
      </c>
      <c r="AH425" s="97">
        <v>95.221843003412971</v>
      </c>
      <c r="AI425" s="65">
        <v>94.082840236686394</v>
      </c>
      <c r="AJ425" s="97">
        <v>77.241379310344826</v>
      </c>
      <c r="AK425" s="97">
        <v>85.106382978723403</v>
      </c>
      <c r="AL425" s="119">
        <v>64.8</v>
      </c>
      <c r="AM425" s="92">
        <v>61.135371179039296</v>
      </c>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119"/>
      <c r="CD425" s="119"/>
      <c r="CE425" s="119"/>
      <c r="CF425" s="119"/>
      <c r="CG425" s="119"/>
      <c r="CH425" s="119"/>
      <c r="CI425" s="119"/>
      <c r="CJ425" s="119"/>
      <c r="CK425" s="119"/>
      <c r="CL425" s="119"/>
      <c r="CM425" s="119"/>
      <c r="CN425" s="119"/>
      <c r="CO425" s="119"/>
      <c r="CP425" s="119"/>
      <c r="CQ425" s="119"/>
      <c r="CR425" s="119"/>
      <c r="CS425" s="119"/>
      <c r="CT425" s="119"/>
      <c r="CU425" s="119"/>
      <c r="CV425" s="119"/>
      <c r="CW425" s="119"/>
      <c r="CX425" s="119"/>
      <c r="CY425" s="119"/>
      <c r="CZ425" s="119"/>
      <c r="DA425" s="119"/>
      <c r="DB425" s="119"/>
      <c r="DC425" s="119"/>
      <c r="DD425" s="119"/>
      <c r="DE425" s="119"/>
      <c r="DF425" s="119"/>
      <c r="DG425" s="119"/>
      <c r="DH425" s="119"/>
      <c r="DI425" s="119"/>
      <c r="DJ425" s="119"/>
      <c r="DK425" s="119"/>
      <c r="DL425" s="119"/>
      <c r="DM425" s="119"/>
      <c r="DN425" s="119"/>
      <c r="DO425" s="119"/>
      <c r="DP425" s="119"/>
      <c r="DQ425" s="119"/>
      <c r="DR425" s="119"/>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c r="MK425" s="7"/>
      <c r="ML425" s="7"/>
      <c r="MM425" s="7"/>
      <c r="MN425" s="7"/>
      <c r="MO425" s="7"/>
      <c r="MP425" s="7"/>
      <c r="MQ425" s="7"/>
      <c r="MR425" s="7"/>
      <c r="MS425" s="7"/>
      <c r="MT425" s="7"/>
      <c r="MU425" s="7"/>
      <c r="MV425" s="7"/>
      <c r="MW425" s="7"/>
      <c r="MX425" s="7"/>
      <c r="MY425" s="7"/>
      <c r="MZ425" s="7"/>
      <c r="NA425" s="7"/>
      <c r="NB425" s="7"/>
      <c r="NC425" s="7"/>
      <c r="ND425" s="7"/>
      <c r="NE425" s="7"/>
      <c r="NF425" s="7"/>
      <c r="NG425" s="7"/>
      <c r="NH425" s="7"/>
      <c r="NI425" s="7"/>
      <c r="NJ425" s="7"/>
      <c r="NK425" s="7"/>
      <c r="NL425" s="7"/>
      <c r="NM425" s="7"/>
      <c r="NN425" s="7"/>
      <c r="NO425" s="7"/>
      <c r="NP425" s="7"/>
      <c r="NQ425" s="7"/>
      <c r="NR425" s="7"/>
      <c r="NS425" s="7"/>
      <c r="NT425" s="7"/>
      <c r="NU425" s="7"/>
      <c r="NV425" s="7"/>
      <c r="NW425" s="7"/>
      <c r="NX425" s="7"/>
      <c r="NY425" s="7"/>
      <c r="NZ425" s="7"/>
      <c r="OA425" s="7"/>
      <c r="OB425" s="7"/>
      <c r="OC425" s="7"/>
      <c r="OD425" s="7"/>
      <c r="OE425" s="7"/>
      <c r="OF425" s="7"/>
      <c r="OG425" s="7"/>
      <c r="OH425" s="7"/>
      <c r="OI425" s="7"/>
      <c r="OJ425" s="7"/>
      <c r="OK425" s="7"/>
      <c r="OL425" s="7"/>
      <c r="OM425" s="7"/>
      <c r="ON425" s="7"/>
      <c r="OO425" s="7"/>
      <c r="OP425" s="7"/>
      <c r="OQ425" s="7"/>
      <c r="OR425" s="7"/>
      <c r="OS425" s="7"/>
      <c r="OT425" s="7"/>
      <c r="OU425" s="7"/>
      <c r="OV425" s="7"/>
      <c r="OW425" s="7"/>
      <c r="OX425" s="7"/>
      <c r="OY425" s="7"/>
      <c r="OZ425" s="7"/>
      <c r="PA425" s="7"/>
      <c r="PB425" s="7"/>
      <c r="PC425" s="7"/>
      <c r="PD425" s="7"/>
      <c r="PE425" s="7"/>
      <c r="PF425" s="7"/>
      <c r="PG425" s="7"/>
      <c r="PH425" s="7"/>
      <c r="PI425" s="7"/>
      <c r="PJ425" s="7"/>
      <c r="PK425" s="7"/>
      <c r="PL425" s="7"/>
      <c r="PM425" s="7"/>
      <c r="PN425" s="7"/>
      <c r="PO425" s="7"/>
      <c r="PP425" s="7"/>
      <c r="PQ425" s="7"/>
      <c r="PR425" s="7"/>
      <c r="PS425" s="7"/>
      <c r="PT425" s="7"/>
      <c r="PU425" s="7"/>
      <c r="PV425" s="7"/>
      <c r="PW425" s="7"/>
      <c r="PX425" s="7"/>
      <c r="PY425" s="7"/>
      <c r="PZ425" s="7"/>
      <c r="QA425" s="7"/>
      <c r="QB425" s="7"/>
      <c r="QC425" s="7"/>
      <c r="QD425" s="7"/>
      <c r="QE425" s="7"/>
      <c r="QF425" s="7"/>
      <c r="QG425" s="7"/>
      <c r="QH425" s="7"/>
      <c r="QI425" s="7"/>
      <c r="QJ425" s="7"/>
      <c r="QK425" s="7"/>
      <c r="QL425" s="7"/>
      <c r="QM425" s="7"/>
      <c r="QN425" s="7"/>
      <c r="QO425" s="7"/>
      <c r="QP425" s="7"/>
      <c r="QQ425" s="7"/>
      <c r="QR425" s="7"/>
      <c r="QS425" s="7"/>
      <c r="QT425" s="7"/>
      <c r="QU425" s="7"/>
      <c r="QV425" s="7"/>
      <c r="QW425" s="7"/>
      <c r="QX425" s="7"/>
      <c r="QY425" s="7"/>
      <c r="QZ425" s="7"/>
      <c r="RA425" s="7"/>
      <c r="RB425" s="7"/>
      <c r="RC425" s="7"/>
      <c r="RD425" s="7"/>
      <c r="RE425" s="7"/>
      <c r="RF425" s="7"/>
      <c r="RG425" s="7"/>
      <c r="RH425" s="7"/>
      <c r="RI425" s="7"/>
      <c r="RJ425" s="7"/>
      <c r="RK425" s="7"/>
      <c r="RL425" s="7"/>
      <c r="RM425" s="7"/>
      <c r="RN425" s="7"/>
      <c r="RO425" s="7"/>
      <c r="RP425" s="7"/>
      <c r="RQ425" s="7"/>
      <c r="RR425" s="7"/>
      <c r="RS425" s="7"/>
      <c r="RT425" s="7"/>
      <c r="RU425" s="7"/>
      <c r="RV425" s="7"/>
      <c r="RW425" s="7"/>
      <c r="RX425" s="7"/>
      <c r="RY425" s="7"/>
    </row>
    <row r="426" spans="1:493" s="3" customFormat="1" x14ac:dyDescent="0.2">
      <c r="A426" s="5"/>
      <c r="B426" s="36" t="s">
        <v>181</v>
      </c>
      <c r="C426" s="116">
        <v>77.105614973262021</v>
      </c>
      <c r="D426" s="92">
        <v>79.285714285714278</v>
      </c>
      <c r="E426" s="63">
        <v>48.792270531400966</v>
      </c>
      <c r="F426" s="92">
        <v>85.245901639344254</v>
      </c>
      <c r="G426" s="63">
        <v>66.666666666666657</v>
      </c>
      <c r="H426" s="92">
        <v>53.629032258064512</v>
      </c>
      <c r="I426" s="63">
        <v>62.264150943396224</v>
      </c>
      <c r="J426" s="92">
        <v>51.101321585903079</v>
      </c>
      <c r="K426" s="63">
        <v>81.860465116279073</v>
      </c>
      <c r="L426" s="92">
        <v>86.821705426356587</v>
      </c>
      <c r="M426" s="63">
        <v>82.954545454545453</v>
      </c>
      <c r="N426" s="92">
        <v>88.392857142857139</v>
      </c>
      <c r="O426" s="63">
        <v>85.18518518518519</v>
      </c>
      <c r="P426" s="92">
        <v>79.381443298969074</v>
      </c>
      <c r="Q426" s="63">
        <v>83.568075117370881</v>
      </c>
      <c r="R426" s="92">
        <v>76.521739130434781</v>
      </c>
      <c r="S426" s="63">
        <v>91.240875912408754</v>
      </c>
      <c r="T426" s="92">
        <v>73.972602739726028</v>
      </c>
      <c r="U426" s="63">
        <v>79.695431472081211</v>
      </c>
      <c r="V426" s="92">
        <v>89.189189189189193</v>
      </c>
      <c r="W426" s="63">
        <v>93.15789473684211</v>
      </c>
      <c r="X426" s="92">
        <v>86.885245901639337</v>
      </c>
      <c r="Y426" s="63">
        <v>93.333333333333329</v>
      </c>
      <c r="Z426" s="92">
        <v>68.205128205128204</v>
      </c>
      <c r="AA426" s="63">
        <v>60</v>
      </c>
      <c r="AB426" s="92">
        <v>94.242424242424235</v>
      </c>
      <c r="AC426" s="63">
        <v>83.15789473684211</v>
      </c>
      <c r="AD426" s="92">
        <v>72.5</v>
      </c>
      <c r="AE426" s="63">
        <v>57.142857142857139</v>
      </c>
      <c r="AF426" s="92">
        <v>72.649572649572647</v>
      </c>
      <c r="AG426" s="65">
        <v>81.318681318681314</v>
      </c>
      <c r="AH426" s="97">
        <v>94.539249146757669</v>
      </c>
      <c r="AI426" s="65">
        <v>93.491124260355036</v>
      </c>
      <c r="AJ426" s="97">
        <v>73.793103448275872</v>
      </c>
      <c r="AK426" s="97">
        <v>82.978723404255319</v>
      </c>
      <c r="AL426" s="119">
        <v>64.8</v>
      </c>
      <c r="AM426" s="92">
        <v>55.895196506550214</v>
      </c>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c r="BT426" s="119"/>
      <c r="BU426" s="119"/>
      <c r="BV426" s="119"/>
      <c r="BW426" s="119"/>
      <c r="BX426" s="119"/>
      <c r="BY426" s="119"/>
      <c r="BZ426" s="119"/>
      <c r="CA426" s="119"/>
      <c r="CB426" s="119"/>
      <c r="CC426" s="119"/>
      <c r="CD426" s="119"/>
      <c r="CE426" s="119"/>
      <c r="CF426" s="119"/>
      <c r="CG426" s="119"/>
      <c r="CH426" s="119"/>
      <c r="CI426" s="119"/>
      <c r="CJ426" s="119"/>
      <c r="CK426" s="119"/>
      <c r="CL426" s="119"/>
      <c r="CM426" s="119"/>
      <c r="CN426" s="119"/>
      <c r="CO426" s="119"/>
      <c r="CP426" s="119"/>
      <c r="CQ426" s="119"/>
      <c r="CR426" s="119"/>
      <c r="CS426" s="119"/>
      <c r="CT426" s="119"/>
      <c r="CU426" s="119"/>
      <c r="CV426" s="119"/>
      <c r="CW426" s="119"/>
      <c r="CX426" s="119"/>
      <c r="CY426" s="119"/>
      <c r="CZ426" s="119"/>
      <c r="DA426" s="119"/>
      <c r="DB426" s="119"/>
      <c r="DC426" s="119"/>
      <c r="DD426" s="119"/>
      <c r="DE426" s="119"/>
      <c r="DF426" s="119"/>
      <c r="DG426" s="119"/>
      <c r="DH426" s="119"/>
      <c r="DI426" s="119"/>
      <c r="DJ426" s="119"/>
      <c r="DK426" s="119"/>
      <c r="DL426" s="119"/>
      <c r="DM426" s="119"/>
      <c r="DN426" s="119"/>
      <c r="DO426" s="119"/>
      <c r="DP426" s="119"/>
      <c r="DQ426" s="119"/>
      <c r="DR426" s="119"/>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c r="MK426" s="7"/>
      <c r="ML426" s="7"/>
      <c r="MM426" s="7"/>
      <c r="MN426" s="7"/>
      <c r="MO426" s="7"/>
      <c r="MP426" s="7"/>
      <c r="MQ426" s="7"/>
      <c r="MR426" s="7"/>
      <c r="MS426" s="7"/>
      <c r="MT426" s="7"/>
      <c r="MU426" s="7"/>
      <c r="MV426" s="7"/>
      <c r="MW426" s="7"/>
      <c r="MX426" s="7"/>
      <c r="MY426" s="7"/>
      <c r="MZ426" s="7"/>
      <c r="NA426" s="7"/>
      <c r="NB426" s="7"/>
      <c r="NC426" s="7"/>
      <c r="ND426" s="7"/>
      <c r="NE426" s="7"/>
      <c r="NF426" s="7"/>
      <c r="NG426" s="7"/>
      <c r="NH426" s="7"/>
      <c r="NI426" s="7"/>
      <c r="NJ426" s="7"/>
      <c r="NK426" s="7"/>
      <c r="NL426" s="7"/>
      <c r="NM426" s="7"/>
      <c r="NN426" s="7"/>
      <c r="NO426" s="7"/>
      <c r="NP426" s="7"/>
      <c r="NQ426" s="7"/>
      <c r="NR426" s="7"/>
      <c r="NS426" s="7"/>
      <c r="NT426" s="7"/>
      <c r="NU426" s="7"/>
      <c r="NV426" s="7"/>
      <c r="NW426" s="7"/>
      <c r="NX426" s="7"/>
      <c r="NY426" s="7"/>
      <c r="NZ426" s="7"/>
      <c r="OA426" s="7"/>
      <c r="OB426" s="7"/>
      <c r="OC426" s="7"/>
      <c r="OD426" s="7"/>
      <c r="OE426" s="7"/>
      <c r="OF426" s="7"/>
      <c r="OG426" s="7"/>
      <c r="OH426" s="7"/>
      <c r="OI426" s="7"/>
      <c r="OJ426" s="7"/>
      <c r="OK426" s="7"/>
      <c r="OL426" s="7"/>
      <c r="OM426" s="7"/>
      <c r="ON426" s="7"/>
      <c r="OO426" s="7"/>
      <c r="OP426" s="7"/>
      <c r="OQ426" s="7"/>
      <c r="OR426" s="7"/>
      <c r="OS426" s="7"/>
      <c r="OT426" s="7"/>
      <c r="OU426" s="7"/>
      <c r="OV426" s="7"/>
      <c r="OW426" s="7"/>
      <c r="OX426" s="7"/>
      <c r="OY426" s="7"/>
      <c r="OZ426" s="7"/>
      <c r="PA426" s="7"/>
      <c r="PB426" s="7"/>
      <c r="PC426" s="7"/>
      <c r="PD426" s="7"/>
      <c r="PE426" s="7"/>
      <c r="PF426" s="7"/>
      <c r="PG426" s="7"/>
      <c r="PH426" s="7"/>
      <c r="PI426" s="7"/>
      <c r="PJ426" s="7"/>
      <c r="PK426" s="7"/>
      <c r="PL426" s="7"/>
      <c r="PM426" s="7"/>
      <c r="PN426" s="7"/>
      <c r="PO426" s="7"/>
      <c r="PP426" s="7"/>
      <c r="PQ426" s="7"/>
      <c r="PR426" s="7"/>
      <c r="PS426" s="7"/>
      <c r="PT426" s="7"/>
      <c r="PU426" s="7"/>
      <c r="PV426" s="7"/>
      <c r="PW426" s="7"/>
      <c r="PX426" s="7"/>
      <c r="PY426" s="7"/>
      <c r="PZ426" s="7"/>
      <c r="QA426" s="7"/>
      <c r="QB426" s="7"/>
      <c r="QC426" s="7"/>
      <c r="QD426" s="7"/>
      <c r="QE426" s="7"/>
      <c r="QF426" s="7"/>
      <c r="QG426" s="7"/>
      <c r="QH426" s="7"/>
      <c r="QI426" s="7"/>
      <c r="QJ426" s="7"/>
      <c r="QK426" s="7"/>
      <c r="QL426" s="7"/>
      <c r="QM426" s="7"/>
      <c r="QN426" s="7"/>
      <c r="QO426" s="7"/>
      <c r="QP426" s="7"/>
      <c r="QQ426" s="7"/>
      <c r="QR426" s="7"/>
      <c r="QS426" s="7"/>
      <c r="QT426" s="7"/>
      <c r="QU426" s="7"/>
      <c r="QV426" s="7"/>
      <c r="QW426" s="7"/>
      <c r="QX426" s="7"/>
      <c r="QY426" s="7"/>
      <c r="QZ426" s="7"/>
      <c r="RA426" s="7"/>
      <c r="RB426" s="7"/>
      <c r="RC426" s="7"/>
      <c r="RD426" s="7"/>
      <c r="RE426" s="7"/>
      <c r="RF426" s="7"/>
      <c r="RG426" s="7"/>
      <c r="RH426" s="7"/>
      <c r="RI426" s="7"/>
      <c r="RJ426" s="7"/>
      <c r="RK426" s="7"/>
      <c r="RL426" s="7"/>
      <c r="RM426" s="7"/>
      <c r="RN426" s="7"/>
      <c r="RO426" s="7"/>
      <c r="RP426" s="7"/>
      <c r="RQ426" s="7"/>
      <c r="RR426" s="7"/>
      <c r="RS426" s="7"/>
      <c r="RT426" s="7"/>
      <c r="RU426" s="7"/>
      <c r="RV426" s="7"/>
      <c r="RW426" s="7"/>
      <c r="RX426" s="7"/>
      <c r="RY426" s="7"/>
    </row>
    <row r="427" spans="1:493" s="168" customFormat="1" x14ac:dyDescent="0.2">
      <c r="A427" s="167"/>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119"/>
      <c r="CD427" s="119"/>
      <c r="CE427" s="119"/>
      <c r="CF427" s="119"/>
      <c r="CG427" s="119"/>
      <c r="CH427" s="119"/>
      <c r="CI427" s="119"/>
      <c r="CJ427" s="119"/>
      <c r="CK427" s="119"/>
      <c r="CL427" s="119"/>
      <c r="CM427" s="119"/>
      <c r="CN427" s="119"/>
      <c r="CO427" s="119"/>
      <c r="CP427" s="119"/>
      <c r="CQ427" s="119"/>
      <c r="CR427" s="119"/>
      <c r="CS427" s="119"/>
      <c r="CT427" s="119"/>
      <c r="CU427" s="119"/>
      <c r="CV427" s="119"/>
      <c r="CW427" s="119"/>
      <c r="CX427" s="119"/>
      <c r="CY427" s="119"/>
      <c r="CZ427" s="119"/>
      <c r="DA427" s="119"/>
      <c r="DB427" s="119"/>
      <c r="DC427" s="119"/>
      <c r="DD427" s="119"/>
      <c r="DE427" s="119"/>
      <c r="DF427" s="119"/>
      <c r="DG427" s="119"/>
      <c r="DH427" s="119"/>
      <c r="DI427" s="119"/>
      <c r="DJ427" s="119"/>
      <c r="DK427" s="119"/>
      <c r="DL427" s="119"/>
      <c r="DM427" s="119"/>
      <c r="DN427" s="119"/>
      <c r="DO427" s="119"/>
      <c r="DP427" s="119"/>
      <c r="DQ427" s="119"/>
      <c r="DR427" s="119"/>
      <c r="DS427" s="119"/>
      <c r="DT427" s="119"/>
      <c r="DU427" s="119"/>
      <c r="DV427" s="119"/>
      <c r="DW427" s="119"/>
      <c r="DX427" s="119"/>
      <c r="DY427" s="119"/>
      <c r="DZ427" s="119"/>
      <c r="EA427" s="119"/>
      <c r="EB427" s="119"/>
      <c r="EC427" s="119"/>
      <c r="ED427" s="119"/>
      <c r="EE427" s="119"/>
      <c r="EF427" s="119"/>
      <c r="EG427" s="119"/>
      <c r="EH427" s="119"/>
      <c r="EI427" s="119"/>
      <c r="EJ427" s="119"/>
      <c r="EK427" s="119"/>
      <c r="EL427" s="119"/>
      <c r="EM427" s="119"/>
      <c r="EN427" s="119"/>
      <c r="EO427" s="119"/>
      <c r="EP427" s="119"/>
      <c r="EQ427" s="119"/>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c r="HB427" s="119"/>
      <c r="HC427" s="119"/>
      <c r="HD427" s="119"/>
      <c r="HE427" s="119"/>
      <c r="HF427" s="119"/>
      <c r="HG427" s="119"/>
      <c r="HH427" s="119"/>
      <c r="HI427" s="119"/>
      <c r="HJ427" s="119"/>
      <c r="HK427" s="119"/>
      <c r="HL427" s="119"/>
      <c r="HM427" s="119"/>
      <c r="HN427" s="119"/>
      <c r="HO427" s="119"/>
      <c r="HP427" s="119"/>
      <c r="HQ427" s="119"/>
      <c r="HR427" s="119"/>
      <c r="HS427" s="119"/>
      <c r="HT427" s="119"/>
      <c r="HU427" s="119"/>
      <c r="HV427" s="119"/>
      <c r="HW427" s="119"/>
      <c r="HX427" s="119"/>
      <c r="HY427" s="119"/>
      <c r="HZ427" s="119"/>
      <c r="IA427" s="119"/>
      <c r="IB427" s="119"/>
      <c r="IC427" s="119"/>
      <c r="ID427" s="119"/>
      <c r="IE427" s="119"/>
      <c r="IF427" s="119"/>
      <c r="IG427" s="119"/>
      <c r="IH427" s="119"/>
      <c r="II427" s="119"/>
      <c r="IJ427" s="119"/>
      <c r="IK427" s="119"/>
      <c r="IL427" s="119"/>
      <c r="IM427" s="119"/>
      <c r="IN427" s="119"/>
      <c r="IO427" s="119"/>
      <c r="IP427" s="119"/>
      <c r="IQ427" s="119"/>
      <c r="IR427" s="119"/>
      <c r="IS427" s="119"/>
      <c r="IT427" s="119"/>
      <c r="IU427" s="119"/>
      <c r="IV427" s="119"/>
      <c r="IW427" s="119"/>
      <c r="IX427" s="119"/>
      <c r="IY427" s="119"/>
      <c r="IZ427" s="119"/>
      <c r="JA427" s="119"/>
      <c r="JB427" s="119"/>
      <c r="JC427" s="119"/>
      <c r="JD427" s="119"/>
      <c r="JE427" s="119"/>
      <c r="JF427" s="119"/>
      <c r="JG427" s="119"/>
      <c r="JH427" s="119"/>
      <c r="JI427" s="119"/>
      <c r="JJ427" s="119"/>
      <c r="JK427" s="119"/>
      <c r="JL427" s="119"/>
      <c r="JM427" s="119"/>
      <c r="JN427" s="119"/>
      <c r="JO427" s="119"/>
      <c r="JP427" s="119"/>
      <c r="JQ427" s="119"/>
      <c r="JR427" s="119"/>
      <c r="JS427" s="119"/>
      <c r="JT427" s="119"/>
      <c r="JU427" s="119"/>
      <c r="JV427" s="119"/>
      <c r="JW427" s="119"/>
      <c r="JX427" s="119"/>
      <c r="JY427" s="119"/>
      <c r="JZ427" s="119"/>
      <c r="KA427" s="119"/>
      <c r="KB427" s="119"/>
      <c r="KC427" s="119"/>
      <c r="KD427" s="119"/>
      <c r="KE427" s="119"/>
      <c r="KF427" s="119"/>
      <c r="KG427" s="119"/>
      <c r="KH427" s="119"/>
      <c r="KI427" s="119"/>
      <c r="KJ427" s="119"/>
      <c r="KK427" s="119"/>
      <c r="KL427" s="119"/>
      <c r="KM427" s="119"/>
      <c r="KN427" s="119"/>
      <c r="KO427" s="119"/>
      <c r="KP427" s="119"/>
      <c r="KQ427" s="119"/>
      <c r="KR427" s="119"/>
      <c r="KS427" s="119"/>
      <c r="KT427" s="119"/>
      <c r="KU427" s="119"/>
      <c r="KV427" s="119"/>
      <c r="KW427" s="119"/>
      <c r="KX427" s="119"/>
      <c r="KY427" s="119"/>
      <c r="KZ427" s="119"/>
      <c r="LA427" s="119"/>
      <c r="LB427" s="119"/>
      <c r="LC427" s="119"/>
      <c r="LD427" s="119"/>
      <c r="LE427" s="119"/>
      <c r="LF427" s="119"/>
      <c r="LG427" s="119"/>
      <c r="LH427" s="119"/>
      <c r="LI427" s="119"/>
      <c r="LJ427" s="119"/>
      <c r="LK427" s="119"/>
      <c r="LL427" s="119"/>
      <c r="LM427" s="119"/>
      <c r="LN427" s="119"/>
      <c r="LO427" s="119"/>
      <c r="LP427" s="119"/>
      <c r="LQ427" s="119"/>
      <c r="LR427" s="119"/>
      <c r="LS427" s="119"/>
      <c r="LT427" s="119"/>
      <c r="LU427" s="119"/>
      <c r="LV427" s="119"/>
      <c r="LW427" s="119"/>
      <c r="LX427" s="119"/>
      <c r="LY427" s="119"/>
      <c r="LZ427" s="119"/>
      <c r="MA427" s="119"/>
      <c r="MB427" s="119"/>
      <c r="MC427" s="119"/>
      <c r="MD427" s="119"/>
      <c r="ME427" s="119"/>
      <c r="MF427" s="119"/>
      <c r="MG427" s="119"/>
      <c r="MH427" s="119"/>
      <c r="MI427" s="119"/>
      <c r="MJ427" s="119"/>
      <c r="MK427" s="119"/>
      <c r="ML427" s="119"/>
      <c r="MM427" s="119"/>
      <c r="MN427" s="119"/>
      <c r="MO427" s="119"/>
      <c r="MP427" s="119"/>
      <c r="MQ427" s="119"/>
      <c r="MR427" s="119"/>
      <c r="MS427" s="119"/>
      <c r="MT427" s="119"/>
      <c r="MU427" s="119"/>
      <c r="MV427" s="119"/>
      <c r="MW427" s="119"/>
      <c r="MX427" s="119"/>
      <c r="MY427" s="119"/>
      <c r="MZ427" s="119"/>
      <c r="NA427" s="119"/>
      <c r="NB427" s="119"/>
      <c r="NC427" s="119"/>
      <c r="ND427" s="119"/>
      <c r="NE427" s="119"/>
      <c r="NF427" s="119"/>
      <c r="NG427" s="119"/>
      <c r="NH427" s="119"/>
      <c r="NI427" s="119"/>
      <c r="NJ427" s="119"/>
      <c r="NK427" s="119"/>
      <c r="NL427" s="119"/>
      <c r="NM427" s="119"/>
      <c r="NN427" s="119"/>
      <c r="NO427" s="119"/>
      <c r="NP427" s="119"/>
      <c r="NQ427" s="119"/>
      <c r="NR427" s="119"/>
      <c r="NS427" s="119"/>
      <c r="NT427" s="119"/>
      <c r="NU427" s="119"/>
      <c r="NV427" s="119"/>
      <c r="NW427" s="119"/>
      <c r="NX427" s="119"/>
      <c r="NY427" s="119"/>
      <c r="NZ427" s="119"/>
      <c r="OA427" s="119"/>
      <c r="OB427" s="119"/>
      <c r="OC427" s="119"/>
      <c r="OD427" s="119"/>
      <c r="OE427" s="119"/>
      <c r="OF427" s="119"/>
      <c r="OG427" s="119"/>
      <c r="OH427" s="119"/>
      <c r="OI427" s="119"/>
      <c r="OJ427" s="119"/>
      <c r="OK427" s="119"/>
      <c r="OL427" s="119"/>
      <c r="OM427" s="119"/>
      <c r="ON427" s="119"/>
      <c r="OO427" s="119"/>
      <c r="OP427" s="119"/>
      <c r="OQ427" s="119"/>
      <c r="OR427" s="119"/>
      <c r="OS427" s="119"/>
      <c r="OT427" s="119"/>
      <c r="OU427" s="119"/>
      <c r="OV427" s="119"/>
      <c r="OW427" s="119"/>
      <c r="OX427" s="119"/>
      <c r="OY427" s="119"/>
      <c r="OZ427" s="119"/>
      <c r="PA427" s="119"/>
      <c r="PB427" s="119"/>
      <c r="PC427" s="119"/>
      <c r="PD427" s="119"/>
      <c r="PE427" s="119"/>
      <c r="PF427" s="119"/>
      <c r="PG427" s="119"/>
      <c r="PH427" s="119"/>
      <c r="PI427" s="119"/>
      <c r="PJ427" s="119"/>
      <c r="PK427" s="119"/>
      <c r="PL427" s="119"/>
      <c r="PM427" s="119"/>
      <c r="PN427" s="119"/>
      <c r="PO427" s="119"/>
      <c r="PP427" s="119"/>
      <c r="PQ427" s="119"/>
      <c r="PR427" s="119"/>
      <c r="PS427" s="119"/>
      <c r="PT427" s="119"/>
      <c r="PU427" s="119"/>
      <c r="PV427" s="119"/>
      <c r="PW427" s="119"/>
      <c r="PX427" s="119"/>
      <c r="PY427" s="119"/>
      <c r="PZ427" s="119"/>
      <c r="QA427" s="119"/>
      <c r="QB427" s="119"/>
      <c r="QC427" s="119"/>
      <c r="QD427" s="119"/>
      <c r="QE427" s="119"/>
      <c r="QF427" s="119"/>
      <c r="QG427" s="119"/>
      <c r="QH427" s="119"/>
      <c r="QI427" s="119"/>
      <c r="QJ427" s="119"/>
      <c r="QK427" s="119"/>
      <c r="QL427" s="119"/>
      <c r="QM427" s="119"/>
      <c r="QN427" s="119"/>
      <c r="QO427" s="119"/>
      <c r="QP427" s="119"/>
      <c r="QQ427" s="119"/>
      <c r="QR427" s="119"/>
      <c r="QS427" s="119"/>
      <c r="QT427" s="119"/>
      <c r="QU427" s="119"/>
      <c r="QV427" s="119"/>
      <c r="QW427" s="119"/>
      <c r="QX427" s="119"/>
      <c r="QY427" s="119"/>
      <c r="QZ427" s="119"/>
      <c r="RA427" s="119"/>
      <c r="RB427" s="119"/>
      <c r="RC427" s="119"/>
      <c r="RD427" s="119"/>
      <c r="RE427" s="119"/>
      <c r="RF427" s="119"/>
      <c r="RG427" s="119"/>
      <c r="RH427" s="119"/>
      <c r="RI427" s="119"/>
      <c r="RJ427" s="119"/>
      <c r="RK427" s="119"/>
      <c r="RL427" s="119"/>
      <c r="RM427" s="119"/>
      <c r="RN427" s="119"/>
      <c r="RO427" s="119"/>
      <c r="RP427" s="119"/>
      <c r="RQ427" s="119"/>
      <c r="RR427" s="119"/>
      <c r="RS427" s="119"/>
      <c r="RT427" s="119"/>
      <c r="RU427" s="119"/>
      <c r="RV427" s="119"/>
      <c r="RW427" s="119"/>
      <c r="RX427" s="119"/>
      <c r="RY427" s="119"/>
    </row>
    <row r="428" spans="1:493" s="168" customFormat="1" x14ac:dyDescent="0.2">
      <c r="A428" s="167"/>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c r="HB428" s="119"/>
      <c r="HC428" s="119"/>
      <c r="HD428" s="119"/>
      <c r="HE428" s="119"/>
      <c r="HF428" s="119"/>
      <c r="HG428" s="119"/>
      <c r="HH428" s="119"/>
      <c r="HI428" s="119"/>
      <c r="HJ428" s="119"/>
      <c r="HK428" s="119"/>
      <c r="HL428" s="119"/>
      <c r="HM428" s="119"/>
      <c r="HN428" s="119"/>
      <c r="HO428" s="119"/>
      <c r="HP428" s="119"/>
      <c r="HQ428" s="119"/>
      <c r="HR428" s="119"/>
      <c r="HS428" s="119"/>
      <c r="HT428" s="119"/>
      <c r="HU428" s="119"/>
      <c r="HV428" s="119"/>
      <c r="HW428" s="119"/>
      <c r="HX428" s="119"/>
      <c r="HY428" s="119"/>
      <c r="HZ428" s="119"/>
      <c r="IA428" s="119"/>
      <c r="IB428" s="119"/>
      <c r="IC428" s="119"/>
      <c r="ID428" s="119"/>
      <c r="IE428" s="119"/>
      <c r="IF428" s="119"/>
      <c r="IG428" s="119"/>
      <c r="IH428" s="119"/>
      <c r="II428" s="119"/>
      <c r="IJ428" s="119"/>
      <c r="IK428" s="119"/>
      <c r="IL428" s="119"/>
      <c r="IM428" s="119"/>
      <c r="IN428" s="119"/>
      <c r="IO428" s="119"/>
      <c r="IP428" s="119"/>
      <c r="IQ428" s="119"/>
      <c r="IR428" s="119"/>
      <c r="IS428" s="119"/>
      <c r="IT428" s="119"/>
      <c r="IU428" s="119"/>
      <c r="IV428" s="119"/>
      <c r="IW428" s="119"/>
      <c r="IX428" s="119"/>
      <c r="IY428" s="119"/>
      <c r="IZ428" s="119"/>
      <c r="JA428" s="119"/>
      <c r="JB428" s="119"/>
      <c r="JC428" s="119"/>
      <c r="JD428" s="119"/>
      <c r="JE428" s="119"/>
      <c r="JF428" s="119"/>
      <c r="JG428" s="119"/>
      <c r="JH428" s="119"/>
      <c r="JI428" s="119"/>
      <c r="JJ428" s="119"/>
      <c r="JK428" s="119"/>
      <c r="JL428" s="119"/>
      <c r="JM428" s="119"/>
      <c r="JN428" s="119"/>
      <c r="JO428" s="119"/>
      <c r="JP428" s="119"/>
      <c r="JQ428" s="119"/>
      <c r="JR428" s="119"/>
      <c r="JS428" s="119"/>
      <c r="JT428" s="119"/>
      <c r="JU428" s="119"/>
      <c r="JV428" s="119"/>
      <c r="JW428" s="119"/>
      <c r="JX428" s="119"/>
      <c r="JY428" s="119"/>
      <c r="JZ428" s="119"/>
      <c r="KA428" s="119"/>
      <c r="KB428" s="119"/>
      <c r="KC428" s="119"/>
      <c r="KD428" s="119"/>
      <c r="KE428" s="119"/>
      <c r="KF428" s="119"/>
      <c r="KG428" s="119"/>
      <c r="KH428" s="119"/>
      <c r="KI428" s="119"/>
      <c r="KJ428" s="119"/>
      <c r="KK428" s="119"/>
      <c r="KL428" s="119"/>
      <c r="KM428" s="119"/>
      <c r="KN428" s="119"/>
      <c r="KO428" s="119"/>
      <c r="KP428" s="119"/>
      <c r="KQ428" s="119"/>
      <c r="KR428" s="119"/>
      <c r="KS428" s="119"/>
      <c r="KT428" s="119"/>
      <c r="KU428" s="119"/>
      <c r="KV428" s="119"/>
      <c r="KW428" s="119"/>
      <c r="KX428" s="119"/>
      <c r="KY428" s="119"/>
      <c r="KZ428" s="119"/>
      <c r="LA428" s="119"/>
      <c r="LB428" s="119"/>
      <c r="LC428" s="119"/>
      <c r="LD428" s="119"/>
      <c r="LE428" s="119"/>
      <c r="LF428" s="119"/>
      <c r="LG428" s="119"/>
      <c r="LH428" s="119"/>
      <c r="LI428" s="119"/>
      <c r="LJ428" s="119"/>
      <c r="LK428" s="119"/>
      <c r="LL428" s="119"/>
      <c r="LM428" s="119"/>
      <c r="LN428" s="119"/>
      <c r="LO428" s="119"/>
      <c r="LP428" s="119"/>
      <c r="LQ428" s="119"/>
      <c r="LR428" s="119"/>
      <c r="LS428" s="119"/>
      <c r="LT428" s="119"/>
      <c r="LU428" s="119"/>
      <c r="LV428" s="119"/>
      <c r="LW428" s="119"/>
      <c r="LX428" s="119"/>
      <c r="LY428" s="119"/>
      <c r="LZ428" s="119"/>
      <c r="MA428" s="119"/>
      <c r="MB428" s="119"/>
      <c r="MC428" s="119"/>
      <c r="MD428" s="119"/>
      <c r="ME428" s="119"/>
      <c r="MF428" s="119"/>
      <c r="MG428" s="119"/>
      <c r="MH428" s="119"/>
      <c r="MI428" s="119"/>
      <c r="MJ428" s="119"/>
      <c r="MK428" s="119"/>
      <c r="ML428" s="119"/>
      <c r="MM428" s="119"/>
      <c r="MN428" s="119"/>
      <c r="MO428" s="119"/>
      <c r="MP428" s="119"/>
      <c r="MQ428" s="119"/>
      <c r="MR428" s="119"/>
      <c r="MS428" s="119"/>
      <c r="MT428" s="119"/>
      <c r="MU428" s="119"/>
      <c r="MV428" s="119"/>
      <c r="MW428" s="119"/>
      <c r="MX428" s="119"/>
      <c r="MY428" s="119"/>
      <c r="MZ428" s="119"/>
      <c r="NA428" s="119"/>
      <c r="NB428" s="119"/>
      <c r="NC428" s="119"/>
      <c r="ND428" s="119"/>
      <c r="NE428" s="119"/>
      <c r="NF428" s="119"/>
      <c r="NG428" s="119"/>
      <c r="NH428" s="119"/>
      <c r="NI428" s="119"/>
      <c r="NJ428" s="119"/>
      <c r="NK428" s="119"/>
      <c r="NL428" s="119"/>
      <c r="NM428" s="119"/>
      <c r="NN428" s="119"/>
      <c r="NO428" s="119"/>
      <c r="NP428" s="119"/>
      <c r="NQ428" s="119"/>
      <c r="NR428" s="119"/>
      <c r="NS428" s="119"/>
      <c r="NT428" s="119"/>
      <c r="NU428" s="119"/>
      <c r="NV428" s="119"/>
      <c r="NW428" s="119"/>
      <c r="NX428" s="119"/>
      <c r="NY428" s="119"/>
      <c r="NZ428" s="119"/>
      <c r="OA428" s="119"/>
      <c r="OB428" s="119"/>
      <c r="OC428" s="119"/>
      <c r="OD428" s="119"/>
      <c r="OE428" s="119"/>
      <c r="OF428" s="119"/>
      <c r="OG428" s="119"/>
      <c r="OH428" s="119"/>
      <c r="OI428" s="119"/>
      <c r="OJ428" s="119"/>
      <c r="OK428" s="119"/>
      <c r="OL428" s="119"/>
      <c r="OM428" s="119"/>
      <c r="ON428" s="119"/>
      <c r="OO428" s="119"/>
      <c r="OP428" s="119"/>
      <c r="OQ428" s="119"/>
      <c r="OR428" s="119"/>
      <c r="OS428" s="119"/>
      <c r="OT428" s="119"/>
      <c r="OU428" s="119"/>
      <c r="OV428" s="119"/>
      <c r="OW428" s="119"/>
      <c r="OX428" s="119"/>
      <c r="OY428" s="119"/>
      <c r="OZ428" s="119"/>
      <c r="PA428" s="119"/>
      <c r="PB428" s="119"/>
      <c r="PC428" s="119"/>
      <c r="PD428" s="119"/>
      <c r="PE428" s="119"/>
      <c r="PF428" s="119"/>
      <c r="PG428" s="119"/>
      <c r="PH428" s="119"/>
      <c r="PI428" s="119"/>
      <c r="PJ428" s="119"/>
      <c r="PK428" s="119"/>
      <c r="PL428" s="119"/>
      <c r="PM428" s="119"/>
      <c r="PN428" s="119"/>
      <c r="PO428" s="119"/>
      <c r="PP428" s="119"/>
      <c r="PQ428" s="119"/>
      <c r="PR428" s="119"/>
      <c r="PS428" s="119"/>
      <c r="PT428" s="119"/>
      <c r="PU428" s="119"/>
      <c r="PV428" s="119"/>
      <c r="PW428" s="119"/>
      <c r="PX428" s="119"/>
      <c r="PY428" s="119"/>
      <c r="PZ428" s="119"/>
      <c r="QA428" s="119"/>
      <c r="QB428" s="119"/>
      <c r="QC428" s="119"/>
      <c r="QD428" s="119"/>
      <c r="QE428" s="119"/>
      <c r="QF428" s="119"/>
      <c r="QG428" s="119"/>
      <c r="QH428" s="119"/>
      <c r="QI428" s="119"/>
      <c r="QJ428" s="119"/>
      <c r="QK428" s="119"/>
      <c r="QL428" s="119"/>
      <c r="QM428" s="119"/>
      <c r="QN428" s="119"/>
      <c r="QO428" s="119"/>
      <c r="QP428" s="119"/>
      <c r="QQ428" s="119"/>
      <c r="QR428" s="119"/>
      <c r="QS428" s="119"/>
      <c r="QT428" s="119"/>
      <c r="QU428" s="119"/>
      <c r="QV428" s="119"/>
      <c r="QW428" s="119"/>
      <c r="QX428" s="119"/>
      <c r="QY428" s="119"/>
      <c r="QZ428" s="119"/>
      <c r="RA428" s="119"/>
      <c r="RB428" s="119"/>
      <c r="RC428" s="119"/>
      <c r="RD428" s="119"/>
      <c r="RE428" s="119"/>
      <c r="RF428" s="119"/>
      <c r="RG428" s="119"/>
      <c r="RH428" s="119"/>
      <c r="RI428" s="119"/>
      <c r="RJ428" s="119"/>
      <c r="RK428" s="119"/>
      <c r="RL428" s="119"/>
      <c r="RM428" s="119"/>
      <c r="RN428" s="119"/>
      <c r="RO428" s="119"/>
      <c r="RP428" s="119"/>
      <c r="RQ428" s="119"/>
      <c r="RR428" s="119"/>
      <c r="RS428" s="119"/>
      <c r="RT428" s="119"/>
      <c r="RU428" s="119"/>
      <c r="RV428" s="119"/>
      <c r="RW428" s="119"/>
      <c r="RX428" s="119"/>
      <c r="RY428" s="119"/>
    </row>
    <row r="429" spans="1:493" s="168" customFormat="1" x14ac:dyDescent="0.2">
      <c r="A429" s="167"/>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119"/>
      <c r="CD429" s="119"/>
      <c r="CE429" s="119"/>
      <c r="CF429" s="119"/>
      <c r="CG429" s="119"/>
      <c r="CH429" s="119"/>
      <c r="CI429" s="119"/>
      <c r="CJ429" s="119"/>
      <c r="CK429" s="119"/>
      <c r="CL429" s="119"/>
      <c r="CM429" s="119"/>
      <c r="CN429" s="119"/>
      <c r="CO429" s="119"/>
      <c r="CP429" s="119"/>
      <c r="CQ429" s="119"/>
      <c r="CR429" s="119"/>
      <c r="CS429" s="119"/>
      <c r="CT429" s="119"/>
      <c r="CU429" s="119"/>
      <c r="CV429" s="119"/>
      <c r="CW429" s="119"/>
      <c r="CX429" s="119"/>
      <c r="CY429" s="119"/>
      <c r="CZ429" s="119"/>
      <c r="DA429" s="119"/>
      <c r="DB429" s="119"/>
      <c r="DC429" s="119"/>
      <c r="DD429" s="119"/>
      <c r="DE429" s="119"/>
      <c r="DF429" s="119"/>
      <c r="DG429" s="119"/>
      <c r="DH429" s="119"/>
      <c r="DI429" s="119"/>
      <c r="DJ429" s="119"/>
      <c r="DK429" s="119"/>
      <c r="DL429" s="119"/>
      <c r="DM429" s="119"/>
      <c r="DN429" s="119"/>
      <c r="DO429" s="119"/>
      <c r="DP429" s="119"/>
      <c r="DQ429" s="119"/>
      <c r="DR429" s="119"/>
      <c r="DS429" s="119"/>
      <c r="DT429" s="119"/>
      <c r="DU429" s="119"/>
      <c r="DV429" s="119"/>
      <c r="DW429" s="119"/>
      <c r="DX429" s="119"/>
      <c r="DY429" s="119"/>
      <c r="DZ429" s="119"/>
      <c r="EA429" s="119"/>
      <c r="EB429" s="119"/>
      <c r="EC429" s="119"/>
      <c r="ED429" s="119"/>
      <c r="EE429" s="119"/>
      <c r="EF429" s="119"/>
      <c r="EG429" s="119"/>
      <c r="EH429" s="119"/>
      <c r="EI429" s="119"/>
      <c r="EJ429" s="119"/>
      <c r="EK429" s="119"/>
      <c r="EL429" s="119"/>
      <c r="EM429" s="119"/>
      <c r="EN429" s="119"/>
      <c r="EO429" s="119"/>
      <c r="EP429" s="119"/>
      <c r="EQ429" s="119"/>
      <c r="ER429" s="119"/>
      <c r="ES429" s="119"/>
      <c r="ET429" s="119"/>
      <c r="EU429" s="119"/>
      <c r="EV429" s="119"/>
      <c r="EW429" s="119"/>
      <c r="EX429" s="119"/>
      <c r="EY429" s="119"/>
      <c r="EZ429" s="119"/>
      <c r="FA429" s="119"/>
      <c r="FB429" s="119"/>
      <c r="FC429" s="119"/>
      <c r="FD429" s="119"/>
      <c r="FE429" s="119"/>
      <c r="FF429" s="119"/>
      <c r="FG429" s="119"/>
      <c r="FH429" s="119"/>
      <c r="FI429" s="119"/>
      <c r="FJ429" s="119"/>
      <c r="FK429" s="119"/>
      <c r="FL429" s="119"/>
      <c r="FM429" s="119"/>
      <c r="FN429" s="119"/>
      <c r="FO429" s="119"/>
      <c r="FP429" s="119"/>
      <c r="FQ429" s="119"/>
      <c r="FR429" s="119"/>
      <c r="FS429" s="119"/>
      <c r="FT429" s="119"/>
      <c r="FU429" s="119"/>
      <c r="FV429" s="119"/>
      <c r="FW429" s="119"/>
      <c r="FX429" s="119"/>
      <c r="FY429" s="119"/>
      <c r="FZ429" s="119"/>
      <c r="GA429" s="119"/>
      <c r="GB429" s="119"/>
      <c r="GC429" s="119"/>
      <c r="GD429" s="119"/>
      <c r="GE429" s="119"/>
      <c r="GF429" s="119"/>
      <c r="GG429" s="119"/>
      <c r="GH429" s="119"/>
      <c r="GI429" s="119"/>
      <c r="GJ429" s="119"/>
      <c r="GK429" s="119"/>
      <c r="GL429" s="119"/>
      <c r="GM429" s="119"/>
      <c r="GN429" s="119"/>
      <c r="GO429" s="119"/>
      <c r="GP429" s="119"/>
      <c r="GQ429" s="119"/>
      <c r="GR429" s="119"/>
      <c r="GS429" s="119"/>
      <c r="GT429" s="119"/>
      <c r="GU429" s="119"/>
      <c r="GV429" s="119"/>
      <c r="GW429" s="119"/>
      <c r="GX429" s="119"/>
      <c r="GY429" s="119"/>
      <c r="GZ429" s="119"/>
      <c r="HA429" s="119"/>
      <c r="HB429" s="119"/>
      <c r="HC429" s="119"/>
      <c r="HD429" s="119"/>
      <c r="HE429" s="119"/>
      <c r="HF429" s="119"/>
      <c r="HG429" s="119"/>
      <c r="HH429" s="119"/>
      <c r="HI429" s="119"/>
      <c r="HJ429" s="119"/>
      <c r="HK429" s="119"/>
      <c r="HL429" s="119"/>
      <c r="HM429" s="119"/>
      <c r="HN429" s="119"/>
      <c r="HO429" s="119"/>
      <c r="HP429" s="119"/>
      <c r="HQ429" s="119"/>
      <c r="HR429" s="119"/>
      <c r="HS429" s="119"/>
      <c r="HT429" s="119"/>
      <c r="HU429" s="119"/>
      <c r="HV429" s="119"/>
      <c r="HW429" s="119"/>
      <c r="HX429" s="119"/>
      <c r="HY429" s="119"/>
      <c r="HZ429" s="119"/>
      <c r="IA429" s="119"/>
      <c r="IB429" s="119"/>
      <c r="IC429" s="119"/>
      <c r="ID429" s="119"/>
      <c r="IE429" s="119"/>
      <c r="IF429" s="119"/>
      <c r="IG429" s="119"/>
      <c r="IH429" s="119"/>
      <c r="II429" s="119"/>
      <c r="IJ429" s="119"/>
      <c r="IK429" s="119"/>
      <c r="IL429" s="119"/>
      <c r="IM429" s="119"/>
      <c r="IN429" s="119"/>
      <c r="IO429" s="119"/>
      <c r="IP429" s="119"/>
      <c r="IQ429" s="119"/>
      <c r="IR429" s="119"/>
      <c r="IS429" s="119"/>
      <c r="IT429" s="119"/>
      <c r="IU429" s="119"/>
      <c r="IV429" s="119"/>
      <c r="IW429" s="119"/>
      <c r="IX429" s="119"/>
      <c r="IY429" s="119"/>
      <c r="IZ429" s="119"/>
      <c r="JA429" s="119"/>
      <c r="JB429" s="119"/>
      <c r="JC429" s="119"/>
      <c r="JD429" s="119"/>
      <c r="JE429" s="119"/>
      <c r="JF429" s="119"/>
      <c r="JG429" s="119"/>
      <c r="JH429" s="119"/>
      <c r="JI429" s="119"/>
      <c r="JJ429" s="119"/>
      <c r="JK429" s="119"/>
      <c r="JL429" s="119"/>
      <c r="JM429" s="119"/>
      <c r="JN429" s="119"/>
      <c r="JO429" s="119"/>
      <c r="JP429" s="119"/>
      <c r="JQ429" s="119"/>
      <c r="JR429" s="119"/>
      <c r="JS429" s="119"/>
      <c r="JT429" s="119"/>
      <c r="JU429" s="119"/>
      <c r="JV429" s="119"/>
      <c r="JW429" s="119"/>
      <c r="JX429" s="119"/>
      <c r="JY429" s="119"/>
      <c r="JZ429" s="119"/>
      <c r="KA429" s="119"/>
      <c r="KB429" s="119"/>
      <c r="KC429" s="119"/>
      <c r="KD429" s="119"/>
      <c r="KE429" s="119"/>
      <c r="KF429" s="119"/>
      <c r="KG429" s="119"/>
      <c r="KH429" s="119"/>
      <c r="KI429" s="119"/>
      <c r="KJ429" s="119"/>
      <c r="KK429" s="119"/>
      <c r="KL429" s="119"/>
      <c r="KM429" s="119"/>
      <c r="KN429" s="119"/>
      <c r="KO429" s="119"/>
      <c r="KP429" s="119"/>
      <c r="KQ429" s="119"/>
      <c r="KR429" s="119"/>
      <c r="KS429" s="119"/>
      <c r="KT429" s="119"/>
      <c r="KU429" s="119"/>
      <c r="KV429" s="119"/>
      <c r="KW429" s="119"/>
      <c r="KX429" s="119"/>
      <c r="KY429" s="119"/>
      <c r="KZ429" s="119"/>
      <c r="LA429" s="119"/>
      <c r="LB429" s="119"/>
      <c r="LC429" s="119"/>
      <c r="LD429" s="119"/>
      <c r="LE429" s="119"/>
      <c r="LF429" s="119"/>
      <c r="LG429" s="119"/>
      <c r="LH429" s="119"/>
      <c r="LI429" s="119"/>
      <c r="LJ429" s="119"/>
      <c r="LK429" s="119"/>
      <c r="LL429" s="119"/>
      <c r="LM429" s="119"/>
      <c r="LN429" s="119"/>
      <c r="LO429" s="119"/>
      <c r="LP429" s="119"/>
      <c r="LQ429" s="119"/>
      <c r="LR429" s="119"/>
      <c r="LS429" s="119"/>
      <c r="LT429" s="119"/>
      <c r="LU429" s="119"/>
      <c r="LV429" s="119"/>
      <c r="LW429" s="119"/>
      <c r="LX429" s="119"/>
      <c r="LY429" s="119"/>
      <c r="LZ429" s="119"/>
      <c r="MA429" s="119"/>
      <c r="MB429" s="119"/>
      <c r="MC429" s="119"/>
      <c r="MD429" s="119"/>
      <c r="ME429" s="119"/>
      <c r="MF429" s="119"/>
      <c r="MG429" s="119"/>
      <c r="MH429" s="119"/>
      <c r="MI429" s="119"/>
      <c r="MJ429" s="119"/>
      <c r="MK429" s="119"/>
      <c r="ML429" s="119"/>
      <c r="MM429" s="119"/>
      <c r="MN429" s="119"/>
      <c r="MO429" s="119"/>
      <c r="MP429" s="119"/>
      <c r="MQ429" s="119"/>
      <c r="MR429" s="119"/>
      <c r="MS429" s="119"/>
      <c r="MT429" s="119"/>
      <c r="MU429" s="119"/>
      <c r="MV429" s="119"/>
      <c r="MW429" s="119"/>
      <c r="MX429" s="119"/>
      <c r="MY429" s="119"/>
      <c r="MZ429" s="119"/>
      <c r="NA429" s="119"/>
      <c r="NB429" s="119"/>
      <c r="NC429" s="119"/>
      <c r="ND429" s="119"/>
      <c r="NE429" s="119"/>
      <c r="NF429" s="119"/>
      <c r="NG429" s="119"/>
      <c r="NH429" s="119"/>
      <c r="NI429" s="119"/>
      <c r="NJ429" s="119"/>
      <c r="NK429" s="119"/>
      <c r="NL429" s="119"/>
      <c r="NM429" s="119"/>
      <c r="NN429" s="119"/>
      <c r="NO429" s="119"/>
      <c r="NP429" s="119"/>
      <c r="NQ429" s="119"/>
      <c r="NR429" s="119"/>
      <c r="NS429" s="119"/>
      <c r="NT429" s="119"/>
      <c r="NU429" s="119"/>
      <c r="NV429" s="119"/>
      <c r="NW429" s="119"/>
      <c r="NX429" s="119"/>
      <c r="NY429" s="119"/>
      <c r="NZ429" s="119"/>
      <c r="OA429" s="119"/>
      <c r="OB429" s="119"/>
      <c r="OC429" s="119"/>
      <c r="OD429" s="119"/>
      <c r="OE429" s="119"/>
      <c r="OF429" s="119"/>
      <c r="OG429" s="119"/>
      <c r="OH429" s="119"/>
      <c r="OI429" s="119"/>
      <c r="OJ429" s="119"/>
      <c r="OK429" s="119"/>
      <c r="OL429" s="119"/>
      <c r="OM429" s="119"/>
      <c r="ON429" s="119"/>
      <c r="OO429" s="119"/>
      <c r="OP429" s="119"/>
      <c r="OQ429" s="119"/>
      <c r="OR429" s="119"/>
      <c r="OS429" s="119"/>
      <c r="OT429" s="119"/>
      <c r="OU429" s="119"/>
      <c r="OV429" s="119"/>
      <c r="OW429" s="119"/>
      <c r="OX429" s="119"/>
      <c r="OY429" s="119"/>
      <c r="OZ429" s="119"/>
      <c r="PA429" s="119"/>
      <c r="PB429" s="119"/>
      <c r="PC429" s="119"/>
      <c r="PD429" s="119"/>
      <c r="PE429" s="119"/>
      <c r="PF429" s="119"/>
      <c r="PG429" s="119"/>
      <c r="PH429" s="119"/>
      <c r="PI429" s="119"/>
      <c r="PJ429" s="119"/>
      <c r="PK429" s="119"/>
      <c r="PL429" s="119"/>
      <c r="PM429" s="119"/>
      <c r="PN429" s="119"/>
      <c r="PO429" s="119"/>
      <c r="PP429" s="119"/>
      <c r="PQ429" s="119"/>
      <c r="PR429" s="119"/>
      <c r="PS429" s="119"/>
      <c r="PT429" s="119"/>
      <c r="PU429" s="119"/>
      <c r="PV429" s="119"/>
      <c r="PW429" s="119"/>
      <c r="PX429" s="119"/>
      <c r="PY429" s="119"/>
      <c r="PZ429" s="119"/>
      <c r="QA429" s="119"/>
      <c r="QB429" s="119"/>
      <c r="QC429" s="119"/>
      <c r="QD429" s="119"/>
      <c r="QE429" s="119"/>
      <c r="QF429" s="119"/>
      <c r="QG429" s="119"/>
      <c r="QH429" s="119"/>
      <c r="QI429" s="119"/>
      <c r="QJ429" s="119"/>
      <c r="QK429" s="119"/>
      <c r="QL429" s="119"/>
      <c r="QM429" s="119"/>
      <c r="QN429" s="119"/>
      <c r="QO429" s="119"/>
      <c r="QP429" s="119"/>
      <c r="QQ429" s="119"/>
      <c r="QR429" s="119"/>
      <c r="QS429" s="119"/>
      <c r="QT429" s="119"/>
      <c r="QU429" s="119"/>
      <c r="QV429" s="119"/>
      <c r="QW429" s="119"/>
      <c r="QX429" s="119"/>
      <c r="QY429" s="119"/>
      <c r="QZ429" s="119"/>
      <c r="RA429" s="119"/>
      <c r="RB429" s="119"/>
      <c r="RC429" s="119"/>
      <c r="RD429" s="119"/>
      <c r="RE429" s="119"/>
      <c r="RF429" s="119"/>
      <c r="RG429" s="119"/>
      <c r="RH429" s="119"/>
      <c r="RI429" s="119"/>
      <c r="RJ429" s="119"/>
      <c r="RK429" s="119"/>
      <c r="RL429" s="119"/>
      <c r="RM429" s="119"/>
      <c r="RN429" s="119"/>
      <c r="RO429" s="119"/>
      <c r="RP429" s="119"/>
      <c r="RQ429" s="119"/>
      <c r="RR429" s="119"/>
      <c r="RS429" s="119"/>
      <c r="RT429" s="119"/>
      <c r="RU429" s="119"/>
      <c r="RV429" s="119"/>
      <c r="RW429" s="119"/>
      <c r="RX429" s="119"/>
      <c r="RY429" s="119"/>
    </row>
    <row r="430" spans="1:493" s="168" customFormat="1" x14ac:dyDescent="0.2">
      <c r="A430" s="167"/>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c r="GG430" s="119"/>
      <c r="GH430" s="119"/>
      <c r="GI430" s="119"/>
      <c r="GJ430" s="119"/>
      <c r="GK430" s="119"/>
      <c r="GL430" s="119"/>
      <c r="GM430" s="119"/>
      <c r="GN430" s="119"/>
      <c r="GO430" s="119"/>
      <c r="GP430" s="119"/>
      <c r="GQ430" s="119"/>
      <c r="GR430" s="119"/>
      <c r="GS430" s="119"/>
      <c r="GT430" s="119"/>
      <c r="GU430" s="119"/>
      <c r="GV430" s="119"/>
      <c r="GW430" s="119"/>
      <c r="GX430" s="119"/>
      <c r="GY430" s="119"/>
      <c r="GZ430" s="119"/>
      <c r="HA430" s="119"/>
      <c r="HB430" s="119"/>
      <c r="HC430" s="119"/>
      <c r="HD430" s="119"/>
      <c r="HE430" s="119"/>
      <c r="HF430" s="119"/>
      <c r="HG430" s="119"/>
      <c r="HH430" s="119"/>
      <c r="HI430" s="119"/>
      <c r="HJ430" s="119"/>
      <c r="HK430" s="119"/>
      <c r="HL430" s="119"/>
      <c r="HM430" s="119"/>
      <c r="HN430" s="119"/>
      <c r="HO430" s="119"/>
      <c r="HP430" s="119"/>
      <c r="HQ430" s="119"/>
      <c r="HR430" s="119"/>
      <c r="HS430" s="119"/>
      <c r="HT430" s="119"/>
      <c r="HU430" s="119"/>
      <c r="HV430" s="119"/>
      <c r="HW430" s="119"/>
      <c r="HX430" s="119"/>
      <c r="HY430" s="119"/>
      <c r="HZ430" s="119"/>
      <c r="IA430" s="119"/>
      <c r="IB430" s="119"/>
      <c r="IC430" s="119"/>
      <c r="ID430" s="119"/>
      <c r="IE430" s="119"/>
      <c r="IF430" s="119"/>
      <c r="IG430" s="119"/>
      <c r="IH430" s="119"/>
      <c r="II430" s="119"/>
      <c r="IJ430" s="119"/>
      <c r="IK430" s="119"/>
      <c r="IL430" s="119"/>
      <c r="IM430" s="119"/>
      <c r="IN430" s="119"/>
      <c r="IO430" s="119"/>
      <c r="IP430" s="119"/>
      <c r="IQ430" s="119"/>
      <c r="IR430" s="119"/>
      <c r="IS430" s="119"/>
      <c r="IT430" s="119"/>
      <c r="IU430" s="119"/>
      <c r="IV430" s="119"/>
      <c r="IW430" s="119"/>
      <c r="IX430" s="119"/>
      <c r="IY430" s="119"/>
      <c r="IZ430" s="119"/>
      <c r="JA430" s="119"/>
      <c r="JB430" s="119"/>
      <c r="JC430" s="119"/>
      <c r="JD430" s="119"/>
      <c r="JE430" s="119"/>
      <c r="JF430" s="119"/>
      <c r="JG430" s="119"/>
      <c r="JH430" s="119"/>
      <c r="JI430" s="119"/>
      <c r="JJ430" s="119"/>
      <c r="JK430" s="119"/>
      <c r="JL430" s="119"/>
      <c r="JM430" s="119"/>
      <c r="JN430" s="119"/>
      <c r="JO430" s="119"/>
      <c r="JP430" s="119"/>
      <c r="JQ430" s="119"/>
      <c r="JR430" s="119"/>
      <c r="JS430" s="119"/>
      <c r="JT430" s="119"/>
      <c r="JU430" s="119"/>
      <c r="JV430" s="119"/>
      <c r="JW430" s="119"/>
      <c r="JX430" s="119"/>
      <c r="JY430" s="119"/>
      <c r="JZ430" s="119"/>
      <c r="KA430" s="119"/>
      <c r="KB430" s="119"/>
      <c r="KC430" s="119"/>
      <c r="KD430" s="119"/>
      <c r="KE430" s="119"/>
      <c r="KF430" s="119"/>
      <c r="KG430" s="119"/>
      <c r="KH430" s="119"/>
      <c r="KI430" s="119"/>
      <c r="KJ430" s="119"/>
      <c r="KK430" s="119"/>
      <c r="KL430" s="119"/>
      <c r="KM430" s="119"/>
      <c r="KN430" s="119"/>
      <c r="KO430" s="119"/>
      <c r="KP430" s="119"/>
      <c r="KQ430" s="119"/>
      <c r="KR430" s="119"/>
      <c r="KS430" s="119"/>
      <c r="KT430" s="119"/>
      <c r="KU430" s="119"/>
      <c r="KV430" s="119"/>
      <c r="KW430" s="119"/>
      <c r="KX430" s="119"/>
      <c r="KY430" s="119"/>
      <c r="KZ430" s="119"/>
      <c r="LA430" s="119"/>
      <c r="LB430" s="119"/>
      <c r="LC430" s="119"/>
      <c r="LD430" s="119"/>
      <c r="LE430" s="119"/>
      <c r="LF430" s="119"/>
      <c r="LG430" s="119"/>
      <c r="LH430" s="119"/>
      <c r="LI430" s="119"/>
      <c r="LJ430" s="119"/>
      <c r="LK430" s="119"/>
      <c r="LL430" s="119"/>
      <c r="LM430" s="119"/>
      <c r="LN430" s="119"/>
      <c r="LO430" s="119"/>
      <c r="LP430" s="119"/>
      <c r="LQ430" s="119"/>
      <c r="LR430" s="119"/>
      <c r="LS430" s="119"/>
      <c r="LT430" s="119"/>
      <c r="LU430" s="119"/>
      <c r="LV430" s="119"/>
      <c r="LW430" s="119"/>
      <c r="LX430" s="119"/>
      <c r="LY430" s="119"/>
      <c r="LZ430" s="119"/>
      <c r="MA430" s="119"/>
      <c r="MB430" s="119"/>
      <c r="MC430" s="119"/>
      <c r="MD430" s="119"/>
      <c r="ME430" s="119"/>
      <c r="MF430" s="119"/>
      <c r="MG430" s="119"/>
      <c r="MH430" s="119"/>
      <c r="MI430" s="119"/>
      <c r="MJ430" s="119"/>
      <c r="MK430" s="119"/>
      <c r="ML430" s="119"/>
      <c r="MM430" s="119"/>
      <c r="MN430" s="119"/>
      <c r="MO430" s="119"/>
      <c r="MP430" s="119"/>
      <c r="MQ430" s="119"/>
      <c r="MR430" s="119"/>
      <c r="MS430" s="119"/>
      <c r="MT430" s="119"/>
      <c r="MU430" s="119"/>
      <c r="MV430" s="119"/>
      <c r="MW430" s="119"/>
      <c r="MX430" s="119"/>
      <c r="MY430" s="119"/>
      <c r="MZ430" s="119"/>
      <c r="NA430" s="119"/>
      <c r="NB430" s="119"/>
      <c r="NC430" s="119"/>
      <c r="ND430" s="119"/>
      <c r="NE430" s="119"/>
      <c r="NF430" s="119"/>
      <c r="NG430" s="119"/>
      <c r="NH430" s="119"/>
      <c r="NI430" s="119"/>
      <c r="NJ430" s="119"/>
      <c r="NK430" s="119"/>
      <c r="NL430" s="119"/>
      <c r="NM430" s="119"/>
      <c r="NN430" s="119"/>
      <c r="NO430" s="119"/>
      <c r="NP430" s="119"/>
      <c r="NQ430" s="119"/>
      <c r="NR430" s="119"/>
      <c r="NS430" s="119"/>
      <c r="NT430" s="119"/>
      <c r="NU430" s="119"/>
      <c r="NV430" s="119"/>
      <c r="NW430" s="119"/>
      <c r="NX430" s="119"/>
      <c r="NY430" s="119"/>
      <c r="NZ430" s="119"/>
      <c r="OA430" s="119"/>
      <c r="OB430" s="119"/>
      <c r="OC430" s="119"/>
      <c r="OD430" s="119"/>
      <c r="OE430" s="119"/>
      <c r="OF430" s="119"/>
      <c r="OG430" s="119"/>
      <c r="OH430" s="119"/>
      <c r="OI430" s="119"/>
      <c r="OJ430" s="119"/>
      <c r="OK430" s="119"/>
      <c r="OL430" s="119"/>
      <c r="OM430" s="119"/>
      <c r="ON430" s="119"/>
      <c r="OO430" s="119"/>
      <c r="OP430" s="119"/>
      <c r="OQ430" s="119"/>
      <c r="OR430" s="119"/>
      <c r="OS430" s="119"/>
      <c r="OT430" s="119"/>
      <c r="OU430" s="119"/>
      <c r="OV430" s="119"/>
      <c r="OW430" s="119"/>
      <c r="OX430" s="119"/>
      <c r="OY430" s="119"/>
      <c r="OZ430" s="119"/>
      <c r="PA430" s="119"/>
      <c r="PB430" s="119"/>
      <c r="PC430" s="119"/>
      <c r="PD430" s="119"/>
      <c r="PE430" s="119"/>
      <c r="PF430" s="119"/>
      <c r="PG430" s="119"/>
      <c r="PH430" s="119"/>
      <c r="PI430" s="119"/>
      <c r="PJ430" s="119"/>
      <c r="PK430" s="119"/>
      <c r="PL430" s="119"/>
      <c r="PM430" s="119"/>
      <c r="PN430" s="119"/>
      <c r="PO430" s="119"/>
      <c r="PP430" s="119"/>
      <c r="PQ430" s="119"/>
      <c r="PR430" s="119"/>
      <c r="PS430" s="119"/>
      <c r="PT430" s="119"/>
      <c r="PU430" s="119"/>
      <c r="PV430" s="119"/>
      <c r="PW430" s="119"/>
      <c r="PX430" s="119"/>
      <c r="PY430" s="119"/>
      <c r="PZ430" s="119"/>
      <c r="QA430" s="119"/>
      <c r="QB430" s="119"/>
      <c r="QC430" s="119"/>
      <c r="QD430" s="119"/>
      <c r="QE430" s="119"/>
      <c r="QF430" s="119"/>
      <c r="QG430" s="119"/>
      <c r="QH430" s="119"/>
      <c r="QI430" s="119"/>
      <c r="QJ430" s="119"/>
      <c r="QK430" s="119"/>
      <c r="QL430" s="119"/>
      <c r="QM430" s="119"/>
      <c r="QN430" s="119"/>
      <c r="QO430" s="119"/>
      <c r="QP430" s="119"/>
      <c r="QQ430" s="119"/>
      <c r="QR430" s="119"/>
      <c r="QS430" s="119"/>
      <c r="QT430" s="119"/>
      <c r="QU430" s="119"/>
      <c r="QV430" s="119"/>
      <c r="QW430" s="119"/>
      <c r="QX430" s="119"/>
      <c r="QY430" s="119"/>
      <c r="QZ430" s="119"/>
      <c r="RA430" s="119"/>
      <c r="RB430" s="119"/>
      <c r="RC430" s="119"/>
      <c r="RD430" s="119"/>
      <c r="RE430" s="119"/>
      <c r="RF430" s="119"/>
      <c r="RG430" s="119"/>
      <c r="RH430" s="119"/>
      <c r="RI430" s="119"/>
      <c r="RJ430" s="119"/>
      <c r="RK430" s="119"/>
      <c r="RL430" s="119"/>
      <c r="RM430" s="119"/>
      <c r="RN430" s="119"/>
      <c r="RO430" s="119"/>
      <c r="RP430" s="119"/>
      <c r="RQ430" s="119"/>
      <c r="RR430" s="119"/>
      <c r="RS430" s="119"/>
      <c r="RT430" s="119"/>
      <c r="RU430" s="119"/>
      <c r="RV430" s="119"/>
      <c r="RW430" s="119"/>
      <c r="RX430" s="119"/>
      <c r="RY430" s="119"/>
    </row>
    <row r="431" spans="1:493" s="168" customFormat="1" x14ac:dyDescent="0.2">
      <c r="A431" s="167"/>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119"/>
      <c r="CD431" s="119"/>
      <c r="CE431" s="119"/>
      <c r="CF431" s="119"/>
      <c r="CG431" s="119"/>
      <c r="CH431" s="119"/>
      <c r="CI431" s="119"/>
      <c r="CJ431" s="119"/>
      <c r="CK431" s="119"/>
      <c r="CL431" s="119"/>
      <c r="CM431" s="119"/>
      <c r="CN431" s="119"/>
      <c r="CO431" s="119"/>
      <c r="CP431" s="119"/>
      <c r="CQ431" s="119"/>
      <c r="CR431" s="119"/>
      <c r="CS431" s="119"/>
      <c r="CT431" s="119"/>
      <c r="CU431" s="119"/>
      <c r="CV431" s="119"/>
      <c r="CW431" s="119"/>
      <c r="CX431" s="119"/>
      <c r="CY431" s="119"/>
      <c r="CZ431" s="119"/>
      <c r="DA431" s="119"/>
      <c r="DB431" s="119"/>
      <c r="DC431" s="119"/>
      <c r="DD431" s="119"/>
      <c r="DE431" s="119"/>
      <c r="DF431" s="119"/>
      <c r="DG431" s="119"/>
      <c r="DH431" s="119"/>
      <c r="DI431" s="119"/>
      <c r="DJ431" s="119"/>
      <c r="DK431" s="119"/>
      <c r="DL431" s="119"/>
      <c r="DM431" s="119"/>
      <c r="DN431" s="119"/>
      <c r="DO431" s="119"/>
      <c r="DP431" s="119"/>
      <c r="DQ431" s="119"/>
      <c r="DR431" s="119"/>
      <c r="DS431" s="119"/>
      <c r="DT431" s="119"/>
      <c r="DU431" s="119"/>
      <c r="DV431" s="119"/>
      <c r="DW431" s="119"/>
      <c r="DX431" s="119"/>
      <c r="DY431" s="119"/>
      <c r="DZ431" s="119"/>
      <c r="EA431" s="119"/>
      <c r="EB431" s="119"/>
      <c r="EC431" s="119"/>
      <c r="ED431" s="119"/>
      <c r="EE431" s="119"/>
      <c r="EF431" s="119"/>
      <c r="EG431" s="119"/>
      <c r="EH431" s="119"/>
      <c r="EI431" s="119"/>
      <c r="EJ431" s="119"/>
      <c r="EK431" s="119"/>
      <c r="EL431" s="119"/>
      <c r="EM431" s="119"/>
      <c r="EN431" s="119"/>
      <c r="EO431" s="119"/>
      <c r="EP431" s="119"/>
      <c r="EQ431" s="119"/>
      <c r="ER431" s="119"/>
      <c r="ES431" s="119"/>
      <c r="ET431" s="119"/>
      <c r="EU431" s="119"/>
      <c r="EV431" s="119"/>
      <c r="EW431" s="119"/>
      <c r="EX431" s="119"/>
      <c r="EY431" s="119"/>
      <c r="EZ431" s="119"/>
      <c r="FA431" s="119"/>
      <c r="FB431" s="119"/>
      <c r="FC431" s="119"/>
      <c r="FD431" s="119"/>
      <c r="FE431" s="119"/>
      <c r="FF431" s="119"/>
      <c r="FG431" s="119"/>
      <c r="FH431" s="119"/>
      <c r="FI431" s="119"/>
      <c r="FJ431" s="119"/>
      <c r="FK431" s="119"/>
      <c r="FL431" s="119"/>
      <c r="FM431" s="119"/>
      <c r="FN431" s="119"/>
      <c r="FO431" s="119"/>
      <c r="FP431" s="119"/>
      <c r="FQ431" s="119"/>
      <c r="FR431" s="119"/>
      <c r="FS431" s="119"/>
      <c r="FT431" s="119"/>
      <c r="FU431" s="119"/>
      <c r="FV431" s="119"/>
      <c r="FW431" s="119"/>
      <c r="FX431" s="119"/>
      <c r="FY431" s="119"/>
      <c r="FZ431" s="119"/>
      <c r="GA431" s="119"/>
      <c r="GB431" s="119"/>
      <c r="GC431" s="119"/>
      <c r="GD431" s="119"/>
      <c r="GE431" s="119"/>
      <c r="GF431" s="119"/>
      <c r="GG431" s="119"/>
      <c r="GH431" s="119"/>
      <c r="GI431" s="119"/>
      <c r="GJ431" s="119"/>
      <c r="GK431" s="119"/>
      <c r="GL431" s="119"/>
      <c r="GM431" s="119"/>
      <c r="GN431" s="119"/>
      <c r="GO431" s="119"/>
      <c r="GP431" s="119"/>
      <c r="GQ431" s="119"/>
      <c r="GR431" s="119"/>
      <c r="GS431" s="119"/>
      <c r="GT431" s="119"/>
      <c r="GU431" s="119"/>
      <c r="GV431" s="119"/>
      <c r="GW431" s="119"/>
      <c r="GX431" s="119"/>
      <c r="GY431" s="119"/>
      <c r="GZ431" s="119"/>
      <c r="HA431" s="119"/>
      <c r="HB431" s="119"/>
      <c r="HC431" s="119"/>
      <c r="HD431" s="119"/>
      <c r="HE431" s="119"/>
      <c r="HF431" s="119"/>
      <c r="HG431" s="119"/>
      <c r="HH431" s="119"/>
      <c r="HI431" s="119"/>
      <c r="HJ431" s="119"/>
      <c r="HK431" s="119"/>
      <c r="HL431" s="119"/>
      <c r="HM431" s="119"/>
      <c r="HN431" s="119"/>
      <c r="HO431" s="119"/>
      <c r="HP431" s="119"/>
      <c r="HQ431" s="119"/>
      <c r="HR431" s="119"/>
      <c r="HS431" s="119"/>
      <c r="HT431" s="119"/>
      <c r="HU431" s="119"/>
      <c r="HV431" s="119"/>
      <c r="HW431" s="119"/>
      <c r="HX431" s="119"/>
      <c r="HY431" s="119"/>
      <c r="HZ431" s="119"/>
      <c r="IA431" s="119"/>
      <c r="IB431" s="119"/>
      <c r="IC431" s="119"/>
      <c r="ID431" s="119"/>
      <c r="IE431" s="119"/>
      <c r="IF431" s="119"/>
      <c r="IG431" s="119"/>
      <c r="IH431" s="119"/>
      <c r="II431" s="119"/>
      <c r="IJ431" s="119"/>
      <c r="IK431" s="119"/>
      <c r="IL431" s="119"/>
      <c r="IM431" s="119"/>
      <c r="IN431" s="119"/>
      <c r="IO431" s="119"/>
      <c r="IP431" s="119"/>
      <c r="IQ431" s="119"/>
      <c r="IR431" s="119"/>
      <c r="IS431" s="119"/>
      <c r="IT431" s="119"/>
      <c r="IU431" s="119"/>
      <c r="IV431" s="119"/>
      <c r="IW431" s="119"/>
      <c r="IX431" s="119"/>
      <c r="IY431" s="119"/>
      <c r="IZ431" s="119"/>
      <c r="JA431" s="119"/>
      <c r="JB431" s="119"/>
      <c r="JC431" s="119"/>
      <c r="JD431" s="119"/>
      <c r="JE431" s="119"/>
      <c r="JF431" s="119"/>
      <c r="JG431" s="119"/>
      <c r="JH431" s="119"/>
      <c r="JI431" s="119"/>
      <c r="JJ431" s="119"/>
      <c r="JK431" s="119"/>
      <c r="JL431" s="119"/>
      <c r="JM431" s="119"/>
      <c r="JN431" s="119"/>
      <c r="JO431" s="119"/>
      <c r="JP431" s="119"/>
      <c r="JQ431" s="119"/>
      <c r="JR431" s="119"/>
      <c r="JS431" s="119"/>
      <c r="JT431" s="119"/>
      <c r="JU431" s="119"/>
      <c r="JV431" s="119"/>
      <c r="JW431" s="119"/>
      <c r="JX431" s="119"/>
      <c r="JY431" s="119"/>
      <c r="JZ431" s="119"/>
      <c r="KA431" s="119"/>
      <c r="KB431" s="119"/>
      <c r="KC431" s="119"/>
      <c r="KD431" s="119"/>
      <c r="KE431" s="119"/>
      <c r="KF431" s="119"/>
      <c r="KG431" s="119"/>
      <c r="KH431" s="119"/>
      <c r="KI431" s="119"/>
      <c r="KJ431" s="119"/>
      <c r="KK431" s="119"/>
      <c r="KL431" s="119"/>
      <c r="KM431" s="119"/>
      <c r="KN431" s="119"/>
      <c r="KO431" s="119"/>
      <c r="KP431" s="119"/>
      <c r="KQ431" s="119"/>
      <c r="KR431" s="119"/>
      <c r="KS431" s="119"/>
      <c r="KT431" s="119"/>
      <c r="KU431" s="119"/>
      <c r="KV431" s="119"/>
      <c r="KW431" s="119"/>
      <c r="KX431" s="119"/>
      <c r="KY431" s="119"/>
      <c r="KZ431" s="119"/>
      <c r="LA431" s="119"/>
      <c r="LB431" s="119"/>
      <c r="LC431" s="119"/>
      <c r="LD431" s="119"/>
      <c r="LE431" s="119"/>
      <c r="LF431" s="119"/>
      <c r="LG431" s="119"/>
      <c r="LH431" s="119"/>
      <c r="LI431" s="119"/>
      <c r="LJ431" s="119"/>
      <c r="LK431" s="119"/>
      <c r="LL431" s="119"/>
      <c r="LM431" s="119"/>
      <c r="LN431" s="119"/>
      <c r="LO431" s="119"/>
      <c r="LP431" s="119"/>
      <c r="LQ431" s="119"/>
      <c r="LR431" s="119"/>
      <c r="LS431" s="119"/>
      <c r="LT431" s="119"/>
      <c r="LU431" s="119"/>
      <c r="LV431" s="119"/>
      <c r="LW431" s="119"/>
      <c r="LX431" s="119"/>
      <c r="LY431" s="119"/>
      <c r="LZ431" s="119"/>
      <c r="MA431" s="119"/>
      <c r="MB431" s="119"/>
      <c r="MC431" s="119"/>
      <c r="MD431" s="119"/>
      <c r="ME431" s="119"/>
      <c r="MF431" s="119"/>
      <c r="MG431" s="119"/>
      <c r="MH431" s="119"/>
      <c r="MI431" s="119"/>
      <c r="MJ431" s="119"/>
      <c r="MK431" s="119"/>
      <c r="ML431" s="119"/>
      <c r="MM431" s="119"/>
      <c r="MN431" s="119"/>
      <c r="MO431" s="119"/>
      <c r="MP431" s="119"/>
      <c r="MQ431" s="119"/>
      <c r="MR431" s="119"/>
      <c r="MS431" s="119"/>
      <c r="MT431" s="119"/>
      <c r="MU431" s="119"/>
      <c r="MV431" s="119"/>
      <c r="MW431" s="119"/>
      <c r="MX431" s="119"/>
      <c r="MY431" s="119"/>
      <c r="MZ431" s="119"/>
      <c r="NA431" s="119"/>
      <c r="NB431" s="119"/>
      <c r="NC431" s="119"/>
      <c r="ND431" s="119"/>
      <c r="NE431" s="119"/>
      <c r="NF431" s="119"/>
      <c r="NG431" s="119"/>
      <c r="NH431" s="119"/>
      <c r="NI431" s="119"/>
      <c r="NJ431" s="119"/>
      <c r="NK431" s="119"/>
      <c r="NL431" s="119"/>
      <c r="NM431" s="119"/>
      <c r="NN431" s="119"/>
      <c r="NO431" s="119"/>
      <c r="NP431" s="119"/>
      <c r="NQ431" s="119"/>
      <c r="NR431" s="119"/>
      <c r="NS431" s="119"/>
      <c r="NT431" s="119"/>
      <c r="NU431" s="119"/>
      <c r="NV431" s="119"/>
      <c r="NW431" s="119"/>
      <c r="NX431" s="119"/>
      <c r="NY431" s="119"/>
      <c r="NZ431" s="119"/>
      <c r="OA431" s="119"/>
      <c r="OB431" s="119"/>
      <c r="OC431" s="119"/>
      <c r="OD431" s="119"/>
      <c r="OE431" s="119"/>
      <c r="OF431" s="119"/>
      <c r="OG431" s="119"/>
      <c r="OH431" s="119"/>
      <c r="OI431" s="119"/>
      <c r="OJ431" s="119"/>
      <c r="OK431" s="119"/>
      <c r="OL431" s="119"/>
      <c r="OM431" s="119"/>
      <c r="ON431" s="119"/>
      <c r="OO431" s="119"/>
      <c r="OP431" s="119"/>
      <c r="OQ431" s="119"/>
      <c r="OR431" s="119"/>
      <c r="OS431" s="119"/>
      <c r="OT431" s="119"/>
      <c r="OU431" s="119"/>
      <c r="OV431" s="119"/>
      <c r="OW431" s="119"/>
      <c r="OX431" s="119"/>
      <c r="OY431" s="119"/>
      <c r="OZ431" s="119"/>
      <c r="PA431" s="119"/>
      <c r="PB431" s="119"/>
      <c r="PC431" s="119"/>
      <c r="PD431" s="119"/>
      <c r="PE431" s="119"/>
      <c r="PF431" s="119"/>
      <c r="PG431" s="119"/>
      <c r="PH431" s="119"/>
      <c r="PI431" s="119"/>
      <c r="PJ431" s="119"/>
      <c r="PK431" s="119"/>
      <c r="PL431" s="119"/>
      <c r="PM431" s="119"/>
      <c r="PN431" s="119"/>
      <c r="PO431" s="119"/>
      <c r="PP431" s="119"/>
      <c r="PQ431" s="119"/>
      <c r="PR431" s="119"/>
      <c r="PS431" s="119"/>
      <c r="PT431" s="119"/>
      <c r="PU431" s="119"/>
      <c r="PV431" s="119"/>
      <c r="PW431" s="119"/>
      <c r="PX431" s="119"/>
      <c r="PY431" s="119"/>
      <c r="PZ431" s="119"/>
      <c r="QA431" s="119"/>
      <c r="QB431" s="119"/>
      <c r="QC431" s="119"/>
      <c r="QD431" s="119"/>
      <c r="QE431" s="119"/>
      <c r="QF431" s="119"/>
      <c r="QG431" s="119"/>
      <c r="QH431" s="119"/>
      <c r="QI431" s="119"/>
      <c r="QJ431" s="119"/>
      <c r="QK431" s="119"/>
      <c r="QL431" s="119"/>
      <c r="QM431" s="119"/>
      <c r="QN431" s="119"/>
      <c r="QO431" s="119"/>
      <c r="QP431" s="119"/>
      <c r="QQ431" s="119"/>
      <c r="QR431" s="119"/>
      <c r="QS431" s="119"/>
      <c r="QT431" s="119"/>
      <c r="QU431" s="119"/>
      <c r="QV431" s="119"/>
      <c r="QW431" s="119"/>
      <c r="QX431" s="119"/>
      <c r="QY431" s="119"/>
      <c r="QZ431" s="119"/>
      <c r="RA431" s="119"/>
      <c r="RB431" s="119"/>
      <c r="RC431" s="119"/>
      <c r="RD431" s="119"/>
      <c r="RE431" s="119"/>
      <c r="RF431" s="119"/>
      <c r="RG431" s="119"/>
      <c r="RH431" s="119"/>
      <c r="RI431" s="119"/>
      <c r="RJ431" s="119"/>
      <c r="RK431" s="119"/>
      <c r="RL431" s="119"/>
      <c r="RM431" s="119"/>
      <c r="RN431" s="119"/>
      <c r="RO431" s="119"/>
      <c r="RP431" s="119"/>
      <c r="RQ431" s="119"/>
      <c r="RR431" s="119"/>
      <c r="RS431" s="119"/>
      <c r="RT431" s="119"/>
      <c r="RU431" s="119"/>
      <c r="RV431" s="119"/>
      <c r="RW431" s="119"/>
      <c r="RX431" s="119"/>
      <c r="RY431" s="119"/>
    </row>
    <row r="432" spans="1:493" s="168" customFormat="1" ht="21" x14ac:dyDescent="0.4">
      <c r="A432" s="130"/>
      <c r="B432" s="130"/>
      <c r="C432" s="119"/>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19"/>
      <c r="CU432" s="119"/>
      <c r="CV432" s="119"/>
      <c r="CW432" s="119"/>
      <c r="CX432" s="119"/>
      <c r="CY432" s="119"/>
      <c r="CZ432" s="119"/>
      <c r="DA432" s="119"/>
      <c r="DB432" s="119"/>
      <c r="DC432" s="119"/>
      <c r="DD432" s="119"/>
      <c r="DE432" s="119"/>
      <c r="DF432" s="119"/>
      <c r="DG432" s="119"/>
      <c r="DH432" s="119"/>
      <c r="DI432" s="119"/>
      <c r="DJ432" s="119"/>
      <c r="DK432" s="119"/>
      <c r="DL432" s="119"/>
      <c r="DM432" s="119"/>
      <c r="DN432" s="119"/>
      <c r="DO432" s="119"/>
      <c r="DP432" s="119"/>
      <c r="DQ432" s="119"/>
      <c r="DR432" s="119"/>
      <c r="DS432" s="119"/>
      <c r="DT432" s="119"/>
      <c r="DU432" s="119"/>
      <c r="DV432" s="119"/>
      <c r="DW432" s="119"/>
      <c r="DX432" s="119"/>
      <c r="DY432" s="119"/>
      <c r="DZ432" s="119"/>
      <c r="EA432" s="119"/>
      <c r="EB432" s="119"/>
      <c r="EC432" s="119"/>
      <c r="ED432" s="119"/>
      <c r="EE432" s="119"/>
      <c r="EF432" s="119"/>
      <c r="EG432" s="119"/>
      <c r="EH432" s="119"/>
      <c r="EI432" s="119"/>
      <c r="EJ432" s="119"/>
      <c r="EK432" s="119"/>
      <c r="EL432" s="119"/>
      <c r="EM432" s="119"/>
      <c r="EN432" s="119"/>
      <c r="EO432" s="119"/>
      <c r="EP432" s="119"/>
      <c r="EQ432" s="119"/>
      <c r="ER432" s="119"/>
      <c r="ES432" s="119"/>
      <c r="ET432" s="119"/>
      <c r="EU432" s="119"/>
      <c r="EV432" s="119"/>
      <c r="EW432" s="119"/>
      <c r="EX432" s="119"/>
      <c r="EY432" s="119"/>
      <c r="EZ432" s="119"/>
      <c r="FA432" s="119"/>
      <c r="FB432" s="119"/>
      <c r="FC432" s="119"/>
      <c r="FD432" s="119"/>
      <c r="FE432" s="119"/>
      <c r="FF432" s="119"/>
      <c r="FG432" s="119"/>
      <c r="FH432" s="119"/>
      <c r="FI432" s="119"/>
      <c r="FJ432" s="119"/>
      <c r="FK432" s="119"/>
      <c r="FL432" s="119"/>
      <c r="FM432" s="119"/>
      <c r="FN432" s="119"/>
      <c r="FO432" s="119"/>
      <c r="FP432" s="119"/>
      <c r="FQ432" s="119"/>
      <c r="FR432" s="119"/>
      <c r="FS432" s="119"/>
      <c r="FT432" s="119"/>
      <c r="FU432" s="119"/>
      <c r="FV432" s="119"/>
      <c r="FW432" s="119"/>
      <c r="FX432" s="119"/>
      <c r="FY432" s="119"/>
      <c r="FZ432" s="119"/>
      <c r="GA432" s="119"/>
      <c r="GB432" s="119"/>
      <c r="GC432" s="119"/>
      <c r="GD432" s="119"/>
      <c r="GE432" s="119"/>
      <c r="GF432" s="119"/>
      <c r="GG432" s="119"/>
      <c r="GH432" s="119"/>
      <c r="GI432" s="119"/>
      <c r="GJ432" s="119"/>
      <c r="GK432" s="119"/>
      <c r="GL432" s="119"/>
      <c r="GM432" s="119"/>
      <c r="GN432" s="119"/>
      <c r="GO432" s="119"/>
      <c r="GP432" s="119"/>
      <c r="GQ432" s="119"/>
      <c r="GR432" s="119"/>
      <c r="GS432" s="119"/>
      <c r="GT432" s="119"/>
      <c r="GU432" s="119"/>
      <c r="GV432" s="119"/>
      <c r="GW432" s="119"/>
      <c r="GX432" s="119"/>
      <c r="GY432" s="119"/>
      <c r="GZ432" s="119"/>
      <c r="HA432" s="119"/>
      <c r="HB432" s="119"/>
      <c r="HC432" s="119"/>
      <c r="HD432" s="119"/>
      <c r="HE432" s="119"/>
      <c r="HF432" s="119"/>
      <c r="HG432" s="119"/>
      <c r="HH432" s="119"/>
      <c r="HI432" s="119"/>
      <c r="HJ432" s="119"/>
      <c r="HK432" s="119"/>
      <c r="HL432" s="119"/>
      <c r="HM432" s="119"/>
      <c r="HN432" s="119"/>
      <c r="HO432" s="119"/>
      <c r="HP432" s="119"/>
      <c r="HQ432" s="119"/>
      <c r="HR432" s="119"/>
      <c r="HS432" s="119"/>
      <c r="HT432" s="119"/>
      <c r="HU432" s="119"/>
      <c r="HV432" s="119"/>
      <c r="HW432" s="119"/>
      <c r="HX432" s="119"/>
      <c r="HY432" s="119"/>
      <c r="HZ432" s="119"/>
      <c r="IA432" s="119"/>
      <c r="IB432" s="119"/>
      <c r="IC432" s="119"/>
      <c r="ID432" s="119"/>
      <c r="IE432" s="119"/>
      <c r="IF432" s="119"/>
      <c r="IG432" s="119"/>
      <c r="IH432" s="119"/>
      <c r="II432" s="119"/>
      <c r="IJ432" s="119"/>
      <c r="IK432" s="119"/>
      <c r="IL432" s="119"/>
      <c r="IM432" s="119"/>
      <c r="IN432" s="119"/>
      <c r="IO432" s="119"/>
      <c r="IP432" s="119"/>
      <c r="IQ432" s="119"/>
      <c r="IR432" s="119"/>
      <c r="IS432" s="119"/>
      <c r="IT432" s="119"/>
      <c r="IU432" s="119"/>
      <c r="IV432" s="119"/>
      <c r="IW432" s="119"/>
      <c r="IX432" s="119"/>
      <c r="IY432" s="119"/>
      <c r="IZ432" s="119"/>
      <c r="JA432" s="119"/>
      <c r="JB432" s="119"/>
      <c r="JC432" s="119"/>
      <c r="JD432" s="119"/>
      <c r="JE432" s="119"/>
      <c r="JF432" s="119"/>
      <c r="JG432" s="119"/>
      <c r="JH432" s="119"/>
      <c r="JI432" s="119"/>
      <c r="JJ432" s="119"/>
      <c r="JK432" s="119"/>
      <c r="JL432" s="119"/>
      <c r="JM432" s="119"/>
      <c r="JN432" s="119"/>
      <c r="JO432" s="119"/>
      <c r="JP432" s="119"/>
      <c r="JQ432" s="119"/>
      <c r="JR432" s="119"/>
      <c r="JS432" s="119"/>
      <c r="JT432" s="119"/>
      <c r="JU432" s="119"/>
      <c r="JV432" s="119"/>
      <c r="JW432" s="119"/>
      <c r="JX432" s="119"/>
      <c r="JY432" s="119"/>
      <c r="JZ432" s="119"/>
      <c r="KA432" s="119"/>
      <c r="KB432" s="119"/>
      <c r="KC432" s="119"/>
      <c r="KD432" s="119"/>
      <c r="KE432" s="119"/>
      <c r="KF432" s="119"/>
      <c r="KG432" s="119"/>
      <c r="KH432" s="119"/>
      <c r="KI432" s="119"/>
      <c r="KJ432" s="119"/>
      <c r="KK432" s="119"/>
      <c r="KL432" s="119"/>
      <c r="KM432" s="119"/>
      <c r="KN432" s="119"/>
      <c r="KO432" s="119"/>
      <c r="KP432" s="119"/>
      <c r="KQ432" s="119"/>
      <c r="KR432" s="119"/>
      <c r="KS432" s="119"/>
      <c r="KT432" s="119"/>
      <c r="KU432" s="119"/>
      <c r="KV432" s="119"/>
      <c r="KW432" s="119"/>
      <c r="KX432" s="119"/>
      <c r="KY432" s="119"/>
      <c r="KZ432" s="119"/>
      <c r="LA432" s="119"/>
      <c r="LB432" s="119"/>
      <c r="LC432" s="119"/>
      <c r="LD432" s="119"/>
      <c r="LE432" s="119"/>
      <c r="LF432" s="119"/>
      <c r="LG432" s="119"/>
      <c r="LH432" s="119"/>
      <c r="LI432" s="119"/>
      <c r="LJ432" s="119"/>
      <c r="LK432" s="119"/>
      <c r="LL432" s="119"/>
      <c r="LM432" s="119"/>
      <c r="LN432" s="119"/>
      <c r="LO432" s="119"/>
      <c r="LP432" s="119"/>
      <c r="LQ432" s="119"/>
      <c r="LR432" s="119"/>
      <c r="LS432" s="119"/>
      <c r="LT432" s="119"/>
      <c r="LU432" s="119"/>
      <c r="LV432" s="119"/>
      <c r="LW432" s="119"/>
      <c r="LX432" s="119"/>
      <c r="LY432" s="119"/>
      <c r="LZ432" s="119"/>
      <c r="MA432" s="119"/>
      <c r="MB432" s="119"/>
      <c r="MC432" s="119"/>
      <c r="MD432" s="119"/>
      <c r="ME432" s="119"/>
      <c r="MF432" s="119"/>
      <c r="MG432" s="119"/>
      <c r="MH432" s="119"/>
      <c r="MI432" s="119"/>
      <c r="MJ432" s="119"/>
      <c r="MK432" s="119"/>
      <c r="ML432" s="119"/>
      <c r="MM432" s="119"/>
      <c r="MN432" s="119"/>
      <c r="MO432" s="119"/>
      <c r="MP432" s="119"/>
      <c r="MQ432" s="119"/>
      <c r="MR432" s="119"/>
      <c r="MS432" s="119"/>
      <c r="MT432" s="119"/>
      <c r="MU432" s="119"/>
      <c r="MV432" s="119"/>
      <c r="MW432" s="119"/>
      <c r="MX432" s="119"/>
      <c r="MY432" s="119"/>
      <c r="MZ432" s="119"/>
      <c r="NA432" s="119"/>
      <c r="NB432" s="119"/>
      <c r="NC432" s="119"/>
      <c r="ND432" s="119"/>
      <c r="NE432" s="119"/>
      <c r="NF432" s="119"/>
      <c r="NG432" s="119"/>
      <c r="NH432" s="119"/>
      <c r="NI432" s="119"/>
      <c r="NJ432" s="119"/>
      <c r="NK432" s="119"/>
      <c r="NL432" s="119"/>
      <c r="NM432" s="119"/>
      <c r="NN432" s="119"/>
      <c r="NO432" s="119"/>
      <c r="NP432" s="119"/>
      <c r="NQ432" s="119"/>
      <c r="NR432" s="119"/>
      <c r="NS432" s="119"/>
      <c r="NT432" s="119"/>
      <c r="NU432" s="119"/>
      <c r="NV432" s="119"/>
      <c r="NW432" s="119"/>
      <c r="NX432" s="119"/>
      <c r="NY432" s="119"/>
      <c r="NZ432" s="119"/>
      <c r="OA432" s="119"/>
      <c r="OB432" s="119"/>
      <c r="OC432" s="119"/>
      <c r="OD432" s="119"/>
      <c r="OE432" s="119"/>
      <c r="OF432" s="119"/>
      <c r="OG432" s="119"/>
      <c r="OH432" s="119"/>
      <c r="OI432" s="119"/>
      <c r="OJ432" s="119"/>
      <c r="OK432" s="119"/>
      <c r="OL432" s="119"/>
      <c r="OM432" s="119"/>
      <c r="ON432" s="119"/>
      <c r="OO432" s="119"/>
      <c r="OP432" s="119"/>
      <c r="OQ432" s="119"/>
      <c r="OR432" s="119"/>
      <c r="OS432" s="119"/>
      <c r="OT432" s="119"/>
      <c r="OU432" s="119"/>
      <c r="OV432" s="119"/>
      <c r="OW432" s="119"/>
      <c r="OX432" s="119"/>
      <c r="OY432" s="119"/>
      <c r="OZ432" s="119"/>
      <c r="PA432" s="119"/>
      <c r="PB432" s="119"/>
      <c r="PC432" s="119"/>
      <c r="PD432" s="119"/>
      <c r="PE432" s="119"/>
      <c r="PF432" s="119"/>
      <c r="PG432" s="119"/>
      <c r="PH432" s="119"/>
      <c r="PI432" s="119"/>
      <c r="PJ432" s="119"/>
      <c r="PK432" s="119"/>
      <c r="PL432" s="119"/>
      <c r="PM432" s="119"/>
      <c r="PN432" s="119"/>
      <c r="PO432" s="119"/>
      <c r="PP432" s="119"/>
      <c r="PQ432" s="119"/>
      <c r="PR432" s="119"/>
      <c r="PS432" s="119"/>
      <c r="PT432" s="119"/>
      <c r="PU432" s="119"/>
      <c r="PV432" s="119"/>
      <c r="PW432" s="119"/>
      <c r="PX432" s="119"/>
      <c r="PY432" s="119"/>
      <c r="PZ432" s="119"/>
      <c r="QA432" s="119"/>
      <c r="QB432" s="119"/>
      <c r="QC432" s="119"/>
      <c r="QD432" s="119"/>
      <c r="QE432" s="119"/>
      <c r="QF432" s="119"/>
      <c r="QG432" s="119"/>
      <c r="QH432" s="119"/>
      <c r="QI432" s="119"/>
      <c r="QJ432" s="119"/>
      <c r="QK432" s="119"/>
      <c r="QL432" s="119"/>
      <c r="QM432" s="119"/>
      <c r="QN432" s="119"/>
      <c r="QO432" s="119"/>
      <c r="QP432" s="119"/>
      <c r="QQ432" s="119"/>
      <c r="QR432" s="119"/>
      <c r="QS432" s="119"/>
      <c r="QT432" s="119"/>
      <c r="QU432" s="119"/>
      <c r="QV432" s="119"/>
      <c r="QW432" s="119"/>
      <c r="QX432" s="119"/>
      <c r="QY432" s="119"/>
      <c r="QZ432" s="119"/>
      <c r="RA432" s="119"/>
      <c r="RB432" s="119"/>
      <c r="RC432" s="119"/>
      <c r="RD432" s="119"/>
      <c r="RE432" s="119"/>
      <c r="RF432" s="119"/>
      <c r="RG432" s="119"/>
      <c r="RH432" s="119"/>
      <c r="RI432" s="119"/>
      <c r="RJ432" s="119"/>
      <c r="RK432" s="119"/>
      <c r="RL432" s="119"/>
      <c r="RM432" s="119"/>
      <c r="RN432" s="119"/>
      <c r="RO432" s="119"/>
      <c r="RP432" s="119"/>
      <c r="RQ432" s="119"/>
      <c r="RR432" s="119"/>
      <c r="RS432" s="119"/>
      <c r="RT432" s="119"/>
      <c r="RU432" s="119"/>
      <c r="RV432" s="119"/>
      <c r="RW432" s="119"/>
      <c r="RX432" s="119"/>
      <c r="RY432" s="119"/>
    </row>
    <row r="433" spans="1:493" s="168" customFormat="1" x14ac:dyDescent="0.2">
      <c r="A433" s="167"/>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119"/>
      <c r="CD433" s="119"/>
      <c r="CE433" s="119"/>
      <c r="CF433" s="119"/>
      <c r="CG433" s="119"/>
      <c r="CH433" s="119"/>
      <c r="CI433" s="119"/>
      <c r="CJ433" s="119"/>
      <c r="CK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9"/>
      <c r="EL433" s="119"/>
      <c r="EM433" s="119"/>
      <c r="EN433" s="119"/>
      <c r="EO433" s="119"/>
      <c r="EP433" s="119"/>
      <c r="EQ433" s="119"/>
      <c r="ER433" s="119"/>
      <c r="ES433" s="119"/>
      <c r="ET433" s="119"/>
      <c r="EU433" s="119"/>
      <c r="EV433" s="119"/>
      <c r="EW433" s="119"/>
      <c r="EX433" s="119"/>
      <c r="EY433" s="119"/>
      <c r="EZ433" s="119"/>
      <c r="FA433" s="119"/>
      <c r="FB433" s="119"/>
      <c r="FC433" s="119"/>
      <c r="FD433" s="119"/>
      <c r="FE433" s="119"/>
      <c r="FF433" s="119"/>
      <c r="FG433" s="119"/>
      <c r="FH433" s="119"/>
      <c r="FI433" s="119"/>
      <c r="FJ433" s="119"/>
      <c r="FK433" s="119"/>
      <c r="FL433" s="119"/>
      <c r="FM433" s="119"/>
      <c r="FN433" s="119"/>
      <c r="FO433" s="119"/>
      <c r="FP433" s="119"/>
      <c r="FQ433" s="119"/>
      <c r="FR433" s="119"/>
      <c r="FS433" s="119"/>
      <c r="FT433" s="119"/>
      <c r="FU433" s="119"/>
      <c r="FV433" s="119"/>
      <c r="FW433" s="119"/>
      <c r="FX433" s="119"/>
      <c r="FY433" s="119"/>
      <c r="FZ433" s="119"/>
      <c r="GA433" s="119"/>
      <c r="GB433" s="119"/>
      <c r="GC433" s="119"/>
      <c r="GD433" s="119"/>
      <c r="GE433" s="119"/>
      <c r="GF433" s="119"/>
      <c r="GG433" s="119"/>
      <c r="GH433" s="119"/>
      <c r="GI433" s="119"/>
      <c r="GJ433" s="119"/>
      <c r="GK433" s="119"/>
      <c r="GL433" s="119"/>
      <c r="GM433" s="119"/>
      <c r="GN433" s="119"/>
      <c r="GO433" s="119"/>
      <c r="GP433" s="119"/>
      <c r="GQ433" s="119"/>
      <c r="GR433" s="119"/>
      <c r="GS433" s="119"/>
      <c r="GT433" s="119"/>
      <c r="GU433" s="119"/>
      <c r="GV433" s="119"/>
      <c r="GW433" s="119"/>
      <c r="GX433" s="119"/>
      <c r="GY433" s="119"/>
      <c r="GZ433" s="119"/>
      <c r="HA433" s="119"/>
      <c r="HB433" s="119"/>
      <c r="HC433" s="119"/>
      <c r="HD433" s="119"/>
      <c r="HE433" s="119"/>
      <c r="HF433" s="119"/>
      <c r="HG433" s="119"/>
      <c r="HH433" s="119"/>
      <c r="HI433" s="119"/>
      <c r="HJ433" s="119"/>
      <c r="HK433" s="119"/>
      <c r="HL433" s="119"/>
      <c r="HM433" s="119"/>
      <c r="HN433" s="119"/>
      <c r="HO433" s="119"/>
      <c r="HP433" s="119"/>
      <c r="HQ433" s="119"/>
      <c r="HR433" s="119"/>
      <c r="HS433" s="119"/>
      <c r="HT433" s="119"/>
      <c r="HU433" s="119"/>
      <c r="HV433" s="119"/>
      <c r="HW433" s="119"/>
      <c r="HX433" s="119"/>
      <c r="HY433" s="119"/>
      <c r="HZ433" s="119"/>
      <c r="IA433" s="119"/>
      <c r="IB433" s="119"/>
      <c r="IC433" s="119"/>
      <c r="ID433" s="119"/>
      <c r="IE433" s="119"/>
      <c r="IF433" s="119"/>
      <c r="IG433" s="119"/>
      <c r="IH433" s="119"/>
      <c r="II433" s="119"/>
      <c r="IJ433" s="119"/>
      <c r="IK433" s="119"/>
      <c r="IL433" s="119"/>
      <c r="IM433" s="119"/>
      <c r="IN433" s="119"/>
      <c r="IO433" s="119"/>
      <c r="IP433" s="119"/>
      <c r="IQ433" s="119"/>
      <c r="IR433" s="119"/>
      <c r="IS433" s="119"/>
      <c r="IT433" s="119"/>
      <c r="IU433" s="119"/>
      <c r="IV433" s="119"/>
      <c r="IW433" s="119"/>
      <c r="IX433" s="119"/>
      <c r="IY433" s="119"/>
      <c r="IZ433" s="119"/>
      <c r="JA433" s="119"/>
      <c r="JB433" s="119"/>
      <c r="JC433" s="119"/>
      <c r="JD433" s="119"/>
      <c r="JE433" s="119"/>
      <c r="JF433" s="119"/>
      <c r="JG433" s="119"/>
      <c r="JH433" s="119"/>
      <c r="JI433" s="119"/>
      <c r="JJ433" s="119"/>
      <c r="JK433" s="119"/>
      <c r="JL433" s="119"/>
      <c r="JM433" s="119"/>
      <c r="JN433" s="119"/>
      <c r="JO433" s="119"/>
      <c r="JP433" s="119"/>
      <c r="JQ433" s="119"/>
      <c r="JR433" s="119"/>
      <c r="JS433" s="119"/>
      <c r="JT433" s="119"/>
      <c r="JU433" s="119"/>
      <c r="JV433" s="119"/>
      <c r="JW433" s="119"/>
      <c r="JX433" s="119"/>
      <c r="JY433" s="119"/>
      <c r="JZ433" s="119"/>
      <c r="KA433" s="119"/>
      <c r="KB433" s="119"/>
      <c r="KC433" s="119"/>
      <c r="KD433" s="119"/>
      <c r="KE433" s="119"/>
      <c r="KF433" s="119"/>
      <c r="KG433" s="119"/>
      <c r="KH433" s="119"/>
      <c r="KI433" s="119"/>
      <c r="KJ433" s="119"/>
      <c r="KK433" s="119"/>
      <c r="KL433" s="119"/>
      <c r="KM433" s="119"/>
      <c r="KN433" s="119"/>
      <c r="KO433" s="119"/>
      <c r="KP433" s="119"/>
      <c r="KQ433" s="119"/>
      <c r="KR433" s="119"/>
      <c r="KS433" s="119"/>
      <c r="KT433" s="119"/>
      <c r="KU433" s="119"/>
      <c r="KV433" s="119"/>
      <c r="KW433" s="119"/>
      <c r="KX433" s="119"/>
      <c r="KY433" s="119"/>
      <c r="KZ433" s="119"/>
      <c r="LA433" s="119"/>
      <c r="LB433" s="119"/>
      <c r="LC433" s="119"/>
      <c r="LD433" s="119"/>
      <c r="LE433" s="119"/>
      <c r="LF433" s="119"/>
      <c r="LG433" s="119"/>
      <c r="LH433" s="119"/>
      <c r="LI433" s="119"/>
      <c r="LJ433" s="119"/>
      <c r="LK433" s="119"/>
      <c r="LL433" s="119"/>
      <c r="LM433" s="119"/>
      <c r="LN433" s="119"/>
      <c r="LO433" s="119"/>
      <c r="LP433" s="119"/>
      <c r="LQ433" s="119"/>
      <c r="LR433" s="119"/>
      <c r="LS433" s="119"/>
      <c r="LT433" s="119"/>
      <c r="LU433" s="119"/>
      <c r="LV433" s="119"/>
      <c r="LW433" s="119"/>
      <c r="LX433" s="119"/>
      <c r="LY433" s="119"/>
      <c r="LZ433" s="119"/>
      <c r="MA433" s="119"/>
      <c r="MB433" s="119"/>
      <c r="MC433" s="119"/>
      <c r="MD433" s="119"/>
      <c r="ME433" s="119"/>
      <c r="MF433" s="119"/>
      <c r="MG433" s="119"/>
      <c r="MH433" s="119"/>
      <c r="MI433" s="119"/>
      <c r="MJ433" s="119"/>
      <c r="MK433" s="119"/>
      <c r="ML433" s="119"/>
      <c r="MM433" s="119"/>
      <c r="MN433" s="119"/>
      <c r="MO433" s="119"/>
      <c r="MP433" s="119"/>
      <c r="MQ433" s="119"/>
      <c r="MR433" s="119"/>
      <c r="MS433" s="119"/>
      <c r="MT433" s="119"/>
      <c r="MU433" s="119"/>
      <c r="MV433" s="119"/>
      <c r="MW433" s="119"/>
      <c r="MX433" s="119"/>
      <c r="MY433" s="119"/>
      <c r="MZ433" s="119"/>
      <c r="NA433" s="119"/>
      <c r="NB433" s="119"/>
      <c r="NC433" s="119"/>
      <c r="ND433" s="119"/>
      <c r="NE433" s="119"/>
      <c r="NF433" s="119"/>
      <c r="NG433" s="119"/>
      <c r="NH433" s="119"/>
      <c r="NI433" s="119"/>
      <c r="NJ433" s="119"/>
      <c r="NK433" s="119"/>
      <c r="NL433" s="119"/>
      <c r="NM433" s="119"/>
      <c r="NN433" s="119"/>
      <c r="NO433" s="119"/>
      <c r="NP433" s="119"/>
      <c r="NQ433" s="119"/>
      <c r="NR433" s="119"/>
      <c r="NS433" s="119"/>
      <c r="NT433" s="119"/>
      <c r="NU433" s="119"/>
      <c r="NV433" s="119"/>
      <c r="NW433" s="119"/>
      <c r="NX433" s="119"/>
      <c r="NY433" s="119"/>
      <c r="NZ433" s="119"/>
      <c r="OA433" s="119"/>
      <c r="OB433" s="119"/>
      <c r="OC433" s="119"/>
      <c r="OD433" s="119"/>
      <c r="OE433" s="119"/>
      <c r="OF433" s="119"/>
      <c r="OG433" s="119"/>
      <c r="OH433" s="119"/>
      <c r="OI433" s="119"/>
      <c r="OJ433" s="119"/>
      <c r="OK433" s="119"/>
      <c r="OL433" s="119"/>
      <c r="OM433" s="119"/>
      <c r="ON433" s="119"/>
      <c r="OO433" s="119"/>
      <c r="OP433" s="119"/>
      <c r="OQ433" s="119"/>
      <c r="OR433" s="119"/>
      <c r="OS433" s="119"/>
      <c r="OT433" s="119"/>
      <c r="OU433" s="119"/>
      <c r="OV433" s="119"/>
      <c r="OW433" s="119"/>
      <c r="OX433" s="119"/>
      <c r="OY433" s="119"/>
      <c r="OZ433" s="119"/>
      <c r="PA433" s="119"/>
      <c r="PB433" s="119"/>
      <c r="PC433" s="119"/>
      <c r="PD433" s="119"/>
      <c r="PE433" s="119"/>
      <c r="PF433" s="119"/>
      <c r="PG433" s="119"/>
      <c r="PH433" s="119"/>
      <c r="PI433" s="119"/>
      <c r="PJ433" s="119"/>
      <c r="PK433" s="119"/>
      <c r="PL433" s="119"/>
      <c r="PM433" s="119"/>
      <c r="PN433" s="119"/>
      <c r="PO433" s="119"/>
      <c r="PP433" s="119"/>
      <c r="PQ433" s="119"/>
      <c r="PR433" s="119"/>
      <c r="PS433" s="119"/>
      <c r="PT433" s="119"/>
      <c r="PU433" s="119"/>
      <c r="PV433" s="119"/>
      <c r="PW433" s="119"/>
      <c r="PX433" s="119"/>
      <c r="PY433" s="119"/>
      <c r="PZ433" s="119"/>
      <c r="QA433" s="119"/>
      <c r="QB433" s="119"/>
      <c r="QC433" s="119"/>
      <c r="QD433" s="119"/>
      <c r="QE433" s="119"/>
      <c r="QF433" s="119"/>
      <c r="QG433" s="119"/>
      <c r="QH433" s="119"/>
      <c r="QI433" s="119"/>
      <c r="QJ433" s="119"/>
      <c r="QK433" s="119"/>
      <c r="QL433" s="119"/>
      <c r="QM433" s="119"/>
      <c r="QN433" s="119"/>
      <c r="QO433" s="119"/>
      <c r="QP433" s="119"/>
      <c r="QQ433" s="119"/>
      <c r="QR433" s="119"/>
      <c r="QS433" s="119"/>
      <c r="QT433" s="119"/>
      <c r="QU433" s="119"/>
      <c r="QV433" s="119"/>
      <c r="QW433" s="119"/>
      <c r="QX433" s="119"/>
      <c r="QY433" s="119"/>
      <c r="QZ433" s="119"/>
      <c r="RA433" s="119"/>
      <c r="RB433" s="119"/>
      <c r="RC433" s="119"/>
      <c r="RD433" s="119"/>
      <c r="RE433" s="119"/>
      <c r="RF433" s="119"/>
      <c r="RG433" s="119"/>
      <c r="RH433" s="119"/>
      <c r="RI433" s="119"/>
      <c r="RJ433" s="119"/>
      <c r="RK433" s="119"/>
      <c r="RL433" s="119"/>
      <c r="RM433" s="119"/>
      <c r="RN433" s="119"/>
      <c r="RO433" s="119"/>
      <c r="RP433" s="119"/>
      <c r="RQ433" s="119"/>
      <c r="RR433" s="119"/>
      <c r="RS433" s="119"/>
      <c r="RT433" s="119"/>
      <c r="RU433" s="119"/>
      <c r="RV433" s="119"/>
      <c r="RW433" s="119"/>
      <c r="RX433" s="119"/>
      <c r="RY433" s="119"/>
    </row>
    <row r="434" spans="1:493" s="168" customFormat="1" x14ac:dyDescent="0.2">
      <c r="A434" s="167"/>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9"/>
      <c r="EL434" s="119"/>
      <c r="EM434" s="119"/>
      <c r="EN434" s="119"/>
      <c r="EO434" s="119"/>
      <c r="EP434" s="119"/>
      <c r="EQ434" s="119"/>
      <c r="ER434" s="119"/>
      <c r="ES434" s="119"/>
      <c r="ET434" s="119"/>
      <c r="EU434" s="119"/>
      <c r="EV434" s="119"/>
      <c r="EW434" s="119"/>
      <c r="EX434" s="119"/>
      <c r="EY434" s="119"/>
      <c r="EZ434" s="119"/>
      <c r="FA434" s="119"/>
      <c r="FB434" s="119"/>
      <c r="FC434" s="119"/>
      <c r="FD434" s="119"/>
      <c r="FE434" s="119"/>
      <c r="FF434" s="119"/>
      <c r="FG434" s="119"/>
      <c r="FH434" s="119"/>
      <c r="FI434" s="119"/>
      <c r="FJ434" s="119"/>
      <c r="FK434" s="119"/>
      <c r="FL434" s="119"/>
      <c r="FM434" s="119"/>
      <c r="FN434" s="119"/>
      <c r="FO434" s="119"/>
      <c r="FP434" s="119"/>
      <c r="FQ434" s="119"/>
      <c r="FR434" s="119"/>
      <c r="FS434" s="119"/>
      <c r="FT434" s="119"/>
      <c r="FU434" s="119"/>
      <c r="FV434" s="119"/>
      <c r="FW434" s="119"/>
      <c r="FX434" s="119"/>
      <c r="FY434" s="119"/>
      <c r="FZ434" s="119"/>
      <c r="GA434" s="119"/>
      <c r="GB434" s="119"/>
      <c r="GC434" s="119"/>
      <c r="GD434" s="119"/>
      <c r="GE434" s="119"/>
      <c r="GF434" s="119"/>
      <c r="GG434" s="119"/>
      <c r="GH434" s="119"/>
      <c r="GI434" s="119"/>
      <c r="GJ434" s="119"/>
      <c r="GK434" s="119"/>
      <c r="GL434" s="119"/>
      <c r="GM434" s="119"/>
      <c r="GN434" s="119"/>
      <c r="GO434" s="119"/>
      <c r="GP434" s="119"/>
      <c r="GQ434" s="119"/>
      <c r="GR434" s="119"/>
      <c r="GS434" s="119"/>
      <c r="GT434" s="119"/>
      <c r="GU434" s="119"/>
      <c r="GV434" s="119"/>
      <c r="GW434" s="119"/>
      <c r="GX434" s="119"/>
      <c r="GY434" s="119"/>
      <c r="GZ434" s="119"/>
      <c r="HA434" s="119"/>
      <c r="HB434" s="119"/>
      <c r="HC434" s="119"/>
      <c r="HD434" s="119"/>
      <c r="HE434" s="119"/>
      <c r="HF434" s="119"/>
      <c r="HG434" s="119"/>
      <c r="HH434" s="119"/>
      <c r="HI434" s="119"/>
      <c r="HJ434" s="119"/>
      <c r="HK434" s="119"/>
      <c r="HL434" s="119"/>
      <c r="HM434" s="119"/>
      <c r="HN434" s="119"/>
      <c r="HO434" s="119"/>
      <c r="HP434" s="119"/>
      <c r="HQ434" s="119"/>
      <c r="HR434" s="119"/>
      <c r="HS434" s="119"/>
      <c r="HT434" s="119"/>
      <c r="HU434" s="119"/>
      <c r="HV434" s="119"/>
      <c r="HW434" s="119"/>
      <c r="HX434" s="119"/>
      <c r="HY434" s="119"/>
      <c r="HZ434" s="119"/>
      <c r="IA434" s="119"/>
      <c r="IB434" s="119"/>
      <c r="IC434" s="119"/>
      <c r="ID434" s="119"/>
      <c r="IE434" s="119"/>
      <c r="IF434" s="119"/>
      <c r="IG434" s="119"/>
      <c r="IH434" s="119"/>
      <c r="II434" s="119"/>
      <c r="IJ434" s="119"/>
      <c r="IK434" s="119"/>
      <c r="IL434" s="119"/>
      <c r="IM434" s="119"/>
      <c r="IN434" s="119"/>
      <c r="IO434" s="119"/>
      <c r="IP434" s="119"/>
      <c r="IQ434" s="119"/>
      <c r="IR434" s="119"/>
      <c r="IS434" s="119"/>
      <c r="IT434" s="119"/>
      <c r="IU434" s="119"/>
      <c r="IV434" s="119"/>
      <c r="IW434" s="119"/>
      <c r="IX434" s="119"/>
      <c r="IY434" s="119"/>
      <c r="IZ434" s="119"/>
      <c r="JA434" s="119"/>
      <c r="JB434" s="119"/>
      <c r="JC434" s="119"/>
      <c r="JD434" s="119"/>
      <c r="JE434" s="119"/>
      <c r="JF434" s="119"/>
      <c r="JG434" s="119"/>
      <c r="JH434" s="119"/>
      <c r="JI434" s="119"/>
      <c r="JJ434" s="119"/>
      <c r="JK434" s="119"/>
      <c r="JL434" s="119"/>
      <c r="JM434" s="119"/>
      <c r="JN434" s="119"/>
      <c r="JO434" s="119"/>
      <c r="JP434" s="119"/>
      <c r="JQ434" s="119"/>
      <c r="JR434" s="119"/>
      <c r="JS434" s="119"/>
      <c r="JT434" s="119"/>
      <c r="JU434" s="119"/>
      <c r="JV434" s="119"/>
      <c r="JW434" s="119"/>
      <c r="JX434" s="119"/>
      <c r="JY434" s="119"/>
      <c r="JZ434" s="119"/>
      <c r="KA434" s="119"/>
      <c r="KB434" s="119"/>
      <c r="KC434" s="119"/>
      <c r="KD434" s="119"/>
      <c r="KE434" s="119"/>
      <c r="KF434" s="119"/>
      <c r="KG434" s="119"/>
      <c r="KH434" s="119"/>
      <c r="KI434" s="119"/>
      <c r="KJ434" s="119"/>
      <c r="KK434" s="119"/>
      <c r="KL434" s="119"/>
      <c r="KM434" s="119"/>
      <c r="KN434" s="119"/>
      <c r="KO434" s="119"/>
      <c r="KP434" s="119"/>
      <c r="KQ434" s="119"/>
      <c r="KR434" s="119"/>
      <c r="KS434" s="119"/>
      <c r="KT434" s="119"/>
      <c r="KU434" s="119"/>
      <c r="KV434" s="119"/>
      <c r="KW434" s="119"/>
      <c r="KX434" s="119"/>
      <c r="KY434" s="119"/>
      <c r="KZ434" s="119"/>
      <c r="LA434" s="119"/>
      <c r="LB434" s="119"/>
      <c r="LC434" s="119"/>
      <c r="LD434" s="119"/>
      <c r="LE434" s="119"/>
      <c r="LF434" s="119"/>
      <c r="LG434" s="119"/>
      <c r="LH434" s="119"/>
      <c r="LI434" s="119"/>
      <c r="LJ434" s="119"/>
      <c r="LK434" s="119"/>
      <c r="LL434" s="119"/>
      <c r="LM434" s="119"/>
      <c r="LN434" s="119"/>
      <c r="LO434" s="119"/>
      <c r="LP434" s="119"/>
      <c r="LQ434" s="119"/>
      <c r="LR434" s="119"/>
      <c r="LS434" s="119"/>
      <c r="LT434" s="119"/>
      <c r="LU434" s="119"/>
      <c r="LV434" s="119"/>
      <c r="LW434" s="119"/>
      <c r="LX434" s="119"/>
      <c r="LY434" s="119"/>
      <c r="LZ434" s="119"/>
      <c r="MA434" s="119"/>
      <c r="MB434" s="119"/>
      <c r="MC434" s="119"/>
      <c r="MD434" s="119"/>
      <c r="ME434" s="119"/>
      <c r="MF434" s="119"/>
      <c r="MG434" s="119"/>
      <c r="MH434" s="119"/>
      <c r="MI434" s="119"/>
      <c r="MJ434" s="119"/>
      <c r="MK434" s="119"/>
      <c r="ML434" s="119"/>
      <c r="MM434" s="119"/>
      <c r="MN434" s="119"/>
      <c r="MO434" s="119"/>
      <c r="MP434" s="119"/>
      <c r="MQ434" s="119"/>
      <c r="MR434" s="119"/>
      <c r="MS434" s="119"/>
      <c r="MT434" s="119"/>
      <c r="MU434" s="119"/>
      <c r="MV434" s="119"/>
      <c r="MW434" s="119"/>
      <c r="MX434" s="119"/>
      <c r="MY434" s="119"/>
      <c r="MZ434" s="119"/>
      <c r="NA434" s="119"/>
      <c r="NB434" s="119"/>
      <c r="NC434" s="119"/>
      <c r="ND434" s="119"/>
      <c r="NE434" s="119"/>
      <c r="NF434" s="119"/>
      <c r="NG434" s="119"/>
      <c r="NH434" s="119"/>
      <c r="NI434" s="119"/>
      <c r="NJ434" s="119"/>
      <c r="NK434" s="119"/>
      <c r="NL434" s="119"/>
      <c r="NM434" s="119"/>
      <c r="NN434" s="119"/>
      <c r="NO434" s="119"/>
      <c r="NP434" s="119"/>
      <c r="NQ434" s="119"/>
      <c r="NR434" s="119"/>
      <c r="NS434" s="119"/>
      <c r="NT434" s="119"/>
      <c r="NU434" s="119"/>
      <c r="NV434" s="119"/>
      <c r="NW434" s="119"/>
      <c r="NX434" s="119"/>
      <c r="NY434" s="119"/>
      <c r="NZ434" s="119"/>
      <c r="OA434" s="119"/>
      <c r="OB434" s="119"/>
      <c r="OC434" s="119"/>
      <c r="OD434" s="119"/>
      <c r="OE434" s="119"/>
      <c r="OF434" s="119"/>
      <c r="OG434" s="119"/>
      <c r="OH434" s="119"/>
      <c r="OI434" s="119"/>
      <c r="OJ434" s="119"/>
      <c r="OK434" s="119"/>
      <c r="OL434" s="119"/>
      <c r="OM434" s="119"/>
      <c r="ON434" s="119"/>
      <c r="OO434" s="119"/>
      <c r="OP434" s="119"/>
      <c r="OQ434" s="119"/>
      <c r="OR434" s="119"/>
      <c r="OS434" s="119"/>
      <c r="OT434" s="119"/>
      <c r="OU434" s="119"/>
      <c r="OV434" s="119"/>
      <c r="OW434" s="119"/>
      <c r="OX434" s="119"/>
      <c r="OY434" s="119"/>
      <c r="OZ434" s="119"/>
      <c r="PA434" s="119"/>
      <c r="PB434" s="119"/>
      <c r="PC434" s="119"/>
      <c r="PD434" s="119"/>
      <c r="PE434" s="119"/>
      <c r="PF434" s="119"/>
      <c r="PG434" s="119"/>
      <c r="PH434" s="119"/>
      <c r="PI434" s="119"/>
      <c r="PJ434" s="119"/>
      <c r="PK434" s="119"/>
      <c r="PL434" s="119"/>
      <c r="PM434" s="119"/>
      <c r="PN434" s="119"/>
      <c r="PO434" s="119"/>
      <c r="PP434" s="119"/>
      <c r="PQ434" s="119"/>
      <c r="PR434" s="119"/>
      <c r="PS434" s="119"/>
      <c r="PT434" s="119"/>
      <c r="PU434" s="119"/>
      <c r="PV434" s="119"/>
      <c r="PW434" s="119"/>
      <c r="PX434" s="119"/>
      <c r="PY434" s="119"/>
      <c r="PZ434" s="119"/>
      <c r="QA434" s="119"/>
      <c r="QB434" s="119"/>
      <c r="QC434" s="119"/>
      <c r="QD434" s="119"/>
      <c r="QE434" s="119"/>
      <c r="QF434" s="119"/>
      <c r="QG434" s="119"/>
      <c r="QH434" s="119"/>
      <c r="QI434" s="119"/>
      <c r="QJ434" s="119"/>
      <c r="QK434" s="119"/>
      <c r="QL434" s="119"/>
      <c r="QM434" s="119"/>
      <c r="QN434" s="119"/>
      <c r="QO434" s="119"/>
      <c r="QP434" s="119"/>
      <c r="QQ434" s="119"/>
      <c r="QR434" s="119"/>
      <c r="QS434" s="119"/>
      <c r="QT434" s="119"/>
      <c r="QU434" s="119"/>
      <c r="QV434" s="119"/>
      <c r="QW434" s="119"/>
      <c r="QX434" s="119"/>
      <c r="QY434" s="119"/>
      <c r="QZ434" s="119"/>
      <c r="RA434" s="119"/>
      <c r="RB434" s="119"/>
      <c r="RC434" s="119"/>
      <c r="RD434" s="119"/>
      <c r="RE434" s="119"/>
      <c r="RF434" s="119"/>
      <c r="RG434" s="119"/>
      <c r="RH434" s="119"/>
      <c r="RI434" s="119"/>
      <c r="RJ434" s="119"/>
      <c r="RK434" s="119"/>
      <c r="RL434" s="119"/>
      <c r="RM434" s="119"/>
      <c r="RN434" s="119"/>
      <c r="RO434" s="119"/>
      <c r="RP434" s="119"/>
      <c r="RQ434" s="119"/>
      <c r="RR434" s="119"/>
      <c r="RS434" s="119"/>
      <c r="RT434" s="119"/>
      <c r="RU434" s="119"/>
      <c r="RV434" s="119"/>
      <c r="RW434" s="119"/>
      <c r="RX434" s="119"/>
      <c r="RY434" s="119"/>
    </row>
    <row r="435" spans="1:493" s="168" customFormat="1" x14ac:dyDescent="0.2">
      <c r="A435" s="167"/>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c r="FL435" s="119"/>
      <c r="FM435" s="119"/>
      <c r="FN435" s="119"/>
      <c r="FO435" s="119"/>
      <c r="FP435" s="119"/>
      <c r="FQ435" s="119"/>
      <c r="FR435" s="119"/>
      <c r="FS435" s="119"/>
      <c r="FT435" s="119"/>
      <c r="FU435" s="119"/>
      <c r="FV435" s="119"/>
      <c r="FW435" s="119"/>
      <c r="FX435" s="119"/>
      <c r="FY435" s="119"/>
      <c r="FZ435" s="119"/>
      <c r="GA435" s="119"/>
      <c r="GB435" s="119"/>
      <c r="GC435" s="119"/>
      <c r="GD435" s="119"/>
      <c r="GE435" s="119"/>
      <c r="GF435" s="119"/>
      <c r="GG435" s="119"/>
      <c r="GH435" s="119"/>
      <c r="GI435" s="119"/>
      <c r="GJ435" s="119"/>
      <c r="GK435" s="119"/>
      <c r="GL435" s="119"/>
      <c r="GM435" s="119"/>
      <c r="GN435" s="119"/>
      <c r="GO435" s="119"/>
      <c r="GP435" s="119"/>
      <c r="GQ435" s="119"/>
      <c r="GR435" s="119"/>
      <c r="GS435" s="119"/>
      <c r="GT435" s="119"/>
      <c r="GU435" s="119"/>
      <c r="GV435" s="119"/>
      <c r="GW435" s="119"/>
      <c r="GX435" s="119"/>
      <c r="GY435" s="119"/>
      <c r="GZ435" s="119"/>
      <c r="HA435" s="119"/>
      <c r="HB435" s="119"/>
      <c r="HC435" s="119"/>
      <c r="HD435" s="119"/>
      <c r="HE435" s="119"/>
      <c r="HF435" s="119"/>
      <c r="HG435" s="119"/>
      <c r="HH435" s="119"/>
      <c r="HI435" s="119"/>
      <c r="HJ435" s="119"/>
      <c r="HK435" s="119"/>
      <c r="HL435" s="119"/>
      <c r="HM435" s="119"/>
      <c r="HN435" s="119"/>
      <c r="HO435" s="119"/>
      <c r="HP435" s="119"/>
      <c r="HQ435" s="119"/>
      <c r="HR435" s="119"/>
      <c r="HS435" s="119"/>
      <c r="HT435" s="119"/>
      <c r="HU435" s="119"/>
      <c r="HV435" s="119"/>
      <c r="HW435" s="119"/>
      <c r="HX435" s="119"/>
      <c r="HY435" s="119"/>
      <c r="HZ435" s="119"/>
      <c r="IA435" s="119"/>
      <c r="IB435" s="119"/>
      <c r="IC435" s="119"/>
      <c r="ID435" s="119"/>
      <c r="IE435" s="119"/>
      <c r="IF435" s="119"/>
      <c r="IG435" s="119"/>
      <c r="IH435" s="119"/>
      <c r="II435" s="119"/>
      <c r="IJ435" s="119"/>
      <c r="IK435" s="119"/>
      <c r="IL435" s="119"/>
      <c r="IM435" s="119"/>
      <c r="IN435" s="119"/>
      <c r="IO435" s="119"/>
      <c r="IP435" s="119"/>
      <c r="IQ435" s="119"/>
      <c r="IR435" s="119"/>
      <c r="IS435" s="119"/>
      <c r="IT435" s="119"/>
      <c r="IU435" s="119"/>
      <c r="IV435" s="119"/>
      <c r="IW435" s="119"/>
      <c r="IX435" s="119"/>
      <c r="IY435" s="119"/>
      <c r="IZ435" s="119"/>
      <c r="JA435" s="119"/>
      <c r="JB435" s="119"/>
      <c r="JC435" s="119"/>
      <c r="JD435" s="119"/>
      <c r="JE435" s="119"/>
      <c r="JF435" s="119"/>
      <c r="JG435" s="119"/>
      <c r="JH435" s="119"/>
      <c r="JI435" s="119"/>
      <c r="JJ435" s="119"/>
      <c r="JK435" s="119"/>
      <c r="JL435" s="119"/>
      <c r="JM435" s="119"/>
      <c r="JN435" s="119"/>
      <c r="JO435" s="119"/>
      <c r="JP435" s="119"/>
      <c r="JQ435" s="119"/>
      <c r="JR435" s="119"/>
      <c r="JS435" s="119"/>
      <c r="JT435" s="119"/>
      <c r="JU435" s="119"/>
      <c r="JV435" s="119"/>
      <c r="JW435" s="119"/>
      <c r="JX435" s="119"/>
      <c r="JY435" s="119"/>
      <c r="JZ435" s="119"/>
      <c r="KA435" s="119"/>
      <c r="KB435" s="119"/>
      <c r="KC435" s="119"/>
      <c r="KD435" s="119"/>
      <c r="KE435" s="119"/>
      <c r="KF435" s="119"/>
      <c r="KG435" s="119"/>
      <c r="KH435" s="119"/>
      <c r="KI435" s="119"/>
      <c r="KJ435" s="119"/>
      <c r="KK435" s="119"/>
      <c r="KL435" s="119"/>
      <c r="KM435" s="119"/>
      <c r="KN435" s="119"/>
      <c r="KO435" s="119"/>
      <c r="KP435" s="119"/>
      <c r="KQ435" s="119"/>
      <c r="KR435" s="119"/>
      <c r="KS435" s="119"/>
      <c r="KT435" s="119"/>
      <c r="KU435" s="119"/>
      <c r="KV435" s="119"/>
      <c r="KW435" s="119"/>
      <c r="KX435" s="119"/>
      <c r="KY435" s="119"/>
      <c r="KZ435" s="119"/>
      <c r="LA435" s="119"/>
      <c r="LB435" s="119"/>
      <c r="LC435" s="119"/>
      <c r="LD435" s="119"/>
      <c r="LE435" s="119"/>
      <c r="LF435" s="119"/>
      <c r="LG435" s="119"/>
      <c r="LH435" s="119"/>
      <c r="LI435" s="119"/>
      <c r="LJ435" s="119"/>
      <c r="LK435" s="119"/>
      <c r="LL435" s="119"/>
      <c r="LM435" s="119"/>
      <c r="LN435" s="119"/>
      <c r="LO435" s="119"/>
      <c r="LP435" s="119"/>
      <c r="LQ435" s="119"/>
      <c r="LR435" s="119"/>
      <c r="LS435" s="119"/>
      <c r="LT435" s="119"/>
      <c r="LU435" s="119"/>
      <c r="LV435" s="119"/>
      <c r="LW435" s="119"/>
      <c r="LX435" s="119"/>
      <c r="LY435" s="119"/>
      <c r="LZ435" s="119"/>
      <c r="MA435" s="119"/>
      <c r="MB435" s="119"/>
      <c r="MC435" s="119"/>
      <c r="MD435" s="119"/>
      <c r="ME435" s="119"/>
      <c r="MF435" s="119"/>
      <c r="MG435" s="119"/>
      <c r="MH435" s="119"/>
      <c r="MI435" s="119"/>
      <c r="MJ435" s="119"/>
      <c r="MK435" s="119"/>
      <c r="ML435" s="119"/>
      <c r="MM435" s="119"/>
      <c r="MN435" s="119"/>
      <c r="MO435" s="119"/>
      <c r="MP435" s="119"/>
      <c r="MQ435" s="119"/>
      <c r="MR435" s="119"/>
      <c r="MS435" s="119"/>
      <c r="MT435" s="119"/>
      <c r="MU435" s="119"/>
      <c r="MV435" s="119"/>
      <c r="MW435" s="119"/>
      <c r="MX435" s="119"/>
      <c r="MY435" s="119"/>
      <c r="MZ435" s="119"/>
      <c r="NA435" s="119"/>
      <c r="NB435" s="119"/>
      <c r="NC435" s="119"/>
      <c r="ND435" s="119"/>
      <c r="NE435" s="119"/>
      <c r="NF435" s="119"/>
      <c r="NG435" s="119"/>
      <c r="NH435" s="119"/>
      <c r="NI435" s="119"/>
      <c r="NJ435" s="119"/>
      <c r="NK435" s="119"/>
      <c r="NL435" s="119"/>
      <c r="NM435" s="119"/>
      <c r="NN435" s="119"/>
      <c r="NO435" s="119"/>
      <c r="NP435" s="119"/>
      <c r="NQ435" s="119"/>
      <c r="NR435" s="119"/>
      <c r="NS435" s="119"/>
      <c r="NT435" s="119"/>
      <c r="NU435" s="119"/>
      <c r="NV435" s="119"/>
      <c r="NW435" s="119"/>
      <c r="NX435" s="119"/>
      <c r="NY435" s="119"/>
      <c r="NZ435" s="119"/>
      <c r="OA435" s="119"/>
      <c r="OB435" s="119"/>
      <c r="OC435" s="119"/>
      <c r="OD435" s="119"/>
      <c r="OE435" s="119"/>
      <c r="OF435" s="119"/>
      <c r="OG435" s="119"/>
      <c r="OH435" s="119"/>
      <c r="OI435" s="119"/>
      <c r="OJ435" s="119"/>
      <c r="OK435" s="119"/>
      <c r="OL435" s="119"/>
      <c r="OM435" s="119"/>
      <c r="ON435" s="119"/>
      <c r="OO435" s="119"/>
      <c r="OP435" s="119"/>
      <c r="OQ435" s="119"/>
      <c r="OR435" s="119"/>
      <c r="OS435" s="119"/>
      <c r="OT435" s="119"/>
      <c r="OU435" s="119"/>
      <c r="OV435" s="119"/>
      <c r="OW435" s="119"/>
      <c r="OX435" s="119"/>
      <c r="OY435" s="119"/>
      <c r="OZ435" s="119"/>
      <c r="PA435" s="119"/>
      <c r="PB435" s="119"/>
      <c r="PC435" s="119"/>
      <c r="PD435" s="119"/>
      <c r="PE435" s="119"/>
      <c r="PF435" s="119"/>
      <c r="PG435" s="119"/>
      <c r="PH435" s="119"/>
      <c r="PI435" s="119"/>
      <c r="PJ435" s="119"/>
      <c r="PK435" s="119"/>
      <c r="PL435" s="119"/>
      <c r="PM435" s="119"/>
      <c r="PN435" s="119"/>
      <c r="PO435" s="119"/>
      <c r="PP435" s="119"/>
      <c r="PQ435" s="119"/>
      <c r="PR435" s="119"/>
      <c r="PS435" s="119"/>
      <c r="PT435" s="119"/>
      <c r="PU435" s="119"/>
      <c r="PV435" s="119"/>
      <c r="PW435" s="119"/>
      <c r="PX435" s="119"/>
      <c r="PY435" s="119"/>
      <c r="PZ435" s="119"/>
      <c r="QA435" s="119"/>
      <c r="QB435" s="119"/>
      <c r="QC435" s="119"/>
      <c r="QD435" s="119"/>
      <c r="QE435" s="119"/>
      <c r="QF435" s="119"/>
      <c r="QG435" s="119"/>
      <c r="QH435" s="119"/>
      <c r="QI435" s="119"/>
      <c r="QJ435" s="119"/>
      <c r="QK435" s="119"/>
      <c r="QL435" s="119"/>
      <c r="QM435" s="119"/>
      <c r="QN435" s="119"/>
      <c r="QO435" s="119"/>
      <c r="QP435" s="119"/>
      <c r="QQ435" s="119"/>
      <c r="QR435" s="119"/>
      <c r="QS435" s="119"/>
      <c r="QT435" s="119"/>
      <c r="QU435" s="119"/>
      <c r="QV435" s="119"/>
      <c r="QW435" s="119"/>
      <c r="QX435" s="119"/>
      <c r="QY435" s="119"/>
      <c r="QZ435" s="119"/>
      <c r="RA435" s="119"/>
      <c r="RB435" s="119"/>
      <c r="RC435" s="119"/>
      <c r="RD435" s="119"/>
      <c r="RE435" s="119"/>
      <c r="RF435" s="119"/>
      <c r="RG435" s="119"/>
      <c r="RH435" s="119"/>
      <c r="RI435" s="119"/>
      <c r="RJ435" s="119"/>
      <c r="RK435" s="119"/>
      <c r="RL435" s="119"/>
      <c r="RM435" s="119"/>
      <c r="RN435" s="119"/>
      <c r="RO435" s="119"/>
      <c r="RP435" s="119"/>
      <c r="RQ435" s="119"/>
      <c r="RR435" s="119"/>
      <c r="RS435" s="119"/>
      <c r="RT435" s="119"/>
      <c r="RU435" s="119"/>
      <c r="RV435" s="119"/>
      <c r="RW435" s="119"/>
      <c r="RX435" s="119"/>
      <c r="RY435" s="119"/>
    </row>
    <row r="436" spans="1:493" s="168" customFormat="1" x14ac:dyDescent="0.2">
      <c r="A436" s="167"/>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c r="GG436" s="119"/>
      <c r="GH436" s="119"/>
      <c r="GI436" s="119"/>
      <c r="GJ436" s="119"/>
      <c r="GK436" s="119"/>
      <c r="GL436" s="119"/>
      <c r="GM436" s="119"/>
      <c r="GN436" s="119"/>
      <c r="GO436" s="119"/>
      <c r="GP436" s="119"/>
      <c r="GQ436" s="119"/>
      <c r="GR436" s="119"/>
      <c r="GS436" s="119"/>
      <c r="GT436" s="119"/>
      <c r="GU436" s="119"/>
      <c r="GV436" s="119"/>
      <c r="GW436" s="119"/>
      <c r="GX436" s="119"/>
      <c r="GY436" s="119"/>
      <c r="GZ436" s="119"/>
      <c r="HA436" s="119"/>
      <c r="HB436" s="119"/>
      <c r="HC436" s="119"/>
      <c r="HD436" s="119"/>
      <c r="HE436" s="119"/>
      <c r="HF436" s="119"/>
      <c r="HG436" s="119"/>
      <c r="HH436" s="119"/>
      <c r="HI436" s="119"/>
      <c r="HJ436" s="119"/>
      <c r="HK436" s="119"/>
      <c r="HL436" s="119"/>
      <c r="HM436" s="119"/>
      <c r="HN436" s="119"/>
      <c r="HO436" s="119"/>
      <c r="HP436" s="119"/>
      <c r="HQ436" s="119"/>
      <c r="HR436" s="119"/>
      <c r="HS436" s="119"/>
      <c r="HT436" s="119"/>
      <c r="HU436" s="119"/>
      <c r="HV436" s="119"/>
      <c r="HW436" s="119"/>
      <c r="HX436" s="119"/>
      <c r="HY436" s="119"/>
      <c r="HZ436" s="119"/>
      <c r="IA436" s="119"/>
      <c r="IB436" s="119"/>
      <c r="IC436" s="119"/>
      <c r="ID436" s="119"/>
      <c r="IE436" s="119"/>
      <c r="IF436" s="119"/>
      <c r="IG436" s="119"/>
      <c r="IH436" s="119"/>
      <c r="II436" s="119"/>
      <c r="IJ436" s="119"/>
      <c r="IK436" s="119"/>
      <c r="IL436" s="119"/>
      <c r="IM436" s="119"/>
      <c r="IN436" s="119"/>
      <c r="IO436" s="119"/>
      <c r="IP436" s="119"/>
      <c r="IQ436" s="119"/>
      <c r="IR436" s="119"/>
      <c r="IS436" s="119"/>
      <c r="IT436" s="119"/>
      <c r="IU436" s="119"/>
      <c r="IV436" s="119"/>
      <c r="IW436" s="119"/>
      <c r="IX436" s="119"/>
      <c r="IY436" s="119"/>
      <c r="IZ436" s="119"/>
      <c r="JA436" s="119"/>
      <c r="JB436" s="119"/>
      <c r="JC436" s="119"/>
      <c r="JD436" s="119"/>
      <c r="JE436" s="119"/>
      <c r="JF436" s="119"/>
      <c r="JG436" s="119"/>
      <c r="JH436" s="119"/>
      <c r="JI436" s="119"/>
      <c r="JJ436" s="119"/>
      <c r="JK436" s="119"/>
      <c r="JL436" s="119"/>
      <c r="JM436" s="119"/>
      <c r="JN436" s="119"/>
      <c r="JO436" s="119"/>
      <c r="JP436" s="119"/>
      <c r="JQ436" s="119"/>
      <c r="JR436" s="119"/>
      <c r="JS436" s="119"/>
      <c r="JT436" s="119"/>
      <c r="JU436" s="119"/>
      <c r="JV436" s="119"/>
      <c r="JW436" s="119"/>
      <c r="JX436" s="119"/>
      <c r="JY436" s="119"/>
      <c r="JZ436" s="119"/>
      <c r="KA436" s="119"/>
      <c r="KB436" s="119"/>
      <c r="KC436" s="119"/>
      <c r="KD436" s="119"/>
      <c r="KE436" s="119"/>
      <c r="KF436" s="119"/>
      <c r="KG436" s="119"/>
      <c r="KH436" s="119"/>
      <c r="KI436" s="119"/>
      <c r="KJ436" s="119"/>
      <c r="KK436" s="119"/>
      <c r="KL436" s="119"/>
      <c r="KM436" s="119"/>
      <c r="KN436" s="119"/>
      <c r="KO436" s="119"/>
      <c r="KP436" s="119"/>
      <c r="KQ436" s="119"/>
      <c r="KR436" s="119"/>
      <c r="KS436" s="119"/>
      <c r="KT436" s="119"/>
      <c r="KU436" s="119"/>
      <c r="KV436" s="119"/>
      <c r="KW436" s="119"/>
      <c r="KX436" s="119"/>
      <c r="KY436" s="119"/>
      <c r="KZ436" s="119"/>
      <c r="LA436" s="119"/>
      <c r="LB436" s="119"/>
      <c r="LC436" s="119"/>
      <c r="LD436" s="119"/>
      <c r="LE436" s="119"/>
      <c r="LF436" s="119"/>
      <c r="LG436" s="119"/>
      <c r="LH436" s="119"/>
      <c r="LI436" s="119"/>
      <c r="LJ436" s="119"/>
      <c r="LK436" s="119"/>
      <c r="LL436" s="119"/>
      <c r="LM436" s="119"/>
      <c r="LN436" s="119"/>
      <c r="LO436" s="119"/>
      <c r="LP436" s="119"/>
      <c r="LQ436" s="119"/>
      <c r="LR436" s="119"/>
      <c r="LS436" s="119"/>
      <c r="LT436" s="119"/>
      <c r="LU436" s="119"/>
      <c r="LV436" s="119"/>
      <c r="LW436" s="119"/>
      <c r="LX436" s="119"/>
      <c r="LY436" s="119"/>
      <c r="LZ436" s="119"/>
      <c r="MA436" s="119"/>
      <c r="MB436" s="119"/>
      <c r="MC436" s="119"/>
      <c r="MD436" s="119"/>
      <c r="ME436" s="119"/>
      <c r="MF436" s="119"/>
      <c r="MG436" s="119"/>
      <c r="MH436" s="119"/>
      <c r="MI436" s="119"/>
      <c r="MJ436" s="119"/>
      <c r="MK436" s="119"/>
      <c r="ML436" s="119"/>
      <c r="MM436" s="119"/>
      <c r="MN436" s="119"/>
      <c r="MO436" s="119"/>
      <c r="MP436" s="119"/>
      <c r="MQ436" s="119"/>
      <c r="MR436" s="119"/>
      <c r="MS436" s="119"/>
      <c r="MT436" s="119"/>
      <c r="MU436" s="119"/>
      <c r="MV436" s="119"/>
      <c r="MW436" s="119"/>
      <c r="MX436" s="119"/>
      <c r="MY436" s="119"/>
      <c r="MZ436" s="119"/>
      <c r="NA436" s="119"/>
      <c r="NB436" s="119"/>
      <c r="NC436" s="119"/>
      <c r="ND436" s="119"/>
      <c r="NE436" s="119"/>
      <c r="NF436" s="119"/>
      <c r="NG436" s="119"/>
      <c r="NH436" s="119"/>
      <c r="NI436" s="119"/>
      <c r="NJ436" s="119"/>
      <c r="NK436" s="119"/>
      <c r="NL436" s="119"/>
      <c r="NM436" s="119"/>
      <c r="NN436" s="119"/>
      <c r="NO436" s="119"/>
      <c r="NP436" s="119"/>
      <c r="NQ436" s="119"/>
      <c r="NR436" s="119"/>
      <c r="NS436" s="119"/>
      <c r="NT436" s="119"/>
      <c r="NU436" s="119"/>
      <c r="NV436" s="119"/>
      <c r="NW436" s="119"/>
      <c r="NX436" s="119"/>
      <c r="NY436" s="119"/>
      <c r="NZ436" s="119"/>
      <c r="OA436" s="119"/>
      <c r="OB436" s="119"/>
      <c r="OC436" s="119"/>
      <c r="OD436" s="119"/>
      <c r="OE436" s="119"/>
      <c r="OF436" s="119"/>
      <c r="OG436" s="119"/>
      <c r="OH436" s="119"/>
      <c r="OI436" s="119"/>
      <c r="OJ436" s="119"/>
      <c r="OK436" s="119"/>
      <c r="OL436" s="119"/>
      <c r="OM436" s="119"/>
      <c r="ON436" s="119"/>
      <c r="OO436" s="119"/>
      <c r="OP436" s="119"/>
      <c r="OQ436" s="119"/>
      <c r="OR436" s="119"/>
      <c r="OS436" s="119"/>
      <c r="OT436" s="119"/>
      <c r="OU436" s="119"/>
      <c r="OV436" s="119"/>
      <c r="OW436" s="119"/>
      <c r="OX436" s="119"/>
      <c r="OY436" s="119"/>
      <c r="OZ436" s="119"/>
      <c r="PA436" s="119"/>
      <c r="PB436" s="119"/>
      <c r="PC436" s="119"/>
      <c r="PD436" s="119"/>
      <c r="PE436" s="119"/>
      <c r="PF436" s="119"/>
      <c r="PG436" s="119"/>
      <c r="PH436" s="119"/>
      <c r="PI436" s="119"/>
      <c r="PJ436" s="119"/>
      <c r="PK436" s="119"/>
      <c r="PL436" s="119"/>
      <c r="PM436" s="119"/>
      <c r="PN436" s="119"/>
      <c r="PO436" s="119"/>
      <c r="PP436" s="119"/>
      <c r="PQ436" s="119"/>
      <c r="PR436" s="119"/>
      <c r="PS436" s="119"/>
      <c r="PT436" s="119"/>
      <c r="PU436" s="119"/>
      <c r="PV436" s="119"/>
      <c r="PW436" s="119"/>
      <c r="PX436" s="119"/>
      <c r="PY436" s="119"/>
      <c r="PZ436" s="119"/>
      <c r="QA436" s="119"/>
      <c r="QB436" s="119"/>
      <c r="QC436" s="119"/>
      <c r="QD436" s="119"/>
      <c r="QE436" s="119"/>
      <c r="QF436" s="119"/>
      <c r="QG436" s="119"/>
      <c r="QH436" s="119"/>
      <c r="QI436" s="119"/>
      <c r="QJ436" s="119"/>
      <c r="QK436" s="119"/>
      <c r="QL436" s="119"/>
      <c r="QM436" s="119"/>
      <c r="QN436" s="119"/>
      <c r="QO436" s="119"/>
      <c r="QP436" s="119"/>
      <c r="QQ436" s="119"/>
      <c r="QR436" s="119"/>
      <c r="QS436" s="119"/>
      <c r="QT436" s="119"/>
      <c r="QU436" s="119"/>
      <c r="QV436" s="119"/>
      <c r="QW436" s="119"/>
      <c r="QX436" s="119"/>
      <c r="QY436" s="119"/>
      <c r="QZ436" s="119"/>
      <c r="RA436" s="119"/>
      <c r="RB436" s="119"/>
      <c r="RC436" s="119"/>
      <c r="RD436" s="119"/>
      <c r="RE436" s="119"/>
      <c r="RF436" s="119"/>
      <c r="RG436" s="119"/>
      <c r="RH436" s="119"/>
      <c r="RI436" s="119"/>
      <c r="RJ436" s="119"/>
      <c r="RK436" s="119"/>
      <c r="RL436" s="119"/>
      <c r="RM436" s="119"/>
      <c r="RN436" s="119"/>
      <c r="RO436" s="119"/>
      <c r="RP436" s="119"/>
      <c r="RQ436" s="119"/>
      <c r="RR436" s="119"/>
      <c r="RS436" s="119"/>
      <c r="RT436" s="119"/>
      <c r="RU436" s="119"/>
      <c r="RV436" s="119"/>
      <c r="RW436" s="119"/>
      <c r="RX436" s="119"/>
      <c r="RY436" s="119"/>
    </row>
    <row r="437" spans="1:493" s="168" customFormat="1" x14ac:dyDescent="0.2">
      <c r="A437" s="167"/>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119"/>
      <c r="CD437" s="119"/>
      <c r="CE437" s="119"/>
      <c r="CF437" s="119"/>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c r="EU437" s="119"/>
      <c r="EV437" s="119"/>
      <c r="EW437" s="119"/>
      <c r="EX437" s="119"/>
      <c r="EY437" s="119"/>
      <c r="EZ437" s="119"/>
      <c r="FA437" s="119"/>
      <c r="FB437" s="119"/>
      <c r="FC437" s="119"/>
      <c r="FD437" s="119"/>
      <c r="FE437" s="119"/>
      <c r="FF437" s="119"/>
      <c r="FG437" s="119"/>
      <c r="FH437" s="119"/>
      <c r="FI437" s="119"/>
      <c r="FJ437" s="119"/>
      <c r="FK437" s="119"/>
      <c r="FL437" s="119"/>
      <c r="FM437" s="119"/>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c r="GZ437" s="119"/>
      <c r="HA437" s="119"/>
      <c r="HB437" s="119"/>
      <c r="HC437" s="119"/>
      <c r="HD437" s="119"/>
      <c r="HE437" s="119"/>
      <c r="HF437" s="119"/>
      <c r="HG437" s="119"/>
      <c r="HH437" s="119"/>
      <c r="HI437" s="119"/>
      <c r="HJ437" s="119"/>
      <c r="HK437" s="119"/>
      <c r="HL437" s="119"/>
      <c r="HM437" s="119"/>
      <c r="HN437" s="119"/>
      <c r="HO437" s="119"/>
      <c r="HP437" s="119"/>
      <c r="HQ437" s="119"/>
      <c r="HR437" s="119"/>
      <c r="HS437" s="119"/>
      <c r="HT437" s="119"/>
      <c r="HU437" s="119"/>
      <c r="HV437" s="119"/>
      <c r="HW437" s="119"/>
      <c r="HX437" s="119"/>
      <c r="HY437" s="119"/>
      <c r="HZ437" s="119"/>
      <c r="IA437" s="119"/>
      <c r="IB437" s="119"/>
      <c r="IC437" s="119"/>
      <c r="ID437" s="119"/>
      <c r="IE437" s="119"/>
      <c r="IF437" s="119"/>
      <c r="IG437" s="119"/>
      <c r="IH437" s="119"/>
      <c r="II437" s="119"/>
      <c r="IJ437" s="119"/>
      <c r="IK437" s="119"/>
      <c r="IL437" s="119"/>
      <c r="IM437" s="119"/>
      <c r="IN437" s="119"/>
      <c r="IO437" s="119"/>
      <c r="IP437" s="119"/>
      <c r="IQ437" s="119"/>
      <c r="IR437" s="119"/>
      <c r="IS437" s="119"/>
      <c r="IT437" s="119"/>
      <c r="IU437" s="119"/>
      <c r="IV437" s="119"/>
      <c r="IW437" s="119"/>
      <c r="IX437" s="119"/>
      <c r="IY437" s="119"/>
      <c r="IZ437" s="119"/>
      <c r="JA437" s="119"/>
      <c r="JB437" s="119"/>
      <c r="JC437" s="119"/>
      <c r="JD437" s="119"/>
      <c r="JE437" s="119"/>
      <c r="JF437" s="119"/>
      <c r="JG437" s="119"/>
      <c r="JH437" s="119"/>
      <c r="JI437" s="119"/>
      <c r="JJ437" s="119"/>
      <c r="JK437" s="119"/>
      <c r="JL437" s="119"/>
      <c r="JM437" s="119"/>
      <c r="JN437" s="119"/>
      <c r="JO437" s="119"/>
      <c r="JP437" s="119"/>
      <c r="JQ437" s="119"/>
      <c r="JR437" s="119"/>
      <c r="JS437" s="119"/>
      <c r="JT437" s="119"/>
      <c r="JU437" s="119"/>
      <c r="JV437" s="119"/>
      <c r="JW437" s="119"/>
      <c r="JX437" s="119"/>
      <c r="JY437" s="119"/>
      <c r="JZ437" s="119"/>
      <c r="KA437" s="119"/>
      <c r="KB437" s="119"/>
      <c r="KC437" s="119"/>
      <c r="KD437" s="119"/>
      <c r="KE437" s="119"/>
      <c r="KF437" s="119"/>
      <c r="KG437" s="119"/>
      <c r="KH437" s="119"/>
      <c r="KI437" s="119"/>
      <c r="KJ437" s="119"/>
      <c r="KK437" s="119"/>
      <c r="KL437" s="119"/>
      <c r="KM437" s="119"/>
      <c r="KN437" s="119"/>
      <c r="KO437" s="119"/>
      <c r="KP437" s="119"/>
      <c r="KQ437" s="119"/>
      <c r="KR437" s="119"/>
      <c r="KS437" s="119"/>
      <c r="KT437" s="119"/>
      <c r="KU437" s="119"/>
      <c r="KV437" s="119"/>
      <c r="KW437" s="119"/>
      <c r="KX437" s="119"/>
      <c r="KY437" s="119"/>
      <c r="KZ437" s="119"/>
      <c r="LA437" s="119"/>
      <c r="LB437" s="119"/>
      <c r="LC437" s="119"/>
      <c r="LD437" s="119"/>
      <c r="LE437" s="119"/>
      <c r="LF437" s="119"/>
      <c r="LG437" s="119"/>
      <c r="LH437" s="119"/>
      <c r="LI437" s="119"/>
      <c r="LJ437" s="119"/>
      <c r="LK437" s="119"/>
      <c r="LL437" s="119"/>
      <c r="LM437" s="119"/>
      <c r="LN437" s="119"/>
      <c r="LO437" s="119"/>
      <c r="LP437" s="119"/>
      <c r="LQ437" s="119"/>
      <c r="LR437" s="119"/>
      <c r="LS437" s="119"/>
      <c r="LT437" s="119"/>
      <c r="LU437" s="119"/>
      <c r="LV437" s="119"/>
      <c r="LW437" s="119"/>
      <c r="LX437" s="119"/>
      <c r="LY437" s="119"/>
      <c r="LZ437" s="119"/>
      <c r="MA437" s="119"/>
      <c r="MB437" s="119"/>
      <c r="MC437" s="119"/>
      <c r="MD437" s="119"/>
      <c r="ME437" s="119"/>
      <c r="MF437" s="119"/>
      <c r="MG437" s="119"/>
      <c r="MH437" s="119"/>
      <c r="MI437" s="119"/>
      <c r="MJ437" s="119"/>
      <c r="MK437" s="119"/>
      <c r="ML437" s="119"/>
      <c r="MM437" s="119"/>
      <c r="MN437" s="119"/>
      <c r="MO437" s="119"/>
      <c r="MP437" s="119"/>
      <c r="MQ437" s="119"/>
      <c r="MR437" s="119"/>
      <c r="MS437" s="119"/>
      <c r="MT437" s="119"/>
      <c r="MU437" s="119"/>
      <c r="MV437" s="119"/>
      <c r="MW437" s="119"/>
      <c r="MX437" s="119"/>
      <c r="MY437" s="119"/>
      <c r="MZ437" s="119"/>
      <c r="NA437" s="119"/>
      <c r="NB437" s="119"/>
      <c r="NC437" s="119"/>
      <c r="ND437" s="119"/>
      <c r="NE437" s="119"/>
      <c r="NF437" s="119"/>
      <c r="NG437" s="119"/>
      <c r="NH437" s="119"/>
      <c r="NI437" s="119"/>
      <c r="NJ437" s="119"/>
      <c r="NK437" s="119"/>
      <c r="NL437" s="119"/>
      <c r="NM437" s="119"/>
      <c r="NN437" s="119"/>
      <c r="NO437" s="119"/>
      <c r="NP437" s="119"/>
      <c r="NQ437" s="119"/>
      <c r="NR437" s="119"/>
      <c r="NS437" s="119"/>
      <c r="NT437" s="119"/>
      <c r="NU437" s="119"/>
      <c r="NV437" s="119"/>
      <c r="NW437" s="119"/>
      <c r="NX437" s="119"/>
      <c r="NY437" s="119"/>
      <c r="NZ437" s="119"/>
      <c r="OA437" s="119"/>
      <c r="OB437" s="119"/>
      <c r="OC437" s="119"/>
      <c r="OD437" s="119"/>
      <c r="OE437" s="119"/>
      <c r="OF437" s="119"/>
      <c r="OG437" s="119"/>
      <c r="OH437" s="119"/>
      <c r="OI437" s="119"/>
      <c r="OJ437" s="119"/>
      <c r="OK437" s="119"/>
      <c r="OL437" s="119"/>
      <c r="OM437" s="119"/>
      <c r="ON437" s="119"/>
      <c r="OO437" s="119"/>
      <c r="OP437" s="119"/>
      <c r="OQ437" s="119"/>
      <c r="OR437" s="119"/>
      <c r="OS437" s="119"/>
      <c r="OT437" s="119"/>
      <c r="OU437" s="119"/>
      <c r="OV437" s="119"/>
      <c r="OW437" s="119"/>
      <c r="OX437" s="119"/>
      <c r="OY437" s="119"/>
      <c r="OZ437" s="119"/>
      <c r="PA437" s="119"/>
      <c r="PB437" s="119"/>
      <c r="PC437" s="119"/>
      <c r="PD437" s="119"/>
      <c r="PE437" s="119"/>
      <c r="PF437" s="119"/>
      <c r="PG437" s="119"/>
      <c r="PH437" s="119"/>
      <c r="PI437" s="119"/>
      <c r="PJ437" s="119"/>
      <c r="PK437" s="119"/>
      <c r="PL437" s="119"/>
      <c r="PM437" s="119"/>
      <c r="PN437" s="119"/>
      <c r="PO437" s="119"/>
      <c r="PP437" s="119"/>
      <c r="PQ437" s="119"/>
      <c r="PR437" s="119"/>
      <c r="PS437" s="119"/>
      <c r="PT437" s="119"/>
      <c r="PU437" s="119"/>
      <c r="PV437" s="119"/>
      <c r="PW437" s="119"/>
      <c r="PX437" s="119"/>
      <c r="PY437" s="119"/>
      <c r="PZ437" s="119"/>
      <c r="QA437" s="119"/>
      <c r="QB437" s="119"/>
      <c r="QC437" s="119"/>
      <c r="QD437" s="119"/>
      <c r="QE437" s="119"/>
      <c r="QF437" s="119"/>
      <c r="QG437" s="119"/>
      <c r="QH437" s="119"/>
      <c r="QI437" s="119"/>
      <c r="QJ437" s="119"/>
      <c r="QK437" s="119"/>
      <c r="QL437" s="119"/>
      <c r="QM437" s="119"/>
      <c r="QN437" s="119"/>
      <c r="QO437" s="119"/>
      <c r="QP437" s="119"/>
      <c r="QQ437" s="119"/>
      <c r="QR437" s="119"/>
      <c r="QS437" s="119"/>
      <c r="QT437" s="119"/>
      <c r="QU437" s="119"/>
      <c r="QV437" s="119"/>
      <c r="QW437" s="119"/>
      <c r="QX437" s="119"/>
      <c r="QY437" s="119"/>
      <c r="QZ437" s="119"/>
      <c r="RA437" s="119"/>
      <c r="RB437" s="119"/>
      <c r="RC437" s="119"/>
      <c r="RD437" s="119"/>
      <c r="RE437" s="119"/>
      <c r="RF437" s="119"/>
      <c r="RG437" s="119"/>
      <c r="RH437" s="119"/>
      <c r="RI437" s="119"/>
      <c r="RJ437" s="119"/>
      <c r="RK437" s="119"/>
      <c r="RL437" s="119"/>
      <c r="RM437" s="119"/>
      <c r="RN437" s="119"/>
      <c r="RO437" s="119"/>
      <c r="RP437" s="119"/>
      <c r="RQ437" s="119"/>
      <c r="RR437" s="119"/>
      <c r="RS437" s="119"/>
      <c r="RT437" s="119"/>
      <c r="RU437" s="119"/>
      <c r="RV437" s="119"/>
      <c r="RW437" s="119"/>
      <c r="RX437" s="119"/>
      <c r="RY437" s="119"/>
    </row>
    <row r="438" spans="1:493" s="168" customFormat="1" x14ac:dyDescent="0.2">
      <c r="A438" s="167"/>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c r="GZ438" s="119"/>
      <c r="HA438" s="119"/>
      <c r="HB438" s="119"/>
      <c r="HC438" s="119"/>
      <c r="HD438" s="119"/>
      <c r="HE438" s="119"/>
      <c r="HF438" s="119"/>
      <c r="HG438" s="119"/>
      <c r="HH438" s="119"/>
      <c r="HI438" s="119"/>
      <c r="HJ438" s="119"/>
      <c r="HK438" s="119"/>
      <c r="HL438" s="119"/>
      <c r="HM438" s="119"/>
      <c r="HN438" s="119"/>
      <c r="HO438" s="119"/>
      <c r="HP438" s="119"/>
      <c r="HQ438" s="119"/>
      <c r="HR438" s="119"/>
      <c r="HS438" s="119"/>
      <c r="HT438" s="119"/>
      <c r="HU438" s="119"/>
      <c r="HV438" s="119"/>
      <c r="HW438" s="119"/>
      <c r="HX438" s="119"/>
      <c r="HY438" s="119"/>
      <c r="HZ438" s="119"/>
      <c r="IA438" s="119"/>
      <c r="IB438" s="119"/>
      <c r="IC438" s="119"/>
      <c r="ID438" s="119"/>
      <c r="IE438" s="119"/>
      <c r="IF438" s="119"/>
      <c r="IG438" s="119"/>
      <c r="IH438" s="119"/>
      <c r="II438" s="119"/>
      <c r="IJ438" s="119"/>
      <c r="IK438" s="119"/>
      <c r="IL438" s="119"/>
      <c r="IM438" s="119"/>
      <c r="IN438" s="119"/>
      <c r="IO438" s="119"/>
      <c r="IP438" s="119"/>
      <c r="IQ438" s="119"/>
      <c r="IR438" s="119"/>
      <c r="IS438" s="119"/>
      <c r="IT438" s="119"/>
      <c r="IU438" s="119"/>
      <c r="IV438" s="119"/>
      <c r="IW438" s="119"/>
      <c r="IX438" s="119"/>
      <c r="IY438" s="119"/>
      <c r="IZ438" s="119"/>
      <c r="JA438" s="119"/>
      <c r="JB438" s="119"/>
      <c r="JC438" s="119"/>
      <c r="JD438" s="119"/>
      <c r="JE438" s="119"/>
      <c r="JF438" s="119"/>
      <c r="JG438" s="119"/>
      <c r="JH438" s="119"/>
      <c r="JI438" s="119"/>
      <c r="JJ438" s="119"/>
      <c r="JK438" s="119"/>
      <c r="JL438" s="119"/>
      <c r="JM438" s="119"/>
      <c r="JN438" s="119"/>
      <c r="JO438" s="119"/>
      <c r="JP438" s="119"/>
      <c r="JQ438" s="119"/>
      <c r="JR438" s="119"/>
      <c r="JS438" s="119"/>
      <c r="JT438" s="119"/>
      <c r="JU438" s="119"/>
      <c r="JV438" s="119"/>
      <c r="JW438" s="119"/>
      <c r="JX438" s="119"/>
      <c r="JY438" s="119"/>
      <c r="JZ438" s="119"/>
      <c r="KA438" s="119"/>
      <c r="KB438" s="119"/>
      <c r="KC438" s="119"/>
      <c r="KD438" s="119"/>
      <c r="KE438" s="119"/>
      <c r="KF438" s="119"/>
      <c r="KG438" s="119"/>
      <c r="KH438" s="119"/>
      <c r="KI438" s="119"/>
      <c r="KJ438" s="119"/>
      <c r="KK438" s="119"/>
      <c r="KL438" s="119"/>
      <c r="KM438" s="119"/>
      <c r="KN438" s="119"/>
      <c r="KO438" s="119"/>
      <c r="KP438" s="119"/>
      <c r="KQ438" s="119"/>
      <c r="KR438" s="119"/>
      <c r="KS438" s="119"/>
      <c r="KT438" s="119"/>
      <c r="KU438" s="119"/>
      <c r="KV438" s="119"/>
      <c r="KW438" s="119"/>
      <c r="KX438" s="119"/>
      <c r="KY438" s="119"/>
      <c r="KZ438" s="119"/>
      <c r="LA438" s="119"/>
      <c r="LB438" s="119"/>
      <c r="LC438" s="119"/>
      <c r="LD438" s="119"/>
      <c r="LE438" s="119"/>
      <c r="LF438" s="119"/>
      <c r="LG438" s="119"/>
      <c r="LH438" s="119"/>
      <c r="LI438" s="119"/>
      <c r="LJ438" s="119"/>
      <c r="LK438" s="119"/>
      <c r="LL438" s="119"/>
      <c r="LM438" s="119"/>
      <c r="LN438" s="119"/>
      <c r="LO438" s="119"/>
      <c r="LP438" s="119"/>
      <c r="LQ438" s="119"/>
      <c r="LR438" s="119"/>
      <c r="LS438" s="119"/>
      <c r="LT438" s="119"/>
      <c r="LU438" s="119"/>
      <c r="LV438" s="119"/>
      <c r="LW438" s="119"/>
      <c r="LX438" s="119"/>
      <c r="LY438" s="119"/>
      <c r="LZ438" s="119"/>
      <c r="MA438" s="119"/>
      <c r="MB438" s="119"/>
      <c r="MC438" s="119"/>
      <c r="MD438" s="119"/>
      <c r="ME438" s="119"/>
      <c r="MF438" s="119"/>
      <c r="MG438" s="119"/>
      <c r="MH438" s="119"/>
      <c r="MI438" s="119"/>
      <c r="MJ438" s="119"/>
      <c r="MK438" s="119"/>
      <c r="ML438" s="119"/>
      <c r="MM438" s="119"/>
      <c r="MN438" s="119"/>
      <c r="MO438" s="119"/>
      <c r="MP438" s="119"/>
      <c r="MQ438" s="119"/>
      <c r="MR438" s="119"/>
      <c r="MS438" s="119"/>
      <c r="MT438" s="119"/>
      <c r="MU438" s="119"/>
      <c r="MV438" s="119"/>
      <c r="MW438" s="119"/>
      <c r="MX438" s="119"/>
      <c r="MY438" s="119"/>
      <c r="MZ438" s="119"/>
      <c r="NA438" s="119"/>
      <c r="NB438" s="119"/>
      <c r="NC438" s="119"/>
      <c r="ND438" s="119"/>
      <c r="NE438" s="119"/>
      <c r="NF438" s="119"/>
      <c r="NG438" s="119"/>
      <c r="NH438" s="119"/>
      <c r="NI438" s="119"/>
      <c r="NJ438" s="119"/>
      <c r="NK438" s="119"/>
      <c r="NL438" s="119"/>
      <c r="NM438" s="119"/>
      <c r="NN438" s="119"/>
      <c r="NO438" s="119"/>
      <c r="NP438" s="119"/>
      <c r="NQ438" s="119"/>
      <c r="NR438" s="119"/>
      <c r="NS438" s="119"/>
      <c r="NT438" s="119"/>
      <c r="NU438" s="119"/>
      <c r="NV438" s="119"/>
      <c r="NW438" s="119"/>
      <c r="NX438" s="119"/>
      <c r="NY438" s="119"/>
      <c r="NZ438" s="119"/>
      <c r="OA438" s="119"/>
      <c r="OB438" s="119"/>
      <c r="OC438" s="119"/>
      <c r="OD438" s="119"/>
      <c r="OE438" s="119"/>
      <c r="OF438" s="119"/>
      <c r="OG438" s="119"/>
      <c r="OH438" s="119"/>
      <c r="OI438" s="119"/>
      <c r="OJ438" s="119"/>
      <c r="OK438" s="119"/>
      <c r="OL438" s="119"/>
      <c r="OM438" s="119"/>
      <c r="ON438" s="119"/>
      <c r="OO438" s="119"/>
      <c r="OP438" s="119"/>
      <c r="OQ438" s="119"/>
      <c r="OR438" s="119"/>
      <c r="OS438" s="119"/>
      <c r="OT438" s="119"/>
      <c r="OU438" s="119"/>
      <c r="OV438" s="119"/>
      <c r="OW438" s="119"/>
      <c r="OX438" s="119"/>
      <c r="OY438" s="119"/>
      <c r="OZ438" s="119"/>
      <c r="PA438" s="119"/>
      <c r="PB438" s="119"/>
      <c r="PC438" s="119"/>
      <c r="PD438" s="119"/>
      <c r="PE438" s="119"/>
      <c r="PF438" s="119"/>
      <c r="PG438" s="119"/>
      <c r="PH438" s="119"/>
      <c r="PI438" s="119"/>
      <c r="PJ438" s="119"/>
      <c r="PK438" s="119"/>
      <c r="PL438" s="119"/>
      <c r="PM438" s="119"/>
      <c r="PN438" s="119"/>
      <c r="PO438" s="119"/>
      <c r="PP438" s="119"/>
      <c r="PQ438" s="119"/>
      <c r="PR438" s="119"/>
      <c r="PS438" s="119"/>
      <c r="PT438" s="119"/>
      <c r="PU438" s="119"/>
      <c r="PV438" s="119"/>
      <c r="PW438" s="119"/>
      <c r="PX438" s="119"/>
      <c r="PY438" s="119"/>
      <c r="PZ438" s="119"/>
      <c r="QA438" s="119"/>
      <c r="QB438" s="119"/>
      <c r="QC438" s="119"/>
      <c r="QD438" s="119"/>
      <c r="QE438" s="119"/>
      <c r="QF438" s="119"/>
      <c r="QG438" s="119"/>
      <c r="QH438" s="119"/>
      <c r="QI438" s="119"/>
      <c r="QJ438" s="119"/>
      <c r="QK438" s="119"/>
      <c r="QL438" s="119"/>
      <c r="QM438" s="119"/>
      <c r="QN438" s="119"/>
      <c r="QO438" s="119"/>
      <c r="QP438" s="119"/>
      <c r="QQ438" s="119"/>
      <c r="QR438" s="119"/>
      <c r="QS438" s="119"/>
      <c r="QT438" s="119"/>
      <c r="QU438" s="119"/>
      <c r="QV438" s="119"/>
      <c r="QW438" s="119"/>
      <c r="QX438" s="119"/>
      <c r="QY438" s="119"/>
      <c r="QZ438" s="119"/>
      <c r="RA438" s="119"/>
      <c r="RB438" s="119"/>
      <c r="RC438" s="119"/>
      <c r="RD438" s="119"/>
      <c r="RE438" s="119"/>
      <c r="RF438" s="119"/>
      <c r="RG438" s="119"/>
      <c r="RH438" s="119"/>
      <c r="RI438" s="119"/>
      <c r="RJ438" s="119"/>
      <c r="RK438" s="119"/>
      <c r="RL438" s="119"/>
      <c r="RM438" s="119"/>
      <c r="RN438" s="119"/>
      <c r="RO438" s="119"/>
      <c r="RP438" s="119"/>
      <c r="RQ438" s="119"/>
      <c r="RR438" s="119"/>
      <c r="RS438" s="119"/>
      <c r="RT438" s="119"/>
      <c r="RU438" s="119"/>
      <c r="RV438" s="119"/>
      <c r="RW438" s="119"/>
      <c r="RX438" s="119"/>
      <c r="RY438" s="119"/>
    </row>
    <row r="439" spans="1:493" s="168" customFormat="1" x14ac:dyDescent="0.2">
      <c r="A439" s="167"/>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c r="DK439" s="119"/>
      <c r="DL439" s="119"/>
      <c r="DM439" s="119"/>
      <c r="DN439" s="119"/>
      <c r="DO439" s="119"/>
      <c r="DP439" s="119"/>
      <c r="DQ439" s="119"/>
      <c r="DR439" s="119"/>
      <c r="DS439" s="119"/>
      <c r="DT439" s="119"/>
      <c r="DU439" s="119"/>
      <c r="DV439" s="119"/>
      <c r="DW439" s="119"/>
      <c r="DX439" s="119"/>
      <c r="DY439" s="119"/>
      <c r="DZ439" s="119"/>
      <c r="EA439" s="119"/>
      <c r="EB439" s="119"/>
      <c r="EC439" s="119"/>
      <c r="ED439" s="119"/>
      <c r="EE439" s="119"/>
      <c r="EF439" s="119"/>
      <c r="EG439" s="119"/>
      <c r="EH439" s="119"/>
      <c r="EI439" s="119"/>
      <c r="EJ439" s="119"/>
      <c r="EK439" s="119"/>
      <c r="EL439" s="119"/>
      <c r="EM439" s="119"/>
      <c r="EN439" s="119"/>
      <c r="EO439" s="119"/>
      <c r="EP439" s="119"/>
      <c r="EQ439" s="119"/>
      <c r="ER439" s="119"/>
      <c r="ES439" s="119"/>
      <c r="ET439" s="119"/>
      <c r="EU439" s="119"/>
      <c r="EV439" s="119"/>
      <c r="EW439" s="119"/>
      <c r="EX439" s="119"/>
      <c r="EY439" s="119"/>
      <c r="EZ439" s="119"/>
      <c r="FA439" s="119"/>
      <c r="FB439" s="119"/>
      <c r="FC439" s="119"/>
      <c r="FD439" s="119"/>
      <c r="FE439" s="119"/>
      <c r="FF439" s="119"/>
      <c r="FG439" s="119"/>
      <c r="FH439" s="119"/>
      <c r="FI439" s="119"/>
      <c r="FJ439" s="119"/>
      <c r="FK439" s="119"/>
      <c r="FL439" s="119"/>
      <c r="FM439" s="119"/>
      <c r="FN439" s="119"/>
      <c r="FO439" s="119"/>
      <c r="FP439" s="119"/>
      <c r="FQ439" s="119"/>
      <c r="FR439" s="119"/>
      <c r="FS439" s="119"/>
      <c r="FT439" s="119"/>
      <c r="FU439" s="119"/>
      <c r="FV439" s="119"/>
      <c r="FW439" s="119"/>
      <c r="FX439" s="119"/>
      <c r="FY439" s="119"/>
      <c r="FZ439" s="119"/>
      <c r="GA439" s="119"/>
      <c r="GB439" s="119"/>
      <c r="GC439" s="119"/>
      <c r="GD439" s="119"/>
      <c r="GE439" s="119"/>
      <c r="GF439" s="119"/>
      <c r="GG439" s="119"/>
      <c r="GH439" s="119"/>
      <c r="GI439" s="119"/>
      <c r="GJ439" s="119"/>
      <c r="GK439" s="119"/>
      <c r="GL439" s="119"/>
      <c r="GM439" s="119"/>
      <c r="GN439" s="119"/>
      <c r="GO439" s="119"/>
      <c r="GP439" s="119"/>
      <c r="GQ439" s="119"/>
      <c r="GR439" s="119"/>
      <c r="GS439" s="119"/>
      <c r="GT439" s="119"/>
      <c r="GU439" s="119"/>
      <c r="GV439" s="119"/>
      <c r="GW439" s="119"/>
      <c r="GX439" s="119"/>
      <c r="GY439" s="119"/>
      <c r="GZ439" s="119"/>
      <c r="HA439" s="119"/>
      <c r="HB439" s="119"/>
      <c r="HC439" s="119"/>
      <c r="HD439" s="119"/>
      <c r="HE439" s="119"/>
      <c r="HF439" s="119"/>
      <c r="HG439" s="119"/>
      <c r="HH439" s="119"/>
      <c r="HI439" s="119"/>
      <c r="HJ439" s="119"/>
      <c r="HK439" s="119"/>
      <c r="HL439" s="119"/>
      <c r="HM439" s="119"/>
      <c r="HN439" s="119"/>
      <c r="HO439" s="119"/>
      <c r="HP439" s="119"/>
      <c r="HQ439" s="119"/>
      <c r="HR439" s="119"/>
      <c r="HS439" s="119"/>
      <c r="HT439" s="119"/>
      <c r="HU439" s="119"/>
      <c r="HV439" s="119"/>
      <c r="HW439" s="119"/>
      <c r="HX439" s="119"/>
      <c r="HY439" s="119"/>
      <c r="HZ439" s="119"/>
      <c r="IA439" s="119"/>
      <c r="IB439" s="119"/>
      <c r="IC439" s="119"/>
      <c r="ID439" s="119"/>
      <c r="IE439" s="119"/>
      <c r="IF439" s="119"/>
      <c r="IG439" s="119"/>
      <c r="IH439" s="119"/>
      <c r="II439" s="119"/>
      <c r="IJ439" s="119"/>
      <c r="IK439" s="119"/>
      <c r="IL439" s="119"/>
      <c r="IM439" s="119"/>
      <c r="IN439" s="119"/>
      <c r="IO439" s="119"/>
      <c r="IP439" s="119"/>
      <c r="IQ439" s="119"/>
      <c r="IR439" s="119"/>
      <c r="IS439" s="119"/>
      <c r="IT439" s="119"/>
      <c r="IU439" s="119"/>
      <c r="IV439" s="119"/>
      <c r="IW439" s="119"/>
      <c r="IX439" s="119"/>
      <c r="IY439" s="119"/>
      <c r="IZ439" s="119"/>
      <c r="JA439" s="119"/>
      <c r="JB439" s="119"/>
      <c r="JC439" s="119"/>
      <c r="JD439" s="119"/>
      <c r="JE439" s="119"/>
      <c r="JF439" s="119"/>
      <c r="JG439" s="119"/>
      <c r="JH439" s="119"/>
      <c r="JI439" s="119"/>
      <c r="JJ439" s="119"/>
      <c r="JK439" s="119"/>
      <c r="JL439" s="119"/>
      <c r="JM439" s="119"/>
      <c r="JN439" s="119"/>
      <c r="JO439" s="119"/>
      <c r="JP439" s="119"/>
      <c r="JQ439" s="119"/>
      <c r="JR439" s="119"/>
      <c r="JS439" s="119"/>
      <c r="JT439" s="119"/>
      <c r="JU439" s="119"/>
      <c r="JV439" s="119"/>
      <c r="JW439" s="119"/>
      <c r="JX439" s="119"/>
      <c r="JY439" s="119"/>
      <c r="JZ439" s="119"/>
      <c r="KA439" s="119"/>
      <c r="KB439" s="119"/>
      <c r="KC439" s="119"/>
      <c r="KD439" s="119"/>
      <c r="KE439" s="119"/>
      <c r="KF439" s="119"/>
      <c r="KG439" s="119"/>
      <c r="KH439" s="119"/>
      <c r="KI439" s="119"/>
      <c r="KJ439" s="119"/>
      <c r="KK439" s="119"/>
      <c r="KL439" s="119"/>
      <c r="KM439" s="119"/>
      <c r="KN439" s="119"/>
      <c r="KO439" s="119"/>
      <c r="KP439" s="119"/>
      <c r="KQ439" s="119"/>
      <c r="KR439" s="119"/>
      <c r="KS439" s="119"/>
      <c r="KT439" s="119"/>
      <c r="KU439" s="119"/>
      <c r="KV439" s="119"/>
      <c r="KW439" s="119"/>
      <c r="KX439" s="119"/>
      <c r="KY439" s="119"/>
      <c r="KZ439" s="119"/>
      <c r="LA439" s="119"/>
      <c r="LB439" s="119"/>
      <c r="LC439" s="119"/>
      <c r="LD439" s="119"/>
      <c r="LE439" s="119"/>
      <c r="LF439" s="119"/>
      <c r="LG439" s="119"/>
      <c r="LH439" s="119"/>
      <c r="LI439" s="119"/>
      <c r="LJ439" s="119"/>
      <c r="LK439" s="119"/>
      <c r="LL439" s="119"/>
      <c r="LM439" s="119"/>
      <c r="LN439" s="119"/>
      <c r="LO439" s="119"/>
      <c r="LP439" s="119"/>
      <c r="LQ439" s="119"/>
      <c r="LR439" s="119"/>
      <c r="LS439" s="119"/>
      <c r="LT439" s="119"/>
      <c r="LU439" s="119"/>
      <c r="LV439" s="119"/>
      <c r="LW439" s="119"/>
      <c r="LX439" s="119"/>
      <c r="LY439" s="119"/>
      <c r="LZ439" s="119"/>
      <c r="MA439" s="119"/>
      <c r="MB439" s="119"/>
      <c r="MC439" s="119"/>
      <c r="MD439" s="119"/>
      <c r="ME439" s="119"/>
      <c r="MF439" s="119"/>
      <c r="MG439" s="119"/>
      <c r="MH439" s="119"/>
      <c r="MI439" s="119"/>
      <c r="MJ439" s="119"/>
      <c r="MK439" s="119"/>
      <c r="ML439" s="119"/>
      <c r="MM439" s="119"/>
      <c r="MN439" s="119"/>
      <c r="MO439" s="119"/>
      <c r="MP439" s="119"/>
      <c r="MQ439" s="119"/>
      <c r="MR439" s="119"/>
      <c r="MS439" s="119"/>
      <c r="MT439" s="119"/>
      <c r="MU439" s="119"/>
      <c r="MV439" s="119"/>
      <c r="MW439" s="119"/>
      <c r="MX439" s="119"/>
      <c r="MY439" s="119"/>
      <c r="MZ439" s="119"/>
      <c r="NA439" s="119"/>
      <c r="NB439" s="119"/>
      <c r="NC439" s="119"/>
      <c r="ND439" s="119"/>
      <c r="NE439" s="119"/>
      <c r="NF439" s="119"/>
      <c r="NG439" s="119"/>
      <c r="NH439" s="119"/>
      <c r="NI439" s="119"/>
      <c r="NJ439" s="119"/>
      <c r="NK439" s="119"/>
      <c r="NL439" s="119"/>
      <c r="NM439" s="119"/>
      <c r="NN439" s="119"/>
      <c r="NO439" s="119"/>
      <c r="NP439" s="119"/>
      <c r="NQ439" s="119"/>
      <c r="NR439" s="119"/>
      <c r="NS439" s="119"/>
      <c r="NT439" s="119"/>
      <c r="NU439" s="119"/>
      <c r="NV439" s="119"/>
      <c r="NW439" s="119"/>
      <c r="NX439" s="119"/>
      <c r="NY439" s="119"/>
      <c r="NZ439" s="119"/>
      <c r="OA439" s="119"/>
      <c r="OB439" s="119"/>
      <c r="OC439" s="119"/>
      <c r="OD439" s="119"/>
      <c r="OE439" s="119"/>
      <c r="OF439" s="119"/>
      <c r="OG439" s="119"/>
      <c r="OH439" s="119"/>
      <c r="OI439" s="119"/>
      <c r="OJ439" s="119"/>
      <c r="OK439" s="119"/>
      <c r="OL439" s="119"/>
      <c r="OM439" s="119"/>
      <c r="ON439" s="119"/>
      <c r="OO439" s="119"/>
      <c r="OP439" s="119"/>
      <c r="OQ439" s="119"/>
      <c r="OR439" s="119"/>
      <c r="OS439" s="119"/>
      <c r="OT439" s="119"/>
      <c r="OU439" s="119"/>
      <c r="OV439" s="119"/>
      <c r="OW439" s="119"/>
      <c r="OX439" s="119"/>
      <c r="OY439" s="119"/>
      <c r="OZ439" s="119"/>
      <c r="PA439" s="119"/>
      <c r="PB439" s="119"/>
      <c r="PC439" s="119"/>
      <c r="PD439" s="119"/>
      <c r="PE439" s="119"/>
      <c r="PF439" s="119"/>
      <c r="PG439" s="119"/>
      <c r="PH439" s="119"/>
      <c r="PI439" s="119"/>
      <c r="PJ439" s="119"/>
      <c r="PK439" s="119"/>
      <c r="PL439" s="119"/>
      <c r="PM439" s="119"/>
      <c r="PN439" s="119"/>
      <c r="PO439" s="119"/>
      <c r="PP439" s="119"/>
      <c r="PQ439" s="119"/>
      <c r="PR439" s="119"/>
      <c r="PS439" s="119"/>
      <c r="PT439" s="119"/>
      <c r="PU439" s="119"/>
      <c r="PV439" s="119"/>
      <c r="PW439" s="119"/>
      <c r="PX439" s="119"/>
      <c r="PY439" s="119"/>
      <c r="PZ439" s="119"/>
      <c r="QA439" s="119"/>
      <c r="QB439" s="119"/>
      <c r="QC439" s="119"/>
      <c r="QD439" s="119"/>
      <c r="QE439" s="119"/>
      <c r="QF439" s="119"/>
      <c r="QG439" s="119"/>
      <c r="QH439" s="119"/>
      <c r="QI439" s="119"/>
      <c r="QJ439" s="119"/>
      <c r="QK439" s="119"/>
      <c r="QL439" s="119"/>
      <c r="QM439" s="119"/>
      <c r="QN439" s="119"/>
      <c r="QO439" s="119"/>
      <c r="QP439" s="119"/>
      <c r="QQ439" s="119"/>
      <c r="QR439" s="119"/>
      <c r="QS439" s="119"/>
      <c r="QT439" s="119"/>
      <c r="QU439" s="119"/>
      <c r="QV439" s="119"/>
      <c r="QW439" s="119"/>
      <c r="QX439" s="119"/>
      <c r="QY439" s="119"/>
      <c r="QZ439" s="119"/>
      <c r="RA439" s="119"/>
      <c r="RB439" s="119"/>
      <c r="RC439" s="119"/>
      <c r="RD439" s="119"/>
      <c r="RE439" s="119"/>
      <c r="RF439" s="119"/>
      <c r="RG439" s="119"/>
      <c r="RH439" s="119"/>
      <c r="RI439" s="119"/>
      <c r="RJ439" s="119"/>
      <c r="RK439" s="119"/>
      <c r="RL439" s="119"/>
      <c r="RM439" s="119"/>
      <c r="RN439" s="119"/>
      <c r="RO439" s="119"/>
      <c r="RP439" s="119"/>
      <c r="RQ439" s="119"/>
      <c r="RR439" s="119"/>
      <c r="RS439" s="119"/>
      <c r="RT439" s="119"/>
      <c r="RU439" s="119"/>
      <c r="RV439" s="119"/>
      <c r="RW439" s="119"/>
      <c r="RX439" s="119"/>
      <c r="RY439" s="119"/>
    </row>
    <row r="440" spans="1:493" s="168" customFormat="1" x14ac:dyDescent="0.2">
      <c r="A440" s="167"/>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119"/>
      <c r="CD440" s="119"/>
      <c r="CE440" s="119"/>
      <c r="CF440" s="119"/>
      <c r="CG440" s="119"/>
      <c r="CH440" s="119"/>
      <c r="CI440" s="119"/>
      <c r="CJ440" s="119"/>
      <c r="CK440" s="119"/>
      <c r="CL440" s="119"/>
      <c r="CM440" s="119"/>
      <c r="CN440" s="119"/>
      <c r="CO440" s="119"/>
      <c r="CP440" s="119"/>
      <c r="CQ440" s="119"/>
      <c r="CR440" s="119"/>
      <c r="CS440" s="119"/>
      <c r="CT440" s="119"/>
      <c r="CU440" s="119"/>
      <c r="CV440" s="119"/>
      <c r="CW440" s="119"/>
      <c r="CX440" s="119"/>
      <c r="CY440" s="119"/>
      <c r="CZ440" s="119"/>
      <c r="DA440" s="119"/>
      <c r="DB440" s="119"/>
      <c r="DC440" s="119"/>
      <c r="DD440" s="119"/>
      <c r="DE440" s="119"/>
      <c r="DF440" s="119"/>
      <c r="DG440" s="119"/>
      <c r="DH440" s="119"/>
      <c r="DI440" s="119"/>
      <c r="DJ440" s="119"/>
      <c r="DK440" s="119"/>
      <c r="DL440" s="119"/>
      <c r="DM440" s="119"/>
      <c r="DN440" s="119"/>
      <c r="DO440" s="119"/>
      <c r="DP440" s="119"/>
      <c r="DQ440" s="119"/>
      <c r="DR440" s="119"/>
      <c r="DS440" s="119"/>
      <c r="DT440" s="119"/>
      <c r="DU440" s="119"/>
      <c r="DV440" s="119"/>
      <c r="DW440" s="119"/>
      <c r="DX440" s="119"/>
      <c r="DY440" s="119"/>
      <c r="DZ440" s="119"/>
      <c r="EA440" s="119"/>
      <c r="EB440" s="119"/>
      <c r="EC440" s="119"/>
      <c r="ED440" s="119"/>
      <c r="EE440" s="119"/>
      <c r="EF440" s="119"/>
      <c r="EG440" s="119"/>
      <c r="EH440" s="119"/>
      <c r="EI440" s="119"/>
      <c r="EJ440" s="119"/>
      <c r="EK440" s="119"/>
      <c r="EL440" s="119"/>
      <c r="EM440" s="119"/>
      <c r="EN440" s="119"/>
      <c r="EO440" s="119"/>
      <c r="EP440" s="119"/>
      <c r="EQ440" s="119"/>
      <c r="ER440" s="119"/>
      <c r="ES440" s="119"/>
      <c r="ET440" s="119"/>
      <c r="EU440" s="119"/>
      <c r="EV440" s="119"/>
      <c r="EW440" s="119"/>
      <c r="EX440" s="119"/>
      <c r="EY440" s="119"/>
      <c r="EZ440" s="119"/>
      <c r="FA440" s="119"/>
      <c r="FB440" s="119"/>
      <c r="FC440" s="119"/>
      <c r="FD440" s="119"/>
      <c r="FE440" s="119"/>
      <c r="FF440" s="119"/>
      <c r="FG440" s="119"/>
      <c r="FH440" s="119"/>
      <c r="FI440" s="119"/>
      <c r="FJ440" s="119"/>
      <c r="FK440" s="119"/>
      <c r="FL440" s="119"/>
      <c r="FM440" s="119"/>
      <c r="FN440" s="119"/>
      <c r="FO440" s="119"/>
      <c r="FP440" s="119"/>
      <c r="FQ440" s="119"/>
      <c r="FR440" s="119"/>
      <c r="FS440" s="119"/>
      <c r="FT440" s="119"/>
      <c r="FU440" s="119"/>
      <c r="FV440" s="119"/>
      <c r="FW440" s="119"/>
      <c r="FX440" s="119"/>
      <c r="FY440" s="119"/>
      <c r="FZ440" s="119"/>
      <c r="GA440" s="119"/>
      <c r="GB440" s="119"/>
      <c r="GC440" s="119"/>
      <c r="GD440" s="119"/>
      <c r="GE440" s="119"/>
      <c r="GF440" s="119"/>
      <c r="GG440" s="119"/>
      <c r="GH440" s="119"/>
      <c r="GI440" s="119"/>
      <c r="GJ440" s="119"/>
      <c r="GK440" s="119"/>
      <c r="GL440" s="119"/>
      <c r="GM440" s="119"/>
      <c r="GN440" s="119"/>
      <c r="GO440" s="119"/>
      <c r="GP440" s="119"/>
      <c r="GQ440" s="119"/>
      <c r="GR440" s="119"/>
      <c r="GS440" s="119"/>
      <c r="GT440" s="119"/>
      <c r="GU440" s="119"/>
      <c r="GV440" s="119"/>
      <c r="GW440" s="119"/>
      <c r="GX440" s="119"/>
      <c r="GY440" s="119"/>
      <c r="GZ440" s="119"/>
      <c r="HA440" s="119"/>
      <c r="HB440" s="119"/>
      <c r="HC440" s="119"/>
      <c r="HD440" s="119"/>
      <c r="HE440" s="119"/>
      <c r="HF440" s="119"/>
      <c r="HG440" s="119"/>
      <c r="HH440" s="119"/>
      <c r="HI440" s="119"/>
      <c r="HJ440" s="119"/>
      <c r="HK440" s="119"/>
      <c r="HL440" s="119"/>
      <c r="HM440" s="119"/>
      <c r="HN440" s="119"/>
      <c r="HO440" s="119"/>
      <c r="HP440" s="119"/>
      <c r="HQ440" s="119"/>
      <c r="HR440" s="119"/>
      <c r="HS440" s="119"/>
      <c r="HT440" s="119"/>
      <c r="HU440" s="119"/>
      <c r="HV440" s="119"/>
      <c r="HW440" s="119"/>
      <c r="HX440" s="119"/>
      <c r="HY440" s="119"/>
      <c r="HZ440" s="119"/>
      <c r="IA440" s="119"/>
      <c r="IB440" s="119"/>
      <c r="IC440" s="119"/>
      <c r="ID440" s="119"/>
      <c r="IE440" s="119"/>
      <c r="IF440" s="119"/>
      <c r="IG440" s="119"/>
      <c r="IH440" s="119"/>
      <c r="II440" s="119"/>
      <c r="IJ440" s="119"/>
      <c r="IK440" s="119"/>
      <c r="IL440" s="119"/>
      <c r="IM440" s="119"/>
      <c r="IN440" s="119"/>
      <c r="IO440" s="119"/>
      <c r="IP440" s="119"/>
      <c r="IQ440" s="119"/>
      <c r="IR440" s="119"/>
      <c r="IS440" s="119"/>
      <c r="IT440" s="119"/>
      <c r="IU440" s="119"/>
      <c r="IV440" s="119"/>
      <c r="IW440" s="119"/>
      <c r="IX440" s="119"/>
      <c r="IY440" s="119"/>
      <c r="IZ440" s="119"/>
      <c r="JA440" s="119"/>
      <c r="JB440" s="119"/>
      <c r="JC440" s="119"/>
      <c r="JD440" s="119"/>
      <c r="JE440" s="119"/>
      <c r="JF440" s="119"/>
      <c r="JG440" s="119"/>
      <c r="JH440" s="119"/>
      <c r="JI440" s="119"/>
      <c r="JJ440" s="119"/>
      <c r="JK440" s="119"/>
      <c r="JL440" s="119"/>
      <c r="JM440" s="119"/>
      <c r="JN440" s="119"/>
      <c r="JO440" s="119"/>
      <c r="JP440" s="119"/>
      <c r="JQ440" s="119"/>
      <c r="JR440" s="119"/>
      <c r="JS440" s="119"/>
      <c r="JT440" s="119"/>
      <c r="JU440" s="119"/>
      <c r="JV440" s="119"/>
      <c r="JW440" s="119"/>
      <c r="JX440" s="119"/>
      <c r="JY440" s="119"/>
      <c r="JZ440" s="119"/>
      <c r="KA440" s="119"/>
      <c r="KB440" s="119"/>
      <c r="KC440" s="119"/>
      <c r="KD440" s="119"/>
      <c r="KE440" s="119"/>
      <c r="KF440" s="119"/>
      <c r="KG440" s="119"/>
      <c r="KH440" s="119"/>
      <c r="KI440" s="119"/>
      <c r="KJ440" s="119"/>
      <c r="KK440" s="119"/>
      <c r="KL440" s="119"/>
      <c r="KM440" s="119"/>
      <c r="KN440" s="119"/>
      <c r="KO440" s="119"/>
      <c r="KP440" s="119"/>
      <c r="KQ440" s="119"/>
      <c r="KR440" s="119"/>
      <c r="KS440" s="119"/>
      <c r="KT440" s="119"/>
      <c r="KU440" s="119"/>
      <c r="KV440" s="119"/>
      <c r="KW440" s="119"/>
      <c r="KX440" s="119"/>
      <c r="KY440" s="119"/>
      <c r="KZ440" s="119"/>
      <c r="LA440" s="119"/>
      <c r="LB440" s="119"/>
      <c r="LC440" s="119"/>
      <c r="LD440" s="119"/>
      <c r="LE440" s="119"/>
      <c r="LF440" s="119"/>
      <c r="LG440" s="119"/>
      <c r="LH440" s="119"/>
      <c r="LI440" s="119"/>
      <c r="LJ440" s="119"/>
      <c r="LK440" s="119"/>
      <c r="LL440" s="119"/>
      <c r="LM440" s="119"/>
      <c r="LN440" s="119"/>
      <c r="LO440" s="119"/>
      <c r="LP440" s="119"/>
      <c r="LQ440" s="119"/>
      <c r="LR440" s="119"/>
      <c r="LS440" s="119"/>
      <c r="LT440" s="119"/>
      <c r="LU440" s="119"/>
      <c r="LV440" s="119"/>
      <c r="LW440" s="119"/>
      <c r="LX440" s="119"/>
      <c r="LY440" s="119"/>
      <c r="LZ440" s="119"/>
      <c r="MA440" s="119"/>
      <c r="MB440" s="119"/>
      <c r="MC440" s="119"/>
      <c r="MD440" s="119"/>
      <c r="ME440" s="119"/>
      <c r="MF440" s="119"/>
      <c r="MG440" s="119"/>
      <c r="MH440" s="119"/>
      <c r="MI440" s="119"/>
      <c r="MJ440" s="119"/>
      <c r="MK440" s="119"/>
      <c r="ML440" s="119"/>
      <c r="MM440" s="119"/>
      <c r="MN440" s="119"/>
      <c r="MO440" s="119"/>
      <c r="MP440" s="119"/>
      <c r="MQ440" s="119"/>
      <c r="MR440" s="119"/>
      <c r="MS440" s="119"/>
      <c r="MT440" s="119"/>
      <c r="MU440" s="119"/>
      <c r="MV440" s="119"/>
      <c r="MW440" s="119"/>
      <c r="MX440" s="119"/>
      <c r="MY440" s="119"/>
      <c r="MZ440" s="119"/>
      <c r="NA440" s="119"/>
      <c r="NB440" s="119"/>
      <c r="NC440" s="119"/>
      <c r="ND440" s="119"/>
      <c r="NE440" s="119"/>
      <c r="NF440" s="119"/>
      <c r="NG440" s="119"/>
      <c r="NH440" s="119"/>
      <c r="NI440" s="119"/>
      <c r="NJ440" s="119"/>
      <c r="NK440" s="119"/>
      <c r="NL440" s="119"/>
      <c r="NM440" s="119"/>
      <c r="NN440" s="119"/>
      <c r="NO440" s="119"/>
      <c r="NP440" s="119"/>
      <c r="NQ440" s="119"/>
      <c r="NR440" s="119"/>
      <c r="NS440" s="119"/>
      <c r="NT440" s="119"/>
      <c r="NU440" s="119"/>
      <c r="NV440" s="119"/>
      <c r="NW440" s="119"/>
      <c r="NX440" s="119"/>
      <c r="NY440" s="119"/>
      <c r="NZ440" s="119"/>
      <c r="OA440" s="119"/>
      <c r="OB440" s="119"/>
      <c r="OC440" s="119"/>
      <c r="OD440" s="119"/>
      <c r="OE440" s="119"/>
      <c r="OF440" s="119"/>
      <c r="OG440" s="119"/>
      <c r="OH440" s="119"/>
      <c r="OI440" s="119"/>
      <c r="OJ440" s="119"/>
      <c r="OK440" s="119"/>
      <c r="OL440" s="119"/>
      <c r="OM440" s="119"/>
      <c r="ON440" s="119"/>
      <c r="OO440" s="119"/>
      <c r="OP440" s="119"/>
      <c r="OQ440" s="119"/>
      <c r="OR440" s="119"/>
      <c r="OS440" s="119"/>
      <c r="OT440" s="119"/>
      <c r="OU440" s="119"/>
      <c r="OV440" s="119"/>
      <c r="OW440" s="119"/>
      <c r="OX440" s="119"/>
      <c r="OY440" s="119"/>
      <c r="OZ440" s="119"/>
      <c r="PA440" s="119"/>
      <c r="PB440" s="119"/>
      <c r="PC440" s="119"/>
      <c r="PD440" s="119"/>
      <c r="PE440" s="119"/>
      <c r="PF440" s="119"/>
      <c r="PG440" s="119"/>
      <c r="PH440" s="119"/>
      <c r="PI440" s="119"/>
      <c r="PJ440" s="119"/>
      <c r="PK440" s="119"/>
      <c r="PL440" s="119"/>
      <c r="PM440" s="119"/>
      <c r="PN440" s="119"/>
      <c r="PO440" s="119"/>
      <c r="PP440" s="119"/>
      <c r="PQ440" s="119"/>
      <c r="PR440" s="119"/>
      <c r="PS440" s="119"/>
      <c r="PT440" s="119"/>
      <c r="PU440" s="119"/>
      <c r="PV440" s="119"/>
      <c r="PW440" s="119"/>
      <c r="PX440" s="119"/>
      <c r="PY440" s="119"/>
      <c r="PZ440" s="119"/>
      <c r="QA440" s="119"/>
      <c r="QB440" s="119"/>
      <c r="QC440" s="119"/>
      <c r="QD440" s="119"/>
      <c r="QE440" s="119"/>
      <c r="QF440" s="119"/>
      <c r="QG440" s="119"/>
      <c r="QH440" s="119"/>
      <c r="QI440" s="119"/>
      <c r="QJ440" s="119"/>
      <c r="QK440" s="119"/>
      <c r="QL440" s="119"/>
      <c r="QM440" s="119"/>
      <c r="QN440" s="119"/>
      <c r="QO440" s="119"/>
      <c r="QP440" s="119"/>
      <c r="QQ440" s="119"/>
      <c r="QR440" s="119"/>
      <c r="QS440" s="119"/>
      <c r="QT440" s="119"/>
      <c r="QU440" s="119"/>
      <c r="QV440" s="119"/>
      <c r="QW440" s="119"/>
      <c r="QX440" s="119"/>
      <c r="QY440" s="119"/>
      <c r="QZ440" s="119"/>
      <c r="RA440" s="119"/>
      <c r="RB440" s="119"/>
      <c r="RC440" s="119"/>
      <c r="RD440" s="119"/>
      <c r="RE440" s="119"/>
      <c r="RF440" s="119"/>
      <c r="RG440" s="119"/>
      <c r="RH440" s="119"/>
      <c r="RI440" s="119"/>
      <c r="RJ440" s="119"/>
      <c r="RK440" s="119"/>
      <c r="RL440" s="119"/>
      <c r="RM440" s="119"/>
      <c r="RN440" s="119"/>
      <c r="RO440" s="119"/>
      <c r="RP440" s="119"/>
      <c r="RQ440" s="119"/>
      <c r="RR440" s="119"/>
      <c r="RS440" s="119"/>
      <c r="RT440" s="119"/>
      <c r="RU440" s="119"/>
      <c r="RV440" s="119"/>
      <c r="RW440" s="119"/>
      <c r="RX440" s="119"/>
      <c r="RY440" s="119"/>
    </row>
    <row r="441" spans="1:493" s="168" customFormat="1" x14ac:dyDescent="0.2">
      <c r="A441" s="167"/>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119"/>
      <c r="CD441" s="119"/>
      <c r="CE441" s="119"/>
      <c r="CF441" s="119"/>
      <c r="CG441" s="119"/>
      <c r="CH441" s="119"/>
      <c r="CI441" s="119"/>
      <c r="CJ441" s="119"/>
      <c r="CK441" s="119"/>
      <c r="CL441" s="119"/>
      <c r="CM441" s="119"/>
      <c r="CN441" s="119"/>
      <c r="CO441" s="119"/>
      <c r="CP441" s="119"/>
      <c r="CQ441" s="119"/>
      <c r="CR441" s="119"/>
      <c r="CS441" s="119"/>
      <c r="CT441" s="119"/>
      <c r="CU441" s="119"/>
      <c r="CV441" s="119"/>
      <c r="CW441" s="119"/>
      <c r="CX441" s="119"/>
      <c r="CY441" s="119"/>
      <c r="CZ441" s="119"/>
      <c r="DA441" s="119"/>
      <c r="DB441" s="119"/>
      <c r="DC441" s="119"/>
      <c r="DD441" s="119"/>
      <c r="DE441" s="119"/>
      <c r="DF441" s="119"/>
      <c r="DG441" s="119"/>
      <c r="DH441" s="119"/>
      <c r="DI441" s="119"/>
      <c r="DJ441" s="119"/>
      <c r="DK441" s="119"/>
      <c r="DL441" s="119"/>
      <c r="DM441" s="119"/>
      <c r="DN441" s="119"/>
      <c r="DO441" s="119"/>
      <c r="DP441" s="119"/>
      <c r="DQ441" s="119"/>
      <c r="DR441" s="119"/>
      <c r="DS441" s="119"/>
      <c r="DT441" s="119"/>
      <c r="DU441" s="119"/>
      <c r="DV441" s="119"/>
      <c r="DW441" s="119"/>
      <c r="DX441" s="119"/>
      <c r="DY441" s="119"/>
      <c r="DZ441" s="119"/>
      <c r="EA441" s="119"/>
      <c r="EB441" s="119"/>
      <c r="EC441" s="119"/>
      <c r="ED441" s="119"/>
      <c r="EE441" s="119"/>
      <c r="EF441" s="119"/>
      <c r="EG441" s="119"/>
      <c r="EH441" s="119"/>
      <c r="EI441" s="119"/>
      <c r="EJ441" s="119"/>
      <c r="EK441" s="119"/>
      <c r="EL441" s="119"/>
      <c r="EM441" s="119"/>
      <c r="EN441" s="119"/>
      <c r="EO441" s="119"/>
      <c r="EP441" s="119"/>
      <c r="EQ441" s="119"/>
      <c r="ER441" s="119"/>
      <c r="ES441" s="119"/>
      <c r="ET441" s="119"/>
      <c r="EU441" s="119"/>
      <c r="EV441" s="119"/>
      <c r="EW441" s="119"/>
      <c r="EX441" s="119"/>
      <c r="EY441" s="119"/>
      <c r="EZ441" s="119"/>
      <c r="FA441" s="119"/>
      <c r="FB441" s="119"/>
      <c r="FC441" s="119"/>
      <c r="FD441" s="119"/>
      <c r="FE441" s="119"/>
      <c r="FF441" s="119"/>
      <c r="FG441" s="119"/>
      <c r="FH441" s="119"/>
      <c r="FI441" s="119"/>
      <c r="FJ441" s="119"/>
      <c r="FK441" s="119"/>
      <c r="FL441" s="119"/>
      <c r="FM441" s="119"/>
      <c r="FN441" s="119"/>
      <c r="FO441" s="119"/>
      <c r="FP441" s="119"/>
      <c r="FQ441" s="119"/>
      <c r="FR441" s="119"/>
      <c r="FS441" s="119"/>
      <c r="FT441" s="119"/>
      <c r="FU441" s="119"/>
      <c r="FV441" s="119"/>
      <c r="FW441" s="119"/>
      <c r="FX441" s="119"/>
      <c r="FY441" s="119"/>
      <c r="FZ441" s="119"/>
      <c r="GA441" s="119"/>
      <c r="GB441" s="119"/>
      <c r="GC441" s="119"/>
      <c r="GD441" s="119"/>
      <c r="GE441" s="119"/>
      <c r="GF441" s="119"/>
      <c r="GG441" s="119"/>
      <c r="GH441" s="119"/>
      <c r="GI441" s="119"/>
      <c r="GJ441" s="119"/>
      <c r="GK441" s="119"/>
      <c r="GL441" s="119"/>
      <c r="GM441" s="119"/>
      <c r="GN441" s="119"/>
      <c r="GO441" s="119"/>
      <c r="GP441" s="119"/>
      <c r="GQ441" s="119"/>
      <c r="GR441" s="119"/>
      <c r="GS441" s="119"/>
      <c r="GT441" s="119"/>
      <c r="GU441" s="119"/>
      <c r="GV441" s="119"/>
      <c r="GW441" s="119"/>
      <c r="GX441" s="119"/>
      <c r="GY441" s="119"/>
      <c r="GZ441" s="119"/>
      <c r="HA441" s="119"/>
      <c r="HB441" s="119"/>
      <c r="HC441" s="119"/>
      <c r="HD441" s="119"/>
      <c r="HE441" s="119"/>
      <c r="HF441" s="119"/>
      <c r="HG441" s="119"/>
      <c r="HH441" s="119"/>
      <c r="HI441" s="119"/>
      <c r="HJ441" s="119"/>
      <c r="HK441" s="119"/>
      <c r="HL441" s="119"/>
      <c r="HM441" s="119"/>
      <c r="HN441" s="119"/>
      <c r="HO441" s="119"/>
      <c r="HP441" s="119"/>
      <c r="HQ441" s="119"/>
      <c r="HR441" s="119"/>
      <c r="HS441" s="119"/>
      <c r="HT441" s="119"/>
      <c r="HU441" s="119"/>
      <c r="HV441" s="119"/>
      <c r="HW441" s="119"/>
      <c r="HX441" s="119"/>
      <c r="HY441" s="119"/>
      <c r="HZ441" s="119"/>
      <c r="IA441" s="119"/>
      <c r="IB441" s="119"/>
      <c r="IC441" s="119"/>
      <c r="ID441" s="119"/>
      <c r="IE441" s="119"/>
      <c r="IF441" s="119"/>
      <c r="IG441" s="119"/>
      <c r="IH441" s="119"/>
      <c r="II441" s="119"/>
      <c r="IJ441" s="119"/>
      <c r="IK441" s="119"/>
      <c r="IL441" s="119"/>
      <c r="IM441" s="119"/>
      <c r="IN441" s="119"/>
      <c r="IO441" s="119"/>
      <c r="IP441" s="119"/>
      <c r="IQ441" s="119"/>
      <c r="IR441" s="119"/>
      <c r="IS441" s="119"/>
      <c r="IT441" s="119"/>
      <c r="IU441" s="119"/>
      <c r="IV441" s="119"/>
      <c r="IW441" s="119"/>
      <c r="IX441" s="119"/>
      <c r="IY441" s="119"/>
      <c r="IZ441" s="119"/>
      <c r="JA441" s="119"/>
      <c r="JB441" s="119"/>
      <c r="JC441" s="119"/>
      <c r="JD441" s="119"/>
      <c r="JE441" s="119"/>
      <c r="JF441" s="119"/>
      <c r="JG441" s="119"/>
      <c r="JH441" s="119"/>
      <c r="JI441" s="119"/>
      <c r="JJ441" s="119"/>
      <c r="JK441" s="119"/>
      <c r="JL441" s="119"/>
      <c r="JM441" s="119"/>
      <c r="JN441" s="119"/>
      <c r="JO441" s="119"/>
      <c r="JP441" s="119"/>
      <c r="JQ441" s="119"/>
      <c r="JR441" s="119"/>
      <c r="JS441" s="119"/>
      <c r="JT441" s="119"/>
      <c r="JU441" s="119"/>
      <c r="JV441" s="119"/>
      <c r="JW441" s="119"/>
      <c r="JX441" s="119"/>
      <c r="JY441" s="119"/>
      <c r="JZ441" s="119"/>
      <c r="KA441" s="119"/>
      <c r="KB441" s="119"/>
      <c r="KC441" s="119"/>
      <c r="KD441" s="119"/>
      <c r="KE441" s="119"/>
      <c r="KF441" s="119"/>
      <c r="KG441" s="119"/>
      <c r="KH441" s="119"/>
      <c r="KI441" s="119"/>
      <c r="KJ441" s="119"/>
      <c r="KK441" s="119"/>
      <c r="KL441" s="119"/>
      <c r="KM441" s="119"/>
      <c r="KN441" s="119"/>
      <c r="KO441" s="119"/>
      <c r="KP441" s="119"/>
      <c r="KQ441" s="119"/>
      <c r="KR441" s="119"/>
      <c r="KS441" s="119"/>
      <c r="KT441" s="119"/>
      <c r="KU441" s="119"/>
      <c r="KV441" s="119"/>
      <c r="KW441" s="119"/>
      <c r="KX441" s="119"/>
      <c r="KY441" s="119"/>
      <c r="KZ441" s="119"/>
      <c r="LA441" s="119"/>
      <c r="LB441" s="119"/>
      <c r="LC441" s="119"/>
      <c r="LD441" s="119"/>
      <c r="LE441" s="119"/>
      <c r="LF441" s="119"/>
      <c r="LG441" s="119"/>
      <c r="LH441" s="119"/>
      <c r="LI441" s="119"/>
      <c r="LJ441" s="119"/>
      <c r="LK441" s="119"/>
      <c r="LL441" s="119"/>
      <c r="LM441" s="119"/>
      <c r="LN441" s="119"/>
      <c r="LO441" s="119"/>
      <c r="LP441" s="119"/>
      <c r="LQ441" s="119"/>
      <c r="LR441" s="119"/>
      <c r="LS441" s="119"/>
      <c r="LT441" s="119"/>
      <c r="LU441" s="119"/>
      <c r="LV441" s="119"/>
      <c r="LW441" s="119"/>
      <c r="LX441" s="119"/>
      <c r="LY441" s="119"/>
      <c r="LZ441" s="119"/>
      <c r="MA441" s="119"/>
      <c r="MB441" s="119"/>
      <c r="MC441" s="119"/>
      <c r="MD441" s="119"/>
      <c r="ME441" s="119"/>
      <c r="MF441" s="119"/>
      <c r="MG441" s="119"/>
      <c r="MH441" s="119"/>
      <c r="MI441" s="119"/>
      <c r="MJ441" s="119"/>
      <c r="MK441" s="119"/>
      <c r="ML441" s="119"/>
      <c r="MM441" s="119"/>
      <c r="MN441" s="119"/>
      <c r="MO441" s="119"/>
      <c r="MP441" s="119"/>
      <c r="MQ441" s="119"/>
      <c r="MR441" s="119"/>
      <c r="MS441" s="119"/>
      <c r="MT441" s="119"/>
      <c r="MU441" s="119"/>
      <c r="MV441" s="119"/>
      <c r="MW441" s="119"/>
      <c r="MX441" s="119"/>
      <c r="MY441" s="119"/>
      <c r="MZ441" s="119"/>
      <c r="NA441" s="119"/>
      <c r="NB441" s="119"/>
      <c r="NC441" s="119"/>
      <c r="ND441" s="119"/>
      <c r="NE441" s="119"/>
      <c r="NF441" s="119"/>
      <c r="NG441" s="119"/>
      <c r="NH441" s="119"/>
      <c r="NI441" s="119"/>
      <c r="NJ441" s="119"/>
      <c r="NK441" s="119"/>
      <c r="NL441" s="119"/>
      <c r="NM441" s="119"/>
      <c r="NN441" s="119"/>
      <c r="NO441" s="119"/>
      <c r="NP441" s="119"/>
      <c r="NQ441" s="119"/>
      <c r="NR441" s="119"/>
      <c r="NS441" s="119"/>
      <c r="NT441" s="119"/>
      <c r="NU441" s="119"/>
      <c r="NV441" s="119"/>
      <c r="NW441" s="119"/>
      <c r="NX441" s="119"/>
      <c r="NY441" s="119"/>
      <c r="NZ441" s="119"/>
      <c r="OA441" s="119"/>
      <c r="OB441" s="119"/>
      <c r="OC441" s="119"/>
      <c r="OD441" s="119"/>
      <c r="OE441" s="119"/>
      <c r="OF441" s="119"/>
      <c r="OG441" s="119"/>
      <c r="OH441" s="119"/>
      <c r="OI441" s="119"/>
      <c r="OJ441" s="119"/>
      <c r="OK441" s="119"/>
      <c r="OL441" s="119"/>
      <c r="OM441" s="119"/>
      <c r="ON441" s="119"/>
      <c r="OO441" s="119"/>
      <c r="OP441" s="119"/>
      <c r="OQ441" s="119"/>
      <c r="OR441" s="119"/>
      <c r="OS441" s="119"/>
      <c r="OT441" s="119"/>
      <c r="OU441" s="119"/>
      <c r="OV441" s="119"/>
      <c r="OW441" s="119"/>
      <c r="OX441" s="119"/>
      <c r="OY441" s="119"/>
      <c r="OZ441" s="119"/>
      <c r="PA441" s="119"/>
      <c r="PB441" s="119"/>
      <c r="PC441" s="119"/>
      <c r="PD441" s="119"/>
      <c r="PE441" s="119"/>
      <c r="PF441" s="119"/>
      <c r="PG441" s="119"/>
      <c r="PH441" s="119"/>
      <c r="PI441" s="119"/>
      <c r="PJ441" s="119"/>
      <c r="PK441" s="119"/>
      <c r="PL441" s="119"/>
      <c r="PM441" s="119"/>
      <c r="PN441" s="119"/>
      <c r="PO441" s="119"/>
      <c r="PP441" s="119"/>
      <c r="PQ441" s="119"/>
      <c r="PR441" s="119"/>
      <c r="PS441" s="119"/>
      <c r="PT441" s="119"/>
      <c r="PU441" s="119"/>
      <c r="PV441" s="119"/>
      <c r="PW441" s="119"/>
      <c r="PX441" s="119"/>
      <c r="PY441" s="119"/>
      <c r="PZ441" s="119"/>
      <c r="QA441" s="119"/>
      <c r="QB441" s="119"/>
      <c r="QC441" s="119"/>
      <c r="QD441" s="119"/>
      <c r="QE441" s="119"/>
      <c r="QF441" s="119"/>
      <c r="QG441" s="119"/>
      <c r="QH441" s="119"/>
      <c r="QI441" s="119"/>
      <c r="QJ441" s="119"/>
      <c r="QK441" s="119"/>
      <c r="QL441" s="119"/>
      <c r="QM441" s="119"/>
      <c r="QN441" s="119"/>
      <c r="QO441" s="119"/>
      <c r="QP441" s="119"/>
      <c r="QQ441" s="119"/>
      <c r="QR441" s="119"/>
      <c r="QS441" s="119"/>
      <c r="QT441" s="119"/>
      <c r="QU441" s="119"/>
      <c r="QV441" s="119"/>
      <c r="QW441" s="119"/>
      <c r="QX441" s="119"/>
      <c r="QY441" s="119"/>
      <c r="QZ441" s="119"/>
      <c r="RA441" s="119"/>
      <c r="RB441" s="119"/>
      <c r="RC441" s="119"/>
      <c r="RD441" s="119"/>
      <c r="RE441" s="119"/>
      <c r="RF441" s="119"/>
      <c r="RG441" s="119"/>
      <c r="RH441" s="119"/>
      <c r="RI441" s="119"/>
      <c r="RJ441" s="119"/>
      <c r="RK441" s="119"/>
      <c r="RL441" s="119"/>
      <c r="RM441" s="119"/>
      <c r="RN441" s="119"/>
      <c r="RO441" s="119"/>
      <c r="RP441" s="119"/>
      <c r="RQ441" s="119"/>
      <c r="RR441" s="119"/>
      <c r="RS441" s="119"/>
      <c r="RT441" s="119"/>
      <c r="RU441" s="119"/>
      <c r="RV441" s="119"/>
      <c r="RW441" s="119"/>
      <c r="RX441" s="119"/>
      <c r="RY441" s="119"/>
    </row>
    <row r="442" spans="1:493" s="168" customFormat="1" x14ac:dyDescent="0.2">
      <c r="A442" s="167"/>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119"/>
      <c r="CD442" s="119"/>
      <c r="CE442" s="119"/>
      <c r="CF442" s="119"/>
      <c r="CG442" s="119"/>
      <c r="CH442" s="119"/>
      <c r="CI442" s="119"/>
      <c r="CJ442" s="119"/>
      <c r="CK442" s="119"/>
      <c r="CL442" s="119"/>
      <c r="CM442" s="119"/>
      <c r="CN442" s="119"/>
      <c r="CO442" s="119"/>
      <c r="CP442" s="119"/>
      <c r="CQ442" s="119"/>
      <c r="CR442" s="119"/>
      <c r="CS442" s="119"/>
      <c r="CT442" s="119"/>
      <c r="CU442" s="119"/>
      <c r="CV442" s="119"/>
      <c r="CW442" s="119"/>
      <c r="CX442" s="119"/>
      <c r="CY442" s="119"/>
      <c r="CZ442" s="119"/>
      <c r="DA442" s="119"/>
      <c r="DB442" s="119"/>
      <c r="DC442" s="119"/>
      <c r="DD442" s="119"/>
      <c r="DE442" s="119"/>
      <c r="DF442" s="119"/>
      <c r="DG442" s="119"/>
      <c r="DH442" s="119"/>
      <c r="DI442" s="119"/>
      <c r="DJ442" s="119"/>
      <c r="DK442" s="119"/>
      <c r="DL442" s="119"/>
      <c r="DM442" s="119"/>
      <c r="DN442" s="119"/>
      <c r="DO442" s="119"/>
      <c r="DP442" s="119"/>
      <c r="DQ442" s="119"/>
      <c r="DR442" s="119"/>
      <c r="DS442" s="119"/>
      <c r="DT442" s="119"/>
      <c r="DU442" s="119"/>
      <c r="DV442" s="119"/>
      <c r="DW442" s="119"/>
      <c r="DX442" s="119"/>
      <c r="DY442" s="119"/>
      <c r="DZ442" s="119"/>
      <c r="EA442" s="119"/>
      <c r="EB442" s="119"/>
      <c r="EC442" s="119"/>
      <c r="ED442" s="119"/>
      <c r="EE442" s="119"/>
      <c r="EF442" s="119"/>
      <c r="EG442" s="119"/>
      <c r="EH442" s="119"/>
      <c r="EI442" s="119"/>
      <c r="EJ442" s="119"/>
      <c r="EK442" s="119"/>
      <c r="EL442" s="119"/>
      <c r="EM442" s="119"/>
      <c r="EN442" s="119"/>
      <c r="EO442" s="119"/>
      <c r="EP442" s="119"/>
      <c r="EQ442" s="119"/>
      <c r="ER442" s="119"/>
      <c r="ES442" s="119"/>
      <c r="ET442" s="119"/>
      <c r="EU442" s="119"/>
      <c r="EV442" s="119"/>
      <c r="EW442" s="119"/>
      <c r="EX442" s="119"/>
      <c r="EY442" s="119"/>
      <c r="EZ442" s="119"/>
      <c r="FA442" s="119"/>
      <c r="FB442" s="119"/>
      <c r="FC442" s="119"/>
      <c r="FD442" s="119"/>
      <c r="FE442" s="119"/>
      <c r="FF442" s="119"/>
      <c r="FG442" s="119"/>
      <c r="FH442" s="119"/>
      <c r="FI442" s="119"/>
      <c r="FJ442" s="119"/>
      <c r="FK442" s="119"/>
      <c r="FL442" s="119"/>
      <c r="FM442" s="119"/>
      <c r="FN442" s="119"/>
      <c r="FO442" s="119"/>
      <c r="FP442" s="119"/>
      <c r="FQ442" s="119"/>
      <c r="FR442" s="119"/>
      <c r="FS442" s="119"/>
      <c r="FT442" s="119"/>
      <c r="FU442" s="119"/>
      <c r="FV442" s="119"/>
      <c r="FW442" s="119"/>
      <c r="FX442" s="119"/>
      <c r="FY442" s="119"/>
      <c r="FZ442" s="119"/>
      <c r="GA442" s="119"/>
      <c r="GB442" s="119"/>
      <c r="GC442" s="119"/>
      <c r="GD442" s="119"/>
      <c r="GE442" s="119"/>
      <c r="GF442" s="119"/>
      <c r="GG442" s="119"/>
      <c r="GH442" s="119"/>
      <c r="GI442" s="119"/>
      <c r="GJ442" s="119"/>
      <c r="GK442" s="119"/>
      <c r="GL442" s="119"/>
      <c r="GM442" s="119"/>
      <c r="GN442" s="119"/>
      <c r="GO442" s="119"/>
      <c r="GP442" s="119"/>
      <c r="GQ442" s="119"/>
      <c r="GR442" s="119"/>
      <c r="GS442" s="119"/>
      <c r="GT442" s="119"/>
      <c r="GU442" s="119"/>
      <c r="GV442" s="119"/>
      <c r="GW442" s="119"/>
      <c r="GX442" s="119"/>
      <c r="GY442" s="119"/>
      <c r="GZ442" s="119"/>
      <c r="HA442" s="119"/>
      <c r="HB442" s="119"/>
      <c r="HC442" s="119"/>
      <c r="HD442" s="119"/>
      <c r="HE442" s="119"/>
      <c r="HF442" s="119"/>
      <c r="HG442" s="119"/>
      <c r="HH442" s="119"/>
      <c r="HI442" s="119"/>
      <c r="HJ442" s="119"/>
      <c r="HK442" s="119"/>
      <c r="HL442" s="119"/>
      <c r="HM442" s="119"/>
      <c r="HN442" s="119"/>
      <c r="HO442" s="119"/>
      <c r="HP442" s="119"/>
      <c r="HQ442" s="119"/>
      <c r="HR442" s="119"/>
      <c r="HS442" s="119"/>
      <c r="HT442" s="119"/>
      <c r="HU442" s="119"/>
      <c r="HV442" s="119"/>
      <c r="HW442" s="119"/>
      <c r="HX442" s="119"/>
      <c r="HY442" s="119"/>
      <c r="HZ442" s="119"/>
      <c r="IA442" s="119"/>
      <c r="IB442" s="119"/>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19"/>
      <c r="JJ442" s="119"/>
      <c r="JK442" s="119"/>
      <c r="JL442" s="119"/>
      <c r="JM442" s="119"/>
      <c r="JN442" s="119"/>
      <c r="JO442" s="119"/>
      <c r="JP442" s="119"/>
      <c r="JQ442" s="119"/>
      <c r="JR442" s="119"/>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19"/>
      <c r="KQ442" s="119"/>
      <c r="KR442" s="119"/>
      <c r="KS442" s="119"/>
      <c r="KT442" s="119"/>
      <c r="KU442" s="119"/>
      <c r="KV442" s="119"/>
      <c r="KW442" s="119"/>
      <c r="KX442" s="119"/>
      <c r="KY442" s="119"/>
      <c r="KZ442" s="119"/>
      <c r="LA442" s="119"/>
      <c r="LB442" s="119"/>
      <c r="LC442" s="119"/>
      <c r="LD442" s="119"/>
      <c r="LE442" s="119"/>
      <c r="LF442" s="119"/>
      <c r="LG442" s="119"/>
      <c r="LH442" s="119"/>
      <c r="LI442" s="119"/>
      <c r="LJ442" s="119"/>
      <c r="LK442" s="119"/>
      <c r="LL442" s="119"/>
      <c r="LM442" s="119"/>
      <c r="LN442" s="119"/>
      <c r="LO442" s="119"/>
      <c r="LP442" s="119"/>
      <c r="LQ442" s="119"/>
      <c r="LR442" s="119"/>
      <c r="LS442" s="119"/>
      <c r="LT442" s="119"/>
      <c r="LU442" s="119"/>
      <c r="LV442" s="119"/>
      <c r="LW442" s="119"/>
      <c r="LX442" s="119"/>
      <c r="LY442" s="119"/>
      <c r="LZ442" s="119"/>
      <c r="MA442" s="119"/>
      <c r="MB442" s="119"/>
      <c r="MC442" s="119"/>
      <c r="MD442" s="119"/>
      <c r="ME442" s="119"/>
      <c r="MF442" s="119"/>
      <c r="MG442" s="119"/>
      <c r="MH442" s="119"/>
      <c r="MI442" s="119"/>
      <c r="MJ442" s="119"/>
      <c r="MK442" s="119"/>
      <c r="ML442" s="119"/>
      <c r="MM442" s="119"/>
      <c r="MN442" s="119"/>
      <c r="MO442" s="119"/>
      <c r="MP442" s="119"/>
      <c r="MQ442" s="119"/>
      <c r="MR442" s="119"/>
      <c r="MS442" s="119"/>
      <c r="MT442" s="119"/>
      <c r="MU442" s="119"/>
      <c r="MV442" s="119"/>
      <c r="MW442" s="119"/>
      <c r="MX442" s="119"/>
      <c r="MY442" s="119"/>
      <c r="MZ442" s="119"/>
      <c r="NA442" s="119"/>
      <c r="NB442" s="119"/>
      <c r="NC442" s="119"/>
      <c r="ND442" s="119"/>
      <c r="NE442" s="119"/>
      <c r="NF442" s="119"/>
      <c r="NG442" s="119"/>
      <c r="NH442" s="119"/>
      <c r="NI442" s="119"/>
      <c r="NJ442" s="119"/>
      <c r="NK442" s="119"/>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119"/>
      <c r="PT442" s="119"/>
      <c r="PU442" s="119"/>
      <c r="PV442" s="119"/>
      <c r="PW442" s="119"/>
      <c r="PX442" s="119"/>
      <c r="PY442" s="119"/>
      <c r="PZ442" s="119"/>
      <c r="QA442" s="119"/>
      <c r="QB442" s="119"/>
      <c r="QC442" s="119"/>
      <c r="QD442" s="119"/>
      <c r="QE442" s="119"/>
      <c r="QF442" s="119"/>
      <c r="QG442" s="119"/>
      <c r="QH442" s="119"/>
      <c r="QI442" s="119"/>
      <c r="QJ442" s="119"/>
      <c r="QK442" s="119"/>
      <c r="QL442" s="119"/>
      <c r="QM442" s="119"/>
      <c r="QN442" s="119"/>
      <c r="QO442" s="119"/>
      <c r="QP442" s="119"/>
      <c r="QQ442" s="119"/>
      <c r="QR442" s="119"/>
      <c r="QS442" s="119"/>
      <c r="QT442" s="119"/>
      <c r="QU442" s="119"/>
      <c r="QV442" s="119"/>
      <c r="QW442" s="119"/>
      <c r="QX442" s="119"/>
      <c r="QY442" s="119"/>
      <c r="QZ442" s="119"/>
      <c r="RA442" s="119"/>
      <c r="RB442" s="119"/>
      <c r="RC442" s="119"/>
      <c r="RD442" s="119"/>
      <c r="RE442" s="119"/>
      <c r="RF442" s="119"/>
      <c r="RG442" s="119"/>
      <c r="RH442" s="119"/>
      <c r="RI442" s="119"/>
      <c r="RJ442" s="119"/>
      <c r="RK442" s="119"/>
      <c r="RL442" s="119"/>
      <c r="RM442" s="119"/>
      <c r="RN442" s="119"/>
      <c r="RO442" s="119"/>
      <c r="RP442" s="119"/>
      <c r="RQ442" s="119"/>
      <c r="RR442" s="119"/>
      <c r="RS442" s="119"/>
      <c r="RT442" s="119"/>
      <c r="RU442" s="119"/>
      <c r="RV442" s="119"/>
      <c r="RW442" s="119"/>
      <c r="RX442" s="119"/>
      <c r="RY442" s="119"/>
    </row>
    <row r="443" spans="1:493" s="168" customFormat="1" x14ac:dyDescent="0.2">
      <c r="A443" s="167"/>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119"/>
      <c r="CD443" s="119"/>
      <c r="CE443" s="119"/>
      <c r="CF443" s="119"/>
      <c r="CG443" s="119"/>
      <c r="CH443" s="119"/>
      <c r="CI443" s="119"/>
      <c r="CJ443" s="119"/>
      <c r="CK443" s="119"/>
      <c r="CL443" s="119"/>
      <c r="CM443" s="119"/>
      <c r="CN443" s="119"/>
      <c r="CO443" s="119"/>
      <c r="CP443" s="119"/>
      <c r="CQ443" s="119"/>
      <c r="CR443" s="119"/>
      <c r="CS443" s="119"/>
      <c r="CT443" s="119"/>
      <c r="CU443" s="119"/>
      <c r="CV443" s="119"/>
      <c r="CW443" s="119"/>
      <c r="CX443" s="119"/>
      <c r="CY443" s="119"/>
      <c r="CZ443" s="119"/>
      <c r="DA443" s="119"/>
      <c r="DB443" s="119"/>
      <c r="DC443" s="119"/>
      <c r="DD443" s="119"/>
      <c r="DE443" s="119"/>
      <c r="DF443" s="119"/>
      <c r="DG443" s="119"/>
      <c r="DH443" s="119"/>
      <c r="DI443" s="119"/>
      <c r="DJ443" s="119"/>
      <c r="DK443" s="119"/>
      <c r="DL443" s="119"/>
      <c r="DM443" s="119"/>
      <c r="DN443" s="119"/>
      <c r="DO443" s="119"/>
      <c r="DP443" s="119"/>
      <c r="DQ443" s="119"/>
      <c r="DR443" s="119"/>
      <c r="DS443" s="119"/>
      <c r="DT443" s="119"/>
      <c r="DU443" s="119"/>
      <c r="DV443" s="119"/>
      <c r="DW443" s="119"/>
      <c r="DX443" s="119"/>
      <c r="DY443" s="119"/>
      <c r="DZ443" s="119"/>
      <c r="EA443" s="119"/>
      <c r="EB443" s="119"/>
      <c r="EC443" s="119"/>
      <c r="ED443" s="119"/>
      <c r="EE443" s="119"/>
      <c r="EF443" s="119"/>
      <c r="EG443" s="119"/>
      <c r="EH443" s="119"/>
      <c r="EI443" s="119"/>
      <c r="EJ443" s="119"/>
      <c r="EK443" s="119"/>
      <c r="EL443" s="119"/>
      <c r="EM443" s="119"/>
      <c r="EN443" s="119"/>
      <c r="EO443" s="119"/>
      <c r="EP443" s="119"/>
      <c r="EQ443" s="119"/>
      <c r="ER443" s="119"/>
      <c r="ES443" s="119"/>
      <c r="ET443" s="119"/>
      <c r="EU443" s="119"/>
      <c r="EV443" s="119"/>
      <c r="EW443" s="119"/>
      <c r="EX443" s="119"/>
      <c r="EY443" s="119"/>
      <c r="EZ443" s="119"/>
      <c r="FA443" s="119"/>
      <c r="FB443" s="119"/>
      <c r="FC443" s="119"/>
      <c r="FD443" s="119"/>
      <c r="FE443" s="119"/>
      <c r="FF443" s="119"/>
      <c r="FG443" s="119"/>
      <c r="FH443" s="119"/>
      <c r="FI443" s="119"/>
      <c r="FJ443" s="119"/>
      <c r="FK443" s="119"/>
      <c r="FL443" s="119"/>
      <c r="FM443" s="119"/>
      <c r="FN443" s="119"/>
      <c r="FO443" s="119"/>
      <c r="FP443" s="119"/>
      <c r="FQ443" s="119"/>
      <c r="FR443" s="119"/>
      <c r="FS443" s="119"/>
      <c r="FT443" s="119"/>
      <c r="FU443" s="119"/>
      <c r="FV443" s="119"/>
      <c r="FW443" s="119"/>
      <c r="FX443" s="119"/>
      <c r="FY443" s="119"/>
      <c r="FZ443" s="119"/>
      <c r="GA443" s="119"/>
      <c r="GB443" s="119"/>
      <c r="GC443" s="119"/>
      <c r="GD443" s="119"/>
      <c r="GE443" s="119"/>
      <c r="GF443" s="119"/>
      <c r="GG443" s="119"/>
      <c r="GH443" s="119"/>
      <c r="GI443" s="119"/>
      <c r="GJ443" s="119"/>
      <c r="GK443" s="119"/>
      <c r="GL443" s="119"/>
      <c r="GM443" s="119"/>
      <c r="GN443" s="119"/>
      <c r="GO443" s="119"/>
      <c r="GP443" s="119"/>
      <c r="GQ443" s="119"/>
      <c r="GR443" s="119"/>
      <c r="GS443" s="119"/>
      <c r="GT443" s="119"/>
      <c r="GU443" s="119"/>
      <c r="GV443" s="119"/>
      <c r="GW443" s="119"/>
      <c r="GX443" s="119"/>
      <c r="GY443" s="119"/>
      <c r="GZ443" s="119"/>
      <c r="HA443" s="119"/>
      <c r="HB443" s="119"/>
      <c r="HC443" s="119"/>
      <c r="HD443" s="119"/>
      <c r="HE443" s="119"/>
      <c r="HF443" s="119"/>
      <c r="HG443" s="119"/>
      <c r="HH443" s="119"/>
      <c r="HI443" s="119"/>
      <c r="HJ443" s="119"/>
      <c r="HK443" s="119"/>
      <c r="HL443" s="119"/>
      <c r="HM443" s="119"/>
      <c r="HN443" s="119"/>
      <c r="HO443" s="119"/>
      <c r="HP443" s="119"/>
      <c r="HQ443" s="119"/>
      <c r="HR443" s="119"/>
      <c r="HS443" s="119"/>
      <c r="HT443" s="119"/>
      <c r="HU443" s="119"/>
      <c r="HV443" s="119"/>
      <c r="HW443" s="119"/>
      <c r="HX443" s="119"/>
      <c r="HY443" s="119"/>
      <c r="HZ443" s="119"/>
      <c r="IA443" s="119"/>
      <c r="IB443" s="119"/>
      <c r="IC443" s="119"/>
      <c r="ID443" s="119"/>
      <c r="IE443" s="119"/>
      <c r="IF443" s="119"/>
      <c r="IG443" s="119"/>
      <c r="IH443" s="119"/>
      <c r="II443" s="119"/>
      <c r="IJ443" s="119"/>
      <c r="IK443" s="119"/>
      <c r="IL443" s="119"/>
      <c r="IM443" s="119"/>
      <c r="IN443" s="119"/>
      <c r="IO443" s="119"/>
      <c r="IP443" s="119"/>
      <c r="IQ443" s="119"/>
      <c r="IR443" s="119"/>
      <c r="IS443" s="119"/>
      <c r="IT443" s="119"/>
      <c r="IU443" s="119"/>
      <c r="IV443" s="119"/>
      <c r="IW443" s="119"/>
      <c r="IX443" s="119"/>
      <c r="IY443" s="119"/>
      <c r="IZ443" s="119"/>
      <c r="JA443" s="119"/>
      <c r="JB443" s="119"/>
      <c r="JC443" s="119"/>
      <c r="JD443" s="119"/>
      <c r="JE443" s="119"/>
      <c r="JF443" s="119"/>
      <c r="JG443" s="119"/>
      <c r="JH443" s="119"/>
      <c r="JI443" s="119"/>
      <c r="JJ443" s="119"/>
      <c r="JK443" s="119"/>
      <c r="JL443" s="119"/>
      <c r="JM443" s="119"/>
      <c r="JN443" s="119"/>
      <c r="JO443" s="119"/>
      <c r="JP443" s="119"/>
      <c r="JQ443" s="119"/>
      <c r="JR443" s="119"/>
      <c r="JS443" s="119"/>
      <c r="JT443" s="119"/>
      <c r="JU443" s="119"/>
      <c r="JV443" s="119"/>
      <c r="JW443" s="119"/>
      <c r="JX443" s="119"/>
      <c r="JY443" s="119"/>
      <c r="JZ443" s="119"/>
      <c r="KA443" s="119"/>
      <c r="KB443" s="119"/>
      <c r="KC443" s="119"/>
      <c r="KD443" s="119"/>
      <c r="KE443" s="119"/>
      <c r="KF443" s="119"/>
      <c r="KG443" s="119"/>
      <c r="KH443" s="119"/>
      <c r="KI443" s="119"/>
      <c r="KJ443" s="119"/>
      <c r="KK443" s="119"/>
      <c r="KL443" s="119"/>
      <c r="KM443" s="119"/>
      <c r="KN443" s="119"/>
      <c r="KO443" s="119"/>
      <c r="KP443" s="119"/>
      <c r="KQ443" s="119"/>
      <c r="KR443" s="119"/>
      <c r="KS443" s="119"/>
      <c r="KT443" s="119"/>
      <c r="KU443" s="119"/>
      <c r="KV443" s="119"/>
      <c r="KW443" s="119"/>
      <c r="KX443" s="119"/>
      <c r="KY443" s="119"/>
      <c r="KZ443" s="119"/>
      <c r="LA443" s="119"/>
      <c r="LB443" s="119"/>
      <c r="LC443" s="119"/>
      <c r="LD443" s="119"/>
      <c r="LE443" s="119"/>
      <c r="LF443" s="119"/>
      <c r="LG443" s="119"/>
      <c r="LH443" s="119"/>
      <c r="LI443" s="119"/>
      <c r="LJ443" s="119"/>
      <c r="LK443" s="119"/>
      <c r="LL443" s="119"/>
      <c r="LM443" s="119"/>
      <c r="LN443" s="119"/>
      <c r="LO443" s="119"/>
      <c r="LP443" s="119"/>
      <c r="LQ443" s="119"/>
      <c r="LR443" s="119"/>
      <c r="LS443" s="119"/>
      <c r="LT443" s="119"/>
      <c r="LU443" s="119"/>
      <c r="LV443" s="119"/>
      <c r="LW443" s="119"/>
      <c r="LX443" s="119"/>
      <c r="LY443" s="119"/>
      <c r="LZ443" s="119"/>
      <c r="MA443" s="119"/>
      <c r="MB443" s="119"/>
      <c r="MC443" s="119"/>
      <c r="MD443" s="119"/>
      <c r="ME443" s="119"/>
      <c r="MF443" s="119"/>
      <c r="MG443" s="119"/>
      <c r="MH443" s="119"/>
      <c r="MI443" s="119"/>
      <c r="MJ443" s="119"/>
      <c r="MK443" s="119"/>
      <c r="ML443" s="119"/>
      <c r="MM443" s="119"/>
      <c r="MN443" s="119"/>
      <c r="MO443" s="119"/>
      <c r="MP443" s="119"/>
      <c r="MQ443" s="119"/>
      <c r="MR443" s="119"/>
      <c r="MS443" s="119"/>
      <c r="MT443" s="119"/>
      <c r="MU443" s="119"/>
      <c r="MV443" s="119"/>
      <c r="MW443" s="119"/>
      <c r="MX443" s="119"/>
      <c r="MY443" s="119"/>
      <c r="MZ443" s="119"/>
      <c r="NA443" s="119"/>
      <c r="NB443" s="119"/>
      <c r="NC443" s="119"/>
      <c r="ND443" s="119"/>
      <c r="NE443" s="119"/>
      <c r="NF443" s="119"/>
      <c r="NG443" s="119"/>
      <c r="NH443" s="119"/>
      <c r="NI443" s="119"/>
      <c r="NJ443" s="119"/>
      <c r="NK443" s="119"/>
      <c r="NL443" s="119"/>
      <c r="NM443" s="119"/>
      <c r="NN443" s="119"/>
      <c r="NO443" s="119"/>
      <c r="NP443" s="119"/>
      <c r="NQ443" s="119"/>
      <c r="NR443" s="119"/>
      <c r="NS443" s="119"/>
      <c r="NT443" s="119"/>
      <c r="NU443" s="119"/>
      <c r="NV443" s="119"/>
      <c r="NW443" s="119"/>
      <c r="NX443" s="119"/>
      <c r="NY443" s="119"/>
      <c r="NZ443" s="119"/>
      <c r="OA443" s="119"/>
      <c r="OB443" s="119"/>
      <c r="OC443" s="119"/>
      <c r="OD443" s="119"/>
      <c r="OE443" s="119"/>
      <c r="OF443" s="119"/>
      <c r="OG443" s="119"/>
      <c r="OH443" s="119"/>
      <c r="OI443" s="119"/>
      <c r="OJ443" s="119"/>
      <c r="OK443" s="119"/>
      <c r="OL443" s="119"/>
      <c r="OM443" s="119"/>
      <c r="ON443" s="119"/>
      <c r="OO443" s="119"/>
      <c r="OP443" s="119"/>
      <c r="OQ443" s="119"/>
      <c r="OR443" s="119"/>
      <c r="OS443" s="119"/>
      <c r="OT443" s="119"/>
      <c r="OU443" s="119"/>
      <c r="OV443" s="119"/>
      <c r="OW443" s="119"/>
      <c r="OX443" s="119"/>
      <c r="OY443" s="119"/>
      <c r="OZ443" s="119"/>
      <c r="PA443" s="119"/>
      <c r="PB443" s="119"/>
      <c r="PC443" s="119"/>
      <c r="PD443" s="119"/>
      <c r="PE443" s="119"/>
      <c r="PF443" s="119"/>
      <c r="PG443" s="119"/>
      <c r="PH443" s="119"/>
      <c r="PI443" s="119"/>
      <c r="PJ443" s="119"/>
      <c r="PK443" s="119"/>
      <c r="PL443" s="119"/>
      <c r="PM443" s="119"/>
      <c r="PN443" s="119"/>
      <c r="PO443" s="119"/>
      <c r="PP443" s="119"/>
      <c r="PQ443" s="119"/>
      <c r="PR443" s="119"/>
      <c r="PS443" s="119"/>
      <c r="PT443" s="119"/>
      <c r="PU443" s="119"/>
      <c r="PV443" s="119"/>
      <c r="PW443" s="119"/>
      <c r="PX443" s="119"/>
      <c r="PY443" s="119"/>
      <c r="PZ443" s="119"/>
      <c r="QA443" s="119"/>
      <c r="QB443" s="119"/>
      <c r="QC443" s="119"/>
      <c r="QD443" s="119"/>
      <c r="QE443" s="119"/>
      <c r="QF443" s="119"/>
      <c r="QG443" s="119"/>
      <c r="QH443" s="119"/>
      <c r="QI443" s="119"/>
      <c r="QJ443" s="119"/>
      <c r="QK443" s="119"/>
      <c r="QL443" s="119"/>
      <c r="QM443" s="119"/>
      <c r="QN443" s="119"/>
      <c r="QO443" s="119"/>
      <c r="QP443" s="119"/>
      <c r="QQ443" s="119"/>
      <c r="QR443" s="119"/>
      <c r="QS443" s="119"/>
      <c r="QT443" s="119"/>
      <c r="QU443" s="119"/>
      <c r="QV443" s="119"/>
      <c r="QW443" s="119"/>
      <c r="QX443" s="119"/>
      <c r="QY443" s="119"/>
      <c r="QZ443" s="119"/>
      <c r="RA443" s="119"/>
      <c r="RB443" s="119"/>
      <c r="RC443" s="119"/>
      <c r="RD443" s="119"/>
      <c r="RE443" s="119"/>
      <c r="RF443" s="119"/>
      <c r="RG443" s="119"/>
      <c r="RH443" s="119"/>
      <c r="RI443" s="119"/>
      <c r="RJ443" s="119"/>
      <c r="RK443" s="119"/>
      <c r="RL443" s="119"/>
      <c r="RM443" s="119"/>
      <c r="RN443" s="119"/>
      <c r="RO443" s="119"/>
      <c r="RP443" s="119"/>
      <c r="RQ443" s="119"/>
      <c r="RR443" s="119"/>
      <c r="RS443" s="119"/>
      <c r="RT443" s="119"/>
      <c r="RU443" s="119"/>
      <c r="RV443" s="119"/>
      <c r="RW443" s="119"/>
      <c r="RX443" s="119"/>
      <c r="RY443" s="119"/>
    </row>
    <row r="444" spans="1:493" s="168" customFormat="1" x14ac:dyDescent="0.2">
      <c r="A444" s="167"/>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c r="GG444" s="119"/>
      <c r="GH444" s="119"/>
      <c r="GI444" s="119"/>
      <c r="GJ444" s="119"/>
      <c r="GK444" s="119"/>
      <c r="GL444" s="119"/>
      <c r="GM444" s="119"/>
      <c r="GN444" s="119"/>
      <c r="GO444" s="119"/>
      <c r="GP444" s="119"/>
      <c r="GQ444" s="119"/>
      <c r="GR444" s="119"/>
      <c r="GS444" s="119"/>
      <c r="GT444" s="119"/>
      <c r="GU444" s="119"/>
      <c r="GV444" s="119"/>
      <c r="GW444" s="119"/>
      <c r="GX444" s="119"/>
      <c r="GY444" s="119"/>
      <c r="GZ444" s="119"/>
      <c r="HA444" s="119"/>
      <c r="HB444" s="119"/>
      <c r="HC444" s="119"/>
      <c r="HD444" s="119"/>
      <c r="HE444" s="119"/>
      <c r="HF444" s="119"/>
      <c r="HG444" s="119"/>
      <c r="HH444" s="119"/>
      <c r="HI444" s="119"/>
      <c r="HJ444" s="119"/>
      <c r="HK444" s="119"/>
      <c r="HL444" s="119"/>
      <c r="HM444" s="119"/>
      <c r="HN444" s="119"/>
      <c r="HO444" s="119"/>
      <c r="HP444" s="119"/>
      <c r="HQ444" s="119"/>
      <c r="HR444" s="119"/>
      <c r="HS444" s="119"/>
      <c r="HT444" s="119"/>
      <c r="HU444" s="119"/>
      <c r="HV444" s="119"/>
      <c r="HW444" s="119"/>
      <c r="HX444" s="119"/>
      <c r="HY444" s="119"/>
      <c r="HZ444" s="119"/>
      <c r="IA444" s="119"/>
      <c r="IB444" s="119"/>
      <c r="IC444" s="119"/>
      <c r="ID444" s="119"/>
      <c r="IE444" s="119"/>
      <c r="IF444" s="119"/>
      <c r="IG444" s="119"/>
      <c r="IH444" s="119"/>
      <c r="II444" s="119"/>
      <c r="IJ444" s="119"/>
      <c r="IK444" s="119"/>
      <c r="IL444" s="119"/>
      <c r="IM444" s="119"/>
      <c r="IN444" s="119"/>
      <c r="IO444" s="119"/>
      <c r="IP444" s="119"/>
      <c r="IQ444" s="119"/>
      <c r="IR444" s="119"/>
      <c r="IS444" s="119"/>
      <c r="IT444" s="119"/>
      <c r="IU444" s="119"/>
      <c r="IV444" s="119"/>
      <c r="IW444" s="119"/>
      <c r="IX444" s="119"/>
      <c r="IY444" s="119"/>
      <c r="IZ444" s="119"/>
      <c r="JA444" s="119"/>
      <c r="JB444" s="119"/>
      <c r="JC444" s="119"/>
      <c r="JD444" s="119"/>
      <c r="JE444" s="119"/>
      <c r="JF444" s="119"/>
      <c r="JG444" s="119"/>
      <c r="JH444" s="119"/>
      <c r="JI444" s="119"/>
      <c r="JJ444" s="119"/>
      <c r="JK444" s="119"/>
      <c r="JL444" s="119"/>
      <c r="JM444" s="119"/>
      <c r="JN444" s="119"/>
      <c r="JO444" s="119"/>
      <c r="JP444" s="119"/>
      <c r="JQ444" s="119"/>
      <c r="JR444" s="119"/>
      <c r="JS444" s="119"/>
      <c r="JT444" s="119"/>
      <c r="JU444" s="119"/>
      <c r="JV444" s="119"/>
      <c r="JW444" s="119"/>
      <c r="JX444" s="119"/>
      <c r="JY444" s="119"/>
      <c r="JZ444" s="119"/>
      <c r="KA444" s="119"/>
      <c r="KB444" s="119"/>
      <c r="KC444" s="119"/>
      <c r="KD444" s="119"/>
      <c r="KE444" s="119"/>
      <c r="KF444" s="119"/>
      <c r="KG444" s="119"/>
      <c r="KH444" s="119"/>
      <c r="KI444" s="119"/>
      <c r="KJ444" s="119"/>
      <c r="KK444" s="119"/>
      <c r="KL444" s="119"/>
      <c r="KM444" s="119"/>
      <c r="KN444" s="119"/>
      <c r="KO444" s="119"/>
      <c r="KP444" s="119"/>
      <c r="KQ444" s="119"/>
      <c r="KR444" s="119"/>
      <c r="KS444" s="119"/>
      <c r="KT444" s="119"/>
      <c r="KU444" s="119"/>
      <c r="KV444" s="119"/>
      <c r="KW444" s="119"/>
      <c r="KX444" s="119"/>
      <c r="KY444" s="119"/>
      <c r="KZ444" s="119"/>
      <c r="LA444" s="119"/>
      <c r="LB444" s="119"/>
      <c r="LC444" s="119"/>
      <c r="LD444" s="119"/>
      <c r="LE444" s="119"/>
      <c r="LF444" s="119"/>
      <c r="LG444" s="119"/>
      <c r="LH444" s="119"/>
      <c r="LI444" s="119"/>
      <c r="LJ444" s="119"/>
      <c r="LK444" s="119"/>
      <c r="LL444" s="119"/>
      <c r="LM444" s="119"/>
      <c r="LN444" s="119"/>
      <c r="LO444" s="119"/>
      <c r="LP444" s="119"/>
      <c r="LQ444" s="119"/>
      <c r="LR444" s="119"/>
      <c r="LS444" s="119"/>
      <c r="LT444" s="119"/>
      <c r="LU444" s="119"/>
      <c r="LV444" s="119"/>
      <c r="LW444" s="119"/>
      <c r="LX444" s="119"/>
      <c r="LY444" s="119"/>
      <c r="LZ444" s="119"/>
      <c r="MA444" s="119"/>
      <c r="MB444" s="119"/>
      <c r="MC444" s="119"/>
      <c r="MD444" s="119"/>
      <c r="ME444" s="119"/>
      <c r="MF444" s="119"/>
      <c r="MG444" s="119"/>
      <c r="MH444" s="119"/>
      <c r="MI444" s="119"/>
      <c r="MJ444" s="119"/>
      <c r="MK444" s="119"/>
      <c r="ML444" s="119"/>
      <c r="MM444" s="119"/>
      <c r="MN444" s="119"/>
      <c r="MO444" s="119"/>
      <c r="MP444" s="119"/>
      <c r="MQ444" s="119"/>
      <c r="MR444" s="119"/>
      <c r="MS444" s="119"/>
      <c r="MT444" s="119"/>
      <c r="MU444" s="119"/>
      <c r="MV444" s="119"/>
      <c r="MW444" s="119"/>
      <c r="MX444" s="119"/>
      <c r="MY444" s="119"/>
      <c r="MZ444" s="119"/>
      <c r="NA444" s="119"/>
      <c r="NB444" s="119"/>
      <c r="NC444" s="119"/>
      <c r="ND444" s="119"/>
      <c r="NE444" s="119"/>
      <c r="NF444" s="119"/>
      <c r="NG444" s="119"/>
      <c r="NH444" s="119"/>
      <c r="NI444" s="119"/>
      <c r="NJ444" s="119"/>
      <c r="NK444" s="119"/>
      <c r="NL444" s="119"/>
      <c r="NM444" s="119"/>
      <c r="NN444" s="119"/>
      <c r="NO444" s="119"/>
      <c r="NP444" s="119"/>
      <c r="NQ444" s="119"/>
      <c r="NR444" s="119"/>
      <c r="NS444" s="119"/>
      <c r="NT444" s="119"/>
      <c r="NU444" s="119"/>
      <c r="NV444" s="119"/>
      <c r="NW444" s="119"/>
      <c r="NX444" s="119"/>
      <c r="NY444" s="119"/>
      <c r="NZ444" s="119"/>
      <c r="OA444" s="119"/>
      <c r="OB444" s="119"/>
      <c r="OC444" s="119"/>
      <c r="OD444" s="119"/>
      <c r="OE444" s="119"/>
      <c r="OF444" s="119"/>
      <c r="OG444" s="119"/>
      <c r="OH444" s="119"/>
      <c r="OI444" s="119"/>
      <c r="OJ444" s="119"/>
      <c r="OK444" s="119"/>
      <c r="OL444" s="119"/>
      <c r="OM444" s="119"/>
      <c r="ON444" s="119"/>
      <c r="OO444" s="119"/>
      <c r="OP444" s="119"/>
      <c r="OQ444" s="119"/>
      <c r="OR444" s="119"/>
      <c r="OS444" s="119"/>
      <c r="OT444" s="119"/>
      <c r="OU444" s="119"/>
      <c r="OV444" s="119"/>
      <c r="OW444" s="119"/>
      <c r="OX444" s="119"/>
      <c r="OY444" s="119"/>
      <c r="OZ444" s="119"/>
      <c r="PA444" s="119"/>
      <c r="PB444" s="119"/>
      <c r="PC444" s="119"/>
      <c r="PD444" s="119"/>
      <c r="PE444" s="119"/>
      <c r="PF444" s="119"/>
      <c r="PG444" s="119"/>
      <c r="PH444" s="119"/>
      <c r="PI444" s="119"/>
      <c r="PJ444" s="119"/>
      <c r="PK444" s="119"/>
      <c r="PL444" s="119"/>
      <c r="PM444" s="119"/>
      <c r="PN444" s="119"/>
      <c r="PO444" s="119"/>
      <c r="PP444" s="119"/>
      <c r="PQ444" s="119"/>
      <c r="PR444" s="119"/>
      <c r="PS444" s="119"/>
      <c r="PT444" s="119"/>
      <c r="PU444" s="119"/>
      <c r="PV444" s="119"/>
      <c r="PW444" s="119"/>
      <c r="PX444" s="119"/>
      <c r="PY444" s="119"/>
      <c r="PZ444" s="119"/>
      <c r="QA444" s="119"/>
      <c r="QB444" s="119"/>
      <c r="QC444" s="119"/>
      <c r="QD444" s="119"/>
      <c r="QE444" s="119"/>
      <c r="QF444" s="119"/>
      <c r="QG444" s="119"/>
      <c r="QH444" s="119"/>
      <c r="QI444" s="119"/>
      <c r="QJ444" s="119"/>
      <c r="QK444" s="119"/>
      <c r="QL444" s="119"/>
      <c r="QM444" s="119"/>
      <c r="QN444" s="119"/>
      <c r="QO444" s="119"/>
      <c r="QP444" s="119"/>
      <c r="QQ444" s="119"/>
      <c r="QR444" s="119"/>
      <c r="QS444" s="119"/>
      <c r="QT444" s="119"/>
      <c r="QU444" s="119"/>
      <c r="QV444" s="119"/>
      <c r="QW444" s="119"/>
      <c r="QX444" s="119"/>
      <c r="QY444" s="119"/>
      <c r="QZ444" s="119"/>
      <c r="RA444" s="119"/>
      <c r="RB444" s="119"/>
      <c r="RC444" s="119"/>
      <c r="RD444" s="119"/>
      <c r="RE444" s="119"/>
      <c r="RF444" s="119"/>
      <c r="RG444" s="119"/>
      <c r="RH444" s="119"/>
      <c r="RI444" s="119"/>
      <c r="RJ444" s="119"/>
      <c r="RK444" s="119"/>
      <c r="RL444" s="119"/>
      <c r="RM444" s="119"/>
      <c r="RN444" s="119"/>
      <c r="RO444" s="119"/>
      <c r="RP444" s="119"/>
      <c r="RQ444" s="119"/>
      <c r="RR444" s="119"/>
      <c r="RS444" s="119"/>
      <c r="RT444" s="119"/>
      <c r="RU444" s="119"/>
      <c r="RV444" s="119"/>
      <c r="RW444" s="119"/>
      <c r="RX444" s="119"/>
      <c r="RY444" s="119"/>
    </row>
    <row r="445" spans="1:493" s="168" customFormat="1" x14ac:dyDescent="0.2">
      <c r="A445" s="167"/>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119"/>
      <c r="CD445" s="119"/>
      <c r="CE445" s="119"/>
      <c r="CF445" s="119"/>
      <c r="CG445" s="119"/>
      <c r="CH445" s="119"/>
      <c r="CI445" s="119"/>
      <c r="CJ445" s="119"/>
      <c r="CK445" s="119"/>
      <c r="CL445" s="119"/>
      <c r="CM445" s="119"/>
      <c r="CN445" s="119"/>
      <c r="CO445" s="119"/>
      <c r="CP445" s="119"/>
      <c r="CQ445" s="119"/>
      <c r="CR445" s="119"/>
      <c r="CS445" s="119"/>
      <c r="CT445" s="119"/>
      <c r="CU445" s="119"/>
      <c r="CV445" s="119"/>
      <c r="CW445" s="119"/>
      <c r="CX445" s="119"/>
      <c r="CY445" s="119"/>
      <c r="CZ445" s="119"/>
      <c r="DA445" s="119"/>
      <c r="DB445" s="119"/>
      <c r="DC445" s="119"/>
      <c r="DD445" s="119"/>
      <c r="DE445" s="119"/>
      <c r="DF445" s="119"/>
      <c r="DG445" s="119"/>
      <c r="DH445" s="119"/>
      <c r="DI445" s="119"/>
      <c r="DJ445" s="119"/>
      <c r="DK445" s="119"/>
      <c r="DL445" s="119"/>
      <c r="DM445" s="119"/>
      <c r="DN445" s="119"/>
      <c r="DO445" s="119"/>
      <c r="DP445" s="119"/>
      <c r="DQ445" s="119"/>
      <c r="DR445" s="119"/>
      <c r="DS445" s="119"/>
      <c r="DT445" s="119"/>
      <c r="DU445" s="119"/>
      <c r="DV445" s="119"/>
      <c r="DW445" s="119"/>
      <c r="DX445" s="119"/>
      <c r="DY445" s="119"/>
      <c r="DZ445" s="119"/>
      <c r="EA445" s="119"/>
      <c r="EB445" s="119"/>
      <c r="EC445" s="119"/>
      <c r="ED445" s="119"/>
      <c r="EE445" s="119"/>
      <c r="EF445" s="119"/>
      <c r="EG445" s="119"/>
      <c r="EH445" s="119"/>
      <c r="EI445" s="119"/>
      <c r="EJ445" s="119"/>
      <c r="EK445" s="119"/>
      <c r="EL445" s="119"/>
      <c r="EM445" s="119"/>
      <c r="EN445" s="119"/>
      <c r="EO445" s="119"/>
      <c r="EP445" s="119"/>
      <c r="EQ445" s="119"/>
      <c r="ER445" s="119"/>
      <c r="ES445" s="119"/>
      <c r="ET445" s="119"/>
      <c r="EU445" s="119"/>
      <c r="EV445" s="119"/>
      <c r="EW445" s="119"/>
      <c r="EX445" s="119"/>
      <c r="EY445" s="119"/>
      <c r="EZ445" s="119"/>
      <c r="FA445" s="119"/>
      <c r="FB445" s="119"/>
      <c r="FC445" s="119"/>
      <c r="FD445" s="119"/>
      <c r="FE445" s="119"/>
      <c r="FF445" s="119"/>
      <c r="FG445" s="119"/>
      <c r="FH445" s="119"/>
      <c r="FI445" s="119"/>
      <c r="FJ445" s="119"/>
      <c r="FK445" s="119"/>
      <c r="FL445" s="119"/>
      <c r="FM445" s="119"/>
      <c r="FN445" s="119"/>
      <c r="FO445" s="119"/>
      <c r="FP445" s="119"/>
      <c r="FQ445" s="119"/>
      <c r="FR445" s="119"/>
      <c r="FS445" s="119"/>
      <c r="FT445" s="119"/>
      <c r="FU445" s="119"/>
      <c r="FV445" s="119"/>
      <c r="FW445" s="119"/>
      <c r="FX445" s="119"/>
      <c r="FY445" s="119"/>
      <c r="FZ445" s="119"/>
      <c r="GA445" s="119"/>
      <c r="GB445" s="119"/>
      <c r="GC445" s="119"/>
      <c r="GD445" s="119"/>
      <c r="GE445" s="119"/>
      <c r="GF445" s="119"/>
      <c r="GG445" s="119"/>
      <c r="GH445" s="119"/>
      <c r="GI445" s="119"/>
      <c r="GJ445" s="119"/>
      <c r="GK445" s="119"/>
      <c r="GL445" s="119"/>
      <c r="GM445" s="119"/>
      <c r="GN445" s="119"/>
      <c r="GO445" s="119"/>
      <c r="GP445" s="119"/>
      <c r="GQ445" s="119"/>
      <c r="GR445" s="119"/>
      <c r="GS445" s="119"/>
      <c r="GT445" s="119"/>
      <c r="GU445" s="119"/>
      <c r="GV445" s="119"/>
      <c r="GW445" s="119"/>
      <c r="GX445" s="119"/>
      <c r="GY445" s="119"/>
      <c r="GZ445" s="119"/>
      <c r="HA445" s="119"/>
      <c r="HB445" s="119"/>
      <c r="HC445" s="119"/>
      <c r="HD445" s="119"/>
      <c r="HE445" s="119"/>
      <c r="HF445" s="119"/>
      <c r="HG445" s="119"/>
      <c r="HH445" s="119"/>
      <c r="HI445" s="119"/>
      <c r="HJ445" s="119"/>
      <c r="HK445" s="119"/>
      <c r="HL445" s="119"/>
      <c r="HM445" s="119"/>
      <c r="HN445" s="119"/>
      <c r="HO445" s="119"/>
      <c r="HP445" s="119"/>
      <c r="HQ445" s="119"/>
      <c r="HR445" s="119"/>
      <c r="HS445" s="119"/>
      <c r="HT445" s="119"/>
      <c r="HU445" s="119"/>
      <c r="HV445" s="119"/>
      <c r="HW445" s="119"/>
      <c r="HX445" s="119"/>
      <c r="HY445" s="119"/>
      <c r="HZ445" s="119"/>
      <c r="IA445" s="119"/>
      <c r="IB445" s="119"/>
      <c r="IC445" s="119"/>
      <c r="ID445" s="119"/>
      <c r="IE445" s="119"/>
      <c r="IF445" s="119"/>
      <c r="IG445" s="119"/>
      <c r="IH445" s="119"/>
      <c r="II445" s="119"/>
      <c r="IJ445" s="119"/>
      <c r="IK445" s="119"/>
      <c r="IL445" s="119"/>
      <c r="IM445" s="119"/>
      <c r="IN445" s="119"/>
      <c r="IO445" s="119"/>
      <c r="IP445" s="119"/>
      <c r="IQ445" s="119"/>
      <c r="IR445" s="119"/>
      <c r="IS445" s="119"/>
      <c r="IT445" s="119"/>
      <c r="IU445" s="119"/>
      <c r="IV445" s="119"/>
      <c r="IW445" s="119"/>
      <c r="IX445" s="119"/>
      <c r="IY445" s="119"/>
      <c r="IZ445" s="119"/>
      <c r="JA445" s="119"/>
      <c r="JB445" s="119"/>
      <c r="JC445" s="119"/>
      <c r="JD445" s="119"/>
      <c r="JE445" s="119"/>
      <c r="JF445" s="119"/>
      <c r="JG445" s="119"/>
      <c r="JH445" s="119"/>
      <c r="JI445" s="119"/>
      <c r="JJ445" s="119"/>
      <c r="JK445" s="119"/>
      <c r="JL445" s="119"/>
      <c r="JM445" s="119"/>
      <c r="JN445" s="119"/>
      <c r="JO445" s="119"/>
      <c r="JP445" s="119"/>
      <c r="JQ445" s="119"/>
      <c r="JR445" s="119"/>
      <c r="JS445" s="119"/>
      <c r="JT445" s="119"/>
      <c r="JU445" s="119"/>
      <c r="JV445" s="119"/>
      <c r="JW445" s="119"/>
      <c r="JX445" s="119"/>
      <c r="JY445" s="119"/>
      <c r="JZ445" s="119"/>
      <c r="KA445" s="119"/>
      <c r="KB445" s="119"/>
      <c r="KC445" s="119"/>
      <c r="KD445" s="119"/>
      <c r="KE445" s="119"/>
      <c r="KF445" s="119"/>
      <c r="KG445" s="119"/>
      <c r="KH445" s="119"/>
      <c r="KI445" s="119"/>
      <c r="KJ445" s="119"/>
      <c r="KK445" s="119"/>
      <c r="KL445" s="119"/>
      <c r="KM445" s="119"/>
      <c r="KN445" s="119"/>
      <c r="KO445" s="119"/>
      <c r="KP445" s="119"/>
      <c r="KQ445" s="119"/>
      <c r="KR445" s="119"/>
      <c r="KS445" s="119"/>
      <c r="KT445" s="119"/>
      <c r="KU445" s="119"/>
      <c r="KV445" s="119"/>
      <c r="KW445" s="119"/>
      <c r="KX445" s="119"/>
      <c r="KY445" s="119"/>
      <c r="KZ445" s="119"/>
      <c r="LA445" s="119"/>
      <c r="LB445" s="119"/>
      <c r="LC445" s="119"/>
      <c r="LD445" s="119"/>
      <c r="LE445" s="119"/>
      <c r="LF445" s="119"/>
      <c r="LG445" s="119"/>
      <c r="LH445" s="119"/>
      <c r="LI445" s="119"/>
      <c r="LJ445" s="119"/>
      <c r="LK445" s="119"/>
      <c r="LL445" s="119"/>
      <c r="LM445" s="119"/>
      <c r="LN445" s="119"/>
      <c r="LO445" s="119"/>
      <c r="LP445" s="119"/>
      <c r="LQ445" s="119"/>
      <c r="LR445" s="119"/>
      <c r="LS445" s="119"/>
      <c r="LT445" s="119"/>
      <c r="LU445" s="119"/>
      <c r="LV445" s="119"/>
      <c r="LW445" s="119"/>
      <c r="LX445" s="119"/>
      <c r="LY445" s="119"/>
      <c r="LZ445" s="119"/>
      <c r="MA445" s="119"/>
      <c r="MB445" s="119"/>
      <c r="MC445" s="119"/>
      <c r="MD445" s="119"/>
      <c r="ME445" s="119"/>
      <c r="MF445" s="119"/>
      <c r="MG445" s="119"/>
      <c r="MH445" s="119"/>
      <c r="MI445" s="119"/>
      <c r="MJ445" s="119"/>
      <c r="MK445" s="119"/>
      <c r="ML445" s="119"/>
      <c r="MM445" s="119"/>
      <c r="MN445" s="119"/>
      <c r="MO445" s="119"/>
      <c r="MP445" s="119"/>
      <c r="MQ445" s="119"/>
      <c r="MR445" s="119"/>
      <c r="MS445" s="119"/>
      <c r="MT445" s="119"/>
      <c r="MU445" s="119"/>
      <c r="MV445" s="119"/>
      <c r="MW445" s="119"/>
      <c r="MX445" s="119"/>
      <c r="MY445" s="119"/>
      <c r="MZ445" s="119"/>
      <c r="NA445" s="119"/>
      <c r="NB445" s="119"/>
      <c r="NC445" s="119"/>
      <c r="ND445" s="119"/>
      <c r="NE445" s="119"/>
      <c r="NF445" s="119"/>
      <c r="NG445" s="119"/>
      <c r="NH445" s="119"/>
      <c r="NI445" s="119"/>
      <c r="NJ445" s="119"/>
      <c r="NK445" s="119"/>
      <c r="NL445" s="119"/>
      <c r="NM445" s="119"/>
      <c r="NN445" s="119"/>
      <c r="NO445" s="119"/>
      <c r="NP445" s="119"/>
      <c r="NQ445" s="119"/>
      <c r="NR445" s="119"/>
      <c r="NS445" s="119"/>
      <c r="NT445" s="119"/>
      <c r="NU445" s="119"/>
      <c r="NV445" s="119"/>
      <c r="NW445" s="119"/>
      <c r="NX445" s="119"/>
      <c r="NY445" s="119"/>
      <c r="NZ445" s="119"/>
      <c r="OA445" s="119"/>
      <c r="OB445" s="119"/>
      <c r="OC445" s="119"/>
      <c r="OD445" s="119"/>
      <c r="OE445" s="119"/>
      <c r="OF445" s="119"/>
      <c r="OG445" s="119"/>
      <c r="OH445" s="119"/>
      <c r="OI445" s="119"/>
      <c r="OJ445" s="119"/>
      <c r="OK445" s="119"/>
      <c r="OL445" s="119"/>
      <c r="OM445" s="119"/>
      <c r="ON445" s="119"/>
      <c r="OO445" s="119"/>
      <c r="OP445" s="119"/>
      <c r="OQ445" s="119"/>
      <c r="OR445" s="119"/>
      <c r="OS445" s="119"/>
      <c r="OT445" s="119"/>
      <c r="OU445" s="119"/>
      <c r="OV445" s="119"/>
      <c r="OW445" s="119"/>
      <c r="OX445" s="119"/>
      <c r="OY445" s="119"/>
      <c r="OZ445" s="119"/>
      <c r="PA445" s="119"/>
      <c r="PB445" s="119"/>
      <c r="PC445" s="119"/>
      <c r="PD445" s="119"/>
      <c r="PE445" s="119"/>
      <c r="PF445" s="119"/>
      <c r="PG445" s="119"/>
      <c r="PH445" s="119"/>
      <c r="PI445" s="119"/>
      <c r="PJ445" s="119"/>
      <c r="PK445" s="119"/>
      <c r="PL445" s="119"/>
      <c r="PM445" s="119"/>
      <c r="PN445" s="119"/>
      <c r="PO445" s="119"/>
      <c r="PP445" s="119"/>
      <c r="PQ445" s="119"/>
      <c r="PR445" s="119"/>
      <c r="PS445" s="119"/>
      <c r="PT445" s="119"/>
      <c r="PU445" s="119"/>
      <c r="PV445" s="119"/>
      <c r="PW445" s="119"/>
      <c r="PX445" s="119"/>
      <c r="PY445" s="119"/>
      <c r="PZ445" s="119"/>
      <c r="QA445" s="119"/>
      <c r="QB445" s="119"/>
      <c r="QC445" s="119"/>
      <c r="QD445" s="119"/>
      <c r="QE445" s="119"/>
      <c r="QF445" s="119"/>
      <c r="QG445" s="119"/>
      <c r="QH445" s="119"/>
      <c r="QI445" s="119"/>
      <c r="QJ445" s="119"/>
      <c r="QK445" s="119"/>
      <c r="QL445" s="119"/>
      <c r="QM445" s="119"/>
      <c r="QN445" s="119"/>
      <c r="QO445" s="119"/>
      <c r="QP445" s="119"/>
      <c r="QQ445" s="119"/>
      <c r="QR445" s="119"/>
      <c r="QS445" s="119"/>
      <c r="QT445" s="119"/>
      <c r="QU445" s="119"/>
      <c r="QV445" s="119"/>
      <c r="QW445" s="119"/>
      <c r="QX445" s="119"/>
      <c r="QY445" s="119"/>
      <c r="QZ445" s="119"/>
      <c r="RA445" s="119"/>
      <c r="RB445" s="119"/>
      <c r="RC445" s="119"/>
      <c r="RD445" s="119"/>
      <c r="RE445" s="119"/>
      <c r="RF445" s="119"/>
      <c r="RG445" s="119"/>
      <c r="RH445" s="119"/>
      <c r="RI445" s="119"/>
      <c r="RJ445" s="119"/>
      <c r="RK445" s="119"/>
      <c r="RL445" s="119"/>
      <c r="RM445" s="119"/>
      <c r="RN445" s="119"/>
      <c r="RO445" s="119"/>
      <c r="RP445" s="119"/>
      <c r="RQ445" s="119"/>
      <c r="RR445" s="119"/>
      <c r="RS445" s="119"/>
      <c r="RT445" s="119"/>
      <c r="RU445" s="119"/>
      <c r="RV445" s="119"/>
      <c r="RW445" s="119"/>
      <c r="RX445" s="119"/>
      <c r="RY445" s="119"/>
    </row>
    <row r="446" spans="1:493" s="168" customFormat="1" x14ac:dyDescent="0.2">
      <c r="A446" s="167"/>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c r="GG446" s="119"/>
      <c r="GH446" s="119"/>
      <c r="GI446" s="119"/>
      <c r="GJ446" s="119"/>
      <c r="GK446" s="119"/>
      <c r="GL446" s="119"/>
      <c r="GM446" s="119"/>
      <c r="GN446" s="119"/>
      <c r="GO446" s="119"/>
      <c r="GP446" s="119"/>
      <c r="GQ446" s="119"/>
      <c r="GR446" s="119"/>
      <c r="GS446" s="119"/>
      <c r="GT446" s="119"/>
      <c r="GU446" s="119"/>
      <c r="GV446" s="119"/>
      <c r="GW446" s="119"/>
      <c r="GX446" s="119"/>
      <c r="GY446" s="119"/>
      <c r="GZ446" s="119"/>
      <c r="HA446" s="119"/>
      <c r="HB446" s="119"/>
      <c r="HC446" s="119"/>
      <c r="HD446" s="119"/>
      <c r="HE446" s="119"/>
      <c r="HF446" s="119"/>
      <c r="HG446" s="119"/>
      <c r="HH446" s="119"/>
      <c r="HI446" s="119"/>
      <c r="HJ446" s="119"/>
      <c r="HK446" s="119"/>
      <c r="HL446" s="119"/>
      <c r="HM446" s="119"/>
      <c r="HN446" s="119"/>
      <c r="HO446" s="119"/>
      <c r="HP446" s="119"/>
      <c r="HQ446" s="119"/>
      <c r="HR446" s="119"/>
      <c r="HS446" s="119"/>
      <c r="HT446" s="119"/>
      <c r="HU446" s="119"/>
      <c r="HV446" s="119"/>
      <c r="HW446" s="119"/>
      <c r="HX446" s="119"/>
      <c r="HY446" s="119"/>
      <c r="HZ446" s="119"/>
      <c r="IA446" s="119"/>
      <c r="IB446" s="119"/>
      <c r="IC446" s="119"/>
      <c r="ID446" s="119"/>
      <c r="IE446" s="119"/>
      <c r="IF446" s="119"/>
      <c r="IG446" s="119"/>
      <c r="IH446" s="119"/>
      <c r="II446" s="119"/>
      <c r="IJ446" s="119"/>
      <c r="IK446" s="119"/>
      <c r="IL446" s="119"/>
      <c r="IM446" s="119"/>
      <c r="IN446" s="119"/>
      <c r="IO446" s="119"/>
      <c r="IP446" s="119"/>
      <c r="IQ446" s="119"/>
      <c r="IR446" s="119"/>
      <c r="IS446" s="119"/>
      <c r="IT446" s="119"/>
      <c r="IU446" s="119"/>
      <c r="IV446" s="119"/>
      <c r="IW446" s="119"/>
      <c r="IX446" s="119"/>
      <c r="IY446" s="119"/>
      <c r="IZ446" s="119"/>
      <c r="JA446" s="119"/>
      <c r="JB446" s="119"/>
      <c r="JC446" s="119"/>
      <c r="JD446" s="119"/>
      <c r="JE446" s="119"/>
      <c r="JF446" s="119"/>
      <c r="JG446" s="119"/>
      <c r="JH446" s="119"/>
      <c r="JI446" s="119"/>
      <c r="JJ446" s="119"/>
      <c r="JK446" s="119"/>
      <c r="JL446" s="119"/>
      <c r="JM446" s="119"/>
      <c r="JN446" s="119"/>
      <c r="JO446" s="119"/>
      <c r="JP446" s="119"/>
      <c r="JQ446" s="119"/>
      <c r="JR446" s="119"/>
      <c r="JS446" s="119"/>
      <c r="JT446" s="119"/>
      <c r="JU446" s="119"/>
      <c r="JV446" s="119"/>
      <c r="JW446" s="119"/>
      <c r="JX446" s="119"/>
      <c r="JY446" s="119"/>
      <c r="JZ446" s="119"/>
      <c r="KA446" s="119"/>
      <c r="KB446" s="119"/>
      <c r="KC446" s="119"/>
      <c r="KD446" s="119"/>
      <c r="KE446" s="119"/>
      <c r="KF446" s="119"/>
      <c r="KG446" s="119"/>
      <c r="KH446" s="119"/>
      <c r="KI446" s="119"/>
      <c r="KJ446" s="119"/>
      <c r="KK446" s="119"/>
      <c r="KL446" s="119"/>
      <c r="KM446" s="119"/>
      <c r="KN446" s="119"/>
      <c r="KO446" s="119"/>
      <c r="KP446" s="119"/>
      <c r="KQ446" s="119"/>
      <c r="KR446" s="119"/>
      <c r="KS446" s="119"/>
      <c r="KT446" s="119"/>
      <c r="KU446" s="119"/>
      <c r="KV446" s="119"/>
      <c r="KW446" s="119"/>
      <c r="KX446" s="119"/>
      <c r="KY446" s="119"/>
      <c r="KZ446" s="119"/>
      <c r="LA446" s="119"/>
      <c r="LB446" s="119"/>
      <c r="LC446" s="119"/>
      <c r="LD446" s="119"/>
      <c r="LE446" s="119"/>
      <c r="LF446" s="119"/>
      <c r="LG446" s="119"/>
      <c r="LH446" s="119"/>
      <c r="LI446" s="119"/>
      <c r="LJ446" s="119"/>
      <c r="LK446" s="119"/>
      <c r="LL446" s="119"/>
      <c r="LM446" s="119"/>
      <c r="LN446" s="119"/>
      <c r="LO446" s="119"/>
      <c r="LP446" s="119"/>
      <c r="LQ446" s="119"/>
      <c r="LR446" s="119"/>
      <c r="LS446" s="119"/>
      <c r="LT446" s="119"/>
      <c r="LU446" s="119"/>
      <c r="LV446" s="119"/>
      <c r="LW446" s="119"/>
      <c r="LX446" s="119"/>
      <c r="LY446" s="119"/>
      <c r="LZ446" s="119"/>
      <c r="MA446" s="119"/>
      <c r="MB446" s="119"/>
      <c r="MC446" s="119"/>
      <c r="MD446" s="119"/>
      <c r="ME446" s="119"/>
      <c r="MF446" s="119"/>
      <c r="MG446" s="119"/>
      <c r="MH446" s="119"/>
      <c r="MI446" s="119"/>
      <c r="MJ446" s="119"/>
      <c r="MK446" s="119"/>
      <c r="ML446" s="119"/>
      <c r="MM446" s="119"/>
      <c r="MN446" s="119"/>
      <c r="MO446" s="119"/>
      <c r="MP446" s="119"/>
      <c r="MQ446" s="119"/>
      <c r="MR446" s="119"/>
      <c r="MS446" s="119"/>
      <c r="MT446" s="119"/>
      <c r="MU446" s="119"/>
      <c r="MV446" s="119"/>
      <c r="MW446" s="119"/>
      <c r="MX446" s="119"/>
      <c r="MY446" s="119"/>
      <c r="MZ446" s="119"/>
      <c r="NA446" s="119"/>
      <c r="NB446" s="119"/>
      <c r="NC446" s="119"/>
      <c r="ND446" s="119"/>
      <c r="NE446" s="119"/>
      <c r="NF446" s="119"/>
      <c r="NG446" s="119"/>
      <c r="NH446" s="119"/>
      <c r="NI446" s="119"/>
      <c r="NJ446" s="119"/>
      <c r="NK446" s="119"/>
      <c r="NL446" s="119"/>
      <c r="NM446" s="119"/>
      <c r="NN446" s="119"/>
      <c r="NO446" s="119"/>
      <c r="NP446" s="119"/>
      <c r="NQ446" s="119"/>
      <c r="NR446" s="119"/>
      <c r="NS446" s="119"/>
      <c r="NT446" s="119"/>
      <c r="NU446" s="119"/>
      <c r="NV446" s="119"/>
      <c r="NW446" s="119"/>
      <c r="NX446" s="119"/>
      <c r="NY446" s="119"/>
      <c r="NZ446" s="119"/>
      <c r="OA446" s="119"/>
      <c r="OB446" s="119"/>
      <c r="OC446" s="119"/>
      <c r="OD446" s="119"/>
      <c r="OE446" s="119"/>
      <c r="OF446" s="119"/>
      <c r="OG446" s="119"/>
      <c r="OH446" s="119"/>
      <c r="OI446" s="119"/>
      <c r="OJ446" s="119"/>
      <c r="OK446" s="119"/>
      <c r="OL446" s="119"/>
      <c r="OM446" s="119"/>
      <c r="ON446" s="119"/>
      <c r="OO446" s="119"/>
      <c r="OP446" s="119"/>
      <c r="OQ446" s="119"/>
      <c r="OR446" s="119"/>
      <c r="OS446" s="119"/>
      <c r="OT446" s="119"/>
      <c r="OU446" s="119"/>
      <c r="OV446" s="119"/>
      <c r="OW446" s="119"/>
      <c r="OX446" s="119"/>
      <c r="OY446" s="119"/>
      <c r="OZ446" s="119"/>
      <c r="PA446" s="119"/>
      <c r="PB446" s="119"/>
      <c r="PC446" s="119"/>
      <c r="PD446" s="119"/>
      <c r="PE446" s="119"/>
      <c r="PF446" s="119"/>
      <c r="PG446" s="119"/>
      <c r="PH446" s="119"/>
      <c r="PI446" s="119"/>
      <c r="PJ446" s="119"/>
      <c r="PK446" s="119"/>
      <c r="PL446" s="119"/>
      <c r="PM446" s="119"/>
      <c r="PN446" s="119"/>
      <c r="PO446" s="119"/>
      <c r="PP446" s="119"/>
      <c r="PQ446" s="119"/>
      <c r="PR446" s="119"/>
      <c r="PS446" s="119"/>
      <c r="PT446" s="119"/>
      <c r="PU446" s="119"/>
      <c r="PV446" s="119"/>
      <c r="PW446" s="119"/>
      <c r="PX446" s="119"/>
      <c r="PY446" s="119"/>
      <c r="PZ446" s="119"/>
      <c r="QA446" s="119"/>
      <c r="QB446" s="119"/>
      <c r="QC446" s="119"/>
      <c r="QD446" s="119"/>
      <c r="QE446" s="119"/>
      <c r="QF446" s="119"/>
      <c r="QG446" s="119"/>
      <c r="QH446" s="119"/>
      <c r="QI446" s="119"/>
      <c r="QJ446" s="119"/>
      <c r="QK446" s="119"/>
      <c r="QL446" s="119"/>
      <c r="QM446" s="119"/>
      <c r="QN446" s="119"/>
      <c r="QO446" s="119"/>
      <c r="QP446" s="119"/>
      <c r="QQ446" s="119"/>
      <c r="QR446" s="119"/>
      <c r="QS446" s="119"/>
      <c r="QT446" s="119"/>
      <c r="QU446" s="119"/>
      <c r="QV446" s="119"/>
      <c r="QW446" s="119"/>
      <c r="QX446" s="119"/>
      <c r="QY446" s="119"/>
      <c r="QZ446" s="119"/>
      <c r="RA446" s="119"/>
      <c r="RB446" s="119"/>
      <c r="RC446" s="119"/>
      <c r="RD446" s="119"/>
      <c r="RE446" s="119"/>
      <c r="RF446" s="119"/>
      <c r="RG446" s="119"/>
      <c r="RH446" s="119"/>
      <c r="RI446" s="119"/>
      <c r="RJ446" s="119"/>
      <c r="RK446" s="119"/>
      <c r="RL446" s="119"/>
      <c r="RM446" s="119"/>
      <c r="RN446" s="119"/>
      <c r="RO446" s="119"/>
      <c r="RP446" s="119"/>
      <c r="RQ446" s="119"/>
      <c r="RR446" s="119"/>
      <c r="RS446" s="119"/>
      <c r="RT446" s="119"/>
      <c r="RU446" s="119"/>
      <c r="RV446" s="119"/>
      <c r="RW446" s="119"/>
      <c r="RX446" s="119"/>
      <c r="RY446" s="119"/>
    </row>
    <row r="447" spans="1:493" s="168" customFormat="1" x14ac:dyDescent="0.2">
      <c r="A447" s="167"/>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c r="DK447" s="119"/>
      <c r="DL447" s="119"/>
      <c r="DM447" s="119"/>
      <c r="DN447" s="119"/>
      <c r="DO447" s="119"/>
      <c r="DP447" s="119"/>
      <c r="DQ447" s="119"/>
      <c r="DR447" s="119"/>
      <c r="DS447" s="119"/>
      <c r="DT447" s="119"/>
      <c r="DU447" s="119"/>
      <c r="DV447" s="119"/>
      <c r="DW447" s="119"/>
      <c r="DX447" s="119"/>
      <c r="DY447" s="119"/>
      <c r="DZ447" s="119"/>
      <c r="EA447" s="119"/>
      <c r="EB447" s="119"/>
      <c r="EC447" s="119"/>
      <c r="ED447" s="119"/>
      <c r="EE447" s="119"/>
      <c r="EF447" s="119"/>
      <c r="EG447" s="119"/>
      <c r="EH447" s="119"/>
      <c r="EI447" s="119"/>
      <c r="EJ447" s="119"/>
      <c r="EK447" s="119"/>
      <c r="EL447" s="119"/>
      <c r="EM447" s="119"/>
      <c r="EN447" s="119"/>
      <c r="EO447" s="119"/>
      <c r="EP447" s="119"/>
      <c r="EQ447" s="119"/>
      <c r="ER447" s="119"/>
      <c r="ES447" s="119"/>
      <c r="ET447" s="119"/>
      <c r="EU447" s="119"/>
      <c r="EV447" s="119"/>
      <c r="EW447" s="119"/>
      <c r="EX447" s="119"/>
      <c r="EY447" s="119"/>
      <c r="EZ447" s="119"/>
      <c r="FA447" s="119"/>
      <c r="FB447" s="119"/>
      <c r="FC447" s="119"/>
      <c r="FD447" s="119"/>
      <c r="FE447" s="119"/>
      <c r="FF447" s="119"/>
      <c r="FG447" s="119"/>
      <c r="FH447" s="119"/>
      <c r="FI447" s="119"/>
      <c r="FJ447" s="119"/>
      <c r="FK447" s="119"/>
      <c r="FL447" s="119"/>
      <c r="FM447" s="119"/>
      <c r="FN447" s="119"/>
      <c r="FO447" s="119"/>
      <c r="FP447" s="119"/>
      <c r="FQ447" s="119"/>
      <c r="FR447" s="119"/>
      <c r="FS447" s="119"/>
      <c r="FT447" s="119"/>
      <c r="FU447" s="119"/>
      <c r="FV447" s="119"/>
      <c r="FW447" s="119"/>
      <c r="FX447" s="119"/>
      <c r="FY447" s="119"/>
      <c r="FZ447" s="119"/>
      <c r="GA447" s="119"/>
      <c r="GB447" s="119"/>
      <c r="GC447" s="119"/>
      <c r="GD447" s="119"/>
      <c r="GE447" s="119"/>
      <c r="GF447" s="119"/>
      <c r="GG447" s="119"/>
      <c r="GH447" s="119"/>
      <c r="GI447" s="119"/>
      <c r="GJ447" s="119"/>
      <c r="GK447" s="119"/>
      <c r="GL447" s="119"/>
      <c r="GM447" s="119"/>
      <c r="GN447" s="119"/>
      <c r="GO447" s="119"/>
      <c r="GP447" s="119"/>
      <c r="GQ447" s="119"/>
      <c r="GR447" s="119"/>
      <c r="GS447" s="119"/>
      <c r="GT447" s="119"/>
      <c r="GU447" s="119"/>
      <c r="GV447" s="119"/>
      <c r="GW447" s="119"/>
      <c r="GX447" s="119"/>
      <c r="GY447" s="119"/>
      <c r="GZ447" s="119"/>
      <c r="HA447" s="119"/>
      <c r="HB447" s="119"/>
      <c r="HC447" s="119"/>
      <c r="HD447" s="119"/>
      <c r="HE447" s="119"/>
      <c r="HF447" s="119"/>
      <c r="HG447" s="119"/>
      <c r="HH447" s="119"/>
      <c r="HI447" s="119"/>
      <c r="HJ447" s="119"/>
      <c r="HK447" s="119"/>
      <c r="HL447" s="119"/>
      <c r="HM447" s="119"/>
      <c r="HN447" s="119"/>
      <c r="HO447" s="119"/>
      <c r="HP447" s="119"/>
      <c r="HQ447" s="119"/>
      <c r="HR447" s="119"/>
      <c r="HS447" s="119"/>
      <c r="HT447" s="119"/>
      <c r="HU447" s="119"/>
      <c r="HV447" s="119"/>
      <c r="HW447" s="119"/>
      <c r="HX447" s="119"/>
      <c r="HY447" s="119"/>
      <c r="HZ447" s="119"/>
      <c r="IA447" s="119"/>
      <c r="IB447" s="119"/>
      <c r="IC447" s="119"/>
      <c r="ID447" s="119"/>
      <c r="IE447" s="119"/>
      <c r="IF447" s="119"/>
      <c r="IG447" s="119"/>
      <c r="IH447" s="119"/>
      <c r="II447" s="119"/>
      <c r="IJ447" s="119"/>
      <c r="IK447" s="119"/>
      <c r="IL447" s="119"/>
      <c r="IM447" s="119"/>
      <c r="IN447" s="119"/>
      <c r="IO447" s="119"/>
      <c r="IP447" s="119"/>
      <c r="IQ447" s="119"/>
      <c r="IR447" s="119"/>
      <c r="IS447" s="119"/>
      <c r="IT447" s="119"/>
      <c r="IU447" s="119"/>
      <c r="IV447" s="119"/>
      <c r="IW447" s="119"/>
      <c r="IX447" s="119"/>
      <c r="IY447" s="119"/>
      <c r="IZ447" s="119"/>
      <c r="JA447" s="119"/>
      <c r="JB447" s="119"/>
      <c r="JC447" s="119"/>
      <c r="JD447" s="119"/>
      <c r="JE447" s="119"/>
      <c r="JF447" s="119"/>
      <c r="JG447" s="119"/>
      <c r="JH447" s="119"/>
      <c r="JI447" s="119"/>
      <c r="JJ447" s="119"/>
      <c r="JK447" s="119"/>
      <c r="JL447" s="119"/>
      <c r="JM447" s="119"/>
      <c r="JN447" s="119"/>
      <c r="JO447" s="119"/>
      <c r="JP447" s="119"/>
      <c r="JQ447" s="119"/>
      <c r="JR447" s="119"/>
      <c r="JS447" s="119"/>
      <c r="JT447" s="119"/>
      <c r="JU447" s="119"/>
      <c r="JV447" s="119"/>
      <c r="JW447" s="119"/>
      <c r="JX447" s="119"/>
      <c r="JY447" s="119"/>
      <c r="JZ447" s="119"/>
      <c r="KA447" s="119"/>
      <c r="KB447" s="119"/>
      <c r="KC447" s="119"/>
      <c r="KD447" s="119"/>
      <c r="KE447" s="119"/>
      <c r="KF447" s="119"/>
      <c r="KG447" s="119"/>
      <c r="KH447" s="119"/>
      <c r="KI447" s="119"/>
      <c r="KJ447" s="119"/>
      <c r="KK447" s="119"/>
      <c r="KL447" s="119"/>
      <c r="KM447" s="119"/>
      <c r="KN447" s="119"/>
      <c r="KO447" s="119"/>
      <c r="KP447" s="119"/>
      <c r="KQ447" s="119"/>
      <c r="KR447" s="119"/>
      <c r="KS447" s="119"/>
      <c r="KT447" s="119"/>
      <c r="KU447" s="119"/>
      <c r="KV447" s="119"/>
      <c r="KW447" s="119"/>
      <c r="KX447" s="119"/>
      <c r="KY447" s="119"/>
      <c r="KZ447" s="119"/>
      <c r="LA447" s="119"/>
      <c r="LB447" s="119"/>
      <c r="LC447" s="119"/>
      <c r="LD447" s="119"/>
      <c r="LE447" s="119"/>
      <c r="LF447" s="119"/>
      <c r="LG447" s="119"/>
      <c r="LH447" s="119"/>
      <c r="LI447" s="119"/>
      <c r="LJ447" s="119"/>
      <c r="LK447" s="119"/>
      <c r="LL447" s="119"/>
      <c r="LM447" s="119"/>
      <c r="LN447" s="119"/>
      <c r="LO447" s="119"/>
      <c r="LP447" s="119"/>
      <c r="LQ447" s="119"/>
      <c r="LR447" s="119"/>
      <c r="LS447" s="119"/>
      <c r="LT447" s="119"/>
      <c r="LU447" s="119"/>
      <c r="LV447" s="119"/>
      <c r="LW447" s="119"/>
      <c r="LX447" s="119"/>
      <c r="LY447" s="119"/>
      <c r="LZ447" s="119"/>
      <c r="MA447" s="119"/>
      <c r="MB447" s="119"/>
      <c r="MC447" s="119"/>
      <c r="MD447" s="119"/>
      <c r="ME447" s="119"/>
      <c r="MF447" s="119"/>
      <c r="MG447" s="119"/>
      <c r="MH447" s="119"/>
      <c r="MI447" s="119"/>
      <c r="MJ447" s="119"/>
      <c r="MK447" s="119"/>
      <c r="ML447" s="119"/>
      <c r="MM447" s="119"/>
      <c r="MN447" s="119"/>
      <c r="MO447" s="119"/>
      <c r="MP447" s="119"/>
      <c r="MQ447" s="119"/>
      <c r="MR447" s="119"/>
      <c r="MS447" s="119"/>
      <c r="MT447" s="119"/>
      <c r="MU447" s="119"/>
      <c r="MV447" s="119"/>
      <c r="MW447" s="119"/>
      <c r="MX447" s="119"/>
      <c r="MY447" s="119"/>
      <c r="MZ447" s="119"/>
      <c r="NA447" s="119"/>
      <c r="NB447" s="119"/>
      <c r="NC447" s="119"/>
      <c r="ND447" s="119"/>
      <c r="NE447" s="119"/>
      <c r="NF447" s="119"/>
      <c r="NG447" s="119"/>
      <c r="NH447" s="119"/>
      <c r="NI447" s="119"/>
      <c r="NJ447" s="119"/>
      <c r="NK447" s="119"/>
      <c r="NL447" s="119"/>
      <c r="NM447" s="119"/>
      <c r="NN447" s="119"/>
      <c r="NO447" s="119"/>
      <c r="NP447" s="119"/>
      <c r="NQ447" s="119"/>
      <c r="NR447" s="119"/>
      <c r="NS447" s="119"/>
      <c r="NT447" s="119"/>
      <c r="NU447" s="119"/>
      <c r="NV447" s="119"/>
      <c r="NW447" s="119"/>
      <c r="NX447" s="119"/>
      <c r="NY447" s="119"/>
      <c r="NZ447" s="119"/>
      <c r="OA447" s="119"/>
      <c r="OB447" s="119"/>
      <c r="OC447" s="119"/>
      <c r="OD447" s="119"/>
      <c r="OE447" s="119"/>
      <c r="OF447" s="119"/>
      <c r="OG447" s="119"/>
      <c r="OH447" s="119"/>
      <c r="OI447" s="119"/>
      <c r="OJ447" s="119"/>
      <c r="OK447" s="119"/>
      <c r="OL447" s="119"/>
      <c r="OM447" s="119"/>
      <c r="ON447" s="119"/>
      <c r="OO447" s="119"/>
      <c r="OP447" s="119"/>
      <c r="OQ447" s="119"/>
      <c r="OR447" s="119"/>
      <c r="OS447" s="119"/>
      <c r="OT447" s="119"/>
      <c r="OU447" s="119"/>
      <c r="OV447" s="119"/>
      <c r="OW447" s="119"/>
      <c r="OX447" s="119"/>
      <c r="OY447" s="119"/>
      <c r="OZ447" s="119"/>
      <c r="PA447" s="119"/>
      <c r="PB447" s="119"/>
      <c r="PC447" s="119"/>
      <c r="PD447" s="119"/>
      <c r="PE447" s="119"/>
      <c r="PF447" s="119"/>
      <c r="PG447" s="119"/>
      <c r="PH447" s="119"/>
      <c r="PI447" s="119"/>
      <c r="PJ447" s="119"/>
      <c r="PK447" s="119"/>
      <c r="PL447" s="119"/>
      <c r="PM447" s="119"/>
      <c r="PN447" s="119"/>
      <c r="PO447" s="119"/>
      <c r="PP447" s="119"/>
      <c r="PQ447" s="119"/>
      <c r="PR447" s="119"/>
      <c r="PS447" s="119"/>
      <c r="PT447" s="119"/>
      <c r="PU447" s="119"/>
      <c r="PV447" s="119"/>
      <c r="PW447" s="119"/>
      <c r="PX447" s="119"/>
      <c r="PY447" s="119"/>
      <c r="PZ447" s="119"/>
      <c r="QA447" s="119"/>
      <c r="QB447" s="119"/>
      <c r="QC447" s="119"/>
      <c r="QD447" s="119"/>
      <c r="QE447" s="119"/>
      <c r="QF447" s="119"/>
      <c r="QG447" s="119"/>
      <c r="QH447" s="119"/>
      <c r="QI447" s="119"/>
      <c r="QJ447" s="119"/>
      <c r="QK447" s="119"/>
      <c r="QL447" s="119"/>
      <c r="QM447" s="119"/>
      <c r="QN447" s="119"/>
      <c r="QO447" s="119"/>
      <c r="QP447" s="119"/>
      <c r="QQ447" s="119"/>
      <c r="QR447" s="119"/>
      <c r="QS447" s="119"/>
      <c r="QT447" s="119"/>
      <c r="QU447" s="119"/>
      <c r="QV447" s="119"/>
      <c r="QW447" s="119"/>
      <c r="QX447" s="119"/>
      <c r="QY447" s="119"/>
      <c r="QZ447" s="119"/>
      <c r="RA447" s="119"/>
      <c r="RB447" s="119"/>
      <c r="RC447" s="119"/>
      <c r="RD447" s="119"/>
      <c r="RE447" s="119"/>
      <c r="RF447" s="119"/>
      <c r="RG447" s="119"/>
      <c r="RH447" s="119"/>
      <c r="RI447" s="119"/>
      <c r="RJ447" s="119"/>
      <c r="RK447" s="119"/>
      <c r="RL447" s="119"/>
      <c r="RM447" s="119"/>
      <c r="RN447" s="119"/>
      <c r="RO447" s="119"/>
      <c r="RP447" s="119"/>
      <c r="RQ447" s="119"/>
      <c r="RR447" s="119"/>
      <c r="RS447" s="119"/>
      <c r="RT447" s="119"/>
      <c r="RU447" s="119"/>
      <c r="RV447" s="119"/>
      <c r="RW447" s="119"/>
      <c r="RX447" s="119"/>
      <c r="RY447" s="119"/>
    </row>
    <row r="448" spans="1:493" s="168" customFormat="1" x14ac:dyDescent="0.2">
      <c r="A448" s="167"/>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c r="GG448" s="119"/>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19"/>
      <c r="HH448" s="119"/>
      <c r="HI448" s="119"/>
      <c r="HJ448" s="119"/>
      <c r="HK448" s="119"/>
      <c r="HL448" s="119"/>
      <c r="HM448" s="119"/>
      <c r="HN448" s="119"/>
      <c r="HO448" s="119"/>
      <c r="HP448" s="119"/>
      <c r="HQ448" s="119"/>
      <c r="HR448" s="119"/>
      <c r="HS448" s="119"/>
      <c r="HT448" s="119"/>
      <c r="HU448" s="119"/>
      <c r="HV448" s="119"/>
      <c r="HW448" s="119"/>
      <c r="HX448" s="119"/>
      <c r="HY448" s="119"/>
      <c r="HZ448" s="119"/>
      <c r="IA448" s="119"/>
      <c r="IB448" s="119"/>
      <c r="IC448" s="119"/>
      <c r="ID448" s="119"/>
      <c r="IE448" s="119"/>
      <c r="IF448" s="119"/>
      <c r="IG448" s="119"/>
      <c r="IH448" s="119"/>
      <c r="II448" s="119"/>
      <c r="IJ448" s="119"/>
      <c r="IK448" s="119"/>
      <c r="IL448" s="119"/>
      <c r="IM448" s="119"/>
      <c r="IN448" s="119"/>
      <c r="IO448" s="119"/>
      <c r="IP448" s="119"/>
      <c r="IQ448" s="119"/>
      <c r="IR448" s="119"/>
      <c r="IS448" s="119"/>
      <c r="IT448" s="119"/>
      <c r="IU448" s="119"/>
      <c r="IV448" s="119"/>
      <c r="IW448" s="119"/>
      <c r="IX448" s="119"/>
      <c r="IY448" s="119"/>
      <c r="IZ448" s="119"/>
      <c r="JA448" s="119"/>
      <c r="JB448" s="119"/>
      <c r="JC448" s="119"/>
      <c r="JD448" s="119"/>
      <c r="JE448" s="119"/>
      <c r="JF448" s="119"/>
      <c r="JG448" s="119"/>
      <c r="JH448" s="119"/>
      <c r="JI448" s="119"/>
      <c r="JJ448" s="119"/>
      <c r="JK448" s="119"/>
      <c r="JL448" s="119"/>
      <c r="JM448" s="119"/>
      <c r="JN448" s="119"/>
      <c r="JO448" s="119"/>
      <c r="JP448" s="119"/>
      <c r="JQ448" s="119"/>
      <c r="JR448" s="119"/>
      <c r="JS448" s="119"/>
      <c r="JT448" s="119"/>
      <c r="JU448" s="119"/>
      <c r="JV448" s="119"/>
      <c r="JW448" s="119"/>
      <c r="JX448" s="119"/>
      <c r="JY448" s="119"/>
      <c r="JZ448" s="119"/>
      <c r="KA448" s="119"/>
      <c r="KB448" s="119"/>
      <c r="KC448" s="119"/>
      <c r="KD448" s="119"/>
      <c r="KE448" s="119"/>
      <c r="KF448" s="119"/>
      <c r="KG448" s="119"/>
      <c r="KH448" s="119"/>
      <c r="KI448" s="119"/>
      <c r="KJ448" s="119"/>
      <c r="KK448" s="119"/>
      <c r="KL448" s="119"/>
      <c r="KM448" s="119"/>
      <c r="KN448" s="119"/>
      <c r="KO448" s="119"/>
      <c r="KP448" s="119"/>
      <c r="KQ448" s="119"/>
      <c r="KR448" s="119"/>
      <c r="KS448" s="119"/>
      <c r="KT448" s="119"/>
      <c r="KU448" s="119"/>
      <c r="KV448" s="119"/>
      <c r="KW448" s="119"/>
      <c r="KX448" s="119"/>
      <c r="KY448" s="119"/>
      <c r="KZ448" s="119"/>
      <c r="LA448" s="119"/>
      <c r="LB448" s="119"/>
      <c r="LC448" s="119"/>
      <c r="LD448" s="119"/>
      <c r="LE448" s="119"/>
      <c r="LF448" s="119"/>
      <c r="LG448" s="119"/>
      <c r="LH448" s="119"/>
      <c r="LI448" s="119"/>
      <c r="LJ448" s="119"/>
      <c r="LK448" s="119"/>
      <c r="LL448" s="119"/>
      <c r="LM448" s="119"/>
      <c r="LN448" s="119"/>
      <c r="LO448" s="119"/>
      <c r="LP448" s="119"/>
      <c r="LQ448" s="119"/>
      <c r="LR448" s="119"/>
      <c r="LS448" s="119"/>
      <c r="LT448" s="119"/>
      <c r="LU448" s="119"/>
      <c r="LV448" s="119"/>
      <c r="LW448" s="119"/>
      <c r="LX448" s="119"/>
      <c r="LY448" s="119"/>
      <c r="LZ448" s="119"/>
      <c r="MA448" s="119"/>
      <c r="MB448" s="119"/>
      <c r="MC448" s="119"/>
      <c r="MD448" s="119"/>
      <c r="ME448" s="119"/>
      <c r="MF448" s="119"/>
      <c r="MG448" s="119"/>
      <c r="MH448" s="119"/>
      <c r="MI448" s="119"/>
      <c r="MJ448" s="119"/>
      <c r="MK448" s="119"/>
      <c r="ML448" s="119"/>
      <c r="MM448" s="119"/>
      <c r="MN448" s="119"/>
      <c r="MO448" s="119"/>
      <c r="MP448" s="119"/>
      <c r="MQ448" s="119"/>
      <c r="MR448" s="119"/>
      <c r="MS448" s="119"/>
      <c r="MT448" s="119"/>
      <c r="MU448" s="119"/>
      <c r="MV448" s="119"/>
      <c r="MW448" s="119"/>
      <c r="MX448" s="119"/>
      <c r="MY448" s="119"/>
      <c r="MZ448" s="119"/>
      <c r="NA448" s="119"/>
      <c r="NB448" s="119"/>
      <c r="NC448" s="119"/>
      <c r="ND448" s="119"/>
      <c r="NE448" s="119"/>
      <c r="NF448" s="119"/>
      <c r="NG448" s="119"/>
      <c r="NH448" s="119"/>
      <c r="NI448" s="119"/>
      <c r="NJ448" s="119"/>
      <c r="NK448" s="119"/>
      <c r="NL448" s="119"/>
      <c r="NM448" s="119"/>
      <c r="NN448" s="119"/>
      <c r="NO448" s="119"/>
      <c r="NP448" s="119"/>
      <c r="NQ448" s="119"/>
      <c r="NR448" s="119"/>
      <c r="NS448" s="119"/>
      <c r="NT448" s="119"/>
      <c r="NU448" s="119"/>
      <c r="NV448" s="119"/>
      <c r="NW448" s="119"/>
      <c r="NX448" s="119"/>
      <c r="NY448" s="119"/>
      <c r="NZ448" s="119"/>
      <c r="OA448" s="119"/>
      <c r="OB448" s="119"/>
      <c r="OC448" s="119"/>
      <c r="OD448" s="119"/>
      <c r="OE448" s="119"/>
      <c r="OF448" s="119"/>
      <c r="OG448" s="119"/>
      <c r="OH448" s="119"/>
      <c r="OI448" s="119"/>
      <c r="OJ448" s="119"/>
      <c r="OK448" s="119"/>
      <c r="OL448" s="119"/>
      <c r="OM448" s="119"/>
      <c r="ON448" s="119"/>
      <c r="OO448" s="119"/>
      <c r="OP448" s="119"/>
      <c r="OQ448" s="119"/>
      <c r="OR448" s="119"/>
      <c r="OS448" s="119"/>
      <c r="OT448" s="119"/>
      <c r="OU448" s="119"/>
      <c r="OV448" s="119"/>
      <c r="OW448" s="119"/>
      <c r="OX448" s="119"/>
      <c r="OY448" s="119"/>
      <c r="OZ448" s="119"/>
      <c r="PA448" s="119"/>
      <c r="PB448" s="119"/>
      <c r="PC448" s="119"/>
      <c r="PD448" s="119"/>
      <c r="PE448" s="119"/>
      <c r="PF448" s="119"/>
      <c r="PG448" s="119"/>
      <c r="PH448" s="119"/>
      <c r="PI448" s="119"/>
      <c r="PJ448" s="119"/>
      <c r="PK448" s="119"/>
      <c r="PL448" s="119"/>
      <c r="PM448" s="119"/>
      <c r="PN448" s="119"/>
      <c r="PO448" s="119"/>
      <c r="PP448" s="119"/>
      <c r="PQ448" s="119"/>
      <c r="PR448" s="119"/>
      <c r="PS448" s="119"/>
      <c r="PT448" s="119"/>
      <c r="PU448" s="119"/>
      <c r="PV448" s="119"/>
      <c r="PW448" s="119"/>
      <c r="PX448" s="119"/>
      <c r="PY448" s="119"/>
      <c r="PZ448" s="119"/>
      <c r="QA448" s="119"/>
      <c r="QB448" s="119"/>
      <c r="QC448" s="119"/>
      <c r="QD448" s="119"/>
      <c r="QE448" s="119"/>
      <c r="QF448" s="119"/>
      <c r="QG448" s="119"/>
      <c r="QH448" s="119"/>
      <c r="QI448" s="119"/>
      <c r="QJ448" s="119"/>
      <c r="QK448" s="119"/>
      <c r="QL448" s="119"/>
      <c r="QM448" s="119"/>
      <c r="QN448" s="119"/>
      <c r="QO448" s="119"/>
      <c r="QP448" s="119"/>
      <c r="QQ448" s="119"/>
      <c r="QR448" s="119"/>
      <c r="QS448" s="119"/>
      <c r="QT448" s="119"/>
      <c r="QU448" s="119"/>
      <c r="QV448" s="119"/>
      <c r="QW448" s="119"/>
      <c r="QX448" s="119"/>
      <c r="QY448" s="119"/>
      <c r="QZ448" s="119"/>
      <c r="RA448" s="119"/>
      <c r="RB448" s="119"/>
      <c r="RC448" s="119"/>
      <c r="RD448" s="119"/>
      <c r="RE448" s="119"/>
      <c r="RF448" s="119"/>
      <c r="RG448" s="119"/>
      <c r="RH448" s="119"/>
      <c r="RI448" s="119"/>
      <c r="RJ448" s="119"/>
      <c r="RK448" s="119"/>
      <c r="RL448" s="119"/>
      <c r="RM448" s="119"/>
      <c r="RN448" s="119"/>
      <c r="RO448" s="119"/>
      <c r="RP448" s="119"/>
      <c r="RQ448" s="119"/>
      <c r="RR448" s="119"/>
      <c r="RS448" s="119"/>
      <c r="RT448" s="119"/>
      <c r="RU448" s="119"/>
      <c r="RV448" s="119"/>
      <c r="RW448" s="119"/>
      <c r="RX448" s="119"/>
      <c r="RY448" s="119"/>
    </row>
    <row r="449" spans="1:493" s="168" customFormat="1" x14ac:dyDescent="0.2">
      <c r="A449" s="167"/>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c r="GG449" s="119"/>
      <c r="GH449" s="119"/>
      <c r="GI449" s="119"/>
      <c r="GJ449" s="119"/>
      <c r="GK449" s="119"/>
      <c r="GL449" s="119"/>
      <c r="GM449" s="119"/>
      <c r="GN449" s="119"/>
      <c r="GO449" s="119"/>
      <c r="GP449" s="119"/>
      <c r="GQ449" s="119"/>
      <c r="GR449" s="119"/>
      <c r="GS449" s="119"/>
      <c r="GT449" s="119"/>
      <c r="GU449" s="119"/>
      <c r="GV449" s="119"/>
      <c r="GW449" s="119"/>
      <c r="GX449" s="119"/>
      <c r="GY449" s="119"/>
      <c r="GZ449" s="119"/>
      <c r="HA449" s="119"/>
      <c r="HB449" s="119"/>
      <c r="HC449" s="119"/>
      <c r="HD449" s="119"/>
      <c r="HE449" s="119"/>
      <c r="HF449" s="119"/>
      <c r="HG449" s="119"/>
      <c r="HH449" s="119"/>
      <c r="HI449" s="119"/>
      <c r="HJ449" s="119"/>
      <c r="HK449" s="119"/>
      <c r="HL449" s="119"/>
      <c r="HM449" s="119"/>
      <c r="HN449" s="119"/>
      <c r="HO449" s="119"/>
      <c r="HP449" s="119"/>
      <c r="HQ449" s="119"/>
      <c r="HR449" s="119"/>
      <c r="HS449" s="119"/>
      <c r="HT449" s="119"/>
      <c r="HU449" s="119"/>
      <c r="HV449" s="119"/>
      <c r="HW449" s="119"/>
      <c r="HX449" s="119"/>
      <c r="HY449" s="119"/>
      <c r="HZ449" s="119"/>
      <c r="IA449" s="119"/>
      <c r="IB449" s="119"/>
      <c r="IC449" s="119"/>
      <c r="ID449" s="119"/>
      <c r="IE449" s="119"/>
      <c r="IF449" s="119"/>
      <c r="IG449" s="119"/>
      <c r="IH449" s="119"/>
      <c r="II449" s="119"/>
      <c r="IJ449" s="119"/>
      <c r="IK449" s="119"/>
      <c r="IL449" s="119"/>
      <c r="IM449" s="119"/>
      <c r="IN449" s="119"/>
      <c r="IO449" s="119"/>
      <c r="IP449" s="119"/>
      <c r="IQ449" s="119"/>
      <c r="IR449" s="119"/>
      <c r="IS449" s="119"/>
      <c r="IT449" s="119"/>
      <c r="IU449" s="119"/>
      <c r="IV449" s="119"/>
      <c r="IW449" s="119"/>
      <c r="IX449" s="119"/>
      <c r="IY449" s="119"/>
      <c r="IZ449" s="119"/>
      <c r="JA449" s="119"/>
      <c r="JB449" s="119"/>
      <c r="JC449" s="119"/>
      <c r="JD449" s="119"/>
      <c r="JE449" s="119"/>
      <c r="JF449" s="119"/>
      <c r="JG449" s="119"/>
      <c r="JH449" s="119"/>
      <c r="JI449" s="119"/>
      <c r="JJ449" s="119"/>
      <c r="JK449" s="119"/>
      <c r="JL449" s="119"/>
      <c r="JM449" s="119"/>
      <c r="JN449" s="119"/>
      <c r="JO449" s="119"/>
      <c r="JP449" s="119"/>
      <c r="JQ449" s="119"/>
      <c r="JR449" s="119"/>
      <c r="JS449" s="119"/>
      <c r="JT449" s="119"/>
      <c r="JU449" s="119"/>
      <c r="JV449" s="119"/>
      <c r="JW449" s="119"/>
      <c r="JX449" s="119"/>
      <c r="JY449" s="119"/>
      <c r="JZ449" s="119"/>
      <c r="KA449" s="119"/>
      <c r="KB449" s="119"/>
      <c r="KC449" s="119"/>
      <c r="KD449" s="119"/>
      <c r="KE449" s="119"/>
      <c r="KF449" s="119"/>
      <c r="KG449" s="119"/>
      <c r="KH449" s="119"/>
      <c r="KI449" s="119"/>
      <c r="KJ449" s="119"/>
      <c r="KK449" s="119"/>
      <c r="KL449" s="119"/>
      <c r="KM449" s="119"/>
      <c r="KN449" s="119"/>
      <c r="KO449" s="119"/>
      <c r="KP449" s="119"/>
      <c r="KQ449" s="119"/>
      <c r="KR449" s="119"/>
      <c r="KS449" s="119"/>
      <c r="KT449" s="119"/>
      <c r="KU449" s="119"/>
      <c r="KV449" s="119"/>
      <c r="KW449" s="119"/>
      <c r="KX449" s="119"/>
      <c r="KY449" s="119"/>
      <c r="KZ449" s="119"/>
      <c r="LA449" s="119"/>
      <c r="LB449" s="119"/>
      <c r="LC449" s="119"/>
      <c r="LD449" s="119"/>
      <c r="LE449" s="119"/>
      <c r="LF449" s="119"/>
      <c r="LG449" s="119"/>
      <c r="LH449" s="119"/>
      <c r="LI449" s="119"/>
      <c r="LJ449" s="119"/>
      <c r="LK449" s="119"/>
      <c r="LL449" s="119"/>
      <c r="LM449" s="119"/>
      <c r="LN449" s="119"/>
      <c r="LO449" s="119"/>
      <c r="LP449" s="119"/>
      <c r="LQ449" s="119"/>
      <c r="LR449" s="119"/>
      <c r="LS449" s="119"/>
      <c r="LT449" s="119"/>
      <c r="LU449" s="119"/>
      <c r="LV449" s="119"/>
      <c r="LW449" s="119"/>
      <c r="LX449" s="119"/>
      <c r="LY449" s="119"/>
      <c r="LZ449" s="119"/>
      <c r="MA449" s="119"/>
      <c r="MB449" s="119"/>
      <c r="MC449" s="119"/>
      <c r="MD449" s="119"/>
      <c r="ME449" s="119"/>
      <c r="MF449" s="119"/>
      <c r="MG449" s="119"/>
      <c r="MH449" s="119"/>
      <c r="MI449" s="119"/>
      <c r="MJ449" s="119"/>
      <c r="MK449" s="119"/>
      <c r="ML449" s="119"/>
      <c r="MM449" s="119"/>
      <c r="MN449" s="119"/>
      <c r="MO449" s="119"/>
      <c r="MP449" s="119"/>
      <c r="MQ449" s="119"/>
      <c r="MR449" s="119"/>
      <c r="MS449" s="119"/>
      <c r="MT449" s="119"/>
      <c r="MU449" s="119"/>
      <c r="MV449" s="119"/>
      <c r="MW449" s="119"/>
      <c r="MX449" s="119"/>
      <c r="MY449" s="119"/>
      <c r="MZ449" s="119"/>
      <c r="NA449" s="119"/>
      <c r="NB449" s="119"/>
      <c r="NC449" s="119"/>
      <c r="ND449" s="119"/>
      <c r="NE449" s="119"/>
      <c r="NF449" s="119"/>
      <c r="NG449" s="119"/>
      <c r="NH449" s="119"/>
      <c r="NI449" s="119"/>
      <c r="NJ449" s="119"/>
      <c r="NK449" s="119"/>
      <c r="NL449" s="119"/>
      <c r="NM449" s="119"/>
      <c r="NN449" s="119"/>
      <c r="NO449" s="119"/>
      <c r="NP449" s="119"/>
      <c r="NQ449" s="119"/>
      <c r="NR449" s="119"/>
      <c r="NS449" s="119"/>
      <c r="NT449" s="119"/>
      <c r="NU449" s="119"/>
      <c r="NV449" s="119"/>
      <c r="NW449" s="119"/>
      <c r="NX449" s="119"/>
      <c r="NY449" s="119"/>
      <c r="NZ449" s="119"/>
      <c r="OA449" s="119"/>
      <c r="OB449" s="119"/>
      <c r="OC449" s="119"/>
      <c r="OD449" s="119"/>
      <c r="OE449" s="119"/>
      <c r="OF449" s="119"/>
      <c r="OG449" s="119"/>
      <c r="OH449" s="119"/>
      <c r="OI449" s="119"/>
      <c r="OJ449" s="119"/>
      <c r="OK449" s="119"/>
      <c r="OL449" s="119"/>
      <c r="OM449" s="119"/>
      <c r="ON449" s="119"/>
      <c r="OO449" s="119"/>
      <c r="OP449" s="119"/>
      <c r="OQ449" s="119"/>
      <c r="OR449" s="119"/>
      <c r="OS449" s="119"/>
      <c r="OT449" s="119"/>
      <c r="OU449" s="119"/>
      <c r="OV449" s="119"/>
      <c r="OW449" s="119"/>
      <c r="OX449" s="119"/>
      <c r="OY449" s="119"/>
      <c r="OZ449" s="119"/>
      <c r="PA449" s="119"/>
      <c r="PB449" s="119"/>
      <c r="PC449" s="119"/>
      <c r="PD449" s="119"/>
      <c r="PE449" s="119"/>
      <c r="PF449" s="119"/>
      <c r="PG449" s="119"/>
      <c r="PH449" s="119"/>
      <c r="PI449" s="119"/>
      <c r="PJ449" s="119"/>
      <c r="PK449" s="119"/>
      <c r="PL449" s="119"/>
      <c r="PM449" s="119"/>
      <c r="PN449" s="119"/>
      <c r="PO449" s="119"/>
      <c r="PP449" s="119"/>
      <c r="PQ449" s="119"/>
      <c r="PR449" s="119"/>
      <c r="PS449" s="119"/>
      <c r="PT449" s="119"/>
      <c r="PU449" s="119"/>
      <c r="PV449" s="119"/>
      <c r="PW449" s="119"/>
      <c r="PX449" s="119"/>
      <c r="PY449" s="119"/>
      <c r="PZ449" s="119"/>
      <c r="QA449" s="119"/>
      <c r="QB449" s="119"/>
      <c r="QC449" s="119"/>
      <c r="QD449" s="119"/>
      <c r="QE449" s="119"/>
      <c r="QF449" s="119"/>
      <c r="QG449" s="119"/>
      <c r="QH449" s="119"/>
      <c r="QI449" s="119"/>
      <c r="QJ449" s="119"/>
      <c r="QK449" s="119"/>
      <c r="QL449" s="119"/>
      <c r="QM449" s="119"/>
      <c r="QN449" s="119"/>
      <c r="QO449" s="119"/>
      <c r="QP449" s="119"/>
      <c r="QQ449" s="119"/>
      <c r="QR449" s="119"/>
      <c r="QS449" s="119"/>
      <c r="QT449" s="119"/>
      <c r="QU449" s="119"/>
      <c r="QV449" s="119"/>
      <c r="QW449" s="119"/>
      <c r="QX449" s="119"/>
      <c r="QY449" s="119"/>
      <c r="QZ449" s="119"/>
      <c r="RA449" s="119"/>
      <c r="RB449" s="119"/>
      <c r="RC449" s="119"/>
      <c r="RD449" s="119"/>
      <c r="RE449" s="119"/>
      <c r="RF449" s="119"/>
      <c r="RG449" s="119"/>
      <c r="RH449" s="119"/>
      <c r="RI449" s="119"/>
      <c r="RJ449" s="119"/>
      <c r="RK449" s="119"/>
      <c r="RL449" s="119"/>
      <c r="RM449" s="119"/>
      <c r="RN449" s="119"/>
      <c r="RO449" s="119"/>
      <c r="RP449" s="119"/>
      <c r="RQ449" s="119"/>
      <c r="RR449" s="119"/>
      <c r="RS449" s="119"/>
      <c r="RT449" s="119"/>
      <c r="RU449" s="119"/>
      <c r="RV449" s="119"/>
      <c r="RW449" s="119"/>
      <c r="RX449" s="119"/>
      <c r="RY449" s="119"/>
    </row>
    <row r="450" spans="1:493" s="168" customFormat="1" x14ac:dyDescent="0.2">
      <c r="A450" s="167"/>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c r="GG450" s="119"/>
      <c r="GH450" s="119"/>
      <c r="GI450" s="119"/>
      <c r="GJ450" s="119"/>
      <c r="GK450" s="119"/>
      <c r="GL450" s="119"/>
      <c r="GM450" s="119"/>
      <c r="GN450" s="119"/>
      <c r="GO450" s="119"/>
      <c r="GP450" s="119"/>
      <c r="GQ450" s="119"/>
      <c r="GR450" s="119"/>
      <c r="GS450" s="119"/>
      <c r="GT450" s="119"/>
      <c r="GU450" s="119"/>
      <c r="GV450" s="119"/>
      <c r="GW450" s="119"/>
      <c r="GX450" s="119"/>
      <c r="GY450" s="119"/>
      <c r="GZ450" s="119"/>
      <c r="HA450" s="119"/>
      <c r="HB450" s="119"/>
      <c r="HC450" s="119"/>
      <c r="HD450" s="119"/>
      <c r="HE450" s="119"/>
      <c r="HF450" s="119"/>
      <c r="HG450" s="119"/>
      <c r="HH450" s="119"/>
      <c r="HI450" s="119"/>
      <c r="HJ450" s="119"/>
      <c r="HK450" s="119"/>
      <c r="HL450" s="119"/>
      <c r="HM450" s="119"/>
      <c r="HN450" s="119"/>
      <c r="HO450" s="119"/>
      <c r="HP450" s="119"/>
      <c r="HQ450" s="119"/>
      <c r="HR450" s="119"/>
      <c r="HS450" s="119"/>
      <c r="HT450" s="119"/>
      <c r="HU450" s="119"/>
      <c r="HV450" s="119"/>
      <c r="HW450" s="119"/>
      <c r="HX450" s="119"/>
      <c r="HY450" s="119"/>
      <c r="HZ450" s="119"/>
      <c r="IA450" s="119"/>
      <c r="IB450" s="119"/>
      <c r="IC450" s="119"/>
      <c r="ID450" s="119"/>
      <c r="IE450" s="119"/>
      <c r="IF450" s="119"/>
      <c r="IG450" s="119"/>
      <c r="IH450" s="119"/>
      <c r="II450" s="119"/>
      <c r="IJ450" s="119"/>
      <c r="IK450" s="119"/>
      <c r="IL450" s="119"/>
      <c r="IM450" s="119"/>
      <c r="IN450" s="119"/>
      <c r="IO450" s="119"/>
      <c r="IP450" s="119"/>
      <c r="IQ450" s="119"/>
      <c r="IR450" s="119"/>
      <c r="IS450" s="119"/>
      <c r="IT450" s="119"/>
      <c r="IU450" s="119"/>
      <c r="IV450" s="119"/>
      <c r="IW450" s="119"/>
      <c r="IX450" s="119"/>
      <c r="IY450" s="119"/>
      <c r="IZ450" s="119"/>
      <c r="JA450" s="119"/>
      <c r="JB450" s="119"/>
      <c r="JC450" s="119"/>
      <c r="JD450" s="119"/>
      <c r="JE450" s="119"/>
      <c r="JF450" s="119"/>
      <c r="JG450" s="119"/>
      <c r="JH450" s="119"/>
      <c r="JI450" s="119"/>
      <c r="JJ450" s="119"/>
      <c r="JK450" s="119"/>
      <c r="JL450" s="119"/>
      <c r="JM450" s="119"/>
      <c r="JN450" s="119"/>
      <c r="JO450" s="119"/>
      <c r="JP450" s="119"/>
      <c r="JQ450" s="119"/>
      <c r="JR450" s="119"/>
      <c r="JS450" s="119"/>
      <c r="JT450" s="119"/>
      <c r="JU450" s="119"/>
      <c r="JV450" s="119"/>
      <c r="JW450" s="119"/>
      <c r="JX450" s="119"/>
      <c r="JY450" s="119"/>
      <c r="JZ450" s="119"/>
      <c r="KA450" s="119"/>
      <c r="KB450" s="119"/>
      <c r="KC450" s="119"/>
      <c r="KD450" s="119"/>
      <c r="KE450" s="119"/>
      <c r="KF450" s="119"/>
      <c r="KG450" s="119"/>
      <c r="KH450" s="119"/>
      <c r="KI450" s="119"/>
      <c r="KJ450" s="119"/>
      <c r="KK450" s="119"/>
      <c r="KL450" s="119"/>
      <c r="KM450" s="119"/>
      <c r="KN450" s="119"/>
      <c r="KO450" s="119"/>
      <c r="KP450" s="119"/>
      <c r="KQ450" s="119"/>
      <c r="KR450" s="119"/>
      <c r="KS450" s="119"/>
      <c r="KT450" s="119"/>
      <c r="KU450" s="119"/>
      <c r="KV450" s="119"/>
      <c r="KW450" s="119"/>
      <c r="KX450" s="119"/>
      <c r="KY450" s="119"/>
      <c r="KZ450" s="119"/>
      <c r="LA450" s="119"/>
      <c r="LB450" s="119"/>
      <c r="LC450" s="119"/>
      <c r="LD450" s="119"/>
      <c r="LE450" s="119"/>
      <c r="LF450" s="119"/>
      <c r="LG450" s="119"/>
      <c r="LH450" s="119"/>
      <c r="LI450" s="119"/>
      <c r="LJ450" s="119"/>
      <c r="LK450" s="119"/>
      <c r="LL450" s="119"/>
      <c r="LM450" s="119"/>
      <c r="LN450" s="119"/>
      <c r="LO450" s="119"/>
      <c r="LP450" s="119"/>
      <c r="LQ450" s="119"/>
      <c r="LR450" s="119"/>
      <c r="LS450" s="119"/>
      <c r="LT450" s="119"/>
      <c r="LU450" s="119"/>
      <c r="LV450" s="119"/>
      <c r="LW450" s="119"/>
      <c r="LX450" s="119"/>
      <c r="LY450" s="119"/>
      <c r="LZ450" s="119"/>
      <c r="MA450" s="119"/>
      <c r="MB450" s="119"/>
      <c r="MC450" s="119"/>
      <c r="MD450" s="119"/>
      <c r="ME450" s="119"/>
      <c r="MF450" s="119"/>
      <c r="MG450" s="119"/>
      <c r="MH450" s="119"/>
      <c r="MI450" s="119"/>
      <c r="MJ450" s="119"/>
      <c r="MK450" s="119"/>
      <c r="ML450" s="119"/>
      <c r="MM450" s="119"/>
      <c r="MN450" s="119"/>
      <c r="MO450" s="119"/>
      <c r="MP450" s="119"/>
      <c r="MQ450" s="119"/>
      <c r="MR450" s="119"/>
      <c r="MS450" s="119"/>
      <c r="MT450" s="119"/>
      <c r="MU450" s="119"/>
      <c r="MV450" s="119"/>
      <c r="MW450" s="119"/>
      <c r="MX450" s="119"/>
      <c r="MY450" s="119"/>
      <c r="MZ450" s="119"/>
      <c r="NA450" s="119"/>
      <c r="NB450" s="119"/>
      <c r="NC450" s="119"/>
      <c r="ND450" s="119"/>
      <c r="NE450" s="119"/>
      <c r="NF450" s="119"/>
      <c r="NG450" s="119"/>
      <c r="NH450" s="119"/>
      <c r="NI450" s="119"/>
      <c r="NJ450" s="119"/>
      <c r="NK450" s="119"/>
      <c r="NL450" s="119"/>
      <c r="NM450" s="119"/>
      <c r="NN450" s="119"/>
      <c r="NO450" s="119"/>
      <c r="NP450" s="119"/>
      <c r="NQ450" s="119"/>
      <c r="NR450" s="119"/>
      <c r="NS450" s="119"/>
      <c r="NT450" s="119"/>
      <c r="NU450" s="119"/>
      <c r="NV450" s="119"/>
      <c r="NW450" s="119"/>
      <c r="NX450" s="119"/>
      <c r="NY450" s="119"/>
      <c r="NZ450" s="119"/>
      <c r="OA450" s="119"/>
      <c r="OB450" s="119"/>
      <c r="OC450" s="119"/>
      <c r="OD450" s="119"/>
      <c r="OE450" s="119"/>
      <c r="OF450" s="119"/>
      <c r="OG450" s="119"/>
      <c r="OH450" s="119"/>
      <c r="OI450" s="119"/>
      <c r="OJ450" s="119"/>
      <c r="OK450" s="119"/>
      <c r="OL450" s="119"/>
      <c r="OM450" s="119"/>
      <c r="ON450" s="119"/>
      <c r="OO450" s="119"/>
      <c r="OP450" s="119"/>
      <c r="OQ450" s="119"/>
      <c r="OR450" s="119"/>
      <c r="OS450" s="119"/>
      <c r="OT450" s="119"/>
      <c r="OU450" s="119"/>
      <c r="OV450" s="119"/>
      <c r="OW450" s="119"/>
      <c r="OX450" s="119"/>
      <c r="OY450" s="119"/>
      <c r="OZ450" s="119"/>
      <c r="PA450" s="119"/>
      <c r="PB450" s="119"/>
      <c r="PC450" s="119"/>
      <c r="PD450" s="119"/>
      <c r="PE450" s="119"/>
      <c r="PF450" s="119"/>
      <c r="PG450" s="119"/>
      <c r="PH450" s="119"/>
      <c r="PI450" s="119"/>
      <c r="PJ450" s="119"/>
      <c r="PK450" s="119"/>
      <c r="PL450" s="119"/>
      <c r="PM450" s="119"/>
      <c r="PN450" s="119"/>
      <c r="PO450" s="119"/>
      <c r="PP450" s="119"/>
      <c r="PQ450" s="119"/>
      <c r="PR450" s="119"/>
      <c r="PS450" s="119"/>
      <c r="PT450" s="119"/>
      <c r="PU450" s="119"/>
      <c r="PV450" s="119"/>
      <c r="PW450" s="119"/>
      <c r="PX450" s="119"/>
      <c r="PY450" s="119"/>
      <c r="PZ450" s="119"/>
      <c r="QA450" s="119"/>
      <c r="QB450" s="119"/>
      <c r="QC450" s="119"/>
      <c r="QD450" s="119"/>
      <c r="QE450" s="119"/>
      <c r="QF450" s="119"/>
      <c r="QG450" s="119"/>
      <c r="QH450" s="119"/>
      <c r="QI450" s="119"/>
      <c r="QJ450" s="119"/>
      <c r="QK450" s="119"/>
      <c r="QL450" s="119"/>
      <c r="QM450" s="119"/>
      <c r="QN450" s="119"/>
      <c r="QO450" s="119"/>
      <c r="QP450" s="119"/>
      <c r="QQ450" s="119"/>
      <c r="QR450" s="119"/>
      <c r="QS450" s="119"/>
      <c r="QT450" s="119"/>
      <c r="QU450" s="119"/>
      <c r="QV450" s="119"/>
      <c r="QW450" s="119"/>
      <c r="QX450" s="119"/>
      <c r="QY450" s="119"/>
      <c r="QZ450" s="119"/>
      <c r="RA450" s="119"/>
      <c r="RB450" s="119"/>
      <c r="RC450" s="119"/>
      <c r="RD450" s="119"/>
      <c r="RE450" s="119"/>
      <c r="RF450" s="119"/>
      <c r="RG450" s="119"/>
      <c r="RH450" s="119"/>
      <c r="RI450" s="119"/>
      <c r="RJ450" s="119"/>
      <c r="RK450" s="119"/>
      <c r="RL450" s="119"/>
      <c r="RM450" s="119"/>
      <c r="RN450" s="119"/>
      <c r="RO450" s="119"/>
      <c r="RP450" s="119"/>
      <c r="RQ450" s="119"/>
      <c r="RR450" s="119"/>
      <c r="RS450" s="119"/>
      <c r="RT450" s="119"/>
      <c r="RU450" s="119"/>
      <c r="RV450" s="119"/>
      <c r="RW450" s="119"/>
      <c r="RX450" s="119"/>
      <c r="RY450" s="119"/>
    </row>
    <row r="451" spans="1:493" s="168" customFormat="1" x14ac:dyDescent="0.2">
      <c r="A451" s="167"/>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c r="DK451" s="119"/>
      <c r="DL451" s="119"/>
      <c r="DM451" s="119"/>
      <c r="DN451" s="119"/>
      <c r="DO451" s="119"/>
      <c r="DP451" s="119"/>
      <c r="DQ451" s="119"/>
      <c r="DR451" s="119"/>
      <c r="DS451" s="119"/>
      <c r="DT451" s="119"/>
      <c r="DU451" s="119"/>
      <c r="DV451" s="119"/>
      <c r="DW451" s="119"/>
      <c r="DX451" s="119"/>
      <c r="DY451" s="119"/>
      <c r="DZ451" s="119"/>
      <c r="EA451" s="119"/>
      <c r="EB451" s="119"/>
      <c r="EC451" s="119"/>
      <c r="ED451" s="119"/>
      <c r="EE451" s="119"/>
      <c r="EF451" s="119"/>
      <c r="EG451" s="119"/>
      <c r="EH451" s="119"/>
      <c r="EI451" s="119"/>
      <c r="EJ451" s="119"/>
      <c r="EK451" s="119"/>
      <c r="EL451" s="119"/>
      <c r="EM451" s="119"/>
      <c r="EN451" s="119"/>
      <c r="EO451" s="119"/>
      <c r="EP451" s="119"/>
      <c r="EQ451" s="119"/>
      <c r="ER451" s="119"/>
      <c r="ES451" s="119"/>
      <c r="ET451" s="119"/>
      <c r="EU451" s="119"/>
      <c r="EV451" s="119"/>
      <c r="EW451" s="119"/>
      <c r="EX451" s="119"/>
      <c r="EY451" s="119"/>
      <c r="EZ451" s="119"/>
      <c r="FA451" s="119"/>
      <c r="FB451" s="119"/>
      <c r="FC451" s="119"/>
      <c r="FD451" s="119"/>
      <c r="FE451" s="119"/>
      <c r="FF451" s="119"/>
      <c r="FG451" s="119"/>
      <c r="FH451" s="119"/>
      <c r="FI451" s="119"/>
      <c r="FJ451" s="119"/>
      <c r="FK451" s="119"/>
      <c r="FL451" s="119"/>
      <c r="FM451" s="119"/>
      <c r="FN451" s="119"/>
      <c r="FO451" s="119"/>
      <c r="FP451" s="119"/>
      <c r="FQ451" s="119"/>
      <c r="FR451" s="119"/>
      <c r="FS451" s="119"/>
      <c r="FT451" s="119"/>
      <c r="FU451" s="119"/>
      <c r="FV451" s="119"/>
      <c r="FW451" s="119"/>
      <c r="FX451" s="119"/>
      <c r="FY451" s="119"/>
      <c r="FZ451" s="119"/>
      <c r="GA451" s="119"/>
      <c r="GB451" s="119"/>
      <c r="GC451" s="119"/>
      <c r="GD451" s="119"/>
      <c r="GE451" s="119"/>
      <c r="GF451" s="119"/>
      <c r="GG451" s="119"/>
      <c r="GH451" s="119"/>
      <c r="GI451" s="119"/>
      <c r="GJ451" s="119"/>
      <c r="GK451" s="119"/>
      <c r="GL451" s="119"/>
      <c r="GM451" s="119"/>
      <c r="GN451" s="119"/>
      <c r="GO451" s="119"/>
      <c r="GP451" s="119"/>
      <c r="GQ451" s="119"/>
      <c r="GR451" s="119"/>
      <c r="GS451" s="119"/>
      <c r="GT451" s="119"/>
      <c r="GU451" s="119"/>
      <c r="GV451" s="119"/>
      <c r="GW451" s="119"/>
      <c r="GX451" s="119"/>
      <c r="GY451" s="119"/>
      <c r="GZ451" s="119"/>
      <c r="HA451" s="119"/>
      <c r="HB451" s="119"/>
      <c r="HC451" s="119"/>
      <c r="HD451" s="119"/>
      <c r="HE451" s="119"/>
      <c r="HF451" s="119"/>
      <c r="HG451" s="119"/>
      <c r="HH451" s="119"/>
      <c r="HI451" s="119"/>
      <c r="HJ451" s="119"/>
      <c r="HK451" s="119"/>
      <c r="HL451" s="119"/>
      <c r="HM451" s="119"/>
      <c r="HN451" s="119"/>
      <c r="HO451" s="119"/>
      <c r="HP451" s="119"/>
      <c r="HQ451" s="119"/>
      <c r="HR451" s="119"/>
      <c r="HS451" s="119"/>
      <c r="HT451" s="119"/>
      <c r="HU451" s="119"/>
      <c r="HV451" s="119"/>
      <c r="HW451" s="119"/>
      <c r="HX451" s="119"/>
      <c r="HY451" s="119"/>
      <c r="HZ451" s="119"/>
      <c r="IA451" s="119"/>
      <c r="IB451" s="119"/>
      <c r="IC451" s="119"/>
      <c r="ID451" s="119"/>
      <c r="IE451" s="119"/>
      <c r="IF451" s="119"/>
      <c r="IG451" s="119"/>
      <c r="IH451" s="119"/>
      <c r="II451" s="119"/>
      <c r="IJ451" s="119"/>
      <c r="IK451" s="119"/>
      <c r="IL451" s="119"/>
      <c r="IM451" s="119"/>
      <c r="IN451" s="119"/>
      <c r="IO451" s="119"/>
      <c r="IP451" s="119"/>
      <c r="IQ451" s="119"/>
      <c r="IR451" s="119"/>
      <c r="IS451" s="119"/>
      <c r="IT451" s="119"/>
      <c r="IU451" s="119"/>
      <c r="IV451" s="119"/>
      <c r="IW451" s="119"/>
      <c r="IX451" s="119"/>
      <c r="IY451" s="119"/>
      <c r="IZ451" s="119"/>
      <c r="JA451" s="119"/>
      <c r="JB451" s="119"/>
      <c r="JC451" s="119"/>
      <c r="JD451" s="119"/>
      <c r="JE451" s="119"/>
      <c r="JF451" s="119"/>
      <c r="JG451" s="119"/>
      <c r="JH451" s="119"/>
      <c r="JI451" s="119"/>
      <c r="JJ451" s="119"/>
      <c r="JK451" s="119"/>
      <c r="JL451" s="119"/>
      <c r="JM451" s="119"/>
      <c r="JN451" s="119"/>
      <c r="JO451" s="119"/>
      <c r="JP451" s="119"/>
      <c r="JQ451" s="119"/>
      <c r="JR451" s="119"/>
      <c r="JS451" s="119"/>
      <c r="JT451" s="119"/>
      <c r="JU451" s="119"/>
      <c r="JV451" s="119"/>
      <c r="JW451" s="119"/>
      <c r="JX451" s="119"/>
      <c r="JY451" s="119"/>
      <c r="JZ451" s="119"/>
      <c r="KA451" s="119"/>
      <c r="KB451" s="119"/>
      <c r="KC451" s="119"/>
      <c r="KD451" s="119"/>
      <c r="KE451" s="119"/>
      <c r="KF451" s="119"/>
      <c r="KG451" s="119"/>
      <c r="KH451" s="119"/>
      <c r="KI451" s="119"/>
      <c r="KJ451" s="119"/>
      <c r="KK451" s="119"/>
      <c r="KL451" s="119"/>
      <c r="KM451" s="119"/>
      <c r="KN451" s="119"/>
      <c r="KO451" s="119"/>
      <c r="KP451" s="119"/>
      <c r="KQ451" s="119"/>
      <c r="KR451" s="119"/>
      <c r="KS451" s="119"/>
      <c r="KT451" s="119"/>
      <c r="KU451" s="119"/>
      <c r="KV451" s="119"/>
      <c r="KW451" s="119"/>
      <c r="KX451" s="119"/>
      <c r="KY451" s="119"/>
      <c r="KZ451" s="119"/>
      <c r="LA451" s="119"/>
      <c r="LB451" s="119"/>
      <c r="LC451" s="119"/>
      <c r="LD451" s="119"/>
      <c r="LE451" s="119"/>
      <c r="LF451" s="119"/>
      <c r="LG451" s="119"/>
      <c r="LH451" s="119"/>
      <c r="LI451" s="119"/>
      <c r="LJ451" s="119"/>
      <c r="LK451" s="119"/>
      <c r="LL451" s="119"/>
      <c r="LM451" s="119"/>
      <c r="LN451" s="119"/>
      <c r="LO451" s="119"/>
      <c r="LP451" s="119"/>
      <c r="LQ451" s="119"/>
      <c r="LR451" s="119"/>
      <c r="LS451" s="119"/>
      <c r="LT451" s="119"/>
      <c r="LU451" s="119"/>
      <c r="LV451" s="119"/>
      <c r="LW451" s="119"/>
      <c r="LX451" s="119"/>
      <c r="LY451" s="119"/>
      <c r="LZ451" s="119"/>
      <c r="MA451" s="119"/>
      <c r="MB451" s="119"/>
      <c r="MC451" s="119"/>
      <c r="MD451" s="119"/>
      <c r="ME451" s="119"/>
      <c r="MF451" s="119"/>
      <c r="MG451" s="119"/>
      <c r="MH451" s="119"/>
      <c r="MI451" s="119"/>
      <c r="MJ451" s="119"/>
      <c r="MK451" s="119"/>
      <c r="ML451" s="119"/>
      <c r="MM451" s="119"/>
      <c r="MN451" s="119"/>
      <c r="MO451" s="119"/>
      <c r="MP451" s="119"/>
      <c r="MQ451" s="119"/>
      <c r="MR451" s="119"/>
      <c r="MS451" s="119"/>
      <c r="MT451" s="119"/>
      <c r="MU451" s="119"/>
      <c r="MV451" s="119"/>
      <c r="MW451" s="119"/>
      <c r="MX451" s="119"/>
      <c r="MY451" s="119"/>
      <c r="MZ451" s="119"/>
      <c r="NA451" s="119"/>
      <c r="NB451" s="119"/>
      <c r="NC451" s="119"/>
      <c r="ND451" s="119"/>
      <c r="NE451" s="119"/>
      <c r="NF451" s="119"/>
      <c r="NG451" s="119"/>
      <c r="NH451" s="119"/>
      <c r="NI451" s="119"/>
      <c r="NJ451" s="119"/>
      <c r="NK451" s="119"/>
      <c r="NL451" s="119"/>
      <c r="NM451" s="119"/>
      <c r="NN451" s="119"/>
      <c r="NO451" s="119"/>
      <c r="NP451" s="119"/>
      <c r="NQ451" s="119"/>
      <c r="NR451" s="119"/>
      <c r="NS451" s="119"/>
      <c r="NT451" s="119"/>
      <c r="NU451" s="119"/>
      <c r="NV451" s="119"/>
      <c r="NW451" s="119"/>
      <c r="NX451" s="119"/>
      <c r="NY451" s="119"/>
      <c r="NZ451" s="119"/>
      <c r="OA451" s="119"/>
      <c r="OB451" s="119"/>
      <c r="OC451" s="119"/>
      <c r="OD451" s="119"/>
      <c r="OE451" s="119"/>
      <c r="OF451" s="119"/>
      <c r="OG451" s="119"/>
      <c r="OH451" s="119"/>
      <c r="OI451" s="119"/>
      <c r="OJ451" s="119"/>
      <c r="OK451" s="119"/>
      <c r="OL451" s="119"/>
      <c r="OM451" s="119"/>
      <c r="ON451" s="119"/>
      <c r="OO451" s="119"/>
      <c r="OP451" s="119"/>
      <c r="OQ451" s="119"/>
      <c r="OR451" s="119"/>
      <c r="OS451" s="119"/>
      <c r="OT451" s="119"/>
      <c r="OU451" s="119"/>
      <c r="OV451" s="119"/>
      <c r="OW451" s="119"/>
      <c r="OX451" s="119"/>
      <c r="OY451" s="119"/>
      <c r="OZ451" s="119"/>
      <c r="PA451" s="119"/>
      <c r="PB451" s="119"/>
      <c r="PC451" s="119"/>
      <c r="PD451" s="119"/>
      <c r="PE451" s="119"/>
      <c r="PF451" s="119"/>
      <c r="PG451" s="119"/>
      <c r="PH451" s="119"/>
      <c r="PI451" s="119"/>
      <c r="PJ451" s="119"/>
      <c r="PK451" s="119"/>
      <c r="PL451" s="119"/>
      <c r="PM451" s="119"/>
      <c r="PN451" s="119"/>
      <c r="PO451" s="119"/>
      <c r="PP451" s="119"/>
      <c r="PQ451" s="119"/>
      <c r="PR451" s="119"/>
      <c r="PS451" s="119"/>
      <c r="PT451" s="119"/>
      <c r="PU451" s="119"/>
      <c r="PV451" s="119"/>
      <c r="PW451" s="119"/>
      <c r="PX451" s="119"/>
      <c r="PY451" s="119"/>
      <c r="PZ451" s="119"/>
      <c r="QA451" s="119"/>
      <c r="QB451" s="119"/>
      <c r="QC451" s="119"/>
      <c r="QD451" s="119"/>
      <c r="QE451" s="119"/>
      <c r="QF451" s="119"/>
      <c r="QG451" s="119"/>
      <c r="QH451" s="119"/>
      <c r="QI451" s="119"/>
      <c r="QJ451" s="119"/>
      <c r="QK451" s="119"/>
      <c r="QL451" s="119"/>
      <c r="QM451" s="119"/>
      <c r="QN451" s="119"/>
      <c r="QO451" s="119"/>
      <c r="QP451" s="119"/>
      <c r="QQ451" s="119"/>
      <c r="QR451" s="119"/>
      <c r="QS451" s="119"/>
      <c r="QT451" s="119"/>
      <c r="QU451" s="119"/>
      <c r="QV451" s="119"/>
      <c r="QW451" s="119"/>
      <c r="QX451" s="119"/>
      <c r="QY451" s="119"/>
      <c r="QZ451" s="119"/>
      <c r="RA451" s="119"/>
      <c r="RB451" s="119"/>
      <c r="RC451" s="119"/>
      <c r="RD451" s="119"/>
      <c r="RE451" s="119"/>
      <c r="RF451" s="119"/>
      <c r="RG451" s="119"/>
      <c r="RH451" s="119"/>
      <c r="RI451" s="119"/>
      <c r="RJ451" s="119"/>
      <c r="RK451" s="119"/>
      <c r="RL451" s="119"/>
      <c r="RM451" s="119"/>
      <c r="RN451" s="119"/>
      <c r="RO451" s="119"/>
      <c r="RP451" s="119"/>
      <c r="RQ451" s="119"/>
      <c r="RR451" s="119"/>
      <c r="RS451" s="119"/>
      <c r="RT451" s="119"/>
      <c r="RU451" s="119"/>
      <c r="RV451" s="119"/>
      <c r="RW451" s="119"/>
      <c r="RX451" s="119"/>
      <c r="RY451" s="119"/>
    </row>
    <row r="452" spans="1:493" s="168" customFormat="1" x14ac:dyDescent="0.2">
      <c r="A452" s="167"/>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c r="DK452" s="119"/>
      <c r="DL452" s="119"/>
      <c r="DM452" s="119"/>
      <c r="DN452" s="119"/>
      <c r="DO452" s="119"/>
      <c r="DP452" s="119"/>
      <c r="DQ452" s="119"/>
      <c r="DR452" s="119"/>
      <c r="DS452" s="119"/>
      <c r="DT452" s="119"/>
      <c r="DU452" s="119"/>
      <c r="DV452" s="119"/>
      <c r="DW452" s="119"/>
      <c r="DX452" s="119"/>
      <c r="DY452" s="119"/>
      <c r="DZ452" s="119"/>
      <c r="EA452" s="119"/>
      <c r="EB452" s="119"/>
      <c r="EC452" s="119"/>
      <c r="ED452" s="119"/>
      <c r="EE452" s="119"/>
      <c r="EF452" s="119"/>
      <c r="EG452" s="119"/>
      <c r="EH452" s="119"/>
      <c r="EI452" s="119"/>
      <c r="EJ452" s="119"/>
      <c r="EK452" s="119"/>
      <c r="EL452" s="119"/>
      <c r="EM452" s="119"/>
      <c r="EN452" s="119"/>
      <c r="EO452" s="119"/>
      <c r="EP452" s="119"/>
      <c r="EQ452" s="119"/>
      <c r="ER452" s="119"/>
      <c r="ES452" s="119"/>
      <c r="ET452" s="119"/>
      <c r="EU452" s="119"/>
      <c r="EV452" s="119"/>
      <c r="EW452" s="119"/>
      <c r="EX452" s="119"/>
      <c r="EY452" s="119"/>
      <c r="EZ452" s="119"/>
      <c r="FA452" s="119"/>
      <c r="FB452" s="119"/>
      <c r="FC452" s="119"/>
      <c r="FD452" s="119"/>
      <c r="FE452" s="119"/>
      <c r="FF452" s="119"/>
      <c r="FG452" s="119"/>
      <c r="FH452" s="119"/>
      <c r="FI452" s="119"/>
      <c r="FJ452" s="119"/>
      <c r="FK452" s="119"/>
      <c r="FL452" s="119"/>
      <c r="FM452" s="119"/>
      <c r="FN452" s="119"/>
      <c r="FO452" s="119"/>
      <c r="FP452" s="119"/>
      <c r="FQ452" s="119"/>
      <c r="FR452" s="119"/>
      <c r="FS452" s="119"/>
      <c r="FT452" s="119"/>
      <c r="FU452" s="119"/>
      <c r="FV452" s="119"/>
      <c r="FW452" s="119"/>
      <c r="FX452" s="119"/>
      <c r="FY452" s="119"/>
      <c r="FZ452" s="119"/>
      <c r="GA452" s="119"/>
      <c r="GB452" s="119"/>
      <c r="GC452" s="119"/>
      <c r="GD452" s="119"/>
      <c r="GE452" s="119"/>
      <c r="GF452" s="119"/>
      <c r="GG452" s="119"/>
      <c r="GH452" s="119"/>
      <c r="GI452" s="119"/>
      <c r="GJ452" s="119"/>
      <c r="GK452" s="119"/>
      <c r="GL452" s="119"/>
      <c r="GM452" s="119"/>
      <c r="GN452" s="119"/>
      <c r="GO452" s="119"/>
      <c r="GP452" s="119"/>
      <c r="GQ452" s="119"/>
      <c r="GR452" s="119"/>
      <c r="GS452" s="119"/>
      <c r="GT452" s="119"/>
      <c r="GU452" s="119"/>
      <c r="GV452" s="119"/>
      <c r="GW452" s="119"/>
      <c r="GX452" s="119"/>
      <c r="GY452" s="119"/>
      <c r="GZ452" s="119"/>
      <c r="HA452" s="119"/>
      <c r="HB452" s="119"/>
      <c r="HC452" s="119"/>
      <c r="HD452" s="119"/>
      <c r="HE452" s="119"/>
      <c r="HF452" s="119"/>
      <c r="HG452" s="119"/>
      <c r="HH452" s="119"/>
      <c r="HI452" s="119"/>
      <c r="HJ452" s="119"/>
      <c r="HK452" s="119"/>
      <c r="HL452" s="119"/>
      <c r="HM452" s="119"/>
      <c r="HN452" s="119"/>
      <c r="HO452" s="119"/>
      <c r="HP452" s="119"/>
      <c r="HQ452" s="119"/>
      <c r="HR452" s="119"/>
      <c r="HS452" s="119"/>
      <c r="HT452" s="119"/>
      <c r="HU452" s="119"/>
      <c r="HV452" s="119"/>
      <c r="HW452" s="119"/>
      <c r="HX452" s="119"/>
      <c r="HY452" s="119"/>
      <c r="HZ452" s="119"/>
      <c r="IA452" s="119"/>
      <c r="IB452" s="119"/>
      <c r="IC452" s="119"/>
      <c r="ID452" s="119"/>
      <c r="IE452" s="119"/>
      <c r="IF452" s="119"/>
      <c r="IG452" s="119"/>
      <c r="IH452" s="119"/>
      <c r="II452" s="119"/>
      <c r="IJ452" s="119"/>
      <c r="IK452" s="119"/>
      <c r="IL452" s="119"/>
      <c r="IM452" s="119"/>
      <c r="IN452" s="119"/>
      <c r="IO452" s="119"/>
      <c r="IP452" s="119"/>
      <c r="IQ452" s="119"/>
      <c r="IR452" s="119"/>
      <c r="IS452" s="119"/>
      <c r="IT452" s="119"/>
      <c r="IU452" s="119"/>
      <c r="IV452" s="119"/>
      <c r="IW452" s="119"/>
      <c r="IX452" s="119"/>
      <c r="IY452" s="119"/>
      <c r="IZ452" s="119"/>
      <c r="JA452" s="119"/>
      <c r="JB452" s="119"/>
      <c r="JC452" s="119"/>
      <c r="JD452" s="119"/>
      <c r="JE452" s="119"/>
      <c r="JF452" s="119"/>
      <c r="JG452" s="119"/>
      <c r="JH452" s="119"/>
      <c r="JI452" s="119"/>
      <c r="JJ452" s="119"/>
      <c r="JK452" s="119"/>
      <c r="JL452" s="119"/>
      <c r="JM452" s="119"/>
      <c r="JN452" s="119"/>
      <c r="JO452" s="119"/>
      <c r="JP452" s="119"/>
      <c r="JQ452" s="119"/>
      <c r="JR452" s="119"/>
      <c r="JS452" s="119"/>
      <c r="JT452" s="119"/>
      <c r="JU452" s="119"/>
      <c r="JV452" s="119"/>
      <c r="JW452" s="119"/>
      <c r="JX452" s="119"/>
      <c r="JY452" s="119"/>
      <c r="JZ452" s="119"/>
      <c r="KA452" s="119"/>
      <c r="KB452" s="119"/>
      <c r="KC452" s="119"/>
      <c r="KD452" s="119"/>
      <c r="KE452" s="119"/>
      <c r="KF452" s="119"/>
      <c r="KG452" s="119"/>
      <c r="KH452" s="119"/>
      <c r="KI452" s="119"/>
      <c r="KJ452" s="119"/>
      <c r="KK452" s="119"/>
      <c r="KL452" s="119"/>
      <c r="KM452" s="119"/>
      <c r="KN452" s="119"/>
      <c r="KO452" s="119"/>
      <c r="KP452" s="119"/>
      <c r="KQ452" s="119"/>
      <c r="KR452" s="119"/>
      <c r="KS452" s="119"/>
      <c r="KT452" s="119"/>
      <c r="KU452" s="119"/>
      <c r="KV452" s="119"/>
      <c r="KW452" s="119"/>
      <c r="KX452" s="119"/>
      <c r="KY452" s="119"/>
      <c r="KZ452" s="119"/>
      <c r="LA452" s="119"/>
      <c r="LB452" s="119"/>
      <c r="LC452" s="119"/>
      <c r="LD452" s="119"/>
      <c r="LE452" s="119"/>
      <c r="LF452" s="119"/>
      <c r="LG452" s="119"/>
      <c r="LH452" s="119"/>
      <c r="LI452" s="119"/>
      <c r="LJ452" s="119"/>
      <c r="LK452" s="119"/>
      <c r="LL452" s="119"/>
      <c r="LM452" s="119"/>
      <c r="LN452" s="119"/>
      <c r="LO452" s="119"/>
      <c r="LP452" s="119"/>
      <c r="LQ452" s="119"/>
      <c r="LR452" s="119"/>
      <c r="LS452" s="119"/>
      <c r="LT452" s="119"/>
      <c r="LU452" s="119"/>
      <c r="LV452" s="119"/>
      <c r="LW452" s="119"/>
      <c r="LX452" s="119"/>
      <c r="LY452" s="119"/>
      <c r="LZ452" s="119"/>
      <c r="MA452" s="119"/>
      <c r="MB452" s="119"/>
      <c r="MC452" s="119"/>
      <c r="MD452" s="119"/>
      <c r="ME452" s="119"/>
      <c r="MF452" s="119"/>
      <c r="MG452" s="119"/>
      <c r="MH452" s="119"/>
      <c r="MI452" s="119"/>
      <c r="MJ452" s="119"/>
      <c r="MK452" s="119"/>
      <c r="ML452" s="119"/>
      <c r="MM452" s="119"/>
      <c r="MN452" s="119"/>
      <c r="MO452" s="119"/>
      <c r="MP452" s="119"/>
      <c r="MQ452" s="119"/>
      <c r="MR452" s="119"/>
      <c r="MS452" s="119"/>
      <c r="MT452" s="119"/>
      <c r="MU452" s="119"/>
      <c r="MV452" s="119"/>
      <c r="MW452" s="119"/>
      <c r="MX452" s="119"/>
      <c r="MY452" s="119"/>
      <c r="MZ452" s="119"/>
      <c r="NA452" s="119"/>
      <c r="NB452" s="119"/>
      <c r="NC452" s="119"/>
      <c r="ND452" s="119"/>
      <c r="NE452" s="119"/>
      <c r="NF452" s="119"/>
      <c r="NG452" s="119"/>
      <c r="NH452" s="119"/>
      <c r="NI452" s="119"/>
      <c r="NJ452" s="119"/>
      <c r="NK452" s="119"/>
      <c r="NL452" s="119"/>
      <c r="NM452" s="119"/>
      <c r="NN452" s="119"/>
      <c r="NO452" s="119"/>
      <c r="NP452" s="119"/>
      <c r="NQ452" s="119"/>
      <c r="NR452" s="119"/>
      <c r="NS452" s="119"/>
      <c r="NT452" s="119"/>
      <c r="NU452" s="119"/>
      <c r="NV452" s="119"/>
      <c r="NW452" s="119"/>
      <c r="NX452" s="119"/>
      <c r="NY452" s="119"/>
      <c r="NZ452" s="119"/>
      <c r="OA452" s="119"/>
      <c r="OB452" s="119"/>
      <c r="OC452" s="119"/>
      <c r="OD452" s="119"/>
      <c r="OE452" s="119"/>
      <c r="OF452" s="119"/>
      <c r="OG452" s="119"/>
      <c r="OH452" s="119"/>
      <c r="OI452" s="119"/>
      <c r="OJ452" s="119"/>
      <c r="OK452" s="119"/>
      <c r="OL452" s="119"/>
      <c r="OM452" s="119"/>
      <c r="ON452" s="119"/>
      <c r="OO452" s="119"/>
      <c r="OP452" s="119"/>
      <c r="OQ452" s="119"/>
      <c r="OR452" s="119"/>
      <c r="OS452" s="119"/>
      <c r="OT452" s="119"/>
      <c r="OU452" s="119"/>
      <c r="OV452" s="119"/>
      <c r="OW452" s="119"/>
      <c r="OX452" s="119"/>
      <c r="OY452" s="119"/>
      <c r="OZ452" s="119"/>
      <c r="PA452" s="119"/>
      <c r="PB452" s="119"/>
      <c r="PC452" s="119"/>
      <c r="PD452" s="119"/>
      <c r="PE452" s="119"/>
      <c r="PF452" s="119"/>
      <c r="PG452" s="119"/>
      <c r="PH452" s="119"/>
      <c r="PI452" s="119"/>
      <c r="PJ452" s="119"/>
      <c r="PK452" s="119"/>
      <c r="PL452" s="119"/>
      <c r="PM452" s="119"/>
      <c r="PN452" s="119"/>
      <c r="PO452" s="119"/>
      <c r="PP452" s="119"/>
      <c r="PQ452" s="119"/>
      <c r="PR452" s="119"/>
      <c r="PS452" s="119"/>
      <c r="PT452" s="119"/>
      <c r="PU452" s="119"/>
      <c r="PV452" s="119"/>
      <c r="PW452" s="119"/>
      <c r="PX452" s="119"/>
      <c r="PY452" s="119"/>
      <c r="PZ452" s="119"/>
      <c r="QA452" s="119"/>
      <c r="QB452" s="119"/>
      <c r="QC452" s="119"/>
      <c r="QD452" s="119"/>
      <c r="QE452" s="119"/>
      <c r="QF452" s="119"/>
      <c r="QG452" s="119"/>
      <c r="QH452" s="119"/>
      <c r="QI452" s="119"/>
      <c r="QJ452" s="119"/>
      <c r="QK452" s="119"/>
      <c r="QL452" s="119"/>
      <c r="QM452" s="119"/>
      <c r="QN452" s="119"/>
      <c r="QO452" s="119"/>
      <c r="QP452" s="119"/>
      <c r="QQ452" s="119"/>
      <c r="QR452" s="119"/>
      <c r="QS452" s="119"/>
      <c r="QT452" s="119"/>
      <c r="QU452" s="119"/>
      <c r="QV452" s="119"/>
      <c r="QW452" s="119"/>
      <c r="QX452" s="119"/>
      <c r="QY452" s="119"/>
      <c r="QZ452" s="119"/>
      <c r="RA452" s="119"/>
      <c r="RB452" s="119"/>
      <c r="RC452" s="119"/>
      <c r="RD452" s="119"/>
      <c r="RE452" s="119"/>
      <c r="RF452" s="119"/>
      <c r="RG452" s="119"/>
      <c r="RH452" s="119"/>
      <c r="RI452" s="119"/>
      <c r="RJ452" s="119"/>
      <c r="RK452" s="119"/>
      <c r="RL452" s="119"/>
      <c r="RM452" s="119"/>
      <c r="RN452" s="119"/>
      <c r="RO452" s="119"/>
      <c r="RP452" s="119"/>
      <c r="RQ452" s="119"/>
      <c r="RR452" s="119"/>
      <c r="RS452" s="119"/>
      <c r="RT452" s="119"/>
      <c r="RU452" s="119"/>
      <c r="RV452" s="119"/>
      <c r="RW452" s="119"/>
      <c r="RX452" s="119"/>
      <c r="RY452" s="119"/>
    </row>
    <row r="453" spans="1:493" s="168" customFormat="1" x14ac:dyDescent="0.2">
      <c r="A453" s="167"/>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c r="DK453" s="119"/>
      <c r="DL453" s="119"/>
      <c r="DM453" s="119"/>
      <c r="DN453" s="119"/>
      <c r="DO453" s="119"/>
      <c r="DP453" s="119"/>
      <c r="DQ453" s="119"/>
      <c r="DR453" s="119"/>
      <c r="DS453" s="119"/>
      <c r="DT453" s="119"/>
      <c r="DU453" s="119"/>
      <c r="DV453" s="119"/>
      <c r="DW453" s="119"/>
      <c r="DX453" s="119"/>
      <c r="DY453" s="119"/>
      <c r="DZ453" s="119"/>
      <c r="EA453" s="119"/>
      <c r="EB453" s="119"/>
      <c r="EC453" s="119"/>
      <c r="ED453" s="119"/>
      <c r="EE453" s="119"/>
      <c r="EF453" s="119"/>
      <c r="EG453" s="119"/>
      <c r="EH453" s="119"/>
      <c r="EI453" s="119"/>
      <c r="EJ453" s="119"/>
      <c r="EK453" s="119"/>
      <c r="EL453" s="119"/>
      <c r="EM453" s="119"/>
      <c r="EN453" s="119"/>
      <c r="EO453" s="119"/>
      <c r="EP453" s="119"/>
      <c r="EQ453" s="119"/>
      <c r="ER453" s="119"/>
      <c r="ES453" s="119"/>
      <c r="ET453" s="119"/>
      <c r="EU453" s="119"/>
      <c r="EV453" s="119"/>
      <c r="EW453" s="119"/>
      <c r="EX453" s="119"/>
      <c r="EY453" s="119"/>
      <c r="EZ453" s="119"/>
      <c r="FA453" s="119"/>
      <c r="FB453" s="119"/>
      <c r="FC453" s="119"/>
      <c r="FD453" s="119"/>
      <c r="FE453" s="119"/>
      <c r="FF453" s="119"/>
      <c r="FG453" s="119"/>
      <c r="FH453" s="119"/>
      <c r="FI453" s="119"/>
      <c r="FJ453" s="119"/>
      <c r="FK453" s="119"/>
      <c r="FL453" s="119"/>
      <c r="FM453" s="119"/>
      <c r="FN453" s="119"/>
      <c r="FO453" s="119"/>
      <c r="FP453" s="119"/>
      <c r="FQ453" s="119"/>
      <c r="FR453" s="119"/>
      <c r="FS453" s="119"/>
      <c r="FT453" s="119"/>
      <c r="FU453" s="119"/>
      <c r="FV453" s="119"/>
      <c r="FW453" s="119"/>
      <c r="FX453" s="119"/>
      <c r="FY453" s="119"/>
      <c r="FZ453" s="119"/>
      <c r="GA453" s="119"/>
      <c r="GB453" s="119"/>
      <c r="GC453" s="119"/>
      <c r="GD453" s="119"/>
      <c r="GE453" s="119"/>
      <c r="GF453" s="119"/>
      <c r="GG453" s="119"/>
      <c r="GH453" s="119"/>
      <c r="GI453" s="119"/>
      <c r="GJ453" s="119"/>
      <c r="GK453" s="119"/>
      <c r="GL453" s="119"/>
      <c r="GM453" s="119"/>
      <c r="GN453" s="119"/>
      <c r="GO453" s="119"/>
      <c r="GP453" s="119"/>
      <c r="GQ453" s="119"/>
      <c r="GR453" s="119"/>
      <c r="GS453" s="119"/>
      <c r="GT453" s="119"/>
      <c r="GU453" s="119"/>
      <c r="GV453" s="119"/>
      <c r="GW453" s="119"/>
      <c r="GX453" s="119"/>
      <c r="GY453" s="119"/>
      <c r="GZ453" s="119"/>
      <c r="HA453" s="119"/>
      <c r="HB453" s="119"/>
      <c r="HC453" s="119"/>
      <c r="HD453" s="119"/>
      <c r="HE453" s="119"/>
      <c r="HF453" s="119"/>
      <c r="HG453" s="119"/>
      <c r="HH453" s="119"/>
      <c r="HI453" s="119"/>
      <c r="HJ453" s="119"/>
      <c r="HK453" s="119"/>
      <c r="HL453" s="119"/>
      <c r="HM453" s="119"/>
      <c r="HN453" s="119"/>
      <c r="HO453" s="119"/>
      <c r="HP453" s="119"/>
      <c r="HQ453" s="119"/>
      <c r="HR453" s="119"/>
      <c r="HS453" s="119"/>
      <c r="HT453" s="119"/>
      <c r="HU453" s="119"/>
      <c r="HV453" s="119"/>
      <c r="HW453" s="119"/>
      <c r="HX453" s="119"/>
      <c r="HY453" s="119"/>
      <c r="HZ453" s="119"/>
      <c r="IA453" s="119"/>
      <c r="IB453" s="119"/>
      <c r="IC453" s="119"/>
      <c r="ID453" s="119"/>
      <c r="IE453" s="119"/>
      <c r="IF453" s="119"/>
      <c r="IG453" s="119"/>
      <c r="IH453" s="119"/>
      <c r="II453" s="119"/>
      <c r="IJ453" s="119"/>
      <c r="IK453" s="119"/>
      <c r="IL453" s="119"/>
      <c r="IM453" s="119"/>
      <c r="IN453" s="119"/>
      <c r="IO453" s="119"/>
      <c r="IP453" s="119"/>
      <c r="IQ453" s="119"/>
      <c r="IR453" s="119"/>
      <c r="IS453" s="119"/>
      <c r="IT453" s="119"/>
      <c r="IU453" s="119"/>
      <c r="IV453" s="119"/>
      <c r="IW453" s="119"/>
      <c r="IX453" s="119"/>
      <c r="IY453" s="119"/>
      <c r="IZ453" s="119"/>
      <c r="JA453" s="119"/>
      <c r="JB453" s="119"/>
      <c r="JC453" s="119"/>
      <c r="JD453" s="119"/>
      <c r="JE453" s="119"/>
      <c r="JF453" s="119"/>
      <c r="JG453" s="119"/>
      <c r="JH453" s="119"/>
      <c r="JI453" s="119"/>
      <c r="JJ453" s="119"/>
      <c r="JK453" s="119"/>
      <c r="JL453" s="119"/>
      <c r="JM453" s="119"/>
      <c r="JN453" s="119"/>
      <c r="JO453" s="119"/>
      <c r="JP453" s="119"/>
      <c r="JQ453" s="119"/>
      <c r="JR453" s="119"/>
      <c r="JS453" s="119"/>
      <c r="JT453" s="119"/>
      <c r="JU453" s="119"/>
      <c r="JV453" s="119"/>
      <c r="JW453" s="119"/>
      <c r="JX453" s="119"/>
      <c r="JY453" s="119"/>
      <c r="JZ453" s="119"/>
      <c r="KA453" s="119"/>
      <c r="KB453" s="119"/>
      <c r="KC453" s="119"/>
      <c r="KD453" s="119"/>
      <c r="KE453" s="119"/>
      <c r="KF453" s="119"/>
      <c r="KG453" s="119"/>
      <c r="KH453" s="119"/>
      <c r="KI453" s="119"/>
      <c r="KJ453" s="119"/>
      <c r="KK453" s="119"/>
      <c r="KL453" s="119"/>
      <c r="KM453" s="119"/>
      <c r="KN453" s="119"/>
      <c r="KO453" s="119"/>
      <c r="KP453" s="119"/>
      <c r="KQ453" s="119"/>
      <c r="KR453" s="119"/>
      <c r="KS453" s="119"/>
      <c r="KT453" s="119"/>
      <c r="KU453" s="119"/>
      <c r="KV453" s="119"/>
      <c r="KW453" s="119"/>
      <c r="KX453" s="119"/>
      <c r="KY453" s="119"/>
      <c r="KZ453" s="119"/>
      <c r="LA453" s="119"/>
      <c r="LB453" s="119"/>
      <c r="LC453" s="119"/>
      <c r="LD453" s="119"/>
      <c r="LE453" s="119"/>
      <c r="LF453" s="119"/>
      <c r="LG453" s="119"/>
      <c r="LH453" s="119"/>
      <c r="LI453" s="119"/>
      <c r="LJ453" s="119"/>
      <c r="LK453" s="119"/>
      <c r="LL453" s="119"/>
      <c r="LM453" s="119"/>
      <c r="LN453" s="119"/>
      <c r="LO453" s="119"/>
      <c r="LP453" s="119"/>
      <c r="LQ453" s="119"/>
      <c r="LR453" s="119"/>
      <c r="LS453" s="119"/>
      <c r="LT453" s="119"/>
      <c r="LU453" s="119"/>
      <c r="LV453" s="119"/>
      <c r="LW453" s="119"/>
      <c r="LX453" s="119"/>
      <c r="LY453" s="119"/>
      <c r="LZ453" s="119"/>
      <c r="MA453" s="119"/>
      <c r="MB453" s="119"/>
      <c r="MC453" s="119"/>
      <c r="MD453" s="119"/>
      <c r="ME453" s="119"/>
      <c r="MF453" s="119"/>
      <c r="MG453" s="119"/>
      <c r="MH453" s="119"/>
      <c r="MI453" s="119"/>
      <c r="MJ453" s="119"/>
      <c r="MK453" s="119"/>
      <c r="ML453" s="119"/>
      <c r="MM453" s="119"/>
      <c r="MN453" s="119"/>
      <c r="MO453" s="119"/>
      <c r="MP453" s="119"/>
      <c r="MQ453" s="119"/>
      <c r="MR453" s="119"/>
      <c r="MS453" s="119"/>
      <c r="MT453" s="119"/>
      <c r="MU453" s="119"/>
      <c r="MV453" s="119"/>
      <c r="MW453" s="119"/>
      <c r="MX453" s="119"/>
      <c r="MY453" s="119"/>
      <c r="MZ453" s="119"/>
      <c r="NA453" s="119"/>
      <c r="NB453" s="119"/>
      <c r="NC453" s="119"/>
      <c r="ND453" s="119"/>
      <c r="NE453" s="119"/>
      <c r="NF453" s="119"/>
      <c r="NG453" s="119"/>
      <c r="NH453" s="119"/>
      <c r="NI453" s="119"/>
      <c r="NJ453" s="119"/>
      <c r="NK453" s="119"/>
      <c r="NL453" s="119"/>
      <c r="NM453" s="119"/>
      <c r="NN453" s="119"/>
      <c r="NO453" s="119"/>
      <c r="NP453" s="119"/>
      <c r="NQ453" s="119"/>
      <c r="NR453" s="119"/>
      <c r="NS453" s="119"/>
      <c r="NT453" s="119"/>
      <c r="NU453" s="119"/>
      <c r="NV453" s="119"/>
      <c r="NW453" s="119"/>
      <c r="NX453" s="119"/>
      <c r="NY453" s="119"/>
      <c r="NZ453" s="119"/>
      <c r="OA453" s="119"/>
      <c r="OB453" s="119"/>
      <c r="OC453" s="119"/>
      <c r="OD453" s="119"/>
      <c r="OE453" s="119"/>
      <c r="OF453" s="119"/>
      <c r="OG453" s="119"/>
      <c r="OH453" s="119"/>
      <c r="OI453" s="119"/>
      <c r="OJ453" s="119"/>
      <c r="OK453" s="119"/>
      <c r="OL453" s="119"/>
      <c r="OM453" s="119"/>
      <c r="ON453" s="119"/>
      <c r="OO453" s="119"/>
      <c r="OP453" s="119"/>
      <c r="OQ453" s="119"/>
      <c r="OR453" s="119"/>
      <c r="OS453" s="119"/>
      <c r="OT453" s="119"/>
      <c r="OU453" s="119"/>
      <c r="OV453" s="119"/>
      <c r="OW453" s="119"/>
      <c r="OX453" s="119"/>
      <c r="OY453" s="119"/>
      <c r="OZ453" s="119"/>
      <c r="PA453" s="119"/>
      <c r="PB453" s="119"/>
      <c r="PC453" s="119"/>
      <c r="PD453" s="119"/>
      <c r="PE453" s="119"/>
      <c r="PF453" s="119"/>
      <c r="PG453" s="119"/>
      <c r="PH453" s="119"/>
      <c r="PI453" s="119"/>
      <c r="PJ453" s="119"/>
      <c r="PK453" s="119"/>
      <c r="PL453" s="119"/>
      <c r="PM453" s="119"/>
      <c r="PN453" s="119"/>
      <c r="PO453" s="119"/>
      <c r="PP453" s="119"/>
      <c r="PQ453" s="119"/>
      <c r="PR453" s="119"/>
      <c r="PS453" s="119"/>
      <c r="PT453" s="119"/>
      <c r="PU453" s="119"/>
      <c r="PV453" s="119"/>
      <c r="PW453" s="119"/>
      <c r="PX453" s="119"/>
      <c r="PY453" s="119"/>
      <c r="PZ453" s="119"/>
      <c r="QA453" s="119"/>
      <c r="QB453" s="119"/>
      <c r="QC453" s="119"/>
      <c r="QD453" s="119"/>
      <c r="QE453" s="119"/>
      <c r="QF453" s="119"/>
      <c r="QG453" s="119"/>
      <c r="QH453" s="119"/>
      <c r="QI453" s="119"/>
      <c r="QJ453" s="119"/>
      <c r="QK453" s="119"/>
      <c r="QL453" s="119"/>
      <c r="QM453" s="119"/>
      <c r="QN453" s="119"/>
      <c r="QO453" s="119"/>
      <c r="QP453" s="119"/>
      <c r="QQ453" s="119"/>
      <c r="QR453" s="119"/>
      <c r="QS453" s="119"/>
      <c r="QT453" s="119"/>
      <c r="QU453" s="119"/>
      <c r="QV453" s="119"/>
      <c r="QW453" s="119"/>
      <c r="QX453" s="119"/>
      <c r="QY453" s="119"/>
      <c r="QZ453" s="119"/>
      <c r="RA453" s="119"/>
      <c r="RB453" s="119"/>
      <c r="RC453" s="119"/>
      <c r="RD453" s="119"/>
      <c r="RE453" s="119"/>
      <c r="RF453" s="119"/>
      <c r="RG453" s="119"/>
      <c r="RH453" s="119"/>
      <c r="RI453" s="119"/>
      <c r="RJ453" s="119"/>
      <c r="RK453" s="119"/>
      <c r="RL453" s="119"/>
      <c r="RM453" s="119"/>
      <c r="RN453" s="119"/>
      <c r="RO453" s="119"/>
      <c r="RP453" s="119"/>
      <c r="RQ453" s="119"/>
      <c r="RR453" s="119"/>
      <c r="RS453" s="119"/>
      <c r="RT453" s="119"/>
      <c r="RU453" s="119"/>
      <c r="RV453" s="119"/>
      <c r="RW453" s="119"/>
      <c r="RX453" s="119"/>
      <c r="RY453" s="119"/>
    </row>
    <row r="454" spans="1:493" s="168" customFormat="1" x14ac:dyDescent="0.2">
      <c r="A454" s="167"/>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19"/>
      <c r="FS454" s="119"/>
      <c r="FT454" s="119"/>
      <c r="FU454" s="119"/>
      <c r="FV454" s="119"/>
      <c r="FW454" s="119"/>
      <c r="FX454" s="119"/>
      <c r="FY454" s="119"/>
      <c r="FZ454" s="119"/>
      <c r="GA454" s="119"/>
      <c r="GB454" s="119"/>
      <c r="GC454" s="119"/>
      <c r="GD454" s="119"/>
      <c r="GE454" s="119"/>
      <c r="GF454" s="119"/>
      <c r="GG454" s="119"/>
      <c r="GH454" s="119"/>
      <c r="GI454" s="119"/>
      <c r="GJ454" s="119"/>
      <c r="GK454" s="119"/>
      <c r="GL454" s="119"/>
      <c r="GM454" s="119"/>
      <c r="GN454" s="119"/>
      <c r="GO454" s="119"/>
      <c r="GP454" s="119"/>
      <c r="GQ454" s="119"/>
      <c r="GR454" s="119"/>
      <c r="GS454" s="119"/>
      <c r="GT454" s="119"/>
      <c r="GU454" s="119"/>
      <c r="GV454" s="119"/>
      <c r="GW454" s="119"/>
      <c r="GX454" s="119"/>
      <c r="GY454" s="119"/>
      <c r="GZ454" s="119"/>
      <c r="HA454" s="119"/>
      <c r="HB454" s="119"/>
      <c r="HC454" s="119"/>
      <c r="HD454" s="119"/>
      <c r="HE454" s="119"/>
      <c r="HF454" s="119"/>
      <c r="HG454" s="119"/>
      <c r="HH454" s="119"/>
      <c r="HI454" s="119"/>
      <c r="HJ454" s="119"/>
      <c r="HK454" s="119"/>
      <c r="HL454" s="119"/>
      <c r="HM454" s="119"/>
      <c r="HN454" s="119"/>
      <c r="HO454" s="119"/>
      <c r="HP454" s="119"/>
      <c r="HQ454" s="119"/>
      <c r="HR454" s="119"/>
      <c r="HS454" s="119"/>
      <c r="HT454" s="119"/>
      <c r="HU454" s="119"/>
      <c r="HV454" s="119"/>
      <c r="HW454" s="119"/>
      <c r="HX454" s="119"/>
      <c r="HY454" s="119"/>
      <c r="HZ454" s="119"/>
      <c r="IA454" s="119"/>
      <c r="IB454" s="119"/>
      <c r="IC454" s="119"/>
      <c r="ID454" s="119"/>
      <c r="IE454" s="119"/>
      <c r="IF454" s="119"/>
      <c r="IG454" s="119"/>
      <c r="IH454" s="119"/>
      <c r="II454" s="119"/>
      <c r="IJ454" s="119"/>
      <c r="IK454" s="119"/>
      <c r="IL454" s="119"/>
      <c r="IM454" s="119"/>
      <c r="IN454" s="119"/>
      <c r="IO454" s="119"/>
      <c r="IP454" s="119"/>
      <c r="IQ454" s="119"/>
      <c r="IR454" s="119"/>
      <c r="IS454" s="119"/>
      <c r="IT454" s="119"/>
      <c r="IU454" s="119"/>
      <c r="IV454" s="119"/>
      <c r="IW454" s="119"/>
      <c r="IX454" s="119"/>
      <c r="IY454" s="119"/>
      <c r="IZ454" s="119"/>
      <c r="JA454" s="119"/>
      <c r="JB454" s="119"/>
      <c r="JC454" s="119"/>
      <c r="JD454" s="119"/>
      <c r="JE454" s="119"/>
      <c r="JF454" s="119"/>
      <c r="JG454" s="119"/>
      <c r="JH454" s="119"/>
      <c r="JI454" s="119"/>
      <c r="JJ454" s="119"/>
      <c r="JK454" s="119"/>
      <c r="JL454" s="119"/>
      <c r="JM454" s="119"/>
      <c r="JN454" s="119"/>
      <c r="JO454" s="119"/>
      <c r="JP454" s="119"/>
      <c r="JQ454" s="119"/>
      <c r="JR454" s="119"/>
      <c r="JS454" s="119"/>
      <c r="JT454" s="119"/>
      <c r="JU454" s="119"/>
      <c r="JV454" s="119"/>
      <c r="JW454" s="119"/>
      <c r="JX454" s="119"/>
      <c r="JY454" s="119"/>
      <c r="JZ454" s="119"/>
      <c r="KA454" s="119"/>
      <c r="KB454" s="119"/>
      <c r="KC454" s="119"/>
      <c r="KD454" s="119"/>
      <c r="KE454" s="119"/>
      <c r="KF454" s="119"/>
      <c r="KG454" s="119"/>
      <c r="KH454" s="119"/>
      <c r="KI454" s="119"/>
      <c r="KJ454" s="119"/>
      <c r="KK454" s="119"/>
      <c r="KL454" s="119"/>
      <c r="KM454" s="119"/>
      <c r="KN454" s="119"/>
      <c r="KO454" s="119"/>
      <c r="KP454" s="119"/>
      <c r="KQ454" s="119"/>
      <c r="KR454" s="119"/>
      <c r="KS454" s="119"/>
      <c r="KT454" s="119"/>
      <c r="KU454" s="119"/>
      <c r="KV454" s="119"/>
      <c r="KW454" s="119"/>
      <c r="KX454" s="119"/>
      <c r="KY454" s="119"/>
      <c r="KZ454" s="119"/>
      <c r="LA454" s="119"/>
      <c r="LB454" s="119"/>
      <c r="LC454" s="119"/>
      <c r="LD454" s="119"/>
      <c r="LE454" s="119"/>
      <c r="LF454" s="119"/>
      <c r="LG454" s="119"/>
      <c r="LH454" s="119"/>
      <c r="LI454" s="119"/>
      <c r="LJ454" s="119"/>
      <c r="LK454" s="119"/>
      <c r="LL454" s="119"/>
      <c r="LM454" s="119"/>
      <c r="LN454" s="119"/>
      <c r="LO454" s="119"/>
      <c r="LP454" s="119"/>
      <c r="LQ454" s="119"/>
      <c r="LR454" s="119"/>
      <c r="LS454" s="119"/>
      <c r="LT454" s="119"/>
      <c r="LU454" s="119"/>
      <c r="LV454" s="119"/>
      <c r="LW454" s="119"/>
      <c r="LX454" s="119"/>
      <c r="LY454" s="119"/>
      <c r="LZ454" s="119"/>
      <c r="MA454" s="119"/>
      <c r="MB454" s="119"/>
      <c r="MC454" s="119"/>
      <c r="MD454" s="119"/>
      <c r="ME454" s="119"/>
      <c r="MF454" s="119"/>
      <c r="MG454" s="119"/>
      <c r="MH454" s="119"/>
      <c r="MI454" s="119"/>
      <c r="MJ454" s="119"/>
      <c r="MK454" s="119"/>
      <c r="ML454" s="119"/>
      <c r="MM454" s="119"/>
      <c r="MN454" s="119"/>
      <c r="MO454" s="119"/>
      <c r="MP454" s="119"/>
      <c r="MQ454" s="119"/>
      <c r="MR454" s="119"/>
      <c r="MS454" s="119"/>
      <c r="MT454" s="119"/>
      <c r="MU454" s="119"/>
      <c r="MV454" s="119"/>
      <c r="MW454" s="119"/>
      <c r="MX454" s="119"/>
      <c r="MY454" s="119"/>
      <c r="MZ454" s="119"/>
      <c r="NA454" s="119"/>
      <c r="NB454" s="119"/>
      <c r="NC454" s="119"/>
      <c r="ND454" s="119"/>
      <c r="NE454" s="119"/>
      <c r="NF454" s="119"/>
      <c r="NG454" s="119"/>
      <c r="NH454" s="119"/>
      <c r="NI454" s="119"/>
      <c r="NJ454" s="119"/>
      <c r="NK454" s="119"/>
      <c r="NL454" s="119"/>
      <c r="NM454" s="119"/>
      <c r="NN454" s="119"/>
      <c r="NO454" s="119"/>
      <c r="NP454" s="119"/>
      <c r="NQ454" s="119"/>
      <c r="NR454" s="119"/>
      <c r="NS454" s="119"/>
      <c r="NT454" s="119"/>
      <c r="NU454" s="119"/>
      <c r="NV454" s="119"/>
      <c r="NW454" s="119"/>
      <c r="NX454" s="119"/>
      <c r="NY454" s="119"/>
      <c r="NZ454" s="119"/>
      <c r="OA454" s="119"/>
      <c r="OB454" s="119"/>
      <c r="OC454" s="119"/>
      <c r="OD454" s="119"/>
      <c r="OE454" s="119"/>
      <c r="OF454" s="119"/>
      <c r="OG454" s="119"/>
      <c r="OH454" s="119"/>
      <c r="OI454" s="119"/>
      <c r="OJ454" s="119"/>
      <c r="OK454" s="119"/>
      <c r="OL454" s="119"/>
      <c r="OM454" s="119"/>
      <c r="ON454" s="119"/>
      <c r="OO454" s="119"/>
      <c r="OP454" s="119"/>
      <c r="OQ454" s="119"/>
      <c r="OR454" s="119"/>
      <c r="OS454" s="119"/>
      <c r="OT454" s="119"/>
      <c r="OU454" s="119"/>
      <c r="OV454" s="119"/>
      <c r="OW454" s="119"/>
      <c r="OX454" s="119"/>
      <c r="OY454" s="119"/>
      <c r="OZ454" s="119"/>
      <c r="PA454" s="119"/>
      <c r="PB454" s="119"/>
      <c r="PC454" s="119"/>
      <c r="PD454" s="119"/>
      <c r="PE454" s="119"/>
      <c r="PF454" s="119"/>
      <c r="PG454" s="119"/>
      <c r="PH454" s="119"/>
      <c r="PI454" s="119"/>
      <c r="PJ454" s="119"/>
      <c r="PK454" s="119"/>
      <c r="PL454" s="119"/>
      <c r="PM454" s="119"/>
      <c r="PN454" s="119"/>
      <c r="PO454" s="119"/>
      <c r="PP454" s="119"/>
      <c r="PQ454" s="119"/>
      <c r="PR454" s="119"/>
      <c r="PS454" s="119"/>
      <c r="PT454" s="119"/>
      <c r="PU454" s="119"/>
      <c r="PV454" s="119"/>
      <c r="PW454" s="119"/>
      <c r="PX454" s="119"/>
      <c r="PY454" s="119"/>
      <c r="PZ454" s="119"/>
      <c r="QA454" s="119"/>
      <c r="QB454" s="119"/>
      <c r="QC454" s="119"/>
      <c r="QD454" s="119"/>
      <c r="QE454" s="119"/>
      <c r="QF454" s="119"/>
      <c r="QG454" s="119"/>
      <c r="QH454" s="119"/>
      <c r="QI454" s="119"/>
      <c r="QJ454" s="119"/>
      <c r="QK454" s="119"/>
      <c r="QL454" s="119"/>
      <c r="QM454" s="119"/>
      <c r="QN454" s="119"/>
      <c r="QO454" s="119"/>
      <c r="QP454" s="119"/>
      <c r="QQ454" s="119"/>
      <c r="QR454" s="119"/>
      <c r="QS454" s="119"/>
      <c r="QT454" s="119"/>
      <c r="QU454" s="119"/>
      <c r="QV454" s="119"/>
      <c r="QW454" s="119"/>
      <c r="QX454" s="119"/>
      <c r="QY454" s="119"/>
      <c r="QZ454" s="119"/>
      <c r="RA454" s="119"/>
      <c r="RB454" s="119"/>
      <c r="RC454" s="119"/>
      <c r="RD454" s="119"/>
      <c r="RE454" s="119"/>
      <c r="RF454" s="119"/>
      <c r="RG454" s="119"/>
      <c r="RH454" s="119"/>
      <c r="RI454" s="119"/>
      <c r="RJ454" s="119"/>
      <c r="RK454" s="119"/>
      <c r="RL454" s="119"/>
      <c r="RM454" s="119"/>
      <c r="RN454" s="119"/>
      <c r="RO454" s="119"/>
      <c r="RP454" s="119"/>
      <c r="RQ454" s="119"/>
      <c r="RR454" s="119"/>
      <c r="RS454" s="119"/>
      <c r="RT454" s="119"/>
      <c r="RU454" s="119"/>
      <c r="RV454" s="119"/>
      <c r="RW454" s="119"/>
      <c r="RX454" s="119"/>
      <c r="RY454" s="119"/>
    </row>
    <row r="455" spans="1:493" s="168" customFormat="1" x14ac:dyDescent="0.2">
      <c r="A455" s="167"/>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c r="DK455" s="119"/>
      <c r="DL455" s="119"/>
      <c r="DM455" s="119"/>
      <c r="DN455" s="119"/>
      <c r="DO455" s="119"/>
      <c r="DP455" s="119"/>
      <c r="DQ455" s="119"/>
      <c r="DR455" s="119"/>
      <c r="DS455" s="119"/>
      <c r="DT455" s="119"/>
      <c r="DU455" s="119"/>
      <c r="DV455" s="119"/>
      <c r="DW455" s="119"/>
      <c r="DX455" s="119"/>
      <c r="DY455" s="119"/>
      <c r="DZ455" s="119"/>
      <c r="EA455" s="119"/>
      <c r="EB455" s="119"/>
      <c r="EC455" s="119"/>
      <c r="ED455" s="119"/>
      <c r="EE455" s="119"/>
      <c r="EF455" s="119"/>
      <c r="EG455" s="119"/>
      <c r="EH455" s="119"/>
      <c r="EI455" s="119"/>
      <c r="EJ455" s="119"/>
      <c r="EK455" s="119"/>
      <c r="EL455" s="119"/>
      <c r="EM455" s="119"/>
      <c r="EN455" s="119"/>
      <c r="EO455" s="119"/>
      <c r="EP455" s="119"/>
      <c r="EQ455" s="119"/>
      <c r="ER455" s="119"/>
      <c r="ES455" s="119"/>
      <c r="ET455" s="119"/>
      <c r="EU455" s="119"/>
      <c r="EV455" s="119"/>
      <c r="EW455" s="119"/>
      <c r="EX455" s="119"/>
      <c r="EY455" s="119"/>
      <c r="EZ455" s="119"/>
      <c r="FA455" s="119"/>
      <c r="FB455" s="119"/>
      <c r="FC455" s="119"/>
      <c r="FD455" s="119"/>
      <c r="FE455" s="119"/>
      <c r="FF455" s="119"/>
      <c r="FG455" s="119"/>
      <c r="FH455" s="119"/>
      <c r="FI455" s="119"/>
      <c r="FJ455" s="119"/>
      <c r="FK455" s="119"/>
      <c r="FL455" s="119"/>
      <c r="FM455" s="119"/>
      <c r="FN455" s="119"/>
      <c r="FO455" s="119"/>
      <c r="FP455" s="119"/>
      <c r="FQ455" s="119"/>
      <c r="FR455" s="119"/>
      <c r="FS455" s="119"/>
      <c r="FT455" s="119"/>
      <c r="FU455" s="119"/>
      <c r="FV455" s="119"/>
      <c r="FW455" s="119"/>
      <c r="FX455" s="119"/>
      <c r="FY455" s="119"/>
      <c r="FZ455" s="119"/>
      <c r="GA455" s="119"/>
      <c r="GB455" s="119"/>
      <c r="GC455" s="119"/>
      <c r="GD455" s="119"/>
      <c r="GE455" s="119"/>
      <c r="GF455" s="119"/>
      <c r="GG455" s="119"/>
      <c r="GH455" s="119"/>
      <c r="GI455" s="119"/>
      <c r="GJ455" s="119"/>
      <c r="GK455" s="119"/>
      <c r="GL455" s="119"/>
      <c r="GM455" s="119"/>
      <c r="GN455" s="119"/>
      <c r="GO455" s="119"/>
      <c r="GP455" s="119"/>
      <c r="GQ455" s="119"/>
      <c r="GR455" s="119"/>
      <c r="GS455" s="119"/>
      <c r="GT455" s="119"/>
      <c r="GU455" s="119"/>
      <c r="GV455" s="119"/>
      <c r="GW455" s="119"/>
      <c r="GX455" s="119"/>
      <c r="GY455" s="119"/>
      <c r="GZ455" s="119"/>
      <c r="HA455" s="119"/>
      <c r="HB455" s="119"/>
      <c r="HC455" s="119"/>
      <c r="HD455" s="119"/>
      <c r="HE455" s="119"/>
      <c r="HF455" s="119"/>
      <c r="HG455" s="119"/>
      <c r="HH455" s="119"/>
      <c r="HI455" s="119"/>
      <c r="HJ455" s="119"/>
      <c r="HK455" s="119"/>
      <c r="HL455" s="119"/>
      <c r="HM455" s="119"/>
      <c r="HN455" s="119"/>
      <c r="HO455" s="119"/>
      <c r="HP455" s="119"/>
      <c r="HQ455" s="119"/>
      <c r="HR455" s="119"/>
      <c r="HS455" s="119"/>
      <c r="HT455" s="119"/>
      <c r="HU455" s="119"/>
      <c r="HV455" s="119"/>
      <c r="HW455" s="119"/>
      <c r="HX455" s="119"/>
      <c r="HY455" s="119"/>
      <c r="HZ455" s="119"/>
      <c r="IA455" s="119"/>
      <c r="IB455" s="119"/>
      <c r="IC455" s="119"/>
      <c r="ID455" s="119"/>
      <c r="IE455" s="119"/>
      <c r="IF455" s="119"/>
      <c r="IG455" s="119"/>
      <c r="IH455" s="119"/>
      <c r="II455" s="119"/>
      <c r="IJ455" s="119"/>
      <c r="IK455" s="119"/>
      <c r="IL455" s="119"/>
      <c r="IM455" s="119"/>
      <c r="IN455" s="119"/>
      <c r="IO455" s="119"/>
      <c r="IP455" s="119"/>
      <c r="IQ455" s="119"/>
      <c r="IR455" s="119"/>
      <c r="IS455" s="119"/>
      <c r="IT455" s="119"/>
      <c r="IU455" s="119"/>
      <c r="IV455" s="119"/>
      <c r="IW455" s="119"/>
      <c r="IX455" s="119"/>
      <c r="IY455" s="119"/>
      <c r="IZ455" s="119"/>
      <c r="JA455" s="119"/>
      <c r="JB455" s="119"/>
      <c r="JC455" s="119"/>
      <c r="JD455" s="119"/>
      <c r="JE455" s="119"/>
      <c r="JF455" s="119"/>
      <c r="JG455" s="119"/>
      <c r="JH455" s="119"/>
      <c r="JI455" s="119"/>
      <c r="JJ455" s="119"/>
      <c r="JK455" s="119"/>
      <c r="JL455" s="119"/>
      <c r="JM455" s="119"/>
      <c r="JN455" s="119"/>
      <c r="JO455" s="119"/>
      <c r="JP455" s="119"/>
      <c r="JQ455" s="119"/>
      <c r="JR455" s="119"/>
      <c r="JS455" s="119"/>
      <c r="JT455" s="119"/>
      <c r="JU455" s="119"/>
      <c r="JV455" s="119"/>
      <c r="JW455" s="119"/>
      <c r="JX455" s="119"/>
      <c r="JY455" s="119"/>
      <c r="JZ455" s="119"/>
      <c r="KA455" s="119"/>
      <c r="KB455" s="119"/>
      <c r="KC455" s="119"/>
      <c r="KD455" s="119"/>
      <c r="KE455" s="119"/>
      <c r="KF455" s="119"/>
      <c r="KG455" s="119"/>
      <c r="KH455" s="119"/>
      <c r="KI455" s="119"/>
      <c r="KJ455" s="119"/>
      <c r="KK455" s="119"/>
      <c r="KL455" s="119"/>
      <c r="KM455" s="119"/>
      <c r="KN455" s="119"/>
      <c r="KO455" s="119"/>
      <c r="KP455" s="119"/>
      <c r="KQ455" s="119"/>
      <c r="KR455" s="119"/>
      <c r="KS455" s="119"/>
      <c r="KT455" s="119"/>
      <c r="KU455" s="119"/>
      <c r="KV455" s="119"/>
      <c r="KW455" s="119"/>
      <c r="KX455" s="119"/>
      <c r="KY455" s="119"/>
      <c r="KZ455" s="119"/>
      <c r="LA455" s="119"/>
      <c r="LB455" s="119"/>
      <c r="LC455" s="119"/>
      <c r="LD455" s="119"/>
      <c r="LE455" s="119"/>
      <c r="LF455" s="119"/>
      <c r="LG455" s="119"/>
      <c r="LH455" s="119"/>
      <c r="LI455" s="119"/>
      <c r="LJ455" s="119"/>
      <c r="LK455" s="119"/>
      <c r="LL455" s="119"/>
      <c r="LM455" s="119"/>
      <c r="LN455" s="119"/>
      <c r="LO455" s="119"/>
      <c r="LP455" s="119"/>
      <c r="LQ455" s="119"/>
      <c r="LR455" s="119"/>
      <c r="LS455" s="119"/>
      <c r="LT455" s="119"/>
      <c r="LU455" s="119"/>
      <c r="LV455" s="119"/>
      <c r="LW455" s="119"/>
      <c r="LX455" s="119"/>
      <c r="LY455" s="119"/>
      <c r="LZ455" s="119"/>
      <c r="MA455" s="119"/>
      <c r="MB455" s="119"/>
      <c r="MC455" s="119"/>
      <c r="MD455" s="119"/>
      <c r="ME455" s="119"/>
      <c r="MF455" s="119"/>
      <c r="MG455" s="119"/>
      <c r="MH455" s="119"/>
      <c r="MI455" s="119"/>
      <c r="MJ455" s="119"/>
      <c r="MK455" s="119"/>
      <c r="ML455" s="119"/>
      <c r="MM455" s="119"/>
      <c r="MN455" s="119"/>
      <c r="MO455" s="119"/>
      <c r="MP455" s="119"/>
      <c r="MQ455" s="119"/>
      <c r="MR455" s="119"/>
      <c r="MS455" s="119"/>
      <c r="MT455" s="119"/>
      <c r="MU455" s="119"/>
      <c r="MV455" s="119"/>
      <c r="MW455" s="119"/>
      <c r="MX455" s="119"/>
      <c r="MY455" s="119"/>
      <c r="MZ455" s="119"/>
      <c r="NA455" s="119"/>
      <c r="NB455" s="119"/>
      <c r="NC455" s="119"/>
      <c r="ND455" s="119"/>
      <c r="NE455" s="119"/>
      <c r="NF455" s="119"/>
      <c r="NG455" s="119"/>
      <c r="NH455" s="119"/>
      <c r="NI455" s="119"/>
      <c r="NJ455" s="119"/>
      <c r="NK455" s="119"/>
      <c r="NL455" s="119"/>
      <c r="NM455" s="119"/>
      <c r="NN455" s="119"/>
      <c r="NO455" s="119"/>
      <c r="NP455" s="119"/>
      <c r="NQ455" s="119"/>
      <c r="NR455" s="119"/>
      <c r="NS455" s="119"/>
      <c r="NT455" s="119"/>
      <c r="NU455" s="119"/>
      <c r="NV455" s="119"/>
      <c r="NW455" s="119"/>
      <c r="NX455" s="119"/>
      <c r="NY455" s="119"/>
      <c r="NZ455" s="119"/>
      <c r="OA455" s="119"/>
      <c r="OB455" s="119"/>
      <c r="OC455" s="119"/>
      <c r="OD455" s="119"/>
      <c r="OE455" s="119"/>
      <c r="OF455" s="119"/>
      <c r="OG455" s="119"/>
      <c r="OH455" s="119"/>
      <c r="OI455" s="119"/>
      <c r="OJ455" s="119"/>
      <c r="OK455" s="119"/>
      <c r="OL455" s="119"/>
      <c r="OM455" s="119"/>
      <c r="ON455" s="119"/>
      <c r="OO455" s="119"/>
      <c r="OP455" s="119"/>
      <c r="OQ455" s="119"/>
      <c r="OR455" s="119"/>
      <c r="OS455" s="119"/>
      <c r="OT455" s="119"/>
      <c r="OU455" s="119"/>
      <c r="OV455" s="119"/>
      <c r="OW455" s="119"/>
      <c r="OX455" s="119"/>
      <c r="OY455" s="119"/>
      <c r="OZ455" s="119"/>
      <c r="PA455" s="119"/>
      <c r="PB455" s="119"/>
      <c r="PC455" s="119"/>
      <c r="PD455" s="119"/>
      <c r="PE455" s="119"/>
      <c r="PF455" s="119"/>
      <c r="PG455" s="119"/>
      <c r="PH455" s="119"/>
      <c r="PI455" s="119"/>
      <c r="PJ455" s="119"/>
      <c r="PK455" s="119"/>
      <c r="PL455" s="119"/>
      <c r="PM455" s="119"/>
      <c r="PN455" s="119"/>
      <c r="PO455" s="119"/>
      <c r="PP455" s="119"/>
      <c r="PQ455" s="119"/>
      <c r="PR455" s="119"/>
      <c r="PS455" s="119"/>
      <c r="PT455" s="119"/>
      <c r="PU455" s="119"/>
      <c r="PV455" s="119"/>
      <c r="PW455" s="119"/>
      <c r="PX455" s="119"/>
      <c r="PY455" s="119"/>
      <c r="PZ455" s="119"/>
      <c r="QA455" s="119"/>
      <c r="QB455" s="119"/>
      <c r="QC455" s="119"/>
      <c r="QD455" s="119"/>
      <c r="QE455" s="119"/>
      <c r="QF455" s="119"/>
      <c r="QG455" s="119"/>
      <c r="QH455" s="119"/>
      <c r="QI455" s="119"/>
      <c r="QJ455" s="119"/>
      <c r="QK455" s="119"/>
      <c r="QL455" s="119"/>
      <c r="QM455" s="119"/>
      <c r="QN455" s="119"/>
      <c r="QO455" s="119"/>
      <c r="QP455" s="119"/>
      <c r="QQ455" s="119"/>
      <c r="QR455" s="119"/>
      <c r="QS455" s="119"/>
      <c r="QT455" s="119"/>
      <c r="QU455" s="119"/>
      <c r="QV455" s="119"/>
      <c r="QW455" s="119"/>
      <c r="QX455" s="119"/>
      <c r="QY455" s="119"/>
      <c r="QZ455" s="119"/>
      <c r="RA455" s="119"/>
      <c r="RB455" s="119"/>
      <c r="RC455" s="119"/>
      <c r="RD455" s="119"/>
      <c r="RE455" s="119"/>
      <c r="RF455" s="119"/>
      <c r="RG455" s="119"/>
      <c r="RH455" s="119"/>
      <c r="RI455" s="119"/>
      <c r="RJ455" s="119"/>
      <c r="RK455" s="119"/>
      <c r="RL455" s="119"/>
      <c r="RM455" s="119"/>
      <c r="RN455" s="119"/>
      <c r="RO455" s="119"/>
      <c r="RP455" s="119"/>
      <c r="RQ455" s="119"/>
      <c r="RR455" s="119"/>
      <c r="RS455" s="119"/>
      <c r="RT455" s="119"/>
      <c r="RU455" s="119"/>
      <c r="RV455" s="119"/>
      <c r="RW455" s="119"/>
      <c r="RX455" s="119"/>
      <c r="RY455" s="119"/>
    </row>
    <row r="456" spans="1:493" s="168" customFormat="1" x14ac:dyDescent="0.2">
      <c r="A456" s="167"/>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19"/>
      <c r="FS456" s="119"/>
      <c r="FT456" s="119"/>
      <c r="FU456" s="119"/>
      <c r="FV456" s="119"/>
      <c r="FW456" s="119"/>
      <c r="FX456" s="119"/>
      <c r="FY456" s="119"/>
      <c r="FZ456" s="119"/>
      <c r="GA456" s="119"/>
      <c r="GB456" s="119"/>
      <c r="GC456" s="119"/>
      <c r="GD456" s="119"/>
      <c r="GE456" s="119"/>
      <c r="GF456" s="119"/>
      <c r="GG456" s="119"/>
      <c r="GH456" s="119"/>
      <c r="GI456" s="119"/>
      <c r="GJ456" s="119"/>
      <c r="GK456" s="119"/>
      <c r="GL456" s="119"/>
      <c r="GM456" s="119"/>
      <c r="GN456" s="119"/>
      <c r="GO456" s="119"/>
      <c r="GP456" s="119"/>
      <c r="GQ456" s="119"/>
      <c r="GR456" s="119"/>
      <c r="GS456" s="119"/>
      <c r="GT456" s="119"/>
      <c r="GU456" s="119"/>
      <c r="GV456" s="119"/>
      <c r="GW456" s="119"/>
      <c r="GX456" s="119"/>
      <c r="GY456" s="119"/>
      <c r="GZ456" s="119"/>
      <c r="HA456" s="119"/>
      <c r="HB456" s="119"/>
      <c r="HC456" s="119"/>
      <c r="HD456" s="119"/>
      <c r="HE456" s="119"/>
      <c r="HF456" s="119"/>
      <c r="HG456" s="119"/>
      <c r="HH456" s="119"/>
      <c r="HI456" s="119"/>
      <c r="HJ456" s="119"/>
      <c r="HK456" s="119"/>
      <c r="HL456" s="119"/>
      <c r="HM456" s="119"/>
      <c r="HN456" s="119"/>
      <c r="HO456" s="119"/>
      <c r="HP456" s="119"/>
      <c r="HQ456" s="119"/>
      <c r="HR456" s="119"/>
      <c r="HS456" s="119"/>
      <c r="HT456" s="119"/>
      <c r="HU456" s="119"/>
      <c r="HV456" s="119"/>
      <c r="HW456" s="119"/>
      <c r="HX456" s="119"/>
      <c r="HY456" s="119"/>
      <c r="HZ456" s="119"/>
      <c r="IA456" s="119"/>
      <c r="IB456" s="119"/>
      <c r="IC456" s="119"/>
      <c r="ID456" s="119"/>
      <c r="IE456" s="119"/>
      <c r="IF456" s="119"/>
      <c r="IG456" s="119"/>
      <c r="IH456" s="119"/>
      <c r="II456" s="119"/>
      <c r="IJ456" s="119"/>
      <c r="IK456" s="119"/>
      <c r="IL456" s="119"/>
      <c r="IM456" s="119"/>
      <c r="IN456" s="119"/>
      <c r="IO456" s="119"/>
      <c r="IP456" s="119"/>
      <c r="IQ456" s="119"/>
      <c r="IR456" s="119"/>
      <c r="IS456" s="119"/>
      <c r="IT456" s="119"/>
      <c r="IU456" s="119"/>
      <c r="IV456" s="119"/>
      <c r="IW456" s="119"/>
      <c r="IX456" s="119"/>
      <c r="IY456" s="119"/>
      <c r="IZ456" s="119"/>
      <c r="JA456" s="119"/>
      <c r="JB456" s="119"/>
      <c r="JC456" s="119"/>
      <c r="JD456" s="119"/>
      <c r="JE456" s="119"/>
      <c r="JF456" s="119"/>
      <c r="JG456" s="119"/>
      <c r="JH456" s="119"/>
      <c r="JI456" s="119"/>
      <c r="JJ456" s="119"/>
      <c r="JK456" s="119"/>
      <c r="JL456" s="119"/>
      <c r="JM456" s="119"/>
      <c r="JN456" s="119"/>
      <c r="JO456" s="119"/>
      <c r="JP456" s="119"/>
      <c r="JQ456" s="119"/>
      <c r="JR456" s="119"/>
      <c r="JS456" s="119"/>
      <c r="JT456" s="119"/>
      <c r="JU456" s="119"/>
      <c r="JV456" s="119"/>
      <c r="JW456" s="119"/>
      <c r="JX456" s="119"/>
      <c r="JY456" s="119"/>
      <c r="JZ456" s="119"/>
      <c r="KA456" s="119"/>
      <c r="KB456" s="119"/>
      <c r="KC456" s="119"/>
      <c r="KD456" s="119"/>
      <c r="KE456" s="119"/>
      <c r="KF456" s="119"/>
      <c r="KG456" s="119"/>
      <c r="KH456" s="119"/>
      <c r="KI456" s="119"/>
      <c r="KJ456" s="119"/>
      <c r="KK456" s="119"/>
      <c r="KL456" s="119"/>
      <c r="KM456" s="119"/>
      <c r="KN456" s="119"/>
      <c r="KO456" s="119"/>
      <c r="KP456" s="119"/>
      <c r="KQ456" s="119"/>
      <c r="KR456" s="119"/>
      <c r="KS456" s="119"/>
      <c r="KT456" s="119"/>
      <c r="KU456" s="119"/>
      <c r="KV456" s="119"/>
      <c r="KW456" s="119"/>
      <c r="KX456" s="119"/>
      <c r="KY456" s="119"/>
      <c r="KZ456" s="119"/>
      <c r="LA456" s="119"/>
      <c r="LB456" s="119"/>
      <c r="LC456" s="119"/>
      <c r="LD456" s="119"/>
      <c r="LE456" s="119"/>
      <c r="LF456" s="119"/>
      <c r="LG456" s="119"/>
      <c r="LH456" s="119"/>
      <c r="LI456" s="119"/>
      <c r="LJ456" s="119"/>
      <c r="LK456" s="119"/>
      <c r="LL456" s="119"/>
      <c r="LM456" s="119"/>
      <c r="LN456" s="119"/>
      <c r="LO456" s="119"/>
      <c r="LP456" s="119"/>
      <c r="LQ456" s="119"/>
      <c r="LR456" s="119"/>
      <c r="LS456" s="119"/>
      <c r="LT456" s="119"/>
      <c r="LU456" s="119"/>
      <c r="LV456" s="119"/>
      <c r="LW456" s="119"/>
      <c r="LX456" s="119"/>
      <c r="LY456" s="119"/>
      <c r="LZ456" s="119"/>
      <c r="MA456" s="119"/>
      <c r="MB456" s="119"/>
      <c r="MC456" s="119"/>
      <c r="MD456" s="119"/>
      <c r="ME456" s="119"/>
      <c r="MF456" s="119"/>
      <c r="MG456" s="119"/>
      <c r="MH456" s="119"/>
      <c r="MI456" s="119"/>
      <c r="MJ456" s="119"/>
      <c r="MK456" s="119"/>
      <c r="ML456" s="119"/>
      <c r="MM456" s="119"/>
      <c r="MN456" s="119"/>
      <c r="MO456" s="119"/>
      <c r="MP456" s="119"/>
      <c r="MQ456" s="119"/>
      <c r="MR456" s="119"/>
      <c r="MS456" s="119"/>
      <c r="MT456" s="119"/>
      <c r="MU456" s="119"/>
      <c r="MV456" s="119"/>
      <c r="MW456" s="119"/>
      <c r="MX456" s="119"/>
      <c r="MY456" s="119"/>
      <c r="MZ456" s="119"/>
      <c r="NA456" s="119"/>
      <c r="NB456" s="119"/>
      <c r="NC456" s="119"/>
      <c r="ND456" s="119"/>
      <c r="NE456" s="119"/>
      <c r="NF456" s="119"/>
      <c r="NG456" s="119"/>
      <c r="NH456" s="119"/>
      <c r="NI456" s="119"/>
      <c r="NJ456" s="119"/>
      <c r="NK456" s="119"/>
      <c r="NL456" s="119"/>
      <c r="NM456" s="119"/>
      <c r="NN456" s="119"/>
      <c r="NO456" s="119"/>
      <c r="NP456" s="119"/>
      <c r="NQ456" s="119"/>
      <c r="NR456" s="119"/>
      <c r="NS456" s="119"/>
      <c r="NT456" s="119"/>
      <c r="NU456" s="119"/>
      <c r="NV456" s="119"/>
      <c r="NW456" s="119"/>
      <c r="NX456" s="119"/>
      <c r="NY456" s="119"/>
      <c r="NZ456" s="119"/>
      <c r="OA456" s="119"/>
      <c r="OB456" s="119"/>
      <c r="OC456" s="119"/>
      <c r="OD456" s="119"/>
      <c r="OE456" s="119"/>
      <c r="OF456" s="119"/>
      <c r="OG456" s="119"/>
      <c r="OH456" s="119"/>
      <c r="OI456" s="119"/>
      <c r="OJ456" s="119"/>
      <c r="OK456" s="119"/>
      <c r="OL456" s="119"/>
      <c r="OM456" s="119"/>
      <c r="ON456" s="119"/>
      <c r="OO456" s="119"/>
      <c r="OP456" s="119"/>
      <c r="OQ456" s="119"/>
      <c r="OR456" s="119"/>
      <c r="OS456" s="119"/>
      <c r="OT456" s="119"/>
      <c r="OU456" s="119"/>
      <c r="OV456" s="119"/>
      <c r="OW456" s="119"/>
      <c r="OX456" s="119"/>
      <c r="OY456" s="119"/>
      <c r="OZ456" s="119"/>
      <c r="PA456" s="119"/>
      <c r="PB456" s="119"/>
      <c r="PC456" s="119"/>
      <c r="PD456" s="119"/>
      <c r="PE456" s="119"/>
      <c r="PF456" s="119"/>
      <c r="PG456" s="119"/>
      <c r="PH456" s="119"/>
      <c r="PI456" s="119"/>
      <c r="PJ456" s="119"/>
      <c r="PK456" s="119"/>
      <c r="PL456" s="119"/>
      <c r="PM456" s="119"/>
      <c r="PN456" s="119"/>
      <c r="PO456" s="119"/>
      <c r="PP456" s="119"/>
      <c r="PQ456" s="119"/>
      <c r="PR456" s="119"/>
      <c r="PS456" s="119"/>
      <c r="PT456" s="119"/>
      <c r="PU456" s="119"/>
      <c r="PV456" s="119"/>
      <c r="PW456" s="119"/>
      <c r="PX456" s="119"/>
      <c r="PY456" s="119"/>
      <c r="PZ456" s="119"/>
      <c r="QA456" s="119"/>
      <c r="QB456" s="119"/>
      <c r="QC456" s="119"/>
      <c r="QD456" s="119"/>
      <c r="QE456" s="119"/>
      <c r="QF456" s="119"/>
      <c r="QG456" s="119"/>
      <c r="QH456" s="119"/>
      <c r="QI456" s="119"/>
      <c r="QJ456" s="119"/>
      <c r="QK456" s="119"/>
      <c r="QL456" s="119"/>
      <c r="QM456" s="119"/>
      <c r="QN456" s="119"/>
      <c r="QO456" s="119"/>
      <c r="QP456" s="119"/>
      <c r="QQ456" s="119"/>
      <c r="QR456" s="119"/>
      <c r="QS456" s="119"/>
      <c r="QT456" s="119"/>
      <c r="QU456" s="119"/>
      <c r="QV456" s="119"/>
      <c r="QW456" s="119"/>
      <c r="QX456" s="119"/>
      <c r="QY456" s="119"/>
      <c r="QZ456" s="119"/>
      <c r="RA456" s="119"/>
      <c r="RB456" s="119"/>
      <c r="RC456" s="119"/>
      <c r="RD456" s="119"/>
      <c r="RE456" s="119"/>
      <c r="RF456" s="119"/>
      <c r="RG456" s="119"/>
      <c r="RH456" s="119"/>
      <c r="RI456" s="119"/>
      <c r="RJ456" s="119"/>
      <c r="RK456" s="119"/>
      <c r="RL456" s="119"/>
      <c r="RM456" s="119"/>
      <c r="RN456" s="119"/>
      <c r="RO456" s="119"/>
      <c r="RP456" s="119"/>
      <c r="RQ456" s="119"/>
      <c r="RR456" s="119"/>
      <c r="RS456" s="119"/>
      <c r="RT456" s="119"/>
      <c r="RU456" s="119"/>
      <c r="RV456" s="119"/>
      <c r="RW456" s="119"/>
      <c r="RX456" s="119"/>
      <c r="RY456" s="119"/>
    </row>
    <row r="457" spans="1:493" s="168" customFormat="1" x14ac:dyDescent="0.2">
      <c r="A457" s="167"/>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c r="FL457" s="119"/>
      <c r="FM457" s="119"/>
      <c r="FN457" s="119"/>
      <c r="FO457" s="119"/>
      <c r="FP457" s="119"/>
      <c r="FQ457" s="119"/>
      <c r="FR457" s="119"/>
      <c r="FS457" s="119"/>
      <c r="FT457" s="119"/>
      <c r="FU457" s="119"/>
      <c r="FV457" s="119"/>
      <c r="FW457" s="119"/>
      <c r="FX457" s="119"/>
      <c r="FY457" s="119"/>
      <c r="FZ457" s="119"/>
      <c r="GA457" s="119"/>
      <c r="GB457" s="119"/>
      <c r="GC457" s="119"/>
      <c r="GD457" s="119"/>
      <c r="GE457" s="119"/>
      <c r="GF457" s="119"/>
      <c r="GG457" s="119"/>
      <c r="GH457" s="119"/>
      <c r="GI457" s="119"/>
      <c r="GJ457" s="119"/>
      <c r="GK457" s="119"/>
      <c r="GL457" s="119"/>
      <c r="GM457" s="119"/>
      <c r="GN457" s="119"/>
      <c r="GO457" s="119"/>
      <c r="GP457" s="119"/>
      <c r="GQ457" s="119"/>
      <c r="GR457" s="119"/>
      <c r="GS457" s="119"/>
      <c r="GT457" s="119"/>
      <c r="GU457" s="119"/>
      <c r="GV457" s="119"/>
      <c r="GW457" s="119"/>
      <c r="GX457" s="119"/>
      <c r="GY457" s="119"/>
      <c r="GZ457" s="119"/>
      <c r="HA457" s="119"/>
      <c r="HB457" s="119"/>
      <c r="HC457" s="119"/>
      <c r="HD457" s="119"/>
      <c r="HE457" s="119"/>
      <c r="HF457" s="119"/>
      <c r="HG457" s="119"/>
      <c r="HH457" s="119"/>
      <c r="HI457" s="119"/>
      <c r="HJ457" s="119"/>
      <c r="HK457" s="119"/>
      <c r="HL457" s="119"/>
      <c r="HM457" s="119"/>
      <c r="HN457" s="119"/>
      <c r="HO457" s="119"/>
      <c r="HP457" s="119"/>
      <c r="HQ457" s="119"/>
      <c r="HR457" s="119"/>
      <c r="HS457" s="119"/>
      <c r="HT457" s="119"/>
      <c r="HU457" s="119"/>
      <c r="HV457" s="119"/>
      <c r="HW457" s="119"/>
      <c r="HX457" s="119"/>
      <c r="HY457" s="119"/>
      <c r="HZ457" s="119"/>
      <c r="IA457" s="119"/>
      <c r="IB457" s="119"/>
      <c r="IC457" s="119"/>
      <c r="ID457" s="119"/>
      <c r="IE457" s="119"/>
      <c r="IF457" s="119"/>
      <c r="IG457" s="119"/>
      <c r="IH457" s="119"/>
      <c r="II457" s="119"/>
      <c r="IJ457" s="119"/>
      <c r="IK457" s="119"/>
      <c r="IL457" s="119"/>
      <c r="IM457" s="119"/>
      <c r="IN457" s="119"/>
      <c r="IO457" s="119"/>
      <c r="IP457" s="119"/>
      <c r="IQ457" s="119"/>
      <c r="IR457" s="119"/>
      <c r="IS457" s="119"/>
      <c r="IT457" s="119"/>
      <c r="IU457" s="119"/>
      <c r="IV457" s="119"/>
      <c r="IW457" s="119"/>
      <c r="IX457" s="119"/>
      <c r="IY457" s="119"/>
      <c r="IZ457" s="119"/>
      <c r="JA457" s="119"/>
      <c r="JB457" s="119"/>
      <c r="JC457" s="119"/>
      <c r="JD457" s="119"/>
      <c r="JE457" s="119"/>
      <c r="JF457" s="119"/>
      <c r="JG457" s="119"/>
      <c r="JH457" s="119"/>
      <c r="JI457" s="119"/>
      <c r="JJ457" s="119"/>
      <c r="JK457" s="119"/>
      <c r="JL457" s="119"/>
      <c r="JM457" s="119"/>
      <c r="JN457" s="119"/>
      <c r="JO457" s="119"/>
      <c r="JP457" s="119"/>
      <c r="JQ457" s="119"/>
      <c r="JR457" s="119"/>
      <c r="JS457" s="119"/>
      <c r="JT457" s="119"/>
      <c r="JU457" s="119"/>
      <c r="JV457" s="119"/>
      <c r="JW457" s="119"/>
      <c r="JX457" s="119"/>
      <c r="JY457" s="119"/>
      <c r="JZ457" s="119"/>
      <c r="KA457" s="119"/>
      <c r="KB457" s="119"/>
      <c r="KC457" s="119"/>
      <c r="KD457" s="119"/>
      <c r="KE457" s="119"/>
      <c r="KF457" s="119"/>
      <c r="KG457" s="119"/>
      <c r="KH457" s="119"/>
      <c r="KI457" s="119"/>
      <c r="KJ457" s="119"/>
      <c r="KK457" s="119"/>
      <c r="KL457" s="119"/>
      <c r="KM457" s="119"/>
      <c r="KN457" s="119"/>
      <c r="KO457" s="119"/>
      <c r="KP457" s="119"/>
      <c r="KQ457" s="119"/>
      <c r="KR457" s="119"/>
      <c r="KS457" s="119"/>
      <c r="KT457" s="119"/>
      <c r="KU457" s="119"/>
      <c r="KV457" s="119"/>
      <c r="KW457" s="119"/>
      <c r="KX457" s="119"/>
      <c r="KY457" s="119"/>
      <c r="KZ457" s="119"/>
      <c r="LA457" s="119"/>
      <c r="LB457" s="119"/>
      <c r="LC457" s="119"/>
      <c r="LD457" s="119"/>
      <c r="LE457" s="119"/>
      <c r="LF457" s="119"/>
      <c r="LG457" s="119"/>
      <c r="LH457" s="119"/>
      <c r="LI457" s="119"/>
      <c r="LJ457" s="119"/>
      <c r="LK457" s="119"/>
      <c r="LL457" s="119"/>
      <c r="LM457" s="119"/>
      <c r="LN457" s="119"/>
      <c r="LO457" s="119"/>
      <c r="LP457" s="119"/>
      <c r="LQ457" s="119"/>
      <c r="LR457" s="119"/>
      <c r="LS457" s="119"/>
      <c r="LT457" s="119"/>
      <c r="LU457" s="119"/>
      <c r="LV457" s="119"/>
      <c r="LW457" s="119"/>
      <c r="LX457" s="119"/>
      <c r="LY457" s="119"/>
      <c r="LZ457" s="119"/>
      <c r="MA457" s="119"/>
      <c r="MB457" s="119"/>
      <c r="MC457" s="119"/>
      <c r="MD457" s="119"/>
      <c r="ME457" s="119"/>
      <c r="MF457" s="119"/>
      <c r="MG457" s="119"/>
      <c r="MH457" s="119"/>
      <c r="MI457" s="119"/>
      <c r="MJ457" s="119"/>
      <c r="MK457" s="119"/>
      <c r="ML457" s="119"/>
      <c r="MM457" s="119"/>
      <c r="MN457" s="119"/>
      <c r="MO457" s="119"/>
      <c r="MP457" s="119"/>
      <c r="MQ457" s="119"/>
      <c r="MR457" s="119"/>
      <c r="MS457" s="119"/>
      <c r="MT457" s="119"/>
      <c r="MU457" s="119"/>
      <c r="MV457" s="119"/>
      <c r="MW457" s="119"/>
      <c r="MX457" s="119"/>
      <c r="MY457" s="119"/>
      <c r="MZ457" s="119"/>
      <c r="NA457" s="119"/>
      <c r="NB457" s="119"/>
      <c r="NC457" s="119"/>
      <c r="ND457" s="119"/>
      <c r="NE457" s="119"/>
      <c r="NF457" s="119"/>
      <c r="NG457" s="119"/>
      <c r="NH457" s="119"/>
      <c r="NI457" s="119"/>
      <c r="NJ457" s="119"/>
      <c r="NK457" s="119"/>
      <c r="NL457" s="119"/>
      <c r="NM457" s="119"/>
      <c r="NN457" s="119"/>
      <c r="NO457" s="119"/>
      <c r="NP457" s="119"/>
      <c r="NQ457" s="119"/>
      <c r="NR457" s="119"/>
      <c r="NS457" s="119"/>
      <c r="NT457" s="119"/>
      <c r="NU457" s="119"/>
      <c r="NV457" s="119"/>
      <c r="NW457" s="119"/>
      <c r="NX457" s="119"/>
      <c r="NY457" s="119"/>
      <c r="NZ457" s="119"/>
      <c r="OA457" s="119"/>
      <c r="OB457" s="119"/>
      <c r="OC457" s="119"/>
      <c r="OD457" s="119"/>
      <c r="OE457" s="119"/>
      <c r="OF457" s="119"/>
      <c r="OG457" s="119"/>
      <c r="OH457" s="119"/>
      <c r="OI457" s="119"/>
      <c r="OJ457" s="119"/>
      <c r="OK457" s="119"/>
      <c r="OL457" s="119"/>
      <c r="OM457" s="119"/>
      <c r="ON457" s="119"/>
      <c r="OO457" s="119"/>
      <c r="OP457" s="119"/>
      <c r="OQ457" s="119"/>
      <c r="OR457" s="119"/>
      <c r="OS457" s="119"/>
      <c r="OT457" s="119"/>
      <c r="OU457" s="119"/>
      <c r="OV457" s="119"/>
      <c r="OW457" s="119"/>
      <c r="OX457" s="119"/>
      <c r="OY457" s="119"/>
      <c r="OZ457" s="119"/>
      <c r="PA457" s="119"/>
      <c r="PB457" s="119"/>
      <c r="PC457" s="119"/>
      <c r="PD457" s="119"/>
      <c r="PE457" s="119"/>
      <c r="PF457" s="119"/>
      <c r="PG457" s="119"/>
      <c r="PH457" s="119"/>
      <c r="PI457" s="119"/>
      <c r="PJ457" s="119"/>
      <c r="PK457" s="119"/>
      <c r="PL457" s="119"/>
      <c r="PM457" s="119"/>
      <c r="PN457" s="119"/>
      <c r="PO457" s="119"/>
      <c r="PP457" s="119"/>
      <c r="PQ457" s="119"/>
      <c r="PR457" s="119"/>
      <c r="PS457" s="119"/>
      <c r="PT457" s="119"/>
      <c r="PU457" s="119"/>
      <c r="PV457" s="119"/>
      <c r="PW457" s="119"/>
      <c r="PX457" s="119"/>
      <c r="PY457" s="119"/>
      <c r="PZ457" s="119"/>
      <c r="QA457" s="119"/>
      <c r="QB457" s="119"/>
      <c r="QC457" s="119"/>
      <c r="QD457" s="119"/>
      <c r="QE457" s="119"/>
      <c r="QF457" s="119"/>
      <c r="QG457" s="119"/>
      <c r="QH457" s="119"/>
      <c r="QI457" s="119"/>
      <c r="QJ457" s="119"/>
      <c r="QK457" s="119"/>
      <c r="QL457" s="119"/>
      <c r="QM457" s="119"/>
      <c r="QN457" s="119"/>
      <c r="QO457" s="119"/>
      <c r="QP457" s="119"/>
      <c r="QQ457" s="119"/>
      <c r="QR457" s="119"/>
      <c r="QS457" s="119"/>
      <c r="QT457" s="119"/>
      <c r="QU457" s="119"/>
      <c r="QV457" s="119"/>
      <c r="QW457" s="119"/>
      <c r="QX457" s="119"/>
      <c r="QY457" s="119"/>
      <c r="QZ457" s="119"/>
      <c r="RA457" s="119"/>
      <c r="RB457" s="119"/>
      <c r="RC457" s="119"/>
      <c r="RD457" s="119"/>
      <c r="RE457" s="119"/>
      <c r="RF457" s="119"/>
      <c r="RG457" s="119"/>
      <c r="RH457" s="119"/>
      <c r="RI457" s="119"/>
      <c r="RJ457" s="119"/>
      <c r="RK457" s="119"/>
      <c r="RL457" s="119"/>
      <c r="RM457" s="119"/>
      <c r="RN457" s="119"/>
      <c r="RO457" s="119"/>
      <c r="RP457" s="119"/>
      <c r="RQ457" s="119"/>
      <c r="RR457" s="119"/>
      <c r="RS457" s="119"/>
      <c r="RT457" s="119"/>
      <c r="RU457" s="119"/>
      <c r="RV457" s="119"/>
      <c r="RW457" s="119"/>
      <c r="RX457" s="119"/>
      <c r="RY457" s="119"/>
    </row>
    <row r="458" spans="1:493" s="168" customFormat="1" x14ac:dyDescent="0.2">
      <c r="A458" s="167"/>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c r="HB458" s="119"/>
      <c r="HC458" s="119"/>
      <c r="HD458" s="119"/>
      <c r="HE458" s="119"/>
      <c r="HF458" s="119"/>
      <c r="HG458" s="119"/>
      <c r="HH458" s="119"/>
      <c r="HI458" s="119"/>
      <c r="HJ458" s="119"/>
      <c r="HK458" s="119"/>
      <c r="HL458" s="119"/>
      <c r="HM458" s="119"/>
      <c r="HN458" s="119"/>
      <c r="HO458" s="119"/>
      <c r="HP458" s="119"/>
      <c r="HQ458" s="119"/>
      <c r="HR458" s="119"/>
      <c r="HS458" s="119"/>
      <c r="HT458" s="119"/>
      <c r="HU458" s="119"/>
      <c r="HV458" s="119"/>
      <c r="HW458" s="119"/>
      <c r="HX458" s="119"/>
      <c r="HY458" s="119"/>
      <c r="HZ458" s="119"/>
      <c r="IA458" s="119"/>
      <c r="IB458" s="119"/>
      <c r="IC458" s="119"/>
      <c r="ID458" s="119"/>
      <c r="IE458" s="119"/>
      <c r="IF458" s="119"/>
      <c r="IG458" s="119"/>
      <c r="IH458" s="119"/>
      <c r="II458" s="119"/>
      <c r="IJ458" s="119"/>
      <c r="IK458" s="119"/>
      <c r="IL458" s="119"/>
      <c r="IM458" s="119"/>
      <c r="IN458" s="119"/>
      <c r="IO458" s="119"/>
      <c r="IP458" s="119"/>
      <c r="IQ458" s="119"/>
      <c r="IR458" s="119"/>
      <c r="IS458" s="119"/>
      <c r="IT458" s="119"/>
      <c r="IU458" s="119"/>
      <c r="IV458" s="119"/>
      <c r="IW458" s="119"/>
      <c r="IX458" s="119"/>
      <c r="IY458" s="119"/>
      <c r="IZ458" s="119"/>
      <c r="JA458" s="119"/>
      <c r="JB458" s="119"/>
      <c r="JC458" s="119"/>
      <c r="JD458" s="119"/>
      <c r="JE458" s="119"/>
      <c r="JF458" s="119"/>
      <c r="JG458" s="119"/>
      <c r="JH458" s="119"/>
      <c r="JI458" s="119"/>
      <c r="JJ458" s="119"/>
      <c r="JK458" s="119"/>
      <c r="JL458" s="119"/>
      <c r="JM458" s="119"/>
      <c r="JN458" s="119"/>
      <c r="JO458" s="119"/>
      <c r="JP458" s="119"/>
      <c r="JQ458" s="119"/>
      <c r="JR458" s="119"/>
      <c r="JS458" s="119"/>
      <c r="JT458" s="119"/>
      <c r="JU458" s="119"/>
      <c r="JV458" s="119"/>
      <c r="JW458" s="119"/>
      <c r="JX458" s="119"/>
      <c r="JY458" s="119"/>
      <c r="JZ458" s="119"/>
      <c r="KA458" s="119"/>
      <c r="KB458" s="119"/>
      <c r="KC458" s="119"/>
      <c r="KD458" s="119"/>
      <c r="KE458" s="119"/>
      <c r="KF458" s="119"/>
      <c r="KG458" s="119"/>
      <c r="KH458" s="119"/>
      <c r="KI458" s="119"/>
      <c r="KJ458" s="119"/>
      <c r="KK458" s="119"/>
      <c r="KL458" s="119"/>
      <c r="KM458" s="119"/>
      <c r="KN458" s="119"/>
      <c r="KO458" s="119"/>
      <c r="KP458" s="119"/>
      <c r="KQ458" s="119"/>
      <c r="KR458" s="119"/>
      <c r="KS458" s="119"/>
      <c r="KT458" s="119"/>
      <c r="KU458" s="119"/>
      <c r="KV458" s="119"/>
      <c r="KW458" s="119"/>
      <c r="KX458" s="119"/>
      <c r="KY458" s="119"/>
      <c r="KZ458" s="119"/>
      <c r="LA458" s="119"/>
      <c r="LB458" s="119"/>
      <c r="LC458" s="119"/>
      <c r="LD458" s="119"/>
      <c r="LE458" s="119"/>
      <c r="LF458" s="119"/>
      <c r="LG458" s="119"/>
      <c r="LH458" s="119"/>
      <c r="LI458" s="119"/>
      <c r="LJ458" s="119"/>
      <c r="LK458" s="119"/>
      <c r="LL458" s="119"/>
      <c r="LM458" s="119"/>
      <c r="LN458" s="119"/>
      <c r="LO458" s="119"/>
      <c r="LP458" s="119"/>
      <c r="LQ458" s="119"/>
      <c r="LR458" s="119"/>
      <c r="LS458" s="119"/>
      <c r="LT458" s="119"/>
      <c r="LU458" s="119"/>
      <c r="LV458" s="119"/>
      <c r="LW458" s="119"/>
      <c r="LX458" s="119"/>
      <c r="LY458" s="119"/>
      <c r="LZ458" s="119"/>
      <c r="MA458" s="119"/>
      <c r="MB458" s="119"/>
      <c r="MC458" s="119"/>
      <c r="MD458" s="119"/>
      <c r="ME458" s="119"/>
      <c r="MF458" s="119"/>
      <c r="MG458" s="119"/>
      <c r="MH458" s="119"/>
      <c r="MI458" s="119"/>
      <c r="MJ458" s="119"/>
      <c r="MK458" s="119"/>
      <c r="ML458" s="119"/>
      <c r="MM458" s="119"/>
      <c r="MN458" s="119"/>
      <c r="MO458" s="119"/>
      <c r="MP458" s="119"/>
      <c r="MQ458" s="119"/>
      <c r="MR458" s="119"/>
      <c r="MS458" s="119"/>
      <c r="MT458" s="119"/>
      <c r="MU458" s="119"/>
      <c r="MV458" s="119"/>
      <c r="MW458" s="119"/>
      <c r="MX458" s="119"/>
      <c r="MY458" s="119"/>
      <c r="MZ458" s="119"/>
      <c r="NA458" s="119"/>
      <c r="NB458" s="119"/>
      <c r="NC458" s="119"/>
      <c r="ND458" s="119"/>
      <c r="NE458" s="119"/>
      <c r="NF458" s="119"/>
      <c r="NG458" s="119"/>
      <c r="NH458" s="119"/>
      <c r="NI458" s="119"/>
      <c r="NJ458" s="119"/>
      <c r="NK458" s="119"/>
      <c r="NL458" s="119"/>
      <c r="NM458" s="119"/>
      <c r="NN458" s="119"/>
      <c r="NO458" s="119"/>
      <c r="NP458" s="119"/>
      <c r="NQ458" s="119"/>
      <c r="NR458" s="119"/>
      <c r="NS458" s="119"/>
      <c r="NT458" s="119"/>
      <c r="NU458" s="119"/>
      <c r="NV458" s="119"/>
      <c r="NW458" s="119"/>
      <c r="NX458" s="119"/>
      <c r="NY458" s="119"/>
      <c r="NZ458" s="119"/>
      <c r="OA458" s="119"/>
      <c r="OB458" s="119"/>
      <c r="OC458" s="119"/>
      <c r="OD458" s="119"/>
      <c r="OE458" s="119"/>
      <c r="OF458" s="119"/>
      <c r="OG458" s="119"/>
      <c r="OH458" s="119"/>
      <c r="OI458" s="119"/>
      <c r="OJ458" s="119"/>
      <c r="OK458" s="119"/>
      <c r="OL458" s="119"/>
      <c r="OM458" s="119"/>
      <c r="ON458" s="119"/>
      <c r="OO458" s="119"/>
      <c r="OP458" s="119"/>
      <c r="OQ458" s="119"/>
      <c r="OR458" s="119"/>
      <c r="OS458" s="119"/>
      <c r="OT458" s="119"/>
      <c r="OU458" s="119"/>
      <c r="OV458" s="119"/>
      <c r="OW458" s="119"/>
      <c r="OX458" s="119"/>
      <c r="OY458" s="119"/>
      <c r="OZ458" s="119"/>
      <c r="PA458" s="119"/>
      <c r="PB458" s="119"/>
      <c r="PC458" s="119"/>
      <c r="PD458" s="119"/>
      <c r="PE458" s="119"/>
      <c r="PF458" s="119"/>
      <c r="PG458" s="119"/>
      <c r="PH458" s="119"/>
      <c r="PI458" s="119"/>
      <c r="PJ458" s="119"/>
      <c r="PK458" s="119"/>
      <c r="PL458" s="119"/>
      <c r="PM458" s="119"/>
      <c r="PN458" s="119"/>
      <c r="PO458" s="119"/>
      <c r="PP458" s="119"/>
      <c r="PQ458" s="119"/>
      <c r="PR458" s="119"/>
      <c r="PS458" s="119"/>
      <c r="PT458" s="119"/>
      <c r="PU458" s="119"/>
      <c r="PV458" s="119"/>
      <c r="PW458" s="119"/>
      <c r="PX458" s="119"/>
      <c r="PY458" s="119"/>
      <c r="PZ458" s="119"/>
      <c r="QA458" s="119"/>
      <c r="QB458" s="119"/>
      <c r="QC458" s="119"/>
      <c r="QD458" s="119"/>
      <c r="QE458" s="119"/>
      <c r="QF458" s="119"/>
      <c r="QG458" s="119"/>
      <c r="QH458" s="119"/>
      <c r="QI458" s="119"/>
      <c r="QJ458" s="119"/>
      <c r="QK458" s="119"/>
      <c r="QL458" s="119"/>
      <c r="QM458" s="119"/>
      <c r="QN458" s="119"/>
      <c r="QO458" s="119"/>
      <c r="QP458" s="119"/>
      <c r="QQ458" s="119"/>
      <c r="QR458" s="119"/>
      <c r="QS458" s="119"/>
      <c r="QT458" s="119"/>
      <c r="QU458" s="119"/>
      <c r="QV458" s="119"/>
      <c r="QW458" s="119"/>
      <c r="QX458" s="119"/>
      <c r="QY458" s="119"/>
      <c r="QZ458" s="119"/>
      <c r="RA458" s="119"/>
      <c r="RB458" s="119"/>
      <c r="RC458" s="119"/>
      <c r="RD458" s="119"/>
      <c r="RE458" s="119"/>
      <c r="RF458" s="119"/>
      <c r="RG458" s="119"/>
      <c r="RH458" s="119"/>
      <c r="RI458" s="119"/>
      <c r="RJ458" s="119"/>
      <c r="RK458" s="119"/>
      <c r="RL458" s="119"/>
      <c r="RM458" s="119"/>
      <c r="RN458" s="119"/>
      <c r="RO458" s="119"/>
      <c r="RP458" s="119"/>
      <c r="RQ458" s="119"/>
      <c r="RR458" s="119"/>
      <c r="RS458" s="119"/>
      <c r="RT458" s="119"/>
      <c r="RU458" s="119"/>
      <c r="RV458" s="119"/>
      <c r="RW458" s="119"/>
      <c r="RX458" s="119"/>
      <c r="RY458" s="119"/>
    </row>
    <row r="459" spans="1:493" s="168" customFormat="1" x14ac:dyDescent="0.2">
      <c r="A459" s="167"/>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c r="HB459" s="119"/>
      <c r="HC459" s="119"/>
      <c r="HD459" s="119"/>
      <c r="HE459" s="119"/>
      <c r="HF459" s="119"/>
      <c r="HG459" s="119"/>
      <c r="HH459" s="119"/>
      <c r="HI459" s="119"/>
      <c r="HJ459" s="119"/>
      <c r="HK459" s="119"/>
      <c r="HL459" s="119"/>
      <c r="HM459" s="119"/>
      <c r="HN459" s="119"/>
      <c r="HO459" s="119"/>
      <c r="HP459" s="119"/>
      <c r="HQ459" s="119"/>
      <c r="HR459" s="119"/>
      <c r="HS459" s="119"/>
      <c r="HT459" s="119"/>
      <c r="HU459" s="119"/>
      <c r="HV459" s="119"/>
      <c r="HW459" s="119"/>
      <c r="HX459" s="119"/>
      <c r="HY459" s="119"/>
      <c r="HZ459" s="119"/>
      <c r="IA459" s="119"/>
      <c r="IB459" s="119"/>
      <c r="IC459" s="119"/>
      <c r="ID459" s="119"/>
      <c r="IE459" s="119"/>
      <c r="IF459" s="119"/>
      <c r="IG459" s="119"/>
      <c r="IH459" s="119"/>
      <c r="II459" s="119"/>
      <c r="IJ459" s="119"/>
      <c r="IK459" s="119"/>
      <c r="IL459" s="119"/>
      <c r="IM459" s="119"/>
      <c r="IN459" s="119"/>
      <c r="IO459" s="119"/>
      <c r="IP459" s="119"/>
      <c r="IQ459" s="119"/>
      <c r="IR459" s="119"/>
      <c r="IS459" s="119"/>
      <c r="IT459" s="119"/>
      <c r="IU459" s="119"/>
      <c r="IV459" s="119"/>
      <c r="IW459" s="119"/>
      <c r="IX459" s="119"/>
      <c r="IY459" s="119"/>
      <c r="IZ459" s="119"/>
      <c r="JA459" s="119"/>
      <c r="JB459" s="119"/>
      <c r="JC459" s="119"/>
      <c r="JD459" s="119"/>
      <c r="JE459" s="119"/>
      <c r="JF459" s="119"/>
      <c r="JG459" s="119"/>
      <c r="JH459" s="119"/>
      <c r="JI459" s="119"/>
      <c r="JJ459" s="119"/>
      <c r="JK459" s="119"/>
      <c r="JL459" s="119"/>
      <c r="JM459" s="119"/>
      <c r="JN459" s="119"/>
      <c r="JO459" s="119"/>
      <c r="JP459" s="119"/>
      <c r="JQ459" s="119"/>
      <c r="JR459" s="119"/>
      <c r="JS459" s="119"/>
      <c r="JT459" s="119"/>
      <c r="JU459" s="119"/>
      <c r="JV459" s="119"/>
      <c r="JW459" s="119"/>
      <c r="JX459" s="119"/>
      <c r="JY459" s="119"/>
      <c r="JZ459" s="119"/>
      <c r="KA459" s="119"/>
      <c r="KB459" s="119"/>
      <c r="KC459" s="119"/>
      <c r="KD459" s="119"/>
      <c r="KE459" s="119"/>
      <c r="KF459" s="119"/>
      <c r="KG459" s="119"/>
      <c r="KH459" s="119"/>
      <c r="KI459" s="119"/>
      <c r="KJ459" s="119"/>
      <c r="KK459" s="119"/>
      <c r="KL459" s="119"/>
      <c r="KM459" s="119"/>
      <c r="KN459" s="119"/>
      <c r="KO459" s="119"/>
      <c r="KP459" s="119"/>
      <c r="KQ459" s="119"/>
      <c r="KR459" s="119"/>
      <c r="KS459" s="119"/>
      <c r="KT459" s="119"/>
      <c r="KU459" s="119"/>
      <c r="KV459" s="119"/>
      <c r="KW459" s="119"/>
      <c r="KX459" s="119"/>
      <c r="KY459" s="119"/>
      <c r="KZ459" s="119"/>
      <c r="LA459" s="119"/>
      <c r="LB459" s="119"/>
      <c r="LC459" s="119"/>
      <c r="LD459" s="119"/>
      <c r="LE459" s="119"/>
      <c r="LF459" s="119"/>
      <c r="LG459" s="119"/>
      <c r="LH459" s="119"/>
      <c r="LI459" s="119"/>
      <c r="LJ459" s="119"/>
      <c r="LK459" s="119"/>
      <c r="LL459" s="119"/>
      <c r="LM459" s="119"/>
      <c r="LN459" s="119"/>
      <c r="LO459" s="119"/>
      <c r="LP459" s="119"/>
      <c r="LQ459" s="119"/>
      <c r="LR459" s="119"/>
      <c r="LS459" s="119"/>
      <c r="LT459" s="119"/>
      <c r="LU459" s="119"/>
      <c r="LV459" s="119"/>
      <c r="LW459" s="119"/>
      <c r="LX459" s="119"/>
      <c r="LY459" s="119"/>
      <c r="LZ459" s="119"/>
      <c r="MA459" s="119"/>
      <c r="MB459" s="119"/>
      <c r="MC459" s="119"/>
      <c r="MD459" s="119"/>
      <c r="ME459" s="119"/>
      <c r="MF459" s="119"/>
      <c r="MG459" s="119"/>
      <c r="MH459" s="119"/>
      <c r="MI459" s="119"/>
      <c r="MJ459" s="119"/>
      <c r="MK459" s="119"/>
      <c r="ML459" s="119"/>
      <c r="MM459" s="119"/>
      <c r="MN459" s="119"/>
      <c r="MO459" s="119"/>
      <c r="MP459" s="119"/>
      <c r="MQ459" s="119"/>
      <c r="MR459" s="119"/>
      <c r="MS459" s="119"/>
      <c r="MT459" s="119"/>
      <c r="MU459" s="119"/>
      <c r="MV459" s="119"/>
      <c r="MW459" s="119"/>
      <c r="MX459" s="119"/>
      <c r="MY459" s="119"/>
      <c r="MZ459" s="119"/>
      <c r="NA459" s="119"/>
      <c r="NB459" s="119"/>
      <c r="NC459" s="119"/>
      <c r="ND459" s="119"/>
      <c r="NE459" s="119"/>
      <c r="NF459" s="119"/>
      <c r="NG459" s="119"/>
      <c r="NH459" s="119"/>
      <c r="NI459" s="119"/>
      <c r="NJ459" s="119"/>
      <c r="NK459" s="119"/>
      <c r="NL459" s="119"/>
      <c r="NM459" s="119"/>
      <c r="NN459" s="119"/>
      <c r="NO459" s="119"/>
      <c r="NP459" s="119"/>
      <c r="NQ459" s="119"/>
      <c r="NR459" s="119"/>
      <c r="NS459" s="119"/>
      <c r="NT459" s="119"/>
      <c r="NU459" s="119"/>
      <c r="NV459" s="119"/>
      <c r="NW459" s="119"/>
      <c r="NX459" s="119"/>
      <c r="NY459" s="119"/>
      <c r="NZ459" s="119"/>
      <c r="OA459" s="119"/>
      <c r="OB459" s="119"/>
      <c r="OC459" s="119"/>
      <c r="OD459" s="119"/>
      <c r="OE459" s="119"/>
      <c r="OF459" s="119"/>
      <c r="OG459" s="119"/>
      <c r="OH459" s="119"/>
      <c r="OI459" s="119"/>
      <c r="OJ459" s="119"/>
      <c r="OK459" s="119"/>
      <c r="OL459" s="119"/>
      <c r="OM459" s="119"/>
      <c r="ON459" s="119"/>
      <c r="OO459" s="119"/>
      <c r="OP459" s="119"/>
      <c r="OQ459" s="119"/>
      <c r="OR459" s="119"/>
      <c r="OS459" s="119"/>
      <c r="OT459" s="119"/>
      <c r="OU459" s="119"/>
      <c r="OV459" s="119"/>
      <c r="OW459" s="119"/>
      <c r="OX459" s="119"/>
      <c r="OY459" s="119"/>
      <c r="OZ459" s="119"/>
      <c r="PA459" s="119"/>
      <c r="PB459" s="119"/>
      <c r="PC459" s="119"/>
      <c r="PD459" s="119"/>
      <c r="PE459" s="119"/>
      <c r="PF459" s="119"/>
      <c r="PG459" s="119"/>
      <c r="PH459" s="119"/>
      <c r="PI459" s="119"/>
      <c r="PJ459" s="119"/>
      <c r="PK459" s="119"/>
      <c r="PL459" s="119"/>
      <c r="PM459" s="119"/>
      <c r="PN459" s="119"/>
      <c r="PO459" s="119"/>
      <c r="PP459" s="119"/>
      <c r="PQ459" s="119"/>
      <c r="PR459" s="119"/>
      <c r="PS459" s="119"/>
      <c r="PT459" s="119"/>
      <c r="PU459" s="119"/>
      <c r="PV459" s="119"/>
      <c r="PW459" s="119"/>
      <c r="PX459" s="119"/>
      <c r="PY459" s="119"/>
      <c r="PZ459" s="119"/>
      <c r="QA459" s="119"/>
      <c r="QB459" s="119"/>
      <c r="QC459" s="119"/>
      <c r="QD459" s="119"/>
      <c r="QE459" s="119"/>
      <c r="QF459" s="119"/>
      <c r="QG459" s="119"/>
      <c r="QH459" s="119"/>
      <c r="QI459" s="119"/>
      <c r="QJ459" s="119"/>
      <c r="QK459" s="119"/>
      <c r="QL459" s="119"/>
      <c r="QM459" s="119"/>
      <c r="QN459" s="119"/>
      <c r="QO459" s="119"/>
      <c r="QP459" s="119"/>
      <c r="QQ459" s="119"/>
      <c r="QR459" s="119"/>
      <c r="QS459" s="119"/>
      <c r="QT459" s="119"/>
      <c r="QU459" s="119"/>
      <c r="QV459" s="119"/>
      <c r="QW459" s="119"/>
      <c r="QX459" s="119"/>
      <c r="QY459" s="119"/>
      <c r="QZ459" s="119"/>
      <c r="RA459" s="119"/>
      <c r="RB459" s="119"/>
      <c r="RC459" s="119"/>
      <c r="RD459" s="119"/>
      <c r="RE459" s="119"/>
      <c r="RF459" s="119"/>
      <c r="RG459" s="119"/>
      <c r="RH459" s="119"/>
      <c r="RI459" s="119"/>
      <c r="RJ459" s="119"/>
      <c r="RK459" s="119"/>
      <c r="RL459" s="119"/>
      <c r="RM459" s="119"/>
      <c r="RN459" s="119"/>
      <c r="RO459" s="119"/>
      <c r="RP459" s="119"/>
      <c r="RQ459" s="119"/>
      <c r="RR459" s="119"/>
      <c r="RS459" s="119"/>
      <c r="RT459" s="119"/>
      <c r="RU459" s="119"/>
      <c r="RV459" s="119"/>
      <c r="RW459" s="119"/>
      <c r="RX459" s="119"/>
      <c r="RY459" s="119"/>
    </row>
    <row r="460" spans="1:493" s="168" customFormat="1" x14ac:dyDescent="0.2">
      <c r="A460" s="167"/>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c r="DK460" s="119"/>
      <c r="DL460" s="119"/>
      <c r="DM460" s="119"/>
      <c r="DN460" s="119"/>
      <c r="DO460" s="119"/>
      <c r="DP460" s="119"/>
      <c r="DQ460" s="119"/>
      <c r="DR460" s="119"/>
      <c r="DS460" s="119"/>
      <c r="DT460" s="119"/>
      <c r="DU460" s="119"/>
      <c r="DV460" s="119"/>
      <c r="DW460" s="119"/>
      <c r="DX460" s="119"/>
      <c r="DY460" s="119"/>
      <c r="DZ460" s="119"/>
      <c r="EA460" s="119"/>
      <c r="EB460" s="119"/>
      <c r="EC460" s="119"/>
      <c r="ED460" s="119"/>
      <c r="EE460" s="119"/>
      <c r="EF460" s="119"/>
      <c r="EG460" s="119"/>
      <c r="EH460" s="119"/>
      <c r="EI460" s="119"/>
      <c r="EJ460" s="119"/>
      <c r="EK460" s="119"/>
      <c r="EL460" s="119"/>
      <c r="EM460" s="119"/>
      <c r="EN460" s="119"/>
      <c r="EO460" s="119"/>
      <c r="EP460" s="119"/>
      <c r="EQ460" s="119"/>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c r="HB460" s="119"/>
      <c r="HC460" s="119"/>
      <c r="HD460" s="119"/>
      <c r="HE460" s="119"/>
      <c r="HF460" s="119"/>
      <c r="HG460" s="119"/>
      <c r="HH460" s="119"/>
      <c r="HI460" s="119"/>
      <c r="HJ460" s="119"/>
      <c r="HK460" s="119"/>
      <c r="HL460" s="119"/>
      <c r="HM460" s="119"/>
      <c r="HN460" s="119"/>
      <c r="HO460" s="119"/>
      <c r="HP460" s="119"/>
      <c r="HQ460" s="119"/>
      <c r="HR460" s="119"/>
      <c r="HS460" s="119"/>
      <c r="HT460" s="119"/>
      <c r="HU460" s="119"/>
      <c r="HV460" s="119"/>
      <c r="HW460" s="119"/>
      <c r="HX460" s="119"/>
      <c r="HY460" s="119"/>
      <c r="HZ460" s="119"/>
      <c r="IA460" s="119"/>
      <c r="IB460" s="119"/>
      <c r="IC460" s="119"/>
      <c r="ID460" s="119"/>
      <c r="IE460" s="119"/>
      <c r="IF460" s="119"/>
      <c r="IG460" s="119"/>
      <c r="IH460" s="119"/>
      <c r="II460" s="119"/>
      <c r="IJ460" s="119"/>
      <c r="IK460" s="119"/>
      <c r="IL460" s="119"/>
      <c r="IM460" s="119"/>
      <c r="IN460" s="119"/>
      <c r="IO460" s="119"/>
      <c r="IP460" s="119"/>
      <c r="IQ460" s="119"/>
      <c r="IR460" s="119"/>
      <c r="IS460" s="119"/>
      <c r="IT460" s="119"/>
      <c r="IU460" s="119"/>
      <c r="IV460" s="119"/>
      <c r="IW460" s="119"/>
      <c r="IX460" s="119"/>
      <c r="IY460" s="119"/>
      <c r="IZ460" s="119"/>
      <c r="JA460" s="119"/>
      <c r="JB460" s="119"/>
      <c r="JC460" s="119"/>
      <c r="JD460" s="119"/>
      <c r="JE460" s="119"/>
      <c r="JF460" s="119"/>
      <c r="JG460" s="119"/>
      <c r="JH460" s="119"/>
      <c r="JI460" s="119"/>
      <c r="JJ460" s="119"/>
      <c r="JK460" s="119"/>
      <c r="JL460" s="119"/>
      <c r="JM460" s="119"/>
      <c r="JN460" s="119"/>
      <c r="JO460" s="119"/>
      <c r="JP460" s="119"/>
      <c r="JQ460" s="119"/>
      <c r="JR460" s="119"/>
      <c r="JS460" s="119"/>
      <c r="JT460" s="119"/>
      <c r="JU460" s="119"/>
      <c r="JV460" s="119"/>
      <c r="JW460" s="119"/>
      <c r="JX460" s="119"/>
      <c r="JY460" s="119"/>
      <c r="JZ460" s="119"/>
      <c r="KA460" s="119"/>
      <c r="KB460" s="119"/>
      <c r="KC460" s="119"/>
      <c r="KD460" s="119"/>
      <c r="KE460" s="119"/>
      <c r="KF460" s="119"/>
      <c r="KG460" s="119"/>
      <c r="KH460" s="119"/>
      <c r="KI460" s="119"/>
      <c r="KJ460" s="119"/>
      <c r="KK460" s="119"/>
      <c r="KL460" s="119"/>
      <c r="KM460" s="119"/>
      <c r="KN460" s="119"/>
      <c r="KO460" s="119"/>
      <c r="KP460" s="119"/>
      <c r="KQ460" s="119"/>
      <c r="KR460" s="119"/>
      <c r="KS460" s="119"/>
      <c r="KT460" s="119"/>
      <c r="KU460" s="119"/>
      <c r="KV460" s="119"/>
      <c r="KW460" s="119"/>
      <c r="KX460" s="119"/>
      <c r="KY460" s="119"/>
      <c r="KZ460" s="119"/>
      <c r="LA460" s="119"/>
      <c r="LB460" s="119"/>
      <c r="LC460" s="119"/>
      <c r="LD460" s="119"/>
      <c r="LE460" s="119"/>
      <c r="LF460" s="119"/>
      <c r="LG460" s="119"/>
      <c r="LH460" s="119"/>
      <c r="LI460" s="119"/>
      <c r="LJ460" s="119"/>
      <c r="LK460" s="119"/>
      <c r="LL460" s="119"/>
      <c r="LM460" s="119"/>
      <c r="LN460" s="119"/>
      <c r="LO460" s="119"/>
      <c r="LP460" s="119"/>
      <c r="LQ460" s="119"/>
      <c r="LR460" s="119"/>
      <c r="LS460" s="119"/>
      <c r="LT460" s="119"/>
      <c r="LU460" s="119"/>
      <c r="LV460" s="119"/>
      <c r="LW460" s="119"/>
      <c r="LX460" s="119"/>
      <c r="LY460" s="119"/>
      <c r="LZ460" s="119"/>
      <c r="MA460" s="119"/>
      <c r="MB460" s="119"/>
      <c r="MC460" s="119"/>
      <c r="MD460" s="119"/>
      <c r="ME460" s="119"/>
      <c r="MF460" s="119"/>
      <c r="MG460" s="119"/>
      <c r="MH460" s="119"/>
      <c r="MI460" s="119"/>
      <c r="MJ460" s="119"/>
      <c r="MK460" s="119"/>
      <c r="ML460" s="119"/>
      <c r="MM460" s="119"/>
      <c r="MN460" s="119"/>
      <c r="MO460" s="119"/>
      <c r="MP460" s="119"/>
      <c r="MQ460" s="119"/>
      <c r="MR460" s="119"/>
      <c r="MS460" s="119"/>
      <c r="MT460" s="119"/>
      <c r="MU460" s="119"/>
      <c r="MV460" s="119"/>
      <c r="MW460" s="119"/>
      <c r="MX460" s="119"/>
      <c r="MY460" s="119"/>
      <c r="MZ460" s="119"/>
      <c r="NA460" s="119"/>
      <c r="NB460" s="119"/>
      <c r="NC460" s="119"/>
      <c r="ND460" s="119"/>
      <c r="NE460" s="119"/>
      <c r="NF460" s="119"/>
      <c r="NG460" s="119"/>
      <c r="NH460" s="119"/>
      <c r="NI460" s="119"/>
      <c r="NJ460" s="119"/>
      <c r="NK460" s="119"/>
      <c r="NL460" s="119"/>
      <c r="NM460" s="119"/>
      <c r="NN460" s="119"/>
      <c r="NO460" s="119"/>
      <c r="NP460" s="119"/>
      <c r="NQ460" s="119"/>
      <c r="NR460" s="119"/>
      <c r="NS460" s="119"/>
      <c r="NT460" s="119"/>
      <c r="NU460" s="119"/>
      <c r="NV460" s="119"/>
      <c r="NW460" s="119"/>
      <c r="NX460" s="119"/>
      <c r="NY460" s="119"/>
      <c r="NZ460" s="119"/>
      <c r="OA460" s="119"/>
      <c r="OB460" s="119"/>
      <c r="OC460" s="119"/>
      <c r="OD460" s="119"/>
      <c r="OE460" s="119"/>
      <c r="OF460" s="119"/>
      <c r="OG460" s="119"/>
      <c r="OH460" s="119"/>
      <c r="OI460" s="119"/>
      <c r="OJ460" s="119"/>
      <c r="OK460" s="119"/>
      <c r="OL460" s="119"/>
      <c r="OM460" s="119"/>
      <c r="ON460" s="119"/>
      <c r="OO460" s="119"/>
      <c r="OP460" s="119"/>
      <c r="OQ460" s="119"/>
      <c r="OR460" s="119"/>
      <c r="OS460" s="119"/>
      <c r="OT460" s="119"/>
      <c r="OU460" s="119"/>
      <c r="OV460" s="119"/>
      <c r="OW460" s="119"/>
      <c r="OX460" s="119"/>
      <c r="OY460" s="119"/>
      <c r="OZ460" s="119"/>
      <c r="PA460" s="119"/>
      <c r="PB460" s="119"/>
      <c r="PC460" s="119"/>
      <c r="PD460" s="119"/>
      <c r="PE460" s="119"/>
      <c r="PF460" s="119"/>
      <c r="PG460" s="119"/>
      <c r="PH460" s="119"/>
      <c r="PI460" s="119"/>
      <c r="PJ460" s="119"/>
      <c r="PK460" s="119"/>
      <c r="PL460" s="119"/>
      <c r="PM460" s="119"/>
      <c r="PN460" s="119"/>
      <c r="PO460" s="119"/>
      <c r="PP460" s="119"/>
      <c r="PQ460" s="119"/>
      <c r="PR460" s="119"/>
      <c r="PS460" s="119"/>
      <c r="PT460" s="119"/>
      <c r="PU460" s="119"/>
      <c r="PV460" s="119"/>
      <c r="PW460" s="119"/>
      <c r="PX460" s="119"/>
      <c r="PY460" s="119"/>
      <c r="PZ460" s="119"/>
      <c r="QA460" s="119"/>
      <c r="QB460" s="119"/>
      <c r="QC460" s="119"/>
      <c r="QD460" s="119"/>
      <c r="QE460" s="119"/>
      <c r="QF460" s="119"/>
      <c r="QG460" s="119"/>
      <c r="QH460" s="119"/>
      <c r="QI460" s="119"/>
      <c r="QJ460" s="119"/>
      <c r="QK460" s="119"/>
      <c r="QL460" s="119"/>
      <c r="QM460" s="119"/>
      <c r="QN460" s="119"/>
      <c r="QO460" s="119"/>
      <c r="QP460" s="119"/>
      <c r="QQ460" s="119"/>
      <c r="QR460" s="119"/>
      <c r="QS460" s="119"/>
      <c r="QT460" s="119"/>
      <c r="QU460" s="119"/>
      <c r="QV460" s="119"/>
      <c r="QW460" s="119"/>
      <c r="QX460" s="119"/>
      <c r="QY460" s="119"/>
      <c r="QZ460" s="119"/>
      <c r="RA460" s="119"/>
      <c r="RB460" s="119"/>
      <c r="RC460" s="119"/>
      <c r="RD460" s="119"/>
      <c r="RE460" s="119"/>
      <c r="RF460" s="119"/>
      <c r="RG460" s="119"/>
      <c r="RH460" s="119"/>
      <c r="RI460" s="119"/>
      <c r="RJ460" s="119"/>
      <c r="RK460" s="119"/>
      <c r="RL460" s="119"/>
      <c r="RM460" s="119"/>
      <c r="RN460" s="119"/>
      <c r="RO460" s="119"/>
      <c r="RP460" s="119"/>
      <c r="RQ460" s="119"/>
      <c r="RR460" s="119"/>
      <c r="RS460" s="119"/>
      <c r="RT460" s="119"/>
      <c r="RU460" s="119"/>
      <c r="RV460" s="119"/>
      <c r="RW460" s="119"/>
      <c r="RX460" s="119"/>
      <c r="RY460" s="119"/>
    </row>
    <row r="461" spans="1:493" s="3" customFormat="1" x14ac:dyDescent="0.2">
      <c r="A461" s="5"/>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c r="DK461" s="119"/>
      <c r="DL461" s="119"/>
      <c r="DM461" s="119"/>
      <c r="DN461" s="119"/>
      <c r="DO461" s="119"/>
      <c r="DP461" s="119"/>
      <c r="DQ461" s="119"/>
      <c r="DR461" s="119"/>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c r="MK461" s="7"/>
      <c r="ML461" s="7"/>
      <c r="MM461" s="7"/>
      <c r="MN461" s="7"/>
      <c r="MO461" s="7"/>
      <c r="MP461" s="7"/>
      <c r="MQ461" s="7"/>
      <c r="MR461" s="7"/>
      <c r="MS461" s="7"/>
      <c r="MT461" s="7"/>
      <c r="MU461" s="7"/>
      <c r="MV461" s="7"/>
      <c r="MW461" s="7"/>
      <c r="MX461" s="7"/>
      <c r="MY461" s="7"/>
      <c r="MZ461" s="7"/>
      <c r="NA461" s="7"/>
      <c r="NB461" s="7"/>
      <c r="NC461" s="7"/>
      <c r="ND461" s="7"/>
      <c r="NE461" s="7"/>
      <c r="NF461" s="7"/>
      <c r="NG461" s="7"/>
      <c r="NH461" s="7"/>
      <c r="NI461" s="7"/>
      <c r="NJ461" s="7"/>
      <c r="NK461" s="7"/>
      <c r="NL461" s="7"/>
      <c r="NM461" s="7"/>
      <c r="NN461" s="7"/>
      <c r="NO461" s="7"/>
      <c r="NP461" s="7"/>
      <c r="NQ461" s="7"/>
      <c r="NR461" s="7"/>
      <c r="NS461" s="7"/>
      <c r="NT461" s="7"/>
      <c r="NU461" s="7"/>
      <c r="NV461" s="7"/>
      <c r="NW461" s="7"/>
      <c r="NX461" s="7"/>
      <c r="NY461" s="7"/>
      <c r="NZ461" s="7"/>
      <c r="OA461" s="7"/>
      <c r="OB461" s="7"/>
      <c r="OC461" s="7"/>
      <c r="OD461" s="7"/>
      <c r="OE461" s="7"/>
      <c r="OF461" s="7"/>
      <c r="OG461" s="7"/>
      <c r="OH461" s="7"/>
      <c r="OI461" s="7"/>
      <c r="OJ461" s="7"/>
      <c r="OK461" s="7"/>
      <c r="OL461" s="7"/>
      <c r="OM461" s="7"/>
      <c r="ON461" s="7"/>
      <c r="OO461" s="7"/>
      <c r="OP461" s="7"/>
      <c r="OQ461" s="7"/>
      <c r="OR461" s="7"/>
      <c r="OS461" s="7"/>
      <c r="OT461" s="7"/>
      <c r="OU461" s="7"/>
      <c r="OV461" s="7"/>
      <c r="OW461" s="7"/>
      <c r="OX461" s="7"/>
      <c r="OY461" s="7"/>
      <c r="OZ461" s="7"/>
      <c r="PA461" s="7"/>
      <c r="PB461" s="7"/>
      <c r="PC461" s="7"/>
      <c r="PD461" s="7"/>
      <c r="PE461" s="7"/>
      <c r="PF461" s="7"/>
      <c r="PG461" s="7"/>
      <c r="PH461" s="7"/>
      <c r="PI461" s="7"/>
      <c r="PJ461" s="7"/>
      <c r="PK461" s="7"/>
      <c r="PL461" s="7"/>
      <c r="PM461" s="7"/>
      <c r="PN461" s="7"/>
      <c r="PO461" s="7"/>
      <c r="PP461" s="7"/>
      <c r="PQ461" s="7"/>
      <c r="PR461" s="7"/>
      <c r="PS461" s="7"/>
      <c r="PT461" s="7"/>
      <c r="PU461" s="7"/>
      <c r="PV461" s="7"/>
      <c r="PW461" s="7"/>
      <c r="PX461" s="7"/>
      <c r="PY461" s="7"/>
      <c r="PZ461" s="7"/>
      <c r="QA461" s="7"/>
      <c r="QB461" s="7"/>
      <c r="QC461" s="7"/>
      <c r="QD461" s="7"/>
      <c r="QE461" s="7"/>
      <c r="QF461" s="7"/>
      <c r="QG461" s="7"/>
      <c r="QH461" s="7"/>
      <c r="QI461" s="7"/>
      <c r="QJ461" s="7"/>
      <c r="QK461" s="7"/>
      <c r="QL461" s="7"/>
      <c r="QM461" s="7"/>
      <c r="QN461" s="7"/>
      <c r="QO461" s="7"/>
      <c r="QP461" s="7"/>
      <c r="QQ461" s="7"/>
      <c r="QR461" s="7"/>
      <c r="QS461" s="7"/>
      <c r="QT461" s="7"/>
      <c r="QU461" s="7"/>
      <c r="QV461" s="7"/>
      <c r="QW461" s="7"/>
      <c r="QX461" s="7"/>
      <c r="QY461" s="7"/>
      <c r="QZ461" s="7"/>
      <c r="RA461" s="7"/>
      <c r="RB461" s="7"/>
      <c r="RC461" s="7"/>
      <c r="RD461" s="7"/>
      <c r="RE461" s="7"/>
      <c r="RF461" s="7"/>
      <c r="RG461" s="7"/>
      <c r="RH461" s="7"/>
      <c r="RI461" s="7"/>
      <c r="RJ461" s="7"/>
      <c r="RK461" s="7"/>
      <c r="RL461" s="7"/>
      <c r="RM461" s="7"/>
      <c r="RN461" s="7"/>
      <c r="RO461" s="7"/>
      <c r="RP461" s="7"/>
      <c r="RQ461" s="7"/>
      <c r="RR461" s="7"/>
      <c r="RS461" s="7"/>
      <c r="RT461" s="7"/>
      <c r="RU461" s="7"/>
      <c r="RV461" s="7"/>
      <c r="RW461" s="7"/>
      <c r="RX461" s="7"/>
      <c r="RY461" s="7"/>
    </row>
    <row r="462" spans="1:493" s="3" customFormat="1" x14ac:dyDescent="0.2">
      <c r="A462" s="5"/>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c r="BT462" s="119"/>
      <c r="BU462" s="119"/>
      <c r="BV462" s="119"/>
      <c r="BW462" s="119"/>
      <c r="BX462" s="119"/>
      <c r="BY462" s="119"/>
      <c r="BZ462" s="119"/>
      <c r="CA462" s="119"/>
      <c r="CB462" s="119"/>
      <c r="CC462" s="119"/>
      <c r="CD462" s="119"/>
      <c r="CE462" s="119"/>
      <c r="CF462" s="119"/>
      <c r="CG462" s="119"/>
      <c r="CH462" s="119"/>
      <c r="CI462" s="119"/>
      <c r="CJ462" s="119"/>
      <c r="CK462" s="119"/>
      <c r="CL462" s="119"/>
      <c r="CM462" s="119"/>
      <c r="CN462" s="119"/>
      <c r="CO462" s="119"/>
      <c r="CP462" s="119"/>
      <c r="CQ462" s="119"/>
      <c r="CR462" s="119"/>
      <c r="CS462" s="119"/>
      <c r="CT462" s="119"/>
      <c r="CU462" s="119"/>
      <c r="CV462" s="119"/>
      <c r="CW462" s="119"/>
      <c r="CX462" s="119"/>
      <c r="CY462" s="119"/>
      <c r="CZ462" s="119"/>
      <c r="DA462" s="119"/>
      <c r="DB462" s="119"/>
      <c r="DC462" s="119"/>
      <c r="DD462" s="119"/>
      <c r="DE462" s="119"/>
      <c r="DF462" s="119"/>
      <c r="DG462" s="119"/>
      <c r="DH462" s="119"/>
      <c r="DI462" s="119"/>
      <c r="DJ462" s="119"/>
      <c r="DK462" s="119"/>
      <c r="DL462" s="119"/>
      <c r="DM462" s="119"/>
      <c r="DN462" s="119"/>
      <c r="DO462" s="119"/>
      <c r="DP462" s="119"/>
      <c r="DQ462" s="119"/>
      <c r="DR462" s="119"/>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c r="MK462" s="7"/>
      <c r="ML462" s="7"/>
      <c r="MM462" s="7"/>
      <c r="MN462" s="7"/>
      <c r="MO462" s="7"/>
      <c r="MP462" s="7"/>
      <c r="MQ462" s="7"/>
      <c r="MR462" s="7"/>
      <c r="MS462" s="7"/>
      <c r="MT462" s="7"/>
      <c r="MU462" s="7"/>
      <c r="MV462" s="7"/>
      <c r="MW462" s="7"/>
      <c r="MX462" s="7"/>
      <c r="MY462" s="7"/>
      <c r="MZ462" s="7"/>
      <c r="NA462" s="7"/>
      <c r="NB462" s="7"/>
      <c r="NC462" s="7"/>
      <c r="ND462" s="7"/>
      <c r="NE462" s="7"/>
      <c r="NF462" s="7"/>
      <c r="NG462" s="7"/>
      <c r="NH462" s="7"/>
      <c r="NI462" s="7"/>
      <c r="NJ462" s="7"/>
      <c r="NK462" s="7"/>
      <c r="NL462" s="7"/>
      <c r="NM462" s="7"/>
      <c r="NN462" s="7"/>
      <c r="NO462" s="7"/>
      <c r="NP462" s="7"/>
      <c r="NQ462" s="7"/>
      <c r="NR462" s="7"/>
      <c r="NS462" s="7"/>
      <c r="NT462" s="7"/>
      <c r="NU462" s="7"/>
      <c r="NV462" s="7"/>
      <c r="NW462" s="7"/>
      <c r="NX462" s="7"/>
      <c r="NY462" s="7"/>
      <c r="NZ462" s="7"/>
      <c r="OA462" s="7"/>
      <c r="OB462" s="7"/>
      <c r="OC462" s="7"/>
      <c r="OD462" s="7"/>
      <c r="OE462" s="7"/>
      <c r="OF462" s="7"/>
      <c r="OG462" s="7"/>
      <c r="OH462" s="7"/>
      <c r="OI462" s="7"/>
      <c r="OJ462" s="7"/>
      <c r="OK462" s="7"/>
      <c r="OL462" s="7"/>
      <c r="OM462" s="7"/>
      <c r="ON462" s="7"/>
      <c r="OO462" s="7"/>
      <c r="OP462" s="7"/>
      <c r="OQ462" s="7"/>
      <c r="OR462" s="7"/>
      <c r="OS462" s="7"/>
      <c r="OT462" s="7"/>
      <c r="OU462" s="7"/>
      <c r="OV462" s="7"/>
      <c r="OW462" s="7"/>
      <c r="OX462" s="7"/>
      <c r="OY462" s="7"/>
      <c r="OZ462" s="7"/>
      <c r="PA462" s="7"/>
      <c r="PB462" s="7"/>
      <c r="PC462" s="7"/>
      <c r="PD462" s="7"/>
      <c r="PE462" s="7"/>
      <c r="PF462" s="7"/>
      <c r="PG462" s="7"/>
      <c r="PH462" s="7"/>
      <c r="PI462" s="7"/>
      <c r="PJ462" s="7"/>
      <c r="PK462" s="7"/>
      <c r="PL462" s="7"/>
      <c r="PM462" s="7"/>
      <c r="PN462" s="7"/>
      <c r="PO462" s="7"/>
      <c r="PP462" s="7"/>
      <c r="PQ462" s="7"/>
      <c r="PR462" s="7"/>
      <c r="PS462" s="7"/>
      <c r="PT462" s="7"/>
      <c r="PU462" s="7"/>
      <c r="PV462" s="7"/>
      <c r="PW462" s="7"/>
      <c r="PX462" s="7"/>
      <c r="PY462" s="7"/>
      <c r="PZ462" s="7"/>
      <c r="QA462" s="7"/>
      <c r="QB462" s="7"/>
      <c r="QC462" s="7"/>
      <c r="QD462" s="7"/>
      <c r="QE462" s="7"/>
      <c r="QF462" s="7"/>
      <c r="QG462" s="7"/>
      <c r="QH462" s="7"/>
      <c r="QI462" s="7"/>
      <c r="QJ462" s="7"/>
      <c r="QK462" s="7"/>
      <c r="QL462" s="7"/>
      <c r="QM462" s="7"/>
      <c r="QN462" s="7"/>
      <c r="QO462" s="7"/>
      <c r="QP462" s="7"/>
      <c r="QQ462" s="7"/>
      <c r="QR462" s="7"/>
      <c r="QS462" s="7"/>
      <c r="QT462" s="7"/>
      <c r="QU462" s="7"/>
      <c r="QV462" s="7"/>
      <c r="QW462" s="7"/>
      <c r="QX462" s="7"/>
      <c r="QY462" s="7"/>
      <c r="QZ462" s="7"/>
      <c r="RA462" s="7"/>
      <c r="RB462" s="7"/>
      <c r="RC462" s="7"/>
      <c r="RD462" s="7"/>
      <c r="RE462" s="7"/>
      <c r="RF462" s="7"/>
      <c r="RG462" s="7"/>
      <c r="RH462" s="7"/>
      <c r="RI462" s="7"/>
      <c r="RJ462" s="7"/>
      <c r="RK462" s="7"/>
      <c r="RL462" s="7"/>
      <c r="RM462" s="7"/>
      <c r="RN462" s="7"/>
      <c r="RO462" s="7"/>
      <c r="RP462" s="7"/>
      <c r="RQ462" s="7"/>
      <c r="RR462" s="7"/>
      <c r="RS462" s="7"/>
      <c r="RT462" s="7"/>
      <c r="RU462" s="7"/>
      <c r="RV462" s="7"/>
      <c r="RW462" s="7"/>
      <c r="RX462" s="7"/>
      <c r="RY462" s="7"/>
    </row>
    <row r="463" spans="1:493" s="3" customFormat="1" x14ac:dyDescent="0.2">
      <c r="A463" s="5"/>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c r="BT463" s="119"/>
      <c r="BU463" s="119"/>
      <c r="BV463" s="119"/>
      <c r="BW463" s="119"/>
      <c r="BX463" s="119"/>
      <c r="BY463" s="119"/>
      <c r="BZ463" s="119"/>
      <c r="CA463" s="119"/>
      <c r="CB463" s="119"/>
      <c r="CC463" s="119"/>
      <c r="CD463" s="119"/>
      <c r="CE463" s="119"/>
      <c r="CF463" s="119"/>
      <c r="CG463" s="119"/>
      <c r="CH463" s="119"/>
      <c r="CI463" s="119"/>
      <c r="CJ463" s="119"/>
      <c r="CK463" s="119"/>
      <c r="CL463" s="119"/>
      <c r="CM463" s="119"/>
      <c r="CN463" s="119"/>
      <c r="CO463" s="119"/>
      <c r="CP463" s="119"/>
      <c r="CQ463" s="119"/>
      <c r="CR463" s="119"/>
      <c r="CS463" s="119"/>
      <c r="CT463" s="119"/>
      <c r="CU463" s="119"/>
      <c r="CV463" s="119"/>
      <c r="CW463" s="119"/>
      <c r="CX463" s="119"/>
      <c r="CY463" s="119"/>
      <c r="CZ463" s="119"/>
      <c r="DA463" s="119"/>
      <c r="DB463" s="119"/>
      <c r="DC463" s="119"/>
      <c r="DD463" s="119"/>
      <c r="DE463" s="119"/>
      <c r="DF463" s="119"/>
      <c r="DG463" s="119"/>
      <c r="DH463" s="119"/>
      <c r="DI463" s="119"/>
      <c r="DJ463" s="119"/>
      <c r="DK463" s="119"/>
      <c r="DL463" s="119"/>
      <c r="DM463" s="119"/>
      <c r="DN463" s="119"/>
      <c r="DO463" s="119"/>
      <c r="DP463" s="119"/>
      <c r="DQ463" s="119"/>
      <c r="DR463" s="119"/>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c r="MW463" s="7"/>
      <c r="MX463" s="7"/>
      <c r="MY463" s="7"/>
      <c r="MZ463" s="7"/>
      <c r="NA463" s="7"/>
      <c r="NB463" s="7"/>
      <c r="NC463" s="7"/>
      <c r="ND463" s="7"/>
      <c r="NE463" s="7"/>
      <c r="NF463" s="7"/>
      <c r="NG463" s="7"/>
      <c r="NH463" s="7"/>
      <c r="NI463" s="7"/>
      <c r="NJ463" s="7"/>
      <c r="NK463" s="7"/>
      <c r="NL463" s="7"/>
      <c r="NM463" s="7"/>
      <c r="NN463" s="7"/>
      <c r="NO463" s="7"/>
      <c r="NP463" s="7"/>
      <c r="NQ463" s="7"/>
      <c r="NR463" s="7"/>
      <c r="NS463" s="7"/>
      <c r="NT463" s="7"/>
      <c r="NU463" s="7"/>
      <c r="NV463" s="7"/>
      <c r="NW463" s="7"/>
      <c r="NX463" s="7"/>
      <c r="NY463" s="7"/>
      <c r="NZ463" s="7"/>
      <c r="OA463" s="7"/>
      <c r="OB463" s="7"/>
      <c r="OC463" s="7"/>
      <c r="OD463" s="7"/>
      <c r="OE463" s="7"/>
      <c r="OF463" s="7"/>
      <c r="OG463" s="7"/>
      <c r="OH463" s="7"/>
      <c r="OI463" s="7"/>
      <c r="OJ463" s="7"/>
      <c r="OK463" s="7"/>
      <c r="OL463" s="7"/>
      <c r="OM463" s="7"/>
      <c r="ON463" s="7"/>
      <c r="OO463" s="7"/>
      <c r="OP463" s="7"/>
      <c r="OQ463" s="7"/>
      <c r="OR463" s="7"/>
      <c r="OS463" s="7"/>
      <c r="OT463" s="7"/>
      <c r="OU463" s="7"/>
      <c r="OV463" s="7"/>
      <c r="OW463" s="7"/>
      <c r="OX463" s="7"/>
      <c r="OY463" s="7"/>
      <c r="OZ463" s="7"/>
      <c r="PA463" s="7"/>
      <c r="PB463" s="7"/>
      <c r="PC463" s="7"/>
      <c r="PD463" s="7"/>
      <c r="PE463" s="7"/>
      <c r="PF463" s="7"/>
      <c r="PG463" s="7"/>
      <c r="PH463" s="7"/>
      <c r="PI463" s="7"/>
      <c r="PJ463" s="7"/>
      <c r="PK463" s="7"/>
      <c r="PL463" s="7"/>
      <c r="PM463" s="7"/>
      <c r="PN463" s="7"/>
      <c r="PO463" s="7"/>
      <c r="PP463" s="7"/>
      <c r="PQ463" s="7"/>
      <c r="PR463" s="7"/>
      <c r="PS463" s="7"/>
      <c r="PT463" s="7"/>
      <c r="PU463" s="7"/>
      <c r="PV463" s="7"/>
      <c r="PW463" s="7"/>
      <c r="PX463" s="7"/>
      <c r="PY463" s="7"/>
      <c r="PZ463" s="7"/>
      <c r="QA463" s="7"/>
      <c r="QB463" s="7"/>
      <c r="QC463" s="7"/>
      <c r="QD463" s="7"/>
      <c r="QE463" s="7"/>
      <c r="QF463" s="7"/>
      <c r="QG463" s="7"/>
      <c r="QH463" s="7"/>
      <c r="QI463" s="7"/>
      <c r="QJ463" s="7"/>
      <c r="QK463" s="7"/>
      <c r="QL463" s="7"/>
      <c r="QM463" s="7"/>
      <c r="QN463" s="7"/>
      <c r="QO463" s="7"/>
      <c r="QP463" s="7"/>
      <c r="QQ463" s="7"/>
      <c r="QR463" s="7"/>
      <c r="QS463" s="7"/>
      <c r="QT463" s="7"/>
      <c r="QU463" s="7"/>
      <c r="QV463" s="7"/>
      <c r="QW463" s="7"/>
      <c r="QX463" s="7"/>
      <c r="QY463" s="7"/>
      <c r="QZ463" s="7"/>
      <c r="RA463" s="7"/>
      <c r="RB463" s="7"/>
      <c r="RC463" s="7"/>
      <c r="RD463" s="7"/>
      <c r="RE463" s="7"/>
      <c r="RF463" s="7"/>
      <c r="RG463" s="7"/>
      <c r="RH463" s="7"/>
      <c r="RI463" s="7"/>
      <c r="RJ463" s="7"/>
      <c r="RK463" s="7"/>
      <c r="RL463" s="7"/>
      <c r="RM463" s="7"/>
      <c r="RN463" s="7"/>
      <c r="RO463" s="7"/>
      <c r="RP463" s="7"/>
      <c r="RQ463" s="7"/>
      <c r="RR463" s="7"/>
      <c r="RS463" s="7"/>
      <c r="RT463" s="7"/>
      <c r="RU463" s="7"/>
      <c r="RV463" s="7"/>
      <c r="RW463" s="7"/>
      <c r="RX463" s="7"/>
      <c r="RY463" s="7"/>
    </row>
    <row r="464" spans="1:493" s="3" customFormat="1" x14ac:dyDescent="0.2">
      <c r="A464" s="5"/>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19"/>
      <c r="DI464" s="119"/>
      <c r="DJ464" s="119"/>
      <c r="DK464" s="119"/>
      <c r="DL464" s="119"/>
      <c r="DM464" s="119"/>
      <c r="DN464" s="119"/>
      <c r="DO464" s="119"/>
      <c r="DP464" s="119"/>
      <c r="DQ464" s="119"/>
      <c r="DR464" s="119"/>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c r="MK464" s="7"/>
      <c r="ML464" s="7"/>
      <c r="MM464" s="7"/>
      <c r="MN464" s="7"/>
      <c r="MO464" s="7"/>
      <c r="MP464" s="7"/>
      <c r="MQ464" s="7"/>
      <c r="MR464" s="7"/>
      <c r="MS464" s="7"/>
      <c r="MT464" s="7"/>
      <c r="MU464" s="7"/>
      <c r="MV464" s="7"/>
      <c r="MW464" s="7"/>
      <c r="MX464" s="7"/>
      <c r="MY464" s="7"/>
      <c r="MZ464" s="7"/>
      <c r="NA464" s="7"/>
      <c r="NB464" s="7"/>
      <c r="NC464" s="7"/>
      <c r="ND464" s="7"/>
      <c r="NE464" s="7"/>
      <c r="NF464" s="7"/>
      <c r="NG464" s="7"/>
      <c r="NH464" s="7"/>
      <c r="NI464" s="7"/>
      <c r="NJ464" s="7"/>
      <c r="NK464" s="7"/>
      <c r="NL464" s="7"/>
      <c r="NM464" s="7"/>
      <c r="NN464" s="7"/>
      <c r="NO464" s="7"/>
      <c r="NP464" s="7"/>
      <c r="NQ464" s="7"/>
      <c r="NR464" s="7"/>
      <c r="NS464" s="7"/>
      <c r="NT464" s="7"/>
      <c r="NU464" s="7"/>
      <c r="NV464" s="7"/>
      <c r="NW464" s="7"/>
      <c r="NX464" s="7"/>
      <c r="NY464" s="7"/>
      <c r="NZ464" s="7"/>
      <c r="OA464" s="7"/>
      <c r="OB464" s="7"/>
      <c r="OC464" s="7"/>
      <c r="OD464" s="7"/>
      <c r="OE464" s="7"/>
      <c r="OF464" s="7"/>
      <c r="OG464" s="7"/>
      <c r="OH464" s="7"/>
      <c r="OI464" s="7"/>
      <c r="OJ464" s="7"/>
      <c r="OK464" s="7"/>
      <c r="OL464" s="7"/>
      <c r="OM464" s="7"/>
      <c r="ON464" s="7"/>
      <c r="OO464" s="7"/>
      <c r="OP464" s="7"/>
      <c r="OQ464" s="7"/>
      <c r="OR464" s="7"/>
      <c r="OS464" s="7"/>
      <c r="OT464" s="7"/>
      <c r="OU464" s="7"/>
      <c r="OV464" s="7"/>
      <c r="OW464" s="7"/>
      <c r="OX464" s="7"/>
      <c r="OY464" s="7"/>
      <c r="OZ464" s="7"/>
      <c r="PA464" s="7"/>
      <c r="PB464" s="7"/>
      <c r="PC464" s="7"/>
      <c r="PD464" s="7"/>
      <c r="PE464" s="7"/>
      <c r="PF464" s="7"/>
      <c r="PG464" s="7"/>
      <c r="PH464" s="7"/>
      <c r="PI464" s="7"/>
      <c r="PJ464" s="7"/>
      <c r="PK464" s="7"/>
      <c r="PL464" s="7"/>
      <c r="PM464" s="7"/>
      <c r="PN464" s="7"/>
      <c r="PO464" s="7"/>
      <c r="PP464" s="7"/>
      <c r="PQ464" s="7"/>
      <c r="PR464" s="7"/>
      <c r="PS464" s="7"/>
      <c r="PT464" s="7"/>
      <c r="PU464" s="7"/>
      <c r="PV464" s="7"/>
      <c r="PW464" s="7"/>
      <c r="PX464" s="7"/>
      <c r="PY464" s="7"/>
      <c r="PZ464" s="7"/>
      <c r="QA464" s="7"/>
      <c r="QB464" s="7"/>
      <c r="QC464" s="7"/>
      <c r="QD464" s="7"/>
      <c r="QE464" s="7"/>
      <c r="QF464" s="7"/>
      <c r="QG464" s="7"/>
      <c r="QH464" s="7"/>
      <c r="QI464" s="7"/>
      <c r="QJ464" s="7"/>
      <c r="QK464" s="7"/>
      <c r="QL464" s="7"/>
      <c r="QM464" s="7"/>
      <c r="QN464" s="7"/>
      <c r="QO464" s="7"/>
      <c r="QP464" s="7"/>
      <c r="QQ464" s="7"/>
      <c r="QR464" s="7"/>
      <c r="QS464" s="7"/>
      <c r="QT464" s="7"/>
      <c r="QU464" s="7"/>
      <c r="QV464" s="7"/>
      <c r="QW464" s="7"/>
      <c r="QX464" s="7"/>
      <c r="QY464" s="7"/>
      <c r="QZ464" s="7"/>
      <c r="RA464" s="7"/>
      <c r="RB464" s="7"/>
      <c r="RC464" s="7"/>
      <c r="RD464" s="7"/>
      <c r="RE464" s="7"/>
      <c r="RF464" s="7"/>
      <c r="RG464" s="7"/>
      <c r="RH464" s="7"/>
      <c r="RI464" s="7"/>
      <c r="RJ464" s="7"/>
      <c r="RK464" s="7"/>
      <c r="RL464" s="7"/>
      <c r="RM464" s="7"/>
      <c r="RN464" s="7"/>
      <c r="RO464" s="7"/>
      <c r="RP464" s="7"/>
      <c r="RQ464" s="7"/>
      <c r="RR464" s="7"/>
      <c r="RS464" s="7"/>
      <c r="RT464" s="7"/>
      <c r="RU464" s="7"/>
      <c r="RV464" s="7"/>
      <c r="RW464" s="7"/>
      <c r="RX464" s="7"/>
      <c r="RY464" s="7"/>
    </row>
    <row r="465" spans="1:493" s="3" customFormat="1" x14ac:dyDescent="0.2">
      <c r="A465" s="5"/>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c r="BT465" s="119"/>
      <c r="BU465" s="119"/>
      <c r="BV465" s="119"/>
      <c r="BW465" s="119"/>
      <c r="BX465" s="119"/>
      <c r="BY465" s="119"/>
      <c r="BZ465" s="119"/>
      <c r="CA465" s="119"/>
      <c r="CB465" s="119"/>
      <c r="CC465" s="119"/>
      <c r="CD465" s="119"/>
      <c r="CE465" s="119"/>
      <c r="CF465" s="119"/>
      <c r="CG465" s="119"/>
      <c r="CH465" s="119"/>
      <c r="CI465" s="119"/>
      <c r="CJ465" s="119"/>
      <c r="CK465" s="119"/>
      <c r="CL465" s="119"/>
      <c r="CM465" s="119"/>
      <c r="CN465" s="119"/>
      <c r="CO465" s="119"/>
      <c r="CP465" s="119"/>
      <c r="CQ465" s="119"/>
      <c r="CR465" s="119"/>
      <c r="CS465" s="119"/>
      <c r="CT465" s="119"/>
      <c r="CU465" s="119"/>
      <c r="CV465" s="119"/>
      <c r="CW465" s="119"/>
      <c r="CX465" s="119"/>
      <c r="CY465" s="119"/>
      <c r="CZ465" s="119"/>
      <c r="DA465" s="119"/>
      <c r="DB465" s="119"/>
      <c r="DC465" s="119"/>
      <c r="DD465" s="119"/>
      <c r="DE465" s="119"/>
      <c r="DF465" s="119"/>
      <c r="DG465" s="119"/>
      <c r="DH465" s="119"/>
      <c r="DI465" s="119"/>
      <c r="DJ465" s="119"/>
      <c r="DK465" s="119"/>
      <c r="DL465" s="119"/>
      <c r="DM465" s="119"/>
      <c r="DN465" s="119"/>
      <c r="DO465" s="119"/>
      <c r="DP465" s="119"/>
      <c r="DQ465" s="119"/>
      <c r="DR465" s="119"/>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c r="MK465" s="7"/>
      <c r="ML465" s="7"/>
      <c r="MM465" s="7"/>
      <c r="MN465" s="7"/>
      <c r="MO465" s="7"/>
      <c r="MP465" s="7"/>
      <c r="MQ465" s="7"/>
      <c r="MR465" s="7"/>
      <c r="MS465" s="7"/>
      <c r="MT465" s="7"/>
      <c r="MU465" s="7"/>
      <c r="MV465" s="7"/>
      <c r="MW465" s="7"/>
      <c r="MX465" s="7"/>
      <c r="MY465" s="7"/>
      <c r="MZ465" s="7"/>
      <c r="NA465" s="7"/>
      <c r="NB465" s="7"/>
      <c r="NC465" s="7"/>
      <c r="ND465" s="7"/>
      <c r="NE465" s="7"/>
      <c r="NF465" s="7"/>
      <c r="NG465" s="7"/>
      <c r="NH465" s="7"/>
      <c r="NI465" s="7"/>
      <c r="NJ465" s="7"/>
      <c r="NK465" s="7"/>
      <c r="NL465" s="7"/>
      <c r="NM465" s="7"/>
      <c r="NN465" s="7"/>
      <c r="NO465" s="7"/>
      <c r="NP465" s="7"/>
      <c r="NQ465" s="7"/>
      <c r="NR465" s="7"/>
      <c r="NS465" s="7"/>
      <c r="NT465" s="7"/>
      <c r="NU465" s="7"/>
      <c r="NV465" s="7"/>
      <c r="NW465" s="7"/>
      <c r="NX465" s="7"/>
      <c r="NY465" s="7"/>
      <c r="NZ465" s="7"/>
      <c r="OA465" s="7"/>
      <c r="OB465" s="7"/>
      <c r="OC465" s="7"/>
      <c r="OD465" s="7"/>
      <c r="OE465" s="7"/>
      <c r="OF465" s="7"/>
      <c r="OG465" s="7"/>
      <c r="OH465" s="7"/>
      <c r="OI465" s="7"/>
      <c r="OJ465" s="7"/>
      <c r="OK465" s="7"/>
      <c r="OL465" s="7"/>
      <c r="OM465" s="7"/>
      <c r="ON465" s="7"/>
      <c r="OO465" s="7"/>
      <c r="OP465" s="7"/>
      <c r="OQ465" s="7"/>
      <c r="OR465" s="7"/>
      <c r="OS465" s="7"/>
      <c r="OT465" s="7"/>
      <c r="OU465" s="7"/>
      <c r="OV465" s="7"/>
      <c r="OW465" s="7"/>
      <c r="OX465" s="7"/>
      <c r="OY465" s="7"/>
      <c r="OZ465" s="7"/>
      <c r="PA465" s="7"/>
      <c r="PB465" s="7"/>
      <c r="PC465" s="7"/>
      <c r="PD465" s="7"/>
      <c r="PE465" s="7"/>
      <c r="PF465" s="7"/>
      <c r="PG465" s="7"/>
      <c r="PH465" s="7"/>
      <c r="PI465" s="7"/>
      <c r="PJ465" s="7"/>
      <c r="PK465" s="7"/>
      <c r="PL465" s="7"/>
      <c r="PM465" s="7"/>
      <c r="PN465" s="7"/>
      <c r="PO465" s="7"/>
      <c r="PP465" s="7"/>
      <c r="PQ465" s="7"/>
      <c r="PR465" s="7"/>
      <c r="PS465" s="7"/>
      <c r="PT465" s="7"/>
      <c r="PU465" s="7"/>
      <c r="PV465" s="7"/>
      <c r="PW465" s="7"/>
      <c r="PX465" s="7"/>
      <c r="PY465" s="7"/>
      <c r="PZ465" s="7"/>
      <c r="QA465" s="7"/>
      <c r="QB465" s="7"/>
      <c r="QC465" s="7"/>
      <c r="QD465" s="7"/>
      <c r="QE465" s="7"/>
      <c r="QF465" s="7"/>
      <c r="QG465" s="7"/>
      <c r="QH465" s="7"/>
      <c r="QI465" s="7"/>
      <c r="QJ465" s="7"/>
      <c r="QK465" s="7"/>
      <c r="QL465" s="7"/>
      <c r="QM465" s="7"/>
      <c r="QN465" s="7"/>
      <c r="QO465" s="7"/>
      <c r="QP465" s="7"/>
      <c r="QQ465" s="7"/>
      <c r="QR465" s="7"/>
      <c r="QS465" s="7"/>
      <c r="QT465" s="7"/>
      <c r="QU465" s="7"/>
      <c r="QV465" s="7"/>
      <c r="QW465" s="7"/>
      <c r="QX465" s="7"/>
      <c r="QY465" s="7"/>
      <c r="QZ465" s="7"/>
      <c r="RA465" s="7"/>
      <c r="RB465" s="7"/>
      <c r="RC465" s="7"/>
      <c r="RD465" s="7"/>
      <c r="RE465" s="7"/>
      <c r="RF465" s="7"/>
      <c r="RG465" s="7"/>
      <c r="RH465" s="7"/>
      <c r="RI465" s="7"/>
      <c r="RJ465" s="7"/>
      <c r="RK465" s="7"/>
      <c r="RL465" s="7"/>
      <c r="RM465" s="7"/>
      <c r="RN465" s="7"/>
      <c r="RO465" s="7"/>
      <c r="RP465" s="7"/>
      <c r="RQ465" s="7"/>
      <c r="RR465" s="7"/>
      <c r="RS465" s="7"/>
      <c r="RT465" s="7"/>
      <c r="RU465" s="7"/>
      <c r="RV465" s="7"/>
      <c r="RW465" s="7"/>
      <c r="RX465" s="7"/>
      <c r="RY465" s="7"/>
    </row>
    <row r="466" spans="1:493" s="3" customFormat="1" x14ac:dyDescent="0.2">
      <c r="A466" s="5"/>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c r="BT466" s="119"/>
      <c r="BU466" s="119"/>
      <c r="BV466" s="119"/>
      <c r="BW466" s="119"/>
      <c r="BX466" s="119"/>
      <c r="BY466" s="119"/>
      <c r="BZ466" s="119"/>
      <c r="CA466" s="119"/>
      <c r="CB466" s="119"/>
      <c r="CC466" s="119"/>
      <c r="CD466" s="119"/>
      <c r="CE466" s="119"/>
      <c r="CF466" s="119"/>
      <c r="CG466" s="119"/>
      <c r="CH466" s="119"/>
      <c r="CI466" s="119"/>
      <c r="CJ466" s="119"/>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c r="MW466" s="7"/>
      <c r="MX466" s="7"/>
      <c r="MY466" s="7"/>
      <c r="MZ466" s="7"/>
      <c r="NA466" s="7"/>
      <c r="NB466" s="7"/>
      <c r="NC466" s="7"/>
      <c r="ND466" s="7"/>
      <c r="NE466" s="7"/>
      <c r="NF466" s="7"/>
      <c r="NG466" s="7"/>
      <c r="NH466" s="7"/>
      <c r="NI466" s="7"/>
      <c r="NJ466" s="7"/>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c r="OK466" s="7"/>
      <c r="OL466" s="7"/>
      <c r="OM466" s="7"/>
      <c r="ON466" s="7"/>
      <c r="OO466" s="7"/>
      <c r="OP466" s="7"/>
      <c r="OQ466" s="7"/>
      <c r="OR466" s="7"/>
      <c r="OS466" s="7"/>
      <c r="OT466" s="7"/>
      <c r="OU466" s="7"/>
      <c r="OV466" s="7"/>
      <c r="OW466" s="7"/>
      <c r="OX466" s="7"/>
      <c r="OY466" s="7"/>
      <c r="OZ466" s="7"/>
      <c r="PA466" s="7"/>
      <c r="PB466" s="7"/>
      <c r="PC466" s="7"/>
      <c r="PD466" s="7"/>
      <c r="PE466" s="7"/>
      <c r="PF466" s="7"/>
      <c r="PG466" s="7"/>
      <c r="PH466" s="7"/>
      <c r="PI466" s="7"/>
      <c r="PJ466" s="7"/>
      <c r="PK466" s="7"/>
      <c r="PL466" s="7"/>
      <c r="PM466" s="7"/>
      <c r="PN466" s="7"/>
      <c r="PO466" s="7"/>
      <c r="PP466" s="7"/>
      <c r="PQ466" s="7"/>
      <c r="PR466" s="7"/>
      <c r="PS466" s="7"/>
      <c r="PT466" s="7"/>
      <c r="PU466" s="7"/>
      <c r="PV466" s="7"/>
      <c r="PW466" s="7"/>
      <c r="PX466" s="7"/>
      <c r="PY466" s="7"/>
      <c r="PZ466" s="7"/>
      <c r="QA466" s="7"/>
      <c r="QB466" s="7"/>
      <c r="QC466" s="7"/>
      <c r="QD466" s="7"/>
      <c r="QE466" s="7"/>
      <c r="QF466" s="7"/>
      <c r="QG466" s="7"/>
      <c r="QH466" s="7"/>
      <c r="QI466" s="7"/>
      <c r="QJ466" s="7"/>
      <c r="QK466" s="7"/>
      <c r="QL466" s="7"/>
      <c r="QM466" s="7"/>
      <c r="QN466" s="7"/>
      <c r="QO466" s="7"/>
      <c r="QP466" s="7"/>
      <c r="QQ466" s="7"/>
      <c r="QR466" s="7"/>
      <c r="QS466" s="7"/>
      <c r="QT466" s="7"/>
      <c r="QU466" s="7"/>
      <c r="QV466" s="7"/>
      <c r="QW466" s="7"/>
      <c r="QX466" s="7"/>
      <c r="QY466" s="7"/>
      <c r="QZ466" s="7"/>
      <c r="RA466" s="7"/>
      <c r="RB466" s="7"/>
      <c r="RC466" s="7"/>
      <c r="RD466" s="7"/>
      <c r="RE466" s="7"/>
      <c r="RF466" s="7"/>
      <c r="RG466" s="7"/>
      <c r="RH466" s="7"/>
      <c r="RI466" s="7"/>
      <c r="RJ466" s="7"/>
      <c r="RK466" s="7"/>
      <c r="RL466" s="7"/>
      <c r="RM466" s="7"/>
      <c r="RN466" s="7"/>
      <c r="RO466" s="7"/>
      <c r="RP466" s="7"/>
      <c r="RQ466" s="7"/>
      <c r="RR466" s="7"/>
      <c r="RS466" s="7"/>
      <c r="RT466" s="7"/>
      <c r="RU466" s="7"/>
      <c r="RV466" s="7"/>
      <c r="RW466" s="7"/>
      <c r="RX466" s="7"/>
      <c r="RY466" s="7"/>
    </row>
    <row r="467" spans="1:493" s="3" customFormat="1" x14ac:dyDescent="0.2">
      <c r="A467" s="5"/>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c r="CA467" s="119"/>
      <c r="CB467" s="119"/>
      <c r="CC467" s="119"/>
      <c r="CD467" s="119"/>
      <c r="CE467" s="119"/>
      <c r="CF467" s="119"/>
      <c r="CG467" s="119"/>
      <c r="CH467" s="119"/>
      <c r="CI467" s="119"/>
      <c r="CJ467" s="119"/>
      <c r="CK467" s="119"/>
      <c r="CL467" s="119"/>
      <c r="CM467" s="119"/>
      <c r="CN467" s="119"/>
      <c r="CO467" s="119"/>
      <c r="CP467" s="119"/>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c r="MK467" s="7"/>
      <c r="ML467" s="7"/>
      <c r="MM467" s="7"/>
      <c r="MN467" s="7"/>
      <c r="MO467" s="7"/>
      <c r="MP467" s="7"/>
      <c r="MQ467" s="7"/>
      <c r="MR467" s="7"/>
      <c r="MS467" s="7"/>
      <c r="MT467" s="7"/>
      <c r="MU467" s="7"/>
      <c r="MV467" s="7"/>
      <c r="MW467" s="7"/>
      <c r="MX467" s="7"/>
      <c r="MY467" s="7"/>
      <c r="MZ467" s="7"/>
      <c r="NA467" s="7"/>
      <c r="NB467" s="7"/>
      <c r="NC467" s="7"/>
      <c r="ND467" s="7"/>
      <c r="NE467" s="7"/>
      <c r="NF467" s="7"/>
      <c r="NG467" s="7"/>
      <c r="NH467" s="7"/>
      <c r="NI467" s="7"/>
      <c r="NJ467" s="7"/>
      <c r="NK467" s="7"/>
      <c r="NL467" s="7"/>
      <c r="NM467" s="7"/>
      <c r="NN467" s="7"/>
      <c r="NO467" s="7"/>
      <c r="NP467" s="7"/>
      <c r="NQ467" s="7"/>
      <c r="NR467" s="7"/>
      <c r="NS467" s="7"/>
      <c r="NT467" s="7"/>
      <c r="NU467" s="7"/>
      <c r="NV467" s="7"/>
      <c r="NW467" s="7"/>
      <c r="NX467" s="7"/>
      <c r="NY467" s="7"/>
      <c r="NZ467" s="7"/>
      <c r="OA467" s="7"/>
      <c r="OB467" s="7"/>
      <c r="OC467" s="7"/>
      <c r="OD467" s="7"/>
      <c r="OE467" s="7"/>
      <c r="OF467" s="7"/>
      <c r="OG467" s="7"/>
      <c r="OH467" s="7"/>
      <c r="OI467" s="7"/>
      <c r="OJ467" s="7"/>
      <c r="OK467" s="7"/>
      <c r="OL467" s="7"/>
      <c r="OM467" s="7"/>
      <c r="ON467" s="7"/>
      <c r="OO467" s="7"/>
      <c r="OP467" s="7"/>
      <c r="OQ467" s="7"/>
      <c r="OR467" s="7"/>
      <c r="OS467" s="7"/>
      <c r="OT467" s="7"/>
      <c r="OU467" s="7"/>
      <c r="OV467" s="7"/>
      <c r="OW467" s="7"/>
      <c r="OX467" s="7"/>
      <c r="OY467" s="7"/>
      <c r="OZ467" s="7"/>
      <c r="PA467" s="7"/>
      <c r="PB467" s="7"/>
      <c r="PC467" s="7"/>
      <c r="PD467" s="7"/>
      <c r="PE467" s="7"/>
      <c r="PF467" s="7"/>
      <c r="PG467" s="7"/>
      <c r="PH467" s="7"/>
      <c r="PI467" s="7"/>
      <c r="PJ467" s="7"/>
      <c r="PK467" s="7"/>
      <c r="PL467" s="7"/>
      <c r="PM467" s="7"/>
      <c r="PN467" s="7"/>
      <c r="PO467" s="7"/>
      <c r="PP467" s="7"/>
      <c r="PQ467" s="7"/>
      <c r="PR467" s="7"/>
      <c r="PS467" s="7"/>
      <c r="PT467" s="7"/>
      <c r="PU467" s="7"/>
      <c r="PV467" s="7"/>
      <c r="PW467" s="7"/>
      <c r="PX467" s="7"/>
      <c r="PY467" s="7"/>
      <c r="PZ467" s="7"/>
      <c r="QA467" s="7"/>
      <c r="QB467" s="7"/>
      <c r="QC467" s="7"/>
      <c r="QD467" s="7"/>
      <c r="QE467" s="7"/>
      <c r="QF467" s="7"/>
      <c r="QG467" s="7"/>
      <c r="QH467" s="7"/>
      <c r="QI467" s="7"/>
      <c r="QJ467" s="7"/>
      <c r="QK467" s="7"/>
      <c r="QL467" s="7"/>
      <c r="QM467" s="7"/>
      <c r="QN467" s="7"/>
      <c r="QO467" s="7"/>
      <c r="QP467" s="7"/>
      <c r="QQ467" s="7"/>
      <c r="QR467" s="7"/>
      <c r="QS467" s="7"/>
      <c r="QT467" s="7"/>
      <c r="QU467" s="7"/>
      <c r="QV467" s="7"/>
      <c r="QW467" s="7"/>
      <c r="QX467" s="7"/>
      <c r="QY467" s="7"/>
      <c r="QZ467" s="7"/>
      <c r="RA467" s="7"/>
      <c r="RB467" s="7"/>
      <c r="RC467" s="7"/>
      <c r="RD467" s="7"/>
      <c r="RE467" s="7"/>
      <c r="RF467" s="7"/>
      <c r="RG467" s="7"/>
      <c r="RH467" s="7"/>
      <c r="RI467" s="7"/>
      <c r="RJ467" s="7"/>
      <c r="RK467" s="7"/>
      <c r="RL467" s="7"/>
      <c r="RM467" s="7"/>
      <c r="RN467" s="7"/>
      <c r="RO467" s="7"/>
      <c r="RP467" s="7"/>
      <c r="RQ467" s="7"/>
      <c r="RR467" s="7"/>
      <c r="RS467" s="7"/>
      <c r="RT467" s="7"/>
      <c r="RU467" s="7"/>
      <c r="RV467" s="7"/>
      <c r="RW467" s="7"/>
      <c r="RX467" s="7"/>
      <c r="RY467" s="7"/>
    </row>
    <row r="468" spans="1:493" s="3" customFormat="1" x14ac:dyDescent="0.2">
      <c r="A468" s="5"/>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c r="MK468" s="7"/>
      <c r="ML468" s="7"/>
      <c r="MM468" s="7"/>
      <c r="MN468" s="7"/>
      <c r="MO468" s="7"/>
      <c r="MP468" s="7"/>
      <c r="MQ468" s="7"/>
      <c r="MR468" s="7"/>
      <c r="MS468" s="7"/>
      <c r="MT468" s="7"/>
      <c r="MU468" s="7"/>
      <c r="MV468" s="7"/>
      <c r="MW468" s="7"/>
      <c r="MX468" s="7"/>
      <c r="MY468" s="7"/>
      <c r="MZ468" s="7"/>
      <c r="NA468" s="7"/>
      <c r="NB468" s="7"/>
      <c r="NC468" s="7"/>
      <c r="ND468" s="7"/>
      <c r="NE468" s="7"/>
      <c r="NF468" s="7"/>
      <c r="NG468" s="7"/>
      <c r="NH468" s="7"/>
      <c r="NI468" s="7"/>
      <c r="NJ468" s="7"/>
      <c r="NK468" s="7"/>
      <c r="NL468" s="7"/>
      <c r="NM468" s="7"/>
      <c r="NN468" s="7"/>
      <c r="NO468" s="7"/>
      <c r="NP468" s="7"/>
      <c r="NQ468" s="7"/>
      <c r="NR468" s="7"/>
      <c r="NS468" s="7"/>
      <c r="NT468" s="7"/>
      <c r="NU468" s="7"/>
      <c r="NV468" s="7"/>
      <c r="NW468" s="7"/>
      <c r="NX468" s="7"/>
      <c r="NY468" s="7"/>
      <c r="NZ468" s="7"/>
      <c r="OA468" s="7"/>
      <c r="OB468" s="7"/>
      <c r="OC468" s="7"/>
      <c r="OD468" s="7"/>
      <c r="OE468" s="7"/>
      <c r="OF468" s="7"/>
      <c r="OG468" s="7"/>
      <c r="OH468" s="7"/>
      <c r="OI468" s="7"/>
      <c r="OJ468" s="7"/>
      <c r="OK468" s="7"/>
      <c r="OL468" s="7"/>
      <c r="OM468" s="7"/>
      <c r="ON468" s="7"/>
      <c r="OO468" s="7"/>
      <c r="OP468" s="7"/>
      <c r="OQ468" s="7"/>
      <c r="OR468" s="7"/>
      <c r="OS468" s="7"/>
      <c r="OT468" s="7"/>
      <c r="OU468" s="7"/>
      <c r="OV468" s="7"/>
      <c r="OW468" s="7"/>
      <c r="OX468" s="7"/>
      <c r="OY468" s="7"/>
      <c r="OZ468" s="7"/>
      <c r="PA468" s="7"/>
      <c r="PB468" s="7"/>
      <c r="PC468" s="7"/>
      <c r="PD468" s="7"/>
      <c r="PE468" s="7"/>
      <c r="PF468" s="7"/>
      <c r="PG468" s="7"/>
      <c r="PH468" s="7"/>
      <c r="PI468" s="7"/>
      <c r="PJ468" s="7"/>
      <c r="PK468" s="7"/>
      <c r="PL468" s="7"/>
      <c r="PM468" s="7"/>
      <c r="PN468" s="7"/>
      <c r="PO468" s="7"/>
      <c r="PP468" s="7"/>
      <c r="PQ468" s="7"/>
      <c r="PR468" s="7"/>
      <c r="PS468" s="7"/>
      <c r="PT468" s="7"/>
      <c r="PU468" s="7"/>
      <c r="PV468" s="7"/>
      <c r="PW468" s="7"/>
      <c r="PX468" s="7"/>
      <c r="PY468" s="7"/>
      <c r="PZ468" s="7"/>
      <c r="QA468" s="7"/>
      <c r="QB468" s="7"/>
      <c r="QC468" s="7"/>
      <c r="QD468" s="7"/>
      <c r="QE468" s="7"/>
      <c r="QF468" s="7"/>
      <c r="QG468" s="7"/>
      <c r="QH468" s="7"/>
      <c r="QI468" s="7"/>
      <c r="QJ468" s="7"/>
      <c r="QK468" s="7"/>
      <c r="QL468" s="7"/>
      <c r="QM468" s="7"/>
      <c r="QN468" s="7"/>
      <c r="QO468" s="7"/>
      <c r="QP468" s="7"/>
      <c r="QQ468" s="7"/>
      <c r="QR468" s="7"/>
      <c r="QS468" s="7"/>
      <c r="QT468" s="7"/>
      <c r="QU468" s="7"/>
      <c r="QV468" s="7"/>
      <c r="QW468" s="7"/>
      <c r="QX468" s="7"/>
      <c r="QY468" s="7"/>
      <c r="QZ468" s="7"/>
      <c r="RA468" s="7"/>
      <c r="RB468" s="7"/>
      <c r="RC468" s="7"/>
      <c r="RD468" s="7"/>
      <c r="RE468" s="7"/>
      <c r="RF468" s="7"/>
      <c r="RG468" s="7"/>
      <c r="RH468" s="7"/>
      <c r="RI468" s="7"/>
      <c r="RJ468" s="7"/>
      <c r="RK468" s="7"/>
      <c r="RL468" s="7"/>
      <c r="RM468" s="7"/>
      <c r="RN468" s="7"/>
      <c r="RO468" s="7"/>
      <c r="RP468" s="7"/>
      <c r="RQ468" s="7"/>
      <c r="RR468" s="7"/>
      <c r="RS468" s="7"/>
      <c r="RT468" s="7"/>
      <c r="RU468" s="7"/>
      <c r="RV468" s="7"/>
      <c r="RW468" s="7"/>
      <c r="RX468" s="7"/>
      <c r="RY468" s="7"/>
    </row>
    <row r="469" spans="1:493" s="3" customFormat="1" x14ac:dyDescent="0.2">
      <c r="A469" s="5"/>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c r="BT469" s="119"/>
      <c r="BU469" s="119"/>
      <c r="BV469" s="119"/>
      <c r="BW469" s="119"/>
      <c r="BX469" s="119"/>
      <c r="BY469" s="119"/>
      <c r="BZ469" s="119"/>
      <c r="CA469" s="119"/>
      <c r="CB469" s="119"/>
      <c r="CC469" s="119"/>
      <c r="CD469" s="119"/>
      <c r="CE469" s="119"/>
      <c r="CF469" s="119"/>
      <c r="CG469" s="119"/>
      <c r="CH469" s="119"/>
      <c r="CI469" s="119"/>
      <c r="CJ469" s="119"/>
      <c r="CK469" s="119"/>
      <c r="CL469" s="119"/>
      <c r="CM469" s="119"/>
      <c r="CN469" s="119"/>
      <c r="CO469" s="119"/>
      <c r="CP469" s="119"/>
      <c r="CQ469" s="119"/>
      <c r="CR469" s="119"/>
      <c r="CS469" s="119"/>
      <c r="CT469" s="119"/>
      <c r="CU469" s="119"/>
      <c r="CV469" s="119"/>
      <c r="CW469" s="119"/>
      <c r="CX469" s="119"/>
      <c r="CY469" s="119"/>
      <c r="CZ469" s="119"/>
      <c r="DA469" s="119"/>
      <c r="DB469" s="119"/>
      <c r="DC469" s="119"/>
      <c r="DD469" s="119"/>
      <c r="DE469" s="119"/>
      <c r="DF469" s="119"/>
      <c r="DG469" s="119"/>
      <c r="DH469" s="119"/>
      <c r="DI469" s="119"/>
      <c r="DJ469" s="119"/>
      <c r="DK469" s="119"/>
      <c r="DL469" s="119"/>
      <c r="DM469" s="119"/>
      <c r="DN469" s="119"/>
      <c r="DO469" s="119"/>
      <c r="DP469" s="119"/>
      <c r="DQ469" s="119"/>
      <c r="DR469" s="119"/>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c r="MK469" s="7"/>
      <c r="ML469" s="7"/>
      <c r="MM469" s="7"/>
      <c r="MN469" s="7"/>
      <c r="MO469" s="7"/>
      <c r="MP469" s="7"/>
      <c r="MQ469" s="7"/>
      <c r="MR469" s="7"/>
      <c r="MS469" s="7"/>
      <c r="MT469" s="7"/>
      <c r="MU469" s="7"/>
      <c r="MV469" s="7"/>
      <c r="MW469" s="7"/>
      <c r="MX469" s="7"/>
      <c r="MY469" s="7"/>
      <c r="MZ469" s="7"/>
      <c r="NA469" s="7"/>
      <c r="NB469" s="7"/>
      <c r="NC469" s="7"/>
      <c r="ND469" s="7"/>
      <c r="NE469" s="7"/>
      <c r="NF469" s="7"/>
      <c r="NG469" s="7"/>
      <c r="NH469" s="7"/>
      <c r="NI469" s="7"/>
      <c r="NJ469" s="7"/>
      <c r="NK469" s="7"/>
      <c r="NL469" s="7"/>
      <c r="NM469" s="7"/>
      <c r="NN469" s="7"/>
      <c r="NO469" s="7"/>
      <c r="NP469" s="7"/>
      <c r="NQ469" s="7"/>
      <c r="NR469" s="7"/>
      <c r="NS469" s="7"/>
      <c r="NT469" s="7"/>
      <c r="NU469" s="7"/>
      <c r="NV469" s="7"/>
      <c r="NW469" s="7"/>
      <c r="NX469" s="7"/>
      <c r="NY469" s="7"/>
      <c r="NZ469" s="7"/>
      <c r="OA469" s="7"/>
      <c r="OB469" s="7"/>
      <c r="OC469" s="7"/>
      <c r="OD469" s="7"/>
      <c r="OE469" s="7"/>
      <c r="OF469" s="7"/>
      <c r="OG469" s="7"/>
      <c r="OH469" s="7"/>
      <c r="OI469" s="7"/>
      <c r="OJ469" s="7"/>
      <c r="OK469" s="7"/>
      <c r="OL469" s="7"/>
      <c r="OM469" s="7"/>
      <c r="ON469" s="7"/>
      <c r="OO469" s="7"/>
      <c r="OP469" s="7"/>
      <c r="OQ469" s="7"/>
      <c r="OR469" s="7"/>
      <c r="OS469" s="7"/>
      <c r="OT469" s="7"/>
      <c r="OU469" s="7"/>
      <c r="OV469" s="7"/>
      <c r="OW469" s="7"/>
      <c r="OX469" s="7"/>
      <c r="OY469" s="7"/>
      <c r="OZ469" s="7"/>
      <c r="PA469" s="7"/>
      <c r="PB469" s="7"/>
      <c r="PC469" s="7"/>
      <c r="PD469" s="7"/>
      <c r="PE469" s="7"/>
      <c r="PF469" s="7"/>
      <c r="PG469" s="7"/>
      <c r="PH469" s="7"/>
      <c r="PI469" s="7"/>
      <c r="PJ469" s="7"/>
      <c r="PK469" s="7"/>
      <c r="PL469" s="7"/>
      <c r="PM469" s="7"/>
      <c r="PN469" s="7"/>
      <c r="PO469" s="7"/>
      <c r="PP469" s="7"/>
      <c r="PQ469" s="7"/>
      <c r="PR469" s="7"/>
      <c r="PS469" s="7"/>
      <c r="PT469" s="7"/>
      <c r="PU469" s="7"/>
      <c r="PV469" s="7"/>
      <c r="PW469" s="7"/>
      <c r="PX469" s="7"/>
      <c r="PY469" s="7"/>
      <c r="PZ469" s="7"/>
      <c r="QA469" s="7"/>
      <c r="QB469" s="7"/>
      <c r="QC469" s="7"/>
      <c r="QD469" s="7"/>
      <c r="QE469" s="7"/>
      <c r="QF469" s="7"/>
      <c r="QG469" s="7"/>
      <c r="QH469" s="7"/>
      <c r="QI469" s="7"/>
      <c r="QJ469" s="7"/>
      <c r="QK469" s="7"/>
      <c r="QL469" s="7"/>
      <c r="QM469" s="7"/>
      <c r="QN469" s="7"/>
      <c r="QO469" s="7"/>
      <c r="QP469" s="7"/>
      <c r="QQ469" s="7"/>
      <c r="QR469" s="7"/>
      <c r="QS469" s="7"/>
      <c r="QT469" s="7"/>
      <c r="QU469" s="7"/>
      <c r="QV469" s="7"/>
      <c r="QW469" s="7"/>
      <c r="QX469" s="7"/>
      <c r="QY469" s="7"/>
      <c r="QZ469" s="7"/>
      <c r="RA469" s="7"/>
      <c r="RB469" s="7"/>
      <c r="RC469" s="7"/>
      <c r="RD469" s="7"/>
      <c r="RE469" s="7"/>
      <c r="RF469" s="7"/>
      <c r="RG469" s="7"/>
      <c r="RH469" s="7"/>
      <c r="RI469" s="7"/>
      <c r="RJ469" s="7"/>
      <c r="RK469" s="7"/>
      <c r="RL469" s="7"/>
      <c r="RM469" s="7"/>
      <c r="RN469" s="7"/>
      <c r="RO469" s="7"/>
      <c r="RP469" s="7"/>
      <c r="RQ469" s="7"/>
      <c r="RR469" s="7"/>
      <c r="RS469" s="7"/>
      <c r="RT469" s="7"/>
      <c r="RU469" s="7"/>
      <c r="RV469" s="7"/>
      <c r="RW469" s="7"/>
      <c r="RX469" s="7"/>
      <c r="RY469" s="7"/>
    </row>
    <row r="470" spans="1:493" s="3" customFormat="1" x14ac:dyDescent="0.2">
      <c r="A470" s="5"/>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c r="CA470" s="119"/>
      <c r="CB470" s="119"/>
      <c r="CC470" s="119"/>
      <c r="CD470" s="119"/>
      <c r="CE470" s="119"/>
      <c r="CF470" s="119"/>
      <c r="CG470" s="119"/>
      <c r="CH470" s="119"/>
      <c r="CI470" s="119"/>
      <c r="CJ470" s="119"/>
      <c r="CK470" s="119"/>
      <c r="CL470" s="119"/>
      <c r="CM470" s="119"/>
      <c r="CN470" s="119"/>
      <c r="CO470" s="119"/>
      <c r="CP470" s="119"/>
      <c r="CQ470" s="119"/>
      <c r="CR470" s="119"/>
      <c r="CS470" s="119"/>
      <c r="CT470" s="119"/>
      <c r="CU470" s="119"/>
      <c r="CV470" s="119"/>
      <c r="CW470" s="119"/>
      <c r="CX470" s="119"/>
      <c r="CY470" s="119"/>
      <c r="CZ470" s="119"/>
      <c r="DA470" s="119"/>
      <c r="DB470" s="119"/>
      <c r="DC470" s="119"/>
      <c r="DD470" s="119"/>
      <c r="DE470" s="119"/>
      <c r="DF470" s="119"/>
      <c r="DG470" s="119"/>
      <c r="DH470" s="119"/>
      <c r="DI470" s="119"/>
      <c r="DJ470" s="119"/>
      <c r="DK470" s="119"/>
      <c r="DL470" s="119"/>
      <c r="DM470" s="119"/>
      <c r="DN470" s="119"/>
      <c r="DO470" s="119"/>
      <c r="DP470" s="119"/>
      <c r="DQ470" s="119"/>
      <c r="DR470" s="119"/>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c r="MK470" s="7"/>
      <c r="ML470" s="7"/>
      <c r="MM470" s="7"/>
      <c r="MN470" s="7"/>
      <c r="MO470" s="7"/>
      <c r="MP470" s="7"/>
      <c r="MQ470" s="7"/>
      <c r="MR470" s="7"/>
      <c r="MS470" s="7"/>
      <c r="MT470" s="7"/>
      <c r="MU470" s="7"/>
      <c r="MV470" s="7"/>
      <c r="MW470" s="7"/>
      <c r="MX470" s="7"/>
      <c r="MY470" s="7"/>
      <c r="MZ470" s="7"/>
      <c r="NA470" s="7"/>
      <c r="NB470" s="7"/>
      <c r="NC470" s="7"/>
      <c r="ND470" s="7"/>
      <c r="NE470" s="7"/>
      <c r="NF470" s="7"/>
      <c r="NG470" s="7"/>
      <c r="NH470" s="7"/>
      <c r="NI470" s="7"/>
      <c r="NJ470" s="7"/>
      <c r="NK470" s="7"/>
      <c r="NL470" s="7"/>
      <c r="NM470" s="7"/>
      <c r="NN470" s="7"/>
      <c r="NO470" s="7"/>
      <c r="NP470" s="7"/>
      <c r="NQ470" s="7"/>
      <c r="NR470" s="7"/>
      <c r="NS470" s="7"/>
      <c r="NT470" s="7"/>
      <c r="NU470" s="7"/>
      <c r="NV470" s="7"/>
      <c r="NW470" s="7"/>
      <c r="NX470" s="7"/>
      <c r="NY470" s="7"/>
      <c r="NZ470" s="7"/>
      <c r="OA470" s="7"/>
      <c r="OB470" s="7"/>
      <c r="OC470" s="7"/>
      <c r="OD470" s="7"/>
      <c r="OE470" s="7"/>
      <c r="OF470" s="7"/>
      <c r="OG470" s="7"/>
      <c r="OH470" s="7"/>
      <c r="OI470" s="7"/>
      <c r="OJ470" s="7"/>
      <c r="OK470" s="7"/>
      <c r="OL470" s="7"/>
      <c r="OM470" s="7"/>
      <c r="ON470" s="7"/>
      <c r="OO470" s="7"/>
      <c r="OP470" s="7"/>
      <c r="OQ470" s="7"/>
      <c r="OR470" s="7"/>
      <c r="OS470" s="7"/>
      <c r="OT470" s="7"/>
      <c r="OU470" s="7"/>
      <c r="OV470" s="7"/>
      <c r="OW470" s="7"/>
      <c r="OX470" s="7"/>
      <c r="OY470" s="7"/>
      <c r="OZ470" s="7"/>
      <c r="PA470" s="7"/>
      <c r="PB470" s="7"/>
      <c r="PC470" s="7"/>
      <c r="PD470" s="7"/>
      <c r="PE470" s="7"/>
      <c r="PF470" s="7"/>
      <c r="PG470" s="7"/>
      <c r="PH470" s="7"/>
      <c r="PI470" s="7"/>
      <c r="PJ470" s="7"/>
      <c r="PK470" s="7"/>
      <c r="PL470" s="7"/>
      <c r="PM470" s="7"/>
      <c r="PN470" s="7"/>
      <c r="PO470" s="7"/>
      <c r="PP470" s="7"/>
      <c r="PQ470" s="7"/>
      <c r="PR470" s="7"/>
      <c r="PS470" s="7"/>
      <c r="PT470" s="7"/>
      <c r="PU470" s="7"/>
      <c r="PV470" s="7"/>
      <c r="PW470" s="7"/>
      <c r="PX470" s="7"/>
      <c r="PY470" s="7"/>
      <c r="PZ470" s="7"/>
      <c r="QA470" s="7"/>
      <c r="QB470" s="7"/>
      <c r="QC470" s="7"/>
      <c r="QD470" s="7"/>
      <c r="QE470" s="7"/>
      <c r="QF470" s="7"/>
      <c r="QG470" s="7"/>
      <c r="QH470" s="7"/>
      <c r="QI470" s="7"/>
      <c r="QJ470" s="7"/>
      <c r="QK470" s="7"/>
      <c r="QL470" s="7"/>
      <c r="QM470" s="7"/>
      <c r="QN470" s="7"/>
      <c r="QO470" s="7"/>
      <c r="QP470" s="7"/>
      <c r="QQ470" s="7"/>
      <c r="QR470" s="7"/>
      <c r="QS470" s="7"/>
      <c r="QT470" s="7"/>
      <c r="QU470" s="7"/>
      <c r="QV470" s="7"/>
      <c r="QW470" s="7"/>
      <c r="QX470" s="7"/>
      <c r="QY470" s="7"/>
      <c r="QZ470" s="7"/>
      <c r="RA470" s="7"/>
      <c r="RB470" s="7"/>
      <c r="RC470" s="7"/>
      <c r="RD470" s="7"/>
      <c r="RE470" s="7"/>
      <c r="RF470" s="7"/>
      <c r="RG470" s="7"/>
      <c r="RH470" s="7"/>
      <c r="RI470" s="7"/>
      <c r="RJ470" s="7"/>
      <c r="RK470" s="7"/>
      <c r="RL470" s="7"/>
      <c r="RM470" s="7"/>
      <c r="RN470" s="7"/>
      <c r="RO470" s="7"/>
      <c r="RP470" s="7"/>
      <c r="RQ470" s="7"/>
      <c r="RR470" s="7"/>
      <c r="RS470" s="7"/>
      <c r="RT470" s="7"/>
      <c r="RU470" s="7"/>
      <c r="RV470" s="7"/>
      <c r="RW470" s="7"/>
      <c r="RX470" s="7"/>
      <c r="RY470" s="7"/>
    </row>
    <row r="471" spans="1:493" s="3" customFormat="1" x14ac:dyDescent="0.2">
      <c r="A471" s="5"/>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119"/>
      <c r="CD471" s="119"/>
      <c r="CE471" s="119"/>
      <c r="CF471" s="119"/>
      <c r="CG471" s="119"/>
      <c r="CH471" s="119"/>
      <c r="CI471" s="119"/>
      <c r="CJ471" s="119"/>
      <c r="CK471" s="119"/>
      <c r="CL471" s="119"/>
      <c r="CM471" s="119"/>
      <c r="CN471" s="119"/>
      <c r="CO471" s="119"/>
      <c r="CP471" s="119"/>
      <c r="CQ471" s="119"/>
      <c r="CR471" s="119"/>
      <c r="CS471" s="119"/>
      <c r="CT471" s="119"/>
      <c r="CU471" s="119"/>
      <c r="CV471" s="119"/>
      <c r="CW471" s="119"/>
      <c r="CX471" s="119"/>
      <c r="CY471" s="119"/>
      <c r="CZ471" s="119"/>
      <c r="DA471" s="119"/>
      <c r="DB471" s="119"/>
      <c r="DC471" s="119"/>
      <c r="DD471" s="119"/>
      <c r="DE471" s="119"/>
      <c r="DF471" s="119"/>
      <c r="DG471" s="119"/>
      <c r="DH471" s="119"/>
      <c r="DI471" s="119"/>
      <c r="DJ471" s="119"/>
      <c r="DK471" s="119"/>
      <c r="DL471" s="119"/>
      <c r="DM471" s="119"/>
      <c r="DN471" s="119"/>
      <c r="DO471" s="119"/>
      <c r="DP471" s="119"/>
      <c r="DQ471" s="119"/>
      <c r="DR471" s="119"/>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c r="MK471" s="7"/>
      <c r="ML471" s="7"/>
      <c r="MM471" s="7"/>
      <c r="MN471" s="7"/>
      <c r="MO471" s="7"/>
      <c r="MP471" s="7"/>
      <c r="MQ471" s="7"/>
      <c r="MR471" s="7"/>
      <c r="MS471" s="7"/>
      <c r="MT471" s="7"/>
      <c r="MU471" s="7"/>
      <c r="MV471" s="7"/>
      <c r="MW471" s="7"/>
      <c r="MX471" s="7"/>
      <c r="MY471" s="7"/>
      <c r="MZ471" s="7"/>
      <c r="NA471" s="7"/>
      <c r="NB471" s="7"/>
      <c r="NC471" s="7"/>
      <c r="ND471" s="7"/>
      <c r="NE471" s="7"/>
      <c r="NF471" s="7"/>
      <c r="NG471" s="7"/>
      <c r="NH471" s="7"/>
      <c r="NI471" s="7"/>
      <c r="NJ471" s="7"/>
      <c r="NK471" s="7"/>
      <c r="NL471" s="7"/>
      <c r="NM471" s="7"/>
      <c r="NN471" s="7"/>
      <c r="NO471" s="7"/>
      <c r="NP471" s="7"/>
      <c r="NQ471" s="7"/>
      <c r="NR471" s="7"/>
      <c r="NS471" s="7"/>
      <c r="NT471" s="7"/>
      <c r="NU471" s="7"/>
      <c r="NV471" s="7"/>
      <c r="NW471" s="7"/>
      <c r="NX471" s="7"/>
      <c r="NY471" s="7"/>
      <c r="NZ471" s="7"/>
      <c r="OA471" s="7"/>
      <c r="OB471" s="7"/>
      <c r="OC471" s="7"/>
      <c r="OD471" s="7"/>
      <c r="OE471" s="7"/>
      <c r="OF471" s="7"/>
      <c r="OG471" s="7"/>
      <c r="OH471" s="7"/>
      <c r="OI471" s="7"/>
      <c r="OJ471" s="7"/>
      <c r="OK471" s="7"/>
      <c r="OL471" s="7"/>
      <c r="OM471" s="7"/>
      <c r="ON471" s="7"/>
      <c r="OO471" s="7"/>
      <c r="OP471" s="7"/>
      <c r="OQ471" s="7"/>
      <c r="OR471" s="7"/>
      <c r="OS471" s="7"/>
      <c r="OT471" s="7"/>
      <c r="OU471" s="7"/>
      <c r="OV471" s="7"/>
      <c r="OW471" s="7"/>
      <c r="OX471" s="7"/>
      <c r="OY471" s="7"/>
      <c r="OZ471" s="7"/>
      <c r="PA471" s="7"/>
      <c r="PB471" s="7"/>
      <c r="PC471" s="7"/>
      <c r="PD471" s="7"/>
      <c r="PE471" s="7"/>
      <c r="PF471" s="7"/>
      <c r="PG471" s="7"/>
      <c r="PH471" s="7"/>
      <c r="PI471" s="7"/>
      <c r="PJ471" s="7"/>
      <c r="PK471" s="7"/>
      <c r="PL471" s="7"/>
      <c r="PM471" s="7"/>
      <c r="PN471" s="7"/>
      <c r="PO471" s="7"/>
      <c r="PP471" s="7"/>
      <c r="PQ471" s="7"/>
      <c r="PR471" s="7"/>
      <c r="PS471" s="7"/>
      <c r="PT471" s="7"/>
      <c r="PU471" s="7"/>
      <c r="PV471" s="7"/>
      <c r="PW471" s="7"/>
      <c r="PX471" s="7"/>
      <c r="PY471" s="7"/>
      <c r="PZ471" s="7"/>
      <c r="QA471" s="7"/>
      <c r="QB471" s="7"/>
      <c r="QC471" s="7"/>
      <c r="QD471" s="7"/>
      <c r="QE471" s="7"/>
      <c r="QF471" s="7"/>
      <c r="QG471" s="7"/>
      <c r="QH471" s="7"/>
      <c r="QI471" s="7"/>
      <c r="QJ471" s="7"/>
      <c r="QK471" s="7"/>
      <c r="QL471" s="7"/>
      <c r="QM471" s="7"/>
      <c r="QN471" s="7"/>
      <c r="QO471" s="7"/>
      <c r="QP471" s="7"/>
      <c r="QQ471" s="7"/>
      <c r="QR471" s="7"/>
      <c r="QS471" s="7"/>
      <c r="QT471" s="7"/>
      <c r="QU471" s="7"/>
      <c r="QV471" s="7"/>
      <c r="QW471" s="7"/>
      <c r="QX471" s="7"/>
      <c r="QY471" s="7"/>
      <c r="QZ471" s="7"/>
      <c r="RA471" s="7"/>
      <c r="RB471" s="7"/>
      <c r="RC471" s="7"/>
      <c r="RD471" s="7"/>
      <c r="RE471" s="7"/>
      <c r="RF471" s="7"/>
      <c r="RG471" s="7"/>
      <c r="RH471" s="7"/>
      <c r="RI471" s="7"/>
      <c r="RJ471" s="7"/>
      <c r="RK471" s="7"/>
      <c r="RL471" s="7"/>
      <c r="RM471" s="7"/>
      <c r="RN471" s="7"/>
      <c r="RO471" s="7"/>
      <c r="RP471" s="7"/>
      <c r="RQ471" s="7"/>
      <c r="RR471" s="7"/>
      <c r="RS471" s="7"/>
      <c r="RT471" s="7"/>
      <c r="RU471" s="7"/>
      <c r="RV471" s="7"/>
      <c r="RW471" s="7"/>
      <c r="RX471" s="7"/>
      <c r="RY471" s="7"/>
    </row>
    <row r="472" spans="1:493" s="3" customFormat="1" x14ac:dyDescent="0.2">
      <c r="A472" s="5"/>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19"/>
      <c r="DI472" s="119"/>
      <c r="DJ472" s="119"/>
      <c r="DK472" s="119"/>
      <c r="DL472" s="119"/>
      <c r="DM472" s="119"/>
      <c r="DN472" s="119"/>
      <c r="DO472" s="119"/>
      <c r="DP472" s="119"/>
      <c r="DQ472" s="119"/>
      <c r="DR472" s="119"/>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c r="MK472" s="7"/>
      <c r="ML472" s="7"/>
      <c r="MM472" s="7"/>
      <c r="MN472" s="7"/>
      <c r="MO472" s="7"/>
      <c r="MP472" s="7"/>
      <c r="MQ472" s="7"/>
      <c r="MR472" s="7"/>
      <c r="MS472" s="7"/>
      <c r="MT472" s="7"/>
      <c r="MU472" s="7"/>
      <c r="MV472" s="7"/>
      <c r="MW472" s="7"/>
      <c r="MX472" s="7"/>
      <c r="MY472" s="7"/>
      <c r="MZ472" s="7"/>
      <c r="NA472" s="7"/>
      <c r="NB472" s="7"/>
      <c r="NC472" s="7"/>
      <c r="ND472" s="7"/>
      <c r="NE472" s="7"/>
      <c r="NF472" s="7"/>
      <c r="NG472" s="7"/>
      <c r="NH472" s="7"/>
      <c r="NI472" s="7"/>
      <c r="NJ472" s="7"/>
      <c r="NK472" s="7"/>
      <c r="NL472" s="7"/>
      <c r="NM472" s="7"/>
      <c r="NN472" s="7"/>
      <c r="NO472" s="7"/>
      <c r="NP472" s="7"/>
      <c r="NQ472" s="7"/>
      <c r="NR472" s="7"/>
      <c r="NS472" s="7"/>
      <c r="NT472" s="7"/>
      <c r="NU472" s="7"/>
      <c r="NV472" s="7"/>
      <c r="NW472" s="7"/>
      <c r="NX472" s="7"/>
      <c r="NY472" s="7"/>
      <c r="NZ472" s="7"/>
      <c r="OA472" s="7"/>
      <c r="OB472" s="7"/>
      <c r="OC472" s="7"/>
      <c r="OD472" s="7"/>
      <c r="OE472" s="7"/>
      <c r="OF472" s="7"/>
      <c r="OG472" s="7"/>
      <c r="OH472" s="7"/>
      <c r="OI472" s="7"/>
      <c r="OJ472" s="7"/>
      <c r="OK472" s="7"/>
      <c r="OL472" s="7"/>
      <c r="OM472" s="7"/>
      <c r="ON472" s="7"/>
      <c r="OO472" s="7"/>
      <c r="OP472" s="7"/>
      <c r="OQ472" s="7"/>
      <c r="OR472" s="7"/>
      <c r="OS472" s="7"/>
      <c r="OT472" s="7"/>
      <c r="OU472" s="7"/>
      <c r="OV472" s="7"/>
      <c r="OW472" s="7"/>
      <c r="OX472" s="7"/>
      <c r="OY472" s="7"/>
      <c r="OZ472" s="7"/>
      <c r="PA472" s="7"/>
      <c r="PB472" s="7"/>
      <c r="PC472" s="7"/>
      <c r="PD472" s="7"/>
      <c r="PE472" s="7"/>
      <c r="PF472" s="7"/>
      <c r="PG472" s="7"/>
      <c r="PH472" s="7"/>
      <c r="PI472" s="7"/>
      <c r="PJ472" s="7"/>
      <c r="PK472" s="7"/>
      <c r="PL472" s="7"/>
      <c r="PM472" s="7"/>
      <c r="PN472" s="7"/>
      <c r="PO472" s="7"/>
      <c r="PP472" s="7"/>
      <c r="PQ472" s="7"/>
      <c r="PR472" s="7"/>
      <c r="PS472" s="7"/>
      <c r="PT472" s="7"/>
      <c r="PU472" s="7"/>
      <c r="PV472" s="7"/>
      <c r="PW472" s="7"/>
      <c r="PX472" s="7"/>
      <c r="PY472" s="7"/>
      <c r="PZ472" s="7"/>
      <c r="QA472" s="7"/>
      <c r="QB472" s="7"/>
      <c r="QC472" s="7"/>
      <c r="QD472" s="7"/>
      <c r="QE472" s="7"/>
      <c r="QF472" s="7"/>
      <c r="QG472" s="7"/>
      <c r="QH472" s="7"/>
      <c r="QI472" s="7"/>
      <c r="QJ472" s="7"/>
      <c r="QK472" s="7"/>
      <c r="QL472" s="7"/>
      <c r="QM472" s="7"/>
      <c r="QN472" s="7"/>
      <c r="QO472" s="7"/>
      <c r="QP472" s="7"/>
      <c r="QQ472" s="7"/>
      <c r="QR472" s="7"/>
      <c r="QS472" s="7"/>
      <c r="QT472" s="7"/>
      <c r="QU472" s="7"/>
      <c r="QV472" s="7"/>
      <c r="QW472" s="7"/>
      <c r="QX472" s="7"/>
      <c r="QY472" s="7"/>
      <c r="QZ472" s="7"/>
      <c r="RA472" s="7"/>
      <c r="RB472" s="7"/>
      <c r="RC472" s="7"/>
      <c r="RD472" s="7"/>
      <c r="RE472" s="7"/>
      <c r="RF472" s="7"/>
      <c r="RG472" s="7"/>
      <c r="RH472" s="7"/>
      <c r="RI472" s="7"/>
      <c r="RJ472" s="7"/>
      <c r="RK472" s="7"/>
      <c r="RL472" s="7"/>
      <c r="RM472" s="7"/>
      <c r="RN472" s="7"/>
      <c r="RO472" s="7"/>
      <c r="RP472" s="7"/>
      <c r="RQ472" s="7"/>
      <c r="RR472" s="7"/>
      <c r="RS472" s="7"/>
      <c r="RT472" s="7"/>
      <c r="RU472" s="7"/>
      <c r="RV472" s="7"/>
      <c r="RW472" s="7"/>
      <c r="RX472" s="7"/>
      <c r="RY472" s="7"/>
    </row>
    <row r="473" spans="1:493" s="3" customFormat="1" x14ac:dyDescent="0.2">
      <c r="A473" s="5"/>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119"/>
      <c r="CD473" s="119"/>
      <c r="CE473" s="119"/>
      <c r="CF473" s="119"/>
      <c r="CG473" s="119"/>
      <c r="CH473" s="119"/>
      <c r="CI473" s="119"/>
      <c r="CJ473" s="119"/>
      <c r="CK473" s="119"/>
      <c r="CL473" s="119"/>
      <c r="CM473" s="119"/>
      <c r="CN473" s="119"/>
      <c r="CO473" s="119"/>
      <c r="CP473" s="119"/>
      <c r="CQ473" s="119"/>
      <c r="CR473" s="119"/>
      <c r="CS473" s="119"/>
      <c r="CT473" s="119"/>
      <c r="CU473" s="119"/>
      <c r="CV473" s="119"/>
      <c r="CW473" s="119"/>
      <c r="CX473" s="119"/>
      <c r="CY473" s="119"/>
      <c r="CZ473" s="119"/>
      <c r="DA473" s="119"/>
      <c r="DB473" s="119"/>
      <c r="DC473" s="119"/>
      <c r="DD473" s="119"/>
      <c r="DE473" s="119"/>
      <c r="DF473" s="119"/>
      <c r="DG473" s="119"/>
      <c r="DH473" s="119"/>
      <c r="DI473" s="119"/>
      <c r="DJ473" s="119"/>
      <c r="DK473" s="119"/>
      <c r="DL473" s="119"/>
      <c r="DM473" s="119"/>
      <c r="DN473" s="119"/>
      <c r="DO473" s="119"/>
      <c r="DP473" s="119"/>
      <c r="DQ473" s="119"/>
      <c r="DR473" s="119"/>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c r="NK473" s="7"/>
      <c r="NL473" s="7"/>
      <c r="NM473" s="7"/>
      <c r="NN473" s="7"/>
      <c r="NO473" s="7"/>
      <c r="NP473" s="7"/>
      <c r="NQ473" s="7"/>
      <c r="NR473" s="7"/>
      <c r="NS473" s="7"/>
      <c r="NT473" s="7"/>
      <c r="NU473" s="7"/>
      <c r="NV473" s="7"/>
      <c r="NW473" s="7"/>
      <c r="NX473" s="7"/>
      <c r="NY473" s="7"/>
      <c r="NZ473" s="7"/>
      <c r="OA473" s="7"/>
      <c r="OB473" s="7"/>
      <c r="OC473" s="7"/>
      <c r="OD473" s="7"/>
      <c r="OE473" s="7"/>
      <c r="OF473" s="7"/>
      <c r="OG473" s="7"/>
      <c r="OH473" s="7"/>
      <c r="OI473" s="7"/>
      <c r="OJ473" s="7"/>
      <c r="OK473" s="7"/>
      <c r="OL473" s="7"/>
      <c r="OM473" s="7"/>
      <c r="ON473" s="7"/>
      <c r="OO473" s="7"/>
      <c r="OP473" s="7"/>
      <c r="OQ473" s="7"/>
      <c r="OR473" s="7"/>
      <c r="OS473" s="7"/>
      <c r="OT473" s="7"/>
      <c r="OU473" s="7"/>
      <c r="OV473" s="7"/>
      <c r="OW473" s="7"/>
      <c r="OX473" s="7"/>
      <c r="OY473" s="7"/>
      <c r="OZ473" s="7"/>
      <c r="PA473" s="7"/>
      <c r="PB473" s="7"/>
      <c r="PC473" s="7"/>
      <c r="PD473" s="7"/>
      <c r="PE473" s="7"/>
      <c r="PF473" s="7"/>
      <c r="PG473" s="7"/>
      <c r="PH473" s="7"/>
      <c r="PI473" s="7"/>
      <c r="PJ473" s="7"/>
      <c r="PK473" s="7"/>
      <c r="PL473" s="7"/>
      <c r="PM473" s="7"/>
      <c r="PN473" s="7"/>
      <c r="PO473" s="7"/>
      <c r="PP473" s="7"/>
      <c r="PQ473" s="7"/>
      <c r="PR473" s="7"/>
      <c r="PS473" s="7"/>
      <c r="PT473" s="7"/>
      <c r="PU473" s="7"/>
      <c r="PV473" s="7"/>
      <c r="PW473" s="7"/>
      <c r="PX473" s="7"/>
      <c r="PY473" s="7"/>
      <c r="PZ473" s="7"/>
      <c r="QA473" s="7"/>
      <c r="QB473" s="7"/>
      <c r="QC473" s="7"/>
      <c r="QD473" s="7"/>
      <c r="QE473" s="7"/>
      <c r="QF473" s="7"/>
      <c r="QG473" s="7"/>
      <c r="QH473" s="7"/>
      <c r="QI473" s="7"/>
      <c r="QJ473" s="7"/>
      <c r="QK473" s="7"/>
      <c r="QL473" s="7"/>
      <c r="QM473" s="7"/>
      <c r="QN473" s="7"/>
      <c r="QO473" s="7"/>
      <c r="QP473" s="7"/>
      <c r="QQ473" s="7"/>
      <c r="QR473" s="7"/>
      <c r="QS473" s="7"/>
      <c r="QT473" s="7"/>
      <c r="QU473" s="7"/>
      <c r="QV473" s="7"/>
      <c r="QW473" s="7"/>
      <c r="QX473" s="7"/>
      <c r="QY473" s="7"/>
      <c r="QZ473" s="7"/>
      <c r="RA473" s="7"/>
      <c r="RB473" s="7"/>
      <c r="RC473" s="7"/>
      <c r="RD473" s="7"/>
      <c r="RE473" s="7"/>
      <c r="RF473" s="7"/>
      <c r="RG473" s="7"/>
      <c r="RH473" s="7"/>
      <c r="RI473" s="7"/>
      <c r="RJ473" s="7"/>
      <c r="RK473" s="7"/>
      <c r="RL473" s="7"/>
      <c r="RM473" s="7"/>
      <c r="RN473" s="7"/>
      <c r="RO473" s="7"/>
      <c r="RP473" s="7"/>
      <c r="RQ473" s="7"/>
      <c r="RR473" s="7"/>
      <c r="RS473" s="7"/>
      <c r="RT473" s="7"/>
      <c r="RU473" s="7"/>
      <c r="RV473" s="7"/>
      <c r="RW473" s="7"/>
      <c r="RX473" s="7"/>
      <c r="RY473" s="7"/>
    </row>
    <row r="474" spans="1:493" s="3" customFormat="1" x14ac:dyDescent="0.2">
      <c r="A474" s="5"/>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c r="BT474" s="119"/>
      <c r="BU474" s="119"/>
      <c r="BV474" s="119"/>
      <c r="BW474" s="119"/>
      <c r="BX474" s="119"/>
      <c r="BY474" s="119"/>
      <c r="BZ474" s="119"/>
      <c r="CA474" s="119"/>
      <c r="CB474" s="119"/>
      <c r="CC474" s="119"/>
      <c r="CD474" s="119"/>
      <c r="CE474" s="119"/>
      <c r="CF474" s="119"/>
      <c r="CG474" s="119"/>
      <c r="CH474" s="119"/>
      <c r="CI474" s="119"/>
      <c r="CJ474" s="119"/>
      <c r="CK474" s="119"/>
      <c r="CL474" s="119"/>
      <c r="CM474" s="119"/>
      <c r="CN474" s="119"/>
      <c r="CO474" s="119"/>
      <c r="CP474" s="119"/>
      <c r="CQ474" s="119"/>
      <c r="CR474" s="119"/>
      <c r="CS474" s="119"/>
      <c r="CT474" s="119"/>
      <c r="CU474" s="119"/>
      <c r="CV474" s="119"/>
      <c r="CW474" s="119"/>
      <c r="CX474" s="119"/>
      <c r="CY474" s="119"/>
      <c r="CZ474" s="119"/>
      <c r="DA474" s="119"/>
      <c r="DB474" s="119"/>
      <c r="DC474" s="119"/>
      <c r="DD474" s="119"/>
      <c r="DE474" s="119"/>
      <c r="DF474" s="119"/>
      <c r="DG474" s="119"/>
      <c r="DH474" s="119"/>
      <c r="DI474" s="119"/>
      <c r="DJ474" s="119"/>
      <c r="DK474" s="119"/>
      <c r="DL474" s="119"/>
      <c r="DM474" s="119"/>
      <c r="DN474" s="119"/>
      <c r="DO474" s="119"/>
      <c r="DP474" s="119"/>
      <c r="DQ474" s="119"/>
      <c r="DR474" s="119"/>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c r="MK474" s="7"/>
      <c r="ML474" s="7"/>
      <c r="MM474" s="7"/>
      <c r="MN474" s="7"/>
      <c r="MO474" s="7"/>
      <c r="MP474" s="7"/>
      <c r="MQ474" s="7"/>
      <c r="MR474" s="7"/>
      <c r="MS474" s="7"/>
      <c r="MT474" s="7"/>
      <c r="MU474" s="7"/>
      <c r="MV474" s="7"/>
      <c r="MW474" s="7"/>
      <c r="MX474" s="7"/>
      <c r="MY474" s="7"/>
      <c r="MZ474" s="7"/>
      <c r="NA474" s="7"/>
      <c r="NB474" s="7"/>
      <c r="NC474" s="7"/>
      <c r="ND474" s="7"/>
      <c r="NE474" s="7"/>
      <c r="NF474" s="7"/>
      <c r="NG474" s="7"/>
      <c r="NH474" s="7"/>
      <c r="NI474" s="7"/>
      <c r="NJ474" s="7"/>
      <c r="NK474" s="7"/>
      <c r="NL474" s="7"/>
      <c r="NM474" s="7"/>
      <c r="NN474" s="7"/>
      <c r="NO474" s="7"/>
      <c r="NP474" s="7"/>
      <c r="NQ474" s="7"/>
      <c r="NR474" s="7"/>
      <c r="NS474" s="7"/>
      <c r="NT474" s="7"/>
      <c r="NU474" s="7"/>
      <c r="NV474" s="7"/>
      <c r="NW474" s="7"/>
      <c r="NX474" s="7"/>
      <c r="NY474" s="7"/>
      <c r="NZ474" s="7"/>
      <c r="OA474" s="7"/>
      <c r="OB474" s="7"/>
      <c r="OC474" s="7"/>
      <c r="OD474" s="7"/>
      <c r="OE474" s="7"/>
      <c r="OF474" s="7"/>
      <c r="OG474" s="7"/>
      <c r="OH474" s="7"/>
      <c r="OI474" s="7"/>
      <c r="OJ474" s="7"/>
      <c r="OK474" s="7"/>
      <c r="OL474" s="7"/>
      <c r="OM474" s="7"/>
      <c r="ON474" s="7"/>
      <c r="OO474" s="7"/>
      <c r="OP474" s="7"/>
      <c r="OQ474" s="7"/>
      <c r="OR474" s="7"/>
      <c r="OS474" s="7"/>
      <c r="OT474" s="7"/>
      <c r="OU474" s="7"/>
      <c r="OV474" s="7"/>
      <c r="OW474" s="7"/>
      <c r="OX474" s="7"/>
      <c r="OY474" s="7"/>
      <c r="OZ474" s="7"/>
      <c r="PA474" s="7"/>
      <c r="PB474" s="7"/>
      <c r="PC474" s="7"/>
      <c r="PD474" s="7"/>
      <c r="PE474" s="7"/>
      <c r="PF474" s="7"/>
      <c r="PG474" s="7"/>
      <c r="PH474" s="7"/>
      <c r="PI474" s="7"/>
      <c r="PJ474" s="7"/>
      <c r="PK474" s="7"/>
      <c r="PL474" s="7"/>
      <c r="PM474" s="7"/>
      <c r="PN474" s="7"/>
      <c r="PO474" s="7"/>
      <c r="PP474" s="7"/>
      <c r="PQ474" s="7"/>
      <c r="PR474" s="7"/>
      <c r="PS474" s="7"/>
      <c r="PT474" s="7"/>
      <c r="PU474" s="7"/>
      <c r="PV474" s="7"/>
      <c r="PW474" s="7"/>
      <c r="PX474" s="7"/>
      <c r="PY474" s="7"/>
      <c r="PZ474" s="7"/>
      <c r="QA474" s="7"/>
      <c r="QB474" s="7"/>
      <c r="QC474" s="7"/>
      <c r="QD474" s="7"/>
      <c r="QE474" s="7"/>
      <c r="QF474" s="7"/>
      <c r="QG474" s="7"/>
      <c r="QH474" s="7"/>
      <c r="QI474" s="7"/>
      <c r="QJ474" s="7"/>
      <c r="QK474" s="7"/>
      <c r="QL474" s="7"/>
      <c r="QM474" s="7"/>
      <c r="QN474" s="7"/>
      <c r="QO474" s="7"/>
      <c r="QP474" s="7"/>
      <c r="QQ474" s="7"/>
      <c r="QR474" s="7"/>
      <c r="QS474" s="7"/>
      <c r="QT474" s="7"/>
      <c r="QU474" s="7"/>
      <c r="QV474" s="7"/>
      <c r="QW474" s="7"/>
      <c r="QX474" s="7"/>
      <c r="QY474" s="7"/>
      <c r="QZ474" s="7"/>
      <c r="RA474" s="7"/>
      <c r="RB474" s="7"/>
      <c r="RC474" s="7"/>
      <c r="RD474" s="7"/>
      <c r="RE474" s="7"/>
      <c r="RF474" s="7"/>
      <c r="RG474" s="7"/>
      <c r="RH474" s="7"/>
      <c r="RI474" s="7"/>
      <c r="RJ474" s="7"/>
      <c r="RK474" s="7"/>
      <c r="RL474" s="7"/>
      <c r="RM474" s="7"/>
      <c r="RN474" s="7"/>
      <c r="RO474" s="7"/>
      <c r="RP474" s="7"/>
      <c r="RQ474" s="7"/>
      <c r="RR474" s="7"/>
      <c r="RS474" s="7"/>
      <c r="RT474" s="7"/>
      <c r="RU474" s="7"/>
      <c r="RV474" s="7"/>
      <c r="RW474" s="7"/>
      <c r="RX474" s="7"/>
      <c r="RY474" s="7"/>
    </row>
    <row r="475" spans="1:493" s="3" customFormat="1" x14ac:dyDescent="0.2">
      <c r="A475" s="5"/>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c r="MK475" s="7"/>
      <c r="ML475" s="7"/>
      <c r="MM475" s="7"/>
      <c r="MN475" s="7"/>
      <c r="MO475" s="7"/>
      <c r="MP475" s="7"/>
      <c r="MQ475" s="7"/>
      <c r="MR475" s="7"/>
      <c r="MS475" s="7"/>
      <c r="MT475" s="7"/>
      <c r="MU475" s="7"/>
      <c r="MV475" s="7"/>
      <c r="MW475" s="7"/>
      <c r="MX475" s="7"/>
      <c r="MY475" s="7"/>
      <c r="MZ475" s="7"/>
      <c r="NA475" s="7"/>
      <c r="NB475" s="7"/>
      <c r="NC475" s="7"/>
      <c r="ND475" s="7"/>
      <c r="NE475" s="7"/>
      <c r="NF475" s="7"/>
      <c r="NG475" s="7"/>
      <c r="NH475" s="7"/>
      <c r="NI475" s="7"/>
      <c r="NJ475" s="7"/>
      <c r="NK475" s="7"/>
      <c r="NL475" s="7"/>
      <c r="NM475" s="7"/>
      <c r="NN475" s="7"/>
      <c r="NO475" s="7"/>
      <c r="NP475" s="7"/>
      <c r="NQ475" s="7"/>
      <c r="NR475" s="7"/>
      <c r="NS475" s="7"/>
      <c r="NT475" s="7"/>
      <c r="NU475" s="7"/>
      <c r="NV475" s="7"/>
      <c r="NW475" s="7"/>
      <c r="NX475" s="7"/>
      <c r="NY475" s="7"/>
      <c r="NZ475" s="7"/>
      <c r="OA475" s="7"/>
      <c r="OB475" s="7"/>
      <c r="OC475" s="7"/>
      <c r="OD475" s="7"/>
      <c r="OE475" s="7"/>
      <c r="OF475" s="7"/>
      <c r="OG475" s="7"/>
      <c r="OH475" s="7"/>
      <c r="OI475" s="7"/>
      <c r="OJ475" s="7"/>
      <c r="OK475" s="7"/>
      <c r="OL475" s="7"/>
      <c r="OM475" s="7"/>
      <c r="ON475" s="7"/>
      <c r="OO475" s="7"/>
      <c r="OP475" s="7"/>
      <c r="OQ475" s="7"/>
      <c r="OR475" s="7"/>
      <c r="OS475" s="7"/>
      <c r="OT475" s="7"/>
      <c r="OU475" s="7"/>
      <c r="OV475" s="7"/>
      <c r="OW475" s="7"/>
      <c r="OX475" s="7"/>
      <c r="OY475" s="7"/>
      <c r="OZ475" s="7"/>
      <c r="PA475" s="7"/>
      <c r="PB475" s="7"/>
      <c r="PC475" s="7"/>
      <c r="PD475" s="7"/>
      <c r="PE475" s="7"/>
      <c r="PF475" s="7"/>
      <c r="PG475" s="7"/>
      <c r="PH475" s="7"/>
      <c r="PI475" s="7"/>
      <c r="PJ475" s="7"/>
      <c r="PK475" s="7"/>
      <c r="PL475" s="7"/>
      <c r="PM475" s="7"/>
      <c r="PN475" s="7"/>
      <c r="PO475" s="7"/>
      <c r="PP475" s="7"/>
      <c r="PQ475" s="7"/>
      <c r="PR475" s="7"/>
      <c r="PS475" s="7"/>
      <c r="PT475" s="7"/>
      <c r="PU475" s="7"/>
      <c r="PV475" s="7"/>
      <c r="PW475" s="7"/>
      <c r="PX475" s="7"/>
      <c r="PY475" s="7"/>
      <c r="PZ475" s="7"/>
      <c r="QA475" s="7"/>
      <c r="QB475" s="7"/>
      <c r="QC475" s="7"/>
      <c r="QD475" s="7"/>
      <c r="QE475" s="7"/>
      <c r="QF475" s="7"/>
      <c r="QG475" s="7"/>
      <c r="QH475" s="7"/>
      <c r="QI475" s="7"/>
      <c r="QJ475" s="7"/>
      <c r="QK475" s="7"/>
      <c r="QL475" s="7"/>
      <c r="QM475" s="7"/>
      <c r="QN475" s="7"/>
      <c r="QO475" s="7"/>
      <c r="QP475" s="7"/>
      <c r="QQ475" s="7"/>
      <c r="QR475" s="7"/>
      <c r="QS475" s="7"/>
      <c r="QT475" s="7"/>
      <c r="QU475" s="7"/>
      <c r="QV475" s="7"/>
      <c r="QW475" s="7"/>
      <c r="QX475" s="7"/>
      <c r="QY475" s="7"/>
      <c r="QZ475" s="7"/>
      <c r="RA475" s="7"/>
      <c r="RB475" s="7"/>
      <c r="RC475" s="7"/>
      <c r="RD475" s="7"/>
      <c r="RE475" s="7"/>
      <c r="RF475" s="7"/>
      <c r="RG475" s="7"/>
      <c r="RH475" s="7"/>
      <c r="RI475" s="7"/>
      <c r="RJ475" s="7"/>
      <c r="RK475" s="7"/>
      <c r="RL475" s="7"/>
      <c r="RM475" s="7"/>
      <c r="RN475" s="7"/>
      <c r="RO475" s="7"/>
      <c r="RP475" s="7"/>
      <c r="RQ475" s="7"/>
      <c r="RR475" s="7"/>
      <c r="RS475" s="7"/>
      <c r="RT475" s="7"/>
      <c r="RU475" s="7"/>
      <c r="RV475" s="7"/>
      <c r="RW475" s="7"/>
      <c r="RX475" s="7"/>
      <c r="RY475" s="7"/>
    </row>
    <row r="476" spans="1:493" s="3" customFormat="1" x14ac:dyDescent="0.2">
      <c r="A476" s="5"/>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c r="MK476" s="7"/>
      <c r="ML476" s="7"/>
      <c r="MM476" s="7"/>
      <c r="MN476" s="7"/>
      <c r="MO476" s="7"/>
      <c r="MP476" s="7"/>
      <c r="MQ476" s="7"/>
      <c r="MR476" s="7"/>
      <c r="MS476" s="7"/>
      <c r="MT476" s="7"/>
      <c r="MU476" s="7"/>
      <c r="MV476" s="7"/>
      <c r="MW476" s="7"/>
      <c r="MX476" s="7"/>
      <c r="MY476" s="7"/>
      <c r="MZ476" s="7"/>
      <c r="NA476" s="7"/>
      <c r="NB476" s="7"/>
      <c r="NC476" s="7"/>
      <c r="ND476" s="7"/>
      <c r="NE476" s="7"/>
      <c r="NF476" s="7"/>
      <c r="NG476" s="7"/>
      <c r="NH476" s="7"/>
      <c r="NI476" s="7"/>
      <c r="NJ476" s="7"/>
      <c r="NK476" s="7"/>
      <c r="NL476" s="7"/>
      <c r="NM476" s="7"/>
      <c r="NN476" s="7"/>
      <c r="NO476" s="7"/>
      <c r="NP476" s="7"/>
      <c r="NQ476" s="7"/>
      <c r="NR476" s="7"/>
      <c r="NS476" s="7"/>
      <c r="NT476" s="7"/>
      <c r="NU476" s="7"/>
      <c r="NV476" s="7"/>
      <c r="NW476" s="7"/>
      <c r="NX476" s="7"/>
      <c r="NY476" s="7"/>
      <c r="NZ476" s="7"/>
      <c r="OA476" s="7"/>
      <c r="OB476" s="7"/>
      <c r="OC476" s="7"/>
      <c r="OD476" s="7"/>
      <c r="OE476" s="7"/>
      <c r="OF476" s="7"/>
      <c r="OG476" s="7"/>
      <c r="OH476" s="7"/>
      <c r="OI476" s="7"/>
      <c r="OJ476" s="7"/>
      <c r="OK476" s="7"/>
      <c r="OL476" s="7"/>
      <c r="OM476" s="7"/>
      <c r="ON476" s="7"/>
      <c r="OO476" s="7"/>
      <c r="OP476" s="7"/>
      <c r="OQ476" s="7"/>
      <c r="OR476" s="7"/>
      <c r="OS476" s="7"/>
      <c r="OT476" s="7"/>
      <c r="OU476" s="7"/>
      <c r="OV476" s="7"/>
      <c r="OW476" s="7"/>
      <c r="OX476" s="7"/>
      <c r="OY476" s="7"/>
      <c r="OZ476" s="7"/>
      <c r="PA476" s="7"/>
      <c r="PB476" s="7"/>
      <c r="PC476" s="7"/>
      <c r="PD476" s="7"/>
      <c r="PE476" s="7"/>
      <c r="PF476" s="7"/>
      <c r="PG476" s="7"/>
      <c r="PH476" s="7"/>
      <c r="PI476" s="7"/>
      <c r="PJ476" s="7"/>
      <c r="PK476" s="7"/>
      <c r="PL476" s="7"/>
      <c r="PM476" s="7"/>
      <c r="PN476" s="7"/>
      <c r="PO476" s="7"/>
      <c r="PP476" s="7"/>
      <c r="PQ476" s="7"/>
      <c r="PR476" s="7"/>
      <c r="PS476" s="7"/>
      <c r="PT476" s="7"/>
      <c r="PU476" s="7"/>
      <c r="PV476" s="7"/>
      <c r="PW476" s="7"/>
      <c r="PX476" s="7"/>
      <c r="PY476" s="7"/>
      <c r="PZ476" s="7"/>
      <c r="QA476" s="7"/>
      <c r="QB476" s="7"/>
      <c r="QC476" s="7"/>
      <c r="QD476" s="7"/>
      <c r="QE476" s="7"/>
      <c r="QF476" s="7"/>
      <c r="QG476" s="7"/>
      <c r="QH476" s="7"/>
      <c r="QI476" s="7"/>
      <c r="QJ476" s="7"/>
      <c r="QK476" s="7"/>
      <c r="QL476" s="7"/>
      <c r="QM476" s="7"/>
      <c r="QN476" s="7"/>
      <c r="QO476" s="7"/>
      <c r="QP476" s="7"/>
      <c r="QQ476" s="7"/>
      <c r="QR476" s="7"/>
      <c r="QS476" s="7"/>
      <c r="QT476" s="7"/>
      <c r="QU476" s="7"/>
      <c r="QV476" s="7"/>
      <c r="QW476" s="7"/>
      <c r="QX476" s="7"/>
      <c r="QY476" s="7"/>
      <c r="QZ476" s="7"/>
      <c r="RA476" s="7"/>
      <c r="RB476" s="7"/>
      <c r="RC476" s="7"/>
      <c r="RD476" s="7"/>
      <c r="RE476" s="7"/>
      <c r="RF476" s="7"/>
      <c r="RG476" s="7"/>
      <c r="RH476" s="7"/>
      <c r="RI476" s="7"/>
      <c r="RJ476" s="7"/>
      <c r="RK476" s="7"/>
      <c r="RL476" s="7"/>
      <c r="RM476" s="7"/>
      <c r="RN476" s="7"/>
      <c r="RO476" s="7"/>
      <c r="RP476" s="7"/>
      <c r="RQ476" s="7"/>
      <c r="RR476" s="7"/>
      <c r="RS476" s="7"/>
      <c r="RT476" s="7"/>
      <c r="RU476" s="7"/>
      <c r="RV476" s="7"/>
      <c r="RW476" s="7"/>
      <c r="RX476" s="7"/>
      <c r="RY476" s="7"/>
    </row>
    <row r="477" spans="1:493" s="3" customFormat="1" x14ac:dyDescent="0.2">
      <c r="A477" s="5"/>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c r="MK477" s="7"/>
      <c r="ML477" s="7"/>
      <c r="MM477" s="7"/>
      <c r="MN477" s="7"/>
      <c r="MO477" s="7"/>
      <c r="MP477" s="7"/>
      <c r="MQ477" s="7"/>
      <c r="MR477" s="7"/>
      <c r="MS477" s="7"/>
      <c r="MT477" s="7"/>
      <c r="MU477" s="7"/>
      <c r="MV477" s="7"/>
      <c r="MW477" s="7"/>
      <c r="MX477" s="7"/>
      <c r="MY477" s="7"/>
      <c r="MZ477" s="7"/>
      <c r="NA477" s="7"/>
      <c r="NB477" s="7"/>
      <c r="NC477" s="7"/>
      <c r="ND477" s="7"/>
      <c r="NE477" s="7"/>
      <c r="NF477" s="7"/>
      <c r="NG477" s="7"/>
      <c r="NH477" s="7"/>
      <c r="NI477" s="7"/>
      <c r="NJ477" s="7"/>
      <c r="NK477" s="7"/>
      <c r="NL477" s="7"/>
      <c r="NM477" s="7"/>
      <c r="NN477" s="7"/>
      <c r="NO477" s="7"/>
      <c r="NP477" s="7"/>
      <c r="NQ477" s="7"/>
      <c r="NR477" s="7"/>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c r="OU477" s="7"/>
      <c r="OV477" s="7"/>
      <c r="OW477" s="7"/>
      <c r="OX477" s="7"/>
      <c r="OY477" s="7"/>
      <c r="OZ477" s="7"/>
      <c r="PA477" s="7"/>
      <c r="PB477" s="7"/>
      <c r="PC477" s="7"/>
      <c r="PD477" s="7"/>
      <c r="PE477" s="7"/>
      <c r="PF477" s="7"/>
      <c r="PG477" s="7"/>
      <c r="PH477" s="7"/>
      <c r="PI477" s="7"/>
      <c r="PJ477" s="7"/>
      <c r="PK477" s="7"/>
      <c r="PL477" s="7"/>
      <c r="PM477" s="7"/>
      <c r="PN477" s="7"/>
      <c r="PO477" s="7"/>
      <c r="PP477" s="7"/>
      <c r="PQ477" s="7"/>
      <c r="PR477" s="7"/>
      <c r="PS477" s="7"/>
      <c r="PT477" s="7"/>
      <c r="PU477" s="7"/>
      <c r="PV477" s="7"/>
      <c r="PW477" s="7"/>
      <c r="PX477" s="7"/>
      <c r="PY477" s="7"/>
      <c r="PZ477" s="7"/>
      <c r="QA477" s="7"/>
      <c r="QB477" s="7"/>
      <c r="QC477" s="7"/>
      <c r="QD477" s="7"/>
      <c r="QE477" s="7"/>
      <c r="QF477" s="7"/>
      <c r="QG477" s="7"/>
      <c r="QH477" s="7"/>
      <c r="QI477" s="7"/>
      <c r="QJ477" s="7"/>
      <c r="QK477" s="7"/>
      <c r="QL477" s="7"/>
      <c r="QM477" s="7"/>
      <c r="QN477" s="7"/>
      <c r="QO477" s="7"/>
      <c r="QP477" s="7"/>
      <c r="QQ477" s="7"/>
      <c r="QR477" s="7"/>
      <c r="QS477" s="7"/>
      <c r="QT477" s="7"/>
      <c r="QU477" s="7"/>
      <c r="QV477" s="7"/>
      <c r="QW477" s="7"/>
      <c r="QX477" s="7"/>
      <c r="QY477" s="7"/>
      <c r="QZ477" s="7"/>
      <c r="RA477" s="7"/>
      <c r="RB477" s="7"/>
      <c r="RC477" s="7"/>
      <c r="RD477" s="7"/>
      <c r="RE477" s="7"/>
      <c r="RF477" s="7"/>
      <c r="RG477" s="7"/>
      <c r="RH477" s="7"/>
      <c r="RI477" s="7"/>
      <c r="RJ477" s="7"/>
      <c r="RK477" s="7"/>
      <c r="RL477" s="7"/>
      <c r="RM477" s="7"/>
      <c r="RN477" s="7"/>
      <c r="RO477" s="7"/>
      <c r="RP477" s="7"/>
      <c r="RQ477" s="7"/>
      <c r="RR477" s="7"/>
      <c r="RS477" s="7"/>
      <c r="RT477" s="7"/>
      <c r="RU477" s="7"/>
      <c r="RV477" s="7"/>
      <c r="RW477" s="7"/>
      <c r="RX477" s="7"/>
      <c r="RY477" s="7"/>
    </row>
    <row r="478" spans="1:493" s="3" customFormat="1" x14ac:dyDescent="0.2">
      <c r="A478" s="5"/>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c r="NF478" s="7"/>
      <c r="NG478" s="7"/>
      <c r="NH478" s="7"/>
      <c r="NI478" s="7"/>
      <c r="NJ478" s="7"/>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7"/>
      <c r="OV478" s="7"/>
      <c r="OW478" s="7"/>
      <c r="OX478" s="7"/>
      <c r="OY478" s="7"/>
      <c r="OZ478" s="7"/>
      <c r="PA478" s="7"/>
      <c r="PB478" s="7"/>
      <c r="PC478" s="7"/>
      <c r="PD478" s="7"/>
      <c r="PE478" s="7"/>
      <c r="PF478" s="7"/>
      <c r="PG478" s="7"/>
      <c r="PH478" s="7"/>
      <c r="PI478" s="7"/>
      <c r="PJ478" s="7"/>
      <c r="PK478" s="7"/>
      <c r="PL478" s="7"/>
      <c r="PM478" s="7"/>
      <c r="PN478" s="7"/>
      <c r="PO478" s="7"/>
      <c r="PP478" s="7"/>
      <c r="PQ478" s="7"/>
      <c r="PR478" s="7"/>
      <c r="PS478" s="7"/>
      <c r="PT478" s="7"/>
      <c r="PU478" s="7"/>
      <c r="PV478" s="7"/>
      <c r="PW478" s="7"/>
      <c r="PX478" s="7"/>
      <c r="PY478" s="7"/>
      <c r="PZ478" s="7"/>
      <c r="QA478" s="7"/>
      <c r="QB478" s="7"/>
      <c r="QC478" s="7"/>
      <c r="QD478" s="7"/>
      <c r="QE478" s="7"/>
      <c r="QF478" s="7"/>
      <c r="QG478" s="7"/>
      <c r="QH478" s="7"/>
      <c r="QI478" s="7"/>
      <c r="QJ478" s="7"/>
      <c r="QK478" s="7"/>
      <c r="QL478" s="7"/>
      <c r="QM478" s="7"/>
      <c r="QN478" s="7"/>
      <c r="QO478" s="7"/>
      <c r="QP478" s="7"/>
      <c r="QQ478" s="7"/>
      <c r="QR478" s="7"/>
      <c r="QS478" s="7"/>
      <c r="QT478" s="7"/>
      <c r="QU478" s="7"/>
      <c r="QV478" s="7"/>
      <c r="QW478" s="7"/>
      <c r="QX478" s="7"/>
      <c r="QY478" s="7"/>
      <c r="QZ478" s="7"/>
      <c r="RA478" s="7"/>
      <c r="RB478" s="7"/>
      <c r="RC478" s="7"/>
      <c r="RD478" s="7"/>
      <c r="RE478" s="7"/>
      <c r="RF478" s="7"/>
      <c r="RG478" s="7"/>
      <c r="RH478" s="7"/>
      <c r="RI478" s="7"/>
      <c r="RJ478" s="7"/>
      <c r="RK478" s="7"/>
      <c r="RL478" s="7"/>
      <c r="RM478" s="7"/>
      <c r="RN478" s="7"/>
      <c r="RO478" s="7"/>
      <c r="RP478" s="7"/>
      <c r="RQ478" s="7"/>
      <c r="RR478" s="7"/>
      <c r="RS478" s="7"/>
      <c r="RT478" s="7"/>
      <c r="RU478" s="7"/>
      <c r="RV478" s="7"/>
      <c r="RW478" s="7"/>
      <c r="RX478" s="7"/>
      <c r="RY478" s="7"/>
    </row>
    <row r="479" spans="1:493" s="3" customFormat="1" x14ac:dyDescent="0.2">
      <c r="A479" s="5"/>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c r="CA479" s="119"/>
      <c r="CB479" s="119"/>
      <c r="CC479" s="119"/>
      <c r="CD479" s="119"/>
      <c r="CE479" s="119"/>
      <c r="CF479" s="119"/>
      <c r="CG479" s="119"/>
      <c r="CH479" s="119"/>
      <c r="CI479" s="119"/>
      <c r="CJ479" s="119"/>
      <c r="CK479" s="119"/>
      <c r="CL479" s="119"/>
      <c r="CM479" s="119"/>
      <c r="CN479" s="119"/>
      <c r="CO479" s="119"/>
      <c r="CP479" s="119"/>
      <c r="CQ479" s="119"/>
      <c r="CR479" s="119"/>
      <c r="CS479" s="119"/>
      <c r="CT479" s="119"/>
      <c r="CU479" s="119"/>
      <c r="CV479" s="119"/>
      <c r="CW479" s="119"/>
      <c r="CX479" s="119"/>
      <c r="CY479" s="119"/>
      <c r="CZ479" s="119"/>
      <c r="DA479" s="119"/>
      <c r="DB479" s="119"/>
      <c r="DC479" s="119"/>
      <c r="DD479" s="119"/>
      <c r="DE479" s="119"/>
      <c r="DF479" s="119"/>
      <c r="DG479" s="119"/>
      <c r="DH479" s="119"/>
      <c r="DI479" s="119"/>
      <c r="DJ479" s="119"/>
      <c r="DK479" s="119"/>
      <c r="DL479" s="119"/>
      <c r="DM479" s="119"/>
      <c r="DN479" s="119"/>
      <c r="DO479" s="119"/>
      <c r="DP479" s="119"/>
      <c r="DQ479" s="119"/>
      <c r="DR479" s="119"/>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c r="MK479" s="7"/>
      <c r="ML479" s="7"/>
      <c r="MM479" s="7"/>
      <c r="MN479" s="7"/>
      <c r="MO479" s="7"/>
      <c r="MP479" s="7"/>
      <c r="MQ479" s="7"/>
      <c r="MR479" s="7"/>
      <c r="MS479" s="7"/>
      <c r="MT479" s="7"/>
      <c r="MU479" s="7"/>
      <c r="MV479" s="7"/>
      <c r="MW479" s="7"/>
      <c r="MX479" s="7"/>
      <c r="MY479" s="7"/>
      <c r="MZ479" s="7"/>
      <c r="NA479" s="7"/>
      <c r="NB479" s="7"/>
      <c r="NC479" s="7"/>
      <c r="ND479" s="7"/>
      <c r="NE479" s="7"/>
      <c r="NF479" s="7"/>
      <c r="NG479" s="7"/>
      <c r="NH479" s="7"/>
      <c r="NI479" s="7"/>
      <c r="NJ479" s="7"/>
      <c r="NK479" s="7"/>
      <c r="NL479" s="7"/>
      <c r="NM479" s="7"/>
      <c r="NN479" s="7"/>
      <c r="NO479" s="7"/>
      <c r="NP479" s="7"/>
      <c r="NQ479" s="7"/>
      <c r="NR479" s="7"/>
      <c r="NS479" s="7"/>
      <c r="NT479" s="7"/>
      <c r="NU479" s="7"/>
      <c r="NV479" s="7"/>
      <c r="NW479" s="7"/>
      <c r="NX479" s="7"/>
      <c r="NY479" s="7"/>
      <c r="NZ479" s="7"/>
      <c r="OA479" s="7"/>
      <c r="OB479" s="7"/>
      <c r="OC479" s="7"/>
      <c r="OD479" s="7"/>
      <c r="OE479" s="7"/>
      <c r="OF479" s="7"/>
      <c r="OG479" s="7"/>
      <c r="OH479" s="7"/>
      <c r="OI479" s="7"/>
      <c r="OJ479" s="7"/>
      <c r="OK479" s="7"/>
      <c r="OL479" s="7"/>
      <c r="OM479" s="7"/>
      <c r="ON479" s="7"/>
      <c r="OO479" s="7"/>
      <c r="OP479" s="7"/>
      <c r="OQ479" s="7"/>
      <c r="OR479" s="7"/>
      <c r="OS479" s="7"/>
      <c r="OT479" s="7"/>
      <c r="OU479" s="7"/>
      <c r="OV479" s="7"/>
      <c r="OW479" s="7"/>
      <c r="OX479" s="7"/>
      <c r="OY479" s="7"/>
      <c r="OZ479" s="7"/>
      <c r="PA479" s="7"/>
      <c r="PB479" s="7"/>
      <c r="PC479" s="7"/>
      <c r="PD479" s="7"/>
      <c r="PE479" s="7"/>
      <c r="PF479" s="7"/>
      <c r="PG479" s="7"/>
      <c r="PH479" s="7"/>
      <c r="PI479" s="7"/>
      <c r="PJ479" s="7"/>
      <c r="PK479" s="7"/>
      <c r="PL479" s="7"/>
      <c r="PM479" s="7"/>
      <c r="PN479" s="7"/>
      <c r="PO479" s="7"/>
      <c r="PP479" s="7"/>
      <c r="PQ479" s="7"/>
      <c r="PR479" s="7"/>
      <c r="PS479" s="7"/>
      <c r="PT479" s="7"/>
      <c r="PU479" s="7"/>
      <c r="PV479" s="7"/>
      <c r="PW479" s="7"/>
      <c r="PX479" s="7"/>
      <c r="PY479" s="7"/>
      <c r="PZ479" s="7"/>
      <c r="QA479" s="7"/>
      <c r="QB479" s="7"/>
      <c r="QC479" s="7"/>
      <c r="QD479" s="7"/>
      <c r="QE479" s="7"/>
      <c r="QF479" s="7"/>
      <c r="QG479" s="7"/>
      <c r="QH479" s="7"/>
      <c r="QI479" s="7"/>
      <c r="QJ479" s="7"/>
      <c r="QK479" s="7"/>
      <c r="QL479" s="7"/>
      <c r="QM479" s="7"/>
      <c r="QN479" s="7"/>
      <c r="QO479" s="7"/>
      <c r="QP479" s="7"/>
      <c r="QQ479" s="7"/>
      <c r="QR479" s="7"/>
      <c r="QS479" s="7"/>
      <c r="QT479" s="7"/>
      <c r="QU479" s="7"/>
      <c r="QV479" s="7"/>
      <c r="QW479" s="7"/>
      <c r="QX479" s="7"/>
      <c r="QY479" s="7"/>
      <c r="QZ479" s="7"/>
      <c r="RA479" s="7"/>
      <c r="RB479" s="7"/>
      <c r="RC479" s="7"/>
      <c r="RD479" s="7"/>
      <c r="RE479" s="7"/>
      <c r="RF479" s="7"/>
      <c r="RG479" s="7"/>
      <c r="RH479" s="7"/>
      <c r="RI479" s="7"/>
      <c r="RJ479" s="7"/>
      <c r="RK479" s="7"/>
      <c r="RL479" s="7"/>
      <c r="RM479" s="7"/>
      <c r="RN479" s="7"/>
      <c r="RO479" s="7"/>
      <c r="RP479" s="7"/>
      <c r="RQ479" s="7"/>
      <c r="RR479" s="7"/>
      <c r="RS479" s="7"/>
      <c r="RT479" s="7"/>
      <c r="RU479" s="7"/>
      <c r="RV479" s="7"/>
      <c r="RW479" s="7"/>
      <c r="RX479" s="7"/>
      <c r="RY479" s="7"/>
    </row>
    <row r="480" spans="1:493" s="3" customFormat="1" x14ac:dyDescent="0.2">
      <c r="A480" s="5"/>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c r="CA480" s="119"/>
      <c r="CB480" s="119"/>
      <c r="CC480" s="119"/>
      <c r="CD480" s="119"/>
      <c r="CE480" s="119"/>
      <c r="CF480" s="119"/>
      <c r="CG480" s="119"/>
      <c r="CH480" s="119"/>
      <c r="CI480" s="119"/>
      <c r="CJ480" s="119"/>
      <c r="CK480" s="119"/>
      <c r="CL480" s="119"/>
      <c r="CM480" s="119"/>
      <c r="CN480" s="119"/>
      <c r="CO480" s="119"/>
      <c r="CP480" s="119"/>
      <c r="CQ480" s="119"/>
      <c r="CR480" s="119"/>
      <c r="CS480" s="119"/>
      <c r="CT480" s="119"/>
      <c r="CU480" s="119"/>
      <c r="CV480" s="119"/>
      <c r="CW480" s="119"/>
      <c r="CX480" s="119"/>
      <c r="CY480" s="119"/>
      <c r="CZ480" s="119"/>
      <c r="DA480" s="119"/>
      <c r="DB480" s="119"/>
      <c r="DC480" s="119"/>
      <c r="DD480" s="119"/>
      <c r="DE480" s="119"/>
      <c r="DF480" s="119"/>
      <c r="DG480" s="119"/>
      <c r="DH480" s="119"/>
      <c r="DI480" s="119"/>
      <c r="DJ480" s="119"/>
      <c r="DK480" s="119"/>
      <c r="DL480" s="119"/>
      <c r="DM480" s="119"/>
      <c r="DN480" s="119"/>
      <c r="DO480" s="119"/>
      <c r="DP480" s="119"/>
      <c r="DQ480" s="119"/>
      <c r="DR480" s="119"/>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7"/>
      <c r="OV480" s="7"/>
      <c r="OW480" s="7"/>
      <c r="OX480" s="7"/>
      <c r="OY480" s="7"/>
      <c r="OZ480" s="7"/>
      <c r="PA480" s="7"/>
      <c r="PB480" s="7"/>
      <c r="PC480" s="7"/>
      <c r="PD480" s="7"/>
      <c r="PE480" s="7"/>
      <c r="PF480" s="7"/>
      <c r="PG480" s="7"/>
      <c r="PH480" s="7"/>
      <c r="PI480" s="7"/>
      <c r="PJ480" s="7"/>
      <c r="PK480" s="7"/>
      <c r="PL480" s="7"/>
      <c r="PM480" s="7"/>
      <c r="PN480" s="7"/>
      <c r="PO480" s="7"/>
      <c r="PP480" s="7"/>
      <c r="PQ480" s="7"/>
      <c r="PR480" s="7"/>
      <c r="PS480" s="7"/>
      <c r="PT480" s="7"/>
      <c r="PU480" s="7"/>
      <c r="PV480" s="7"/>
      <c r="PW480" s="7"/>
      <c r="PX480" s="7"/>
      <c r="PY480" s="7"/>
      <c r="PZ480" s="7"/>
      <c r="QA480" s="7"/>
      <c r="QB480" s="7"/>
      <c r="QC480" s="7"/>
      <c r="QD480" s="7"/>
      <c r="QE480" s="7"/>
      <c r="QF480" s="7"/>
      <c r="QG480" s="7"/>
      <c r="QH480" s="7"/>
      <c r="QI480" s="7"/>
      <c r="QJ480" s="7"/>
      <c r="QK480" s="7"/>
      <c r="QL480" s="7"/>
      <c r="QM480" s="7"/>
      <c r="QN480" s="7"/>
      <c r="QO480" s="7"/>
      <c r="QP480" s="7"/>
      <c r="QQ480" s="7"/>
      <c r="QR480" s="7"/>
      <c r="QS480" s="7"/>
      <c r="QT480" s="7"/>
      <c r="QU480" s="7"/>
      <c r="QV480" s="7"/>
      <c r="QW480" s="7"/>
      <c r="QX480" s="7"/>
      <c r="QY480" s="7"/>
      <c r="QZ480" s="7"/>
      <c r="RA480" s="7"/>
      <c r="RB480" s="7"/>
      <c r="RC480" s="7"/>
      <c r="RD480" s="7"/>
      <c r="RE480" s="7"/>
      <c r="RF480" s="7"/>
      <c r="RG480" s="7"/>
      <c r="RH480" s="7"/>
      <c r="RI480" s="7"/>
      <c r="RJ480" s="7"/>
      <c r="RK480" s="7"/>
      <c r="RL480" s="7"/>
      <c r="RM480" s="7"/>
      <c r="RN480" s="7"/>
      <c r="RO480" s="7"/>
      <c r="RP480" s="7"/>
      <c r="RQ480" s="7"/>
      <c r="RR480" s="7"/>
      <c r="RS480" s="7"/>
      <c r="RT480" s="7"/>
      <c r="RU480" s="7"/>
      <c r="RV480" s="7"/>
      <c r="RW480" s="7"/>
      <c r="RX480" s="7"/>
      <c r="RY480" s="7"/>
    </row>
    <row r="481" spans="1:493" s="3" customFormat="1" x14ac:dyDescent="0.2">
      <c r="A481" s="5"/>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A481" s="119"/>
      <c r="CB481" s="119"/>
      <c r="CC481" s="119"/>
      <c r="CD481" s="119"/>
      <c r="CE481" s="119"/>
      <c r="CF481" s="119"/>
      <c r="CG481" s="119"/>
      <c r="CH481" s="119"/>
      <c r="CI481" s="119"/>
      <c r="CJ481" s="119"/>
      <c r="CK481" s="119"/>
      <c r="CL481" s="119"/>
      <c r="CM481" s="119"/>
      <c r="CN481" s="119"/>
      <c r="CO481" s="119"/>
      <c r="CP481" s="119"/>
      <c r="CQ481" s="119"/>
      <c r="CR481" s="119"/>
      <c r="CS481" s="119"/>
      <c r="CT481" s="119"/>
      <c r="CU481" s="119"/>
      <c r="CV481" s="119"/>
      <c r="CW481" s="119"/>
      <c r="CX481" s="119"/>
      <c r="CY481" s="119"/>
      <c r="CZ481" s="119"/>
      <c r="DA481" s="119"/>
      <c r="DB481" s="119"/>
      <c r="DC481" s="119"/>
      <c r="DD481" s="119"/>
      <c r="DE481" s="119"/>
      <c r="DF481" s="119"/>
      <c r="DG481" s="119"/>
      <c r="DH481" s="119"/>
      <c r="DI481" s="119"/>
      <c r="DJ481" s="119"/>
      <c r="DK481" s="119"/>
      <c r="DL481" s="119"/>
      <c r="DM481" s="119"/>
      <c r="DN481" s="119"/>
      <c r="DO481" s="119"/>
      <c r="DP481" s="119"/>
      <c r="DQ481" s="119"/>
      <c r="DR481" s="119"/>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c r="MK481" s="7"/>
      <c r="ML481" s="7"/>
      <c r="MM481" s="7"/>
      <c r="MN481" s="7"/>
      <c r="MO481" s="7"/>
      <c r="MP481" s="7"/>
      <c r="MQ481" s="7"/>
      <c r="MR481" s="7"/>
      <c r="MS481" s="7"/>
      <c r="MT481" s="7"/>
      <c r="MU481" s="7"/>
      <c r="MV481" s="7"/>
      <c r="MW481" s="7"/>
      <c r="MX481" s="7"/>
      <c r="MY481" s="7"/>
      <c r="MZ481" s="7"/>
      <c r="NA481" s="7"/>
      <c r="NB481" s="7"/>
      <c r="NC481" s="7"/>
      <c r="ND481" s="7"/>
      <c r="NE481" s="7"/>
      <c r="NF481" s="7"/>
      <c r="NG481" s="7"/>
      <c r="NH481" s="7"/>
      <c r="NI481" s="7"/>
      <c r="NJ481" s="7"/>
      <c r="NK481" s="7"/>
      <c r="NL481" s="7"/>
      <c r="NM481" s="7"/>
      <c r="NN481" s="7"/>
      <c r="NO481" s="7"/>
      <c r="NP481" s="7"/>
      <c r="NQ481" s="7"/>
      <c r="NR481" s="7"/>
      <c r="NS481" s="7"/>
      <c r="NT481" s="7"/>
      <c r="NU481" s="7"/>
      <c r="NV481" s="7"/>
      <c r="NW481" s="7"/>
      <c r="NX481" s="7"/>
      <c r="NY481" s="7"/>
      <c r="NZ481" s="7"/>
      <c r="OA481" s="7"/>
      <c r="OB481" s="7"/>
      <c r="OC481" s="7"/>
      <c r="OD481" s="7"/>
      <c r="OE481" s="7"/>
      <c r="OF481" s="7"/>
      <c r="OG481" s="7"/>
      <c r="OH481" s="7"/>
      <c r="OI481" s="7"/>
      <c r="OJ481" s="7"/>
      <c r="OK481" s="7"/>
      <c r="OL481" s="7"/>
      <c r="OM481" s="7"/>
      <c r="ON481" s="7"/>
      <c r="OO481" s="7"/>
      <c r="OP481" s="7"/>
      <c r="OQ481" s="7"/>
      <c r="OR481" s="7"/>
      <c r="OS481" s="7"/>
      <c r="OT481" s="7"/>
      <c r="OU481" s="7"/>
      <c r="OV481" s="7"/>
      <c r="OW481" s="7"/>
      <c r="OX481" s="7"/>
      <c r="OY481" s="7"/>
      <c r="OZ481" s="7"/>
      <c r="PA481" s="7"/>
      <c r="PB481" s="7"/>
      <c r="PC481" s="7"/>
      <c r="PD481" s="7"/>
      <c r="PE481" s="7"/>
      <c r="PF481" s="7"/>
      <c r="PG481" s="7"/>
      <c r="PH481" s="7"/>
      <c r="PI481" s="7"/>
      <c r="PJ481" s="7"/>
      <c r="PK481" s="7"/>
      <c r="PL481" s="7"/>
      <c r="PM481" s="7"/>
      <c r="PN481" s="7"/>
      <c r="PO481" s="7"/>
      <c r="PP481" s="7"/>
      <c r="PQ481" s="7"/>
      <c r="PR481" s="7"/>
      <c r="PS481" s="7"/>
      <c r="PT481" s="7"/>
      <c r="PU481" s="7"/>
      <c r="PV481" s="7"/>
      <c r="PW481" s="7"/>
      <c r="PX481" s="7"/>
      <c r="PY481" s="7"/>
      <c r="PZ481" s="7"/>
      <c r="QA481" s="7"/>
      <c r="QB481" s="7"/>
      <c r="QC481" s="7"/>
      <c r="QD481" s="7"/>
      <c r="QE481" s="7"/>
      <c r="QF481" s="7"/>
      <c r="QG481" s="7"/>
      <c r="QH481" s="7"/>
      <c r="QI481" s="7"/>
      <c r="QJ481" s="7"/>
      <c r="QK481" s="7"/>
      <c r="QL481" s="7"/>
      <c r="QM481" s="7"/>
      <c r="QN481" s="7"/>
      <c r="QO481" s="7"/>
      <c r="QP481" s="7"/>
      <c r="QQ481" s="7"/>
      <c r="QR481" s="7"/>
      <c r="QS481" s="7"/>
      <c r="QT481" s="7"/>
      <c r="QU481" s="7"/>
      <c r="QV481" s="7"/>
      <c r="QW481" s="7"/>
      <c r="QX481" s="7"/>
      <c r="QY481" s="7"/>
      <c r="QZ481" s="7"/>
      <c r="RA481" s="7"/>
      <c r="RB481" s="7"/>
      <c r="RC481" s="7"/>
      <c r="RD481" s="7"/>
      <c r="RE481" s="7"/>
      <c r="RF481" s="7"/>
      <c r="RG481" s="7"/>
      <c r="RH481" s="7"/>
      <c r="RI481" s="7"/>
      <c r="RJ481" s="7"/>
      <c r="RK481" s="7"/>
      <c r="RL481" s="7"/>
      <c r="RM481" s="7"/>
      <c r="RN481" s="7"/>
      <c r="RO481" s="7"/>
      <c r="RP481" s="7"/>
      <c r="RQ481" s="7"/>
      <c r="RR481" s="7"/>
      <c r="RS481" s="7"/>
      <c r="RT481" s="7"/>
      <c r="RU481" s="7"/>
      <c r="RV481" s="7"/>
      <c r="RW481" s="7"/>
      <c r="RX481" s="7"/>
      <c r="RY481" s="7"/>
    </row>
    <row r="482" spans="1:493" s="3" customFormat="1" x14ac:dyDescent="0.2">
      <c r="A482" s="5"/>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c r="CA482" s="119"/>
      <c r="CB482" s="119"/>
      <c r="CC482" s="119"/>
      <c r="CD482" s="119"/>
      <c r="CE482" s="119"/>
      <c r="CF482" s="119"/>
      <c r="CG482" s="119"/>
      <c r="CH482" s="119"/>
      <c r="CI482" s="119"/>
      <c r="CJ482" s="119"/>
      <c r="CK482" s="119"/>
      <c r="CL482" s="119"/>
      <c r="CM482" s="119"/>
      <c r="CN482" s="119"/>
      <c r="CO482" s="119"/>
      <c r="CP482" s="119"/>
      <c r="CQ482" s="119"/>
      <c r="CR482" s="119"/>
      <c r="CS482" s="119"/>
      <c r="CT482" s="119"/>
      <c r="CU482" s="119"/>
      <c r="CV482" s="119"/>
      <c r="CW482" s="119"/>
      <c r="CX482" s="119"/>
      <c r="CY482" s="119"/>
      <c r="CZ482" s="119"/>
      <c r="DA482" s="119"/>
      <c r="DB482" s="119"/>
      <c r="DC482" s="119"/>
      <c r="DD482" s="119"/>
      <c r="DE482" s="119"/>
      <c r="DF482" s="119"/>
      <c r="DG482" s="119"/>
      <c r="DH482" s="119"/>
      <c r="DI482" s="119"/>
      <c r="DJ482" s="119"/>
      <c r="DK482" s="119"/>
      <c r="DL482" s="119"/>
      <c r="DM482" s="119"/>
      <c r="DN482" s="119"/>
      <c r="DO482" s="119"/>
      <c r="DP482" s="119"/>
      <c r="DQ482" s="119"/>
      <c r="DR482" s="119"/>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c r="MK482" s="7"/>
      <c r="ML482" s="7"/>
      <c r="MM482" s="7"/>
      <c r="MN482" s="7"/>
      <c r="MO482" s="7"/>
      <c r="MP482" s="7"/>
      <c r="MQ482" s="7"/>
      <c r="MR482" s="7"/>
      <c r="MS482" s="7"/>
      <c r="MT482" s="7"/>
      <c r="MU482" s="7"/>
      <c r="MV482" s="7"/>
      <c r="MW482" s="7"/>
      <c r="MX482" s="7"/>
      <c r="MY482" s="7"/>
      <c r="MZ482" s="7"/>
      <c r="NA482" s="7"/>
      <c r="NB482" s="7"/>
      <c r="NC482" s="7"/>
      <c r="ND482" s="7"/>
      <c r="NE482" s="7"/>
      <c r="NF482" s="7"/>
      <c r="NG482" s="7"/>
      <c r="NH482" s="7"/>
      <c r="NI482" s="7"/>
      <c r="NJ482" s="7"/>
      <c r="NK482" s="7"/>
      <c r="NL482" s="7"/>
      <c r="NM482" s="7"/>
      <c r="NN482" s="7"/>
      <c r="NO482" s="7"/>
      <c r="NP482" s="7"/>
      <c r="NQ482" s="7"/>
      <c r="NR482" s="7"/>
      <c r="NS482" s="7"/>
      <c r="NT482" s="7"/>
      <c r="NU482" s="7"/>
      <c r="NV482" s="7"/>
      <c r="NW482" s="7"/>
      <c r="NX482" s="7"/>
      <c r="NY482" s="7"/>
      <c r="NZ482" s="7"/>
      <c r="OA482" s="7"/>
      <c r="OB482" s="7"/>
      <c r="OC482" s="7"/>
      <c r="OD482" s="7"/>
      <c r="OE482" s="7"/>
      <c r="OF482" s="7"/>
      <c r="OG482" s="7"/>
      <c r="OH482" s="7"/>
      <c r="OI482" s="7"/>
      <c r="OJ482" s="7"/>
      <c r="OK482" s="7"/>
      <c r="OL482" s="7"/>
      <c r="OM482" s="7"/>
      <c r="ON482" s="7"/>
      <c r="OO482" s="7"/>
      <c r="OP482" s="7"/>
      <c r="OQ482" s="7"/>
      <c r="OR482" s="7"/>
      <c r="OS482" s="7"/>
      <c r="OT482" s="7"/>
      <c r="OU482" s="7"/>
      <c r="OV482" s="7"/>
      <c r="OW482" s="7"/>
      <c r="OX482" s="7"/>
      <c r="OY482" s="7"/>
      <c r="OZ482" s="7"/>
      <c r="PA482" s="7"/>
      <c r="PB482" s="7"/>
      <c r="PC482" s="7"/>
      <c r="PD482" s="7"/>
      <c r="PE482" s="7"/>
      <c r="PF482" s="7"/>
      <c r="PG482" s="7"/>
      <c r="PH482" s="7"/>
      <c r="PI482" s="7"/>
      <c r="PJ482" s="7"/>
      <c r="PK482" s="7"/>
      <c r="PL482" s="7"/>
      <c r="PM482" s="7"/>
      <c r="PN482" s="7"/>
      <c r="PO482" s="7"/>
      <c r="PP482" s="7"/>
      <c r="PQ482" s="7"/>
      <c r="PR482" s="7"/>
      <c r="PS482" s="7"/>
      <c r="PT482" s="7"/>
      <c r="PU482" s="7"/>
      <c r="PV482" s="7"/>
      <c r="PW482" s="7"/>
      <c r="PX482" s="7"/>
      <c r="PY482" s="7"/>
      <c r="PZ482" s="7"/>
      <c r="QA482" s="7"/>
      <c r="QB482" s="7"/>
      <c r="QC482" s="7"/>
      <c r="QD482" s="7"/>
      <c r="QE482" s="7"/>
      <c r="QF482" s="7"/>
      <c r="QG482" s="7"/>
      <c r="QH482" s="7"/>
      <c r="QI482" s="7"/>
      <c r="QJ482" s="7"/>
      <c r="QK482" s="7"/>
      <c r="QL482" s="7"/>
      <c r="QM482" s="7"/>
      <c r="QN482" s="7"/>
      <c r="QO482" s="7"/>
      <c r="QP482" s="7"/>
      <c r="QQ482" s="7"/>
      <c r="QR482" s="7"/>
      <c r="QS482" s="7"/>
      <c r="QT482" s="7"/>
      <c r="QU482" s="7"/>
      <c r="QV482" s="7"/>
      <c r="QW482" s="7"/>
      <c r="QX482" s="7"/>
      <c r="QY482" s="7"/>
      <c r="QZ482" s="7"/>
      <c r="RA482" s="7"/>
      <c r="RB482" s="7"/>
      <c r="RC482" s="7"/>
      <c r="RD482" s="7"/>
      <c r="RE482" s="7"/>
      <c r="RF482" s="7"/>
      <c r="RG482" s="7"/>
      <c r="RH482" s="7"/>
      <c r="RI482" s="7"/>
      <c r="RJ482" s="7"/>
      <c r="RK482" s="7"/>
      <c r="RL482" s="7"/>
      <c r="RM482" s="7"/>
      <c r="RN482" s="7"/>
      <c r="RO482" s="7"/>
      <c r="RP482" s="7"/>
      <c r="RQ482" s="7"/>
      <c r="RR482" s="7"/>
      <c r="RS482" s="7"/>
      <c r="RT482" s="7"/>
      <c r="RU482" s="7"/>
      <c r="RV482" s="7"/>
      <c r="RW482" s="7"/>
      <c r="RX482" s="7"/>
      <c r="RY482" s="7"/>
    </row>
    <row r="483" spans="1:493" s="3" customFormat="1" x14ac:dyDescent="0.2">
      <c r="A483" s="5"/>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c r="BT483" s="119"/>
      <c r="BU483" s="119"/>
      <c r="BV483" s="119"/>
      <c r="BW483" s="119"/>
      <c r="BX483" s="119"/>
      <c r="BY483" s="119"/>
      <c r="BZ483" s="119"/>
      <c r="CA483" s="119"/>
      <c r="CB483" s="119"/>
      <c r="CC483" s="119"/>
      <c r="CD483" s="119"/>
      <c r="CE483" s="119"/>
      <c r="CF483" s="119"/>
      <c r="CG483" s="119"/>
      <c r="CH483" s="119"/>
      <c r="CI483" s="119"/>
      <c r="CJ483" s="119"/>
      <c r="CK483" s="119"/>
      <c r="CL483" s="119"/>
      <c r="CM483" s="119"/>
      <c r="CN483" s="119"/>
      <c r="CO483" s="119"/>
      <c r="CP483" s="119"/>
      <c r="CQ483" s="119"/>
      <c r="CR483" s="119"/>
      <c r="CS483" s="119"/>
      <c r="CT483" s="119"/>
      <c r="CU483" s="119"/>
      <c r="CV483" s="119"/>
      <c r="CW483" s="119"/>
      <c r="CX483" s="119"/>
      <c r="CY483" s="119"/>
      <c r="CZ483" s="119"/>
      <c r="DA483" s="119"/>
      <c r="DB483" s="119"/>
      <c r="DC483" s="119"/>
      <c r="DD483" s="119"/>
      <c r="DE483" s="119"/>
      <c r="DF483" s="119"/>
      <c r="DG483" s="119"/>
      <c r="DH483" s="119"/>
      <c r="DI483" s="119"/>
      <c r="DJ483" s="119"/>
      <c r="DK483" s="119"/>
      <c r="DL483" s="119"/>
      <c r="DM483" s="119"/>
      <c r="DN483" s="119"/>
      <c r="DO483" s="119"/>
      <c r="DP483" s="119"/>
      <c r="DQ483" s="119"/>
      <c r="DR483" s="119"/>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c r="MK483" s="7"/>
      <c r="ML483" s="7"/>
      <c r="MM483" s="7"/>
      <c r="MN483" s="7"/>
      <c r="MO483" s="7"/>
      <c r="MP483" s="7"/>
      <c r="MQ483" s="7"/>
      <c r="MR483" s="7"/>
      <c r="MS483" s="7"/>
      <c r="MT483" s="7"/>
      <c r="MU483" s="7"/>
      <c r="MV483" s="7"/>
      <c r="MW483" s="7"/>
      <c r="MX483" s="7"/>
      <c r="MY483" s="7"/>
      <c r="MZ483" s="7"/>
      <c r="NA483" s="7"/>
      <c r="NB483" s="7"/>
      <c r="NC483" s="7"/>
      <c r="ND483" s="7"/>
      <c r="NE483" s="7"/>
      <c r="NF483" s="7"/>
      <c r="NG483" s="7"/>
      <c r="NH483" s="7"/>
      <c r="NI483" s="7"/>
      <c r="NJ483" s="7"/>
      <c r="NK483" s="7"/>
      <c r="NL483" s="7"/>
      <c r="NM483" s="7"/>
      <c r="NN483" s="7"/>
      <c r="NO483" s="7"/>
      <c r="NP483" s="7"/>
      <c r="NQ483" s="7"/>
      <c r="NR483" s="7"/>
      <c r="NS483" s="7"/>
      <c r="NT483" s="7"/>
      <c r="NU483" s="7"/>
      <c r="NV483" s="7"/>
      <c r="NW483" s="7"/>
      <c r="NX483" s="7"/>
      <c r="NY483" s="7"/>
      <c r="NZ483" s="7"/>
      <c r="OA483" s="7"/>
      <c r="OB483" s="7"/>
      <c r="OC483" s="7"/>
      <c r="OD483" s="7"/>
      <c r="OE483" s="7"/>
      <c r="OF483" s="7"/>
      <c r="OG483" s="7"/>
      <c r="OH483" s="7"/>
      <c r="OI483" s="7"/>
      <c r="OJ483" s="7"/>
      <c r="OK483" s="7"/>
      <c r="OL483" s="7"/>
      <c r="OM483" s="7"/>
      <c r="ON483" s="7"/>
      <c r="OO483" s="7"/>
      <c r="OP483" s="7"/>
      <c r="OQ483" s="7"/>
      <c r="OR483" s="7"/>
      <c r="OS483" s="7"/>
      <c r="OT483" s="7"/>
      <c r="OU483" s="7"/>
      <c r="OV483" s="7"/>
      <c r="OW483" s="7"/>
      <c r="OX483" s="7"/>
      <c r="OY483" s="7"/>
      <c r="OZ483" s="7"/>
      <c r="PA483" s="7"/>
      <c r="PB483" s="7"/>
      <c r="PC483" s="7"/>
      <c r="PD483" s="7"/>
      <c r="PE483" s="7"/>
      <c r="PF483" s="7"/>
      <c r="PG483" s="7"/>
      <c r="PH483" s="7"/>
      <c r="PI483" s="7"/>
      <c r="PJ483" s="7"/>
      <c r="PK483" s="7"/>
      <c r="PL483" s="7"/>
      <c r="PM483" s="7"/>
      <c r="PN483" s="7"/>
      <c r="PO483" s="7"/>
      <c r="PP483" s="7"/>
      <c r="PQ483" s="7"/>
      <c r="PR483" s="7"/>
      <c r="PS483" s="7"/>
      <c r="PT483" s="7"/>
      <c r="PU483" s="7"/>
      <c r="PV483" s="7"/>
      <c r="PW483" s="7"/>
      <c r="PX483" s="7"/>
      <c r="PY483" s="7"/>
      <c r="PZ483" s="7"/>
      <c r="QA483" s="7"/>
      <c r="QB483" s="7"/>
      <c r="QC483" s="7"/>
      <c r="QD483" s="7"/>
      <c r="QE483" s="7"/>
      <c r="QF483" s="7"/>
      <c r="QG483" s="7"/>
      <c r="QH483" s="7"/>
      <c r="QI483" s="7"/>
      <c r="QJ483" s="7"/>
      <c r="QK483" s="7"/>
      <c r="QL483" s="7"/>
      <c r="QM483" s="7"/>
      <c r="QN483" s="7"/>
      <c r="QO483" s="7"/>
      <c r="QP483" s="7"/>
      <c r="QQ483" s="7"/>
      <c r="QR483" s="7"/>
      <c r="QS483" s="7"/>
      <c r="QT483" s="7"/>
      <c r="QU483" s="7"/>
      <c r="QV483" s="7"/>
      <c r="QW483" s="7"/>
      <c r="QX483" s="7"/>
      <c r="QY483" s="7"/>
      <c r="QZ483" s="7"/>
      <c r="RA483" s="7"/>
      <c r="RB483" s="7"/>
      <c r="RC483" s="7"/>
      <c r="RD483" s="7"/>
      <c r="RE483" s="7"/>
      <c r="RF483" s="7"/>
      <c r="RG483" s="7"/>
      <c r="RH483" s="7"/>
      <c r="RI483" s="7"/>
      <c r="RJ483" s="7"/>
      <c r="RK483" s="7"/>
      <c r="RL483" s="7"/>
      <c r="RM483" s="7"/>
      <c r="RN483" s="7"/>
      <c r="RO483" s="7"/>
      <c r="RP483" s="7"/>
      <c r="RQ483" s="7"/>
      <c r="RR483" s="7"/>
      <c r="RS483" s="7"/>
      <c r="RT483" s="7"/>
      <c r="RU483" s="7"/>
      <c r="RV483" s="7"/>
      <c r="RW483" s="7"/>
      <c r="RX483" s="7"/>
      <c r="RY483" s="7"/>
    </row>
    <row r="484" spans="1:493" s="3" customFormat="1" x14ac:dyDescent="0.2">
      <c r="A484" s="5"/>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A484" s="119"/>
      <c r="CB484" s="119"/>
      <c r="CC484" s="119"/>
      <c r="CD484" s="119"/>
      <c r="CE484" s="119"/>
      <c r="CF484" s="119"/>
      <c r="CG484" s="119"/>
      <c r="CH484" s="119"/>
      <c r="CI484" s="119"/>
      <c r="CJ484" s="119"/>
      <c r="CK484" s="119"/>
      <c r="CL484" s="119"/>
      <c r="CM484" s="119"/>
      <c r="CN484" s="119"/>
      <c r="CO484" s="119"/>
      <c r="CP484" s="119"/>
      <c r="CQ484" s="119"/>
      <c r="CR484" s="119"/>
      <c r="CS484" s="119"/>
      <c r="CT484" s="119"/>
      <c r="CU484" s="119"/>
      <c r="CV484" s="119"/>
      <c r="CW484" s="119"/>
      <c r="CX484" s="119"/>
      <c r="CY484" s="119"/>
      <c r="CZ484" s="119"/>
      <c r="DA484" s="119"/>
      <c r="DB484" s="119"/>
      <c r="DC484" s="119"/>
      <c r="DD484" s="119"/>
      <c r="DE484" s="119"/>
      <c r="DF484" s="119"/>
      <c r="DG484" s="119"/>
      <c r="DH484" s="119"/>
      <c r="DI484" s="119"/>
      <c r="DJ484" s="119"/>
      <c r="DK484" s="119"/>
      <c r="DL484" s="119"/>
      <c r="DM484" s="119"/>
      <c r="DN484" s="119"/>
      <c r="DO484" s="119"/>
      <c r="DP484" s="119"/>
      <c r="DQ484" s="119"/>
      <c r="DR484" s="119"/>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c r="MK484" s="7"/>
      <c r="ML484" s="7"/>
      <c r="MM484" s="7"/>
      <c r="MN484" s="7"/>
      <c r="MO484" s="7"/>
      <c r="MP484" s="7"/>
      <c r="MQ484" s="7"/>
      <c r="MR484" s="7"/>
      <c r="MS484" s="7"/>
      <c r="MT484" s="7"/>
      <c r="MU484" s="7"/>
      <c r="MV484" s="7"/>
      <c r="MW484" s="7"/>
      <c r="MX484" s="7"/>
      <c r="MY484" s="7"/>
      <c r="MZ484" s="7"/>
      <c r="NA484" s="7"/>
      <c r="NB484" s="7"/>
      <c r="NC484" s="7"/>
      <c r="ND484" s="7"/>
      <c r="NE484" s="7"/>
      <c r="NF484" s="7"/>
      <c r="NG484" s="7"/>
      <c r="NH484" s="7"/>
      <c r="NI484" s="7"/>
      <c r="NJ484" s="7"/>
      <c r="NK484" s="7"/>
      <c r="NL484" s="7"/>
      <c r="NM484" s="7"/>
      <c r="NN484" s="7"/>
      <c r="NO484" s="7"/>
      <c r="NP484" s="7"/>
      <c r="NQ484" s="7"/>
      <c r="NR484" s="7"/>
      <c r="NS484" s="7"/>
      <c r="NT484" s="7"/>
      <c r="NU484" s="7"/>
      <c r="NV484" s="7"/>
      <c r="NW484" s="7"/>
      <c r="NX484" s="7"/>
      <c r="NY484" s="7"/>
      <c r="NZ484" s="7"/>
      <c r="OA484" s="7"/>
      <c r="OB484" s="7"/>
      <c r="OC484" s="7"/>
      <c r="OD484" s="7"/>
      <c r="OE484" s="7"/>
      <c r="OF484" s="7"/>
      <c r="OG484" s="7"/>
      <c r="OH484" s="7"/>
      <c r="OI484" s="7"/>
      <c r="OJ484" s="7"/>
      <c r="OK484" s="7"/>
      <c r="OL484" s="7"/>
      <c r="OM484" s="7"/>
      <c r="ON484" s="7"/>
      <c r="OO484" s="7"/>
      <c r="OP484" s="7"/>
      <c r="OQ484" s="7"/>
      <c r="OR484" s="7"/>
      <c r="OS484" s="7"/>
      <c r="OT484" s="7"/>
      <c r="OU484" s="7"/>
      <c r="OV484" s="7"/>
      <c r="OW484" s="7"/>
      <c r="OX484" s="7"/>
      <c r="OY484" s="7"/>
      <c r="OZ484" s="7"/>
      <c r="PA484" s="7"/>
      <c r="PB484" s="7"/>
      <c r="PC484" s="7"/>
      <c r="PD484" s="7"/>
      <c r="PE484" s="7"/>
      <c r="PF484" s="7"/>
      <c r="PG484" s="7"/>
      <c r="PH484" s="7"/>
      <c r="PI484" s="7"/>
      <c r="PJ484" s="7"/>
      <c r="PK484" s="7"/>
      <c r="PL484" s="7"/>
      <c r="PM484" s="7"/>
      <c r="PN484" s="7"/>
      <c r="PO484" s="7"/>
      <c r="PP484" s="7"/>
      <c r="PQ484" s="7"/>
      <c r="PR484" s="7"/>
      <c r="PS484" s="7"/>
      <c r="PT484" s="7"/>
      <c r="PU484" s="7"/>
      <c r="PV484" s="7"/>
      <c r="PW484" s="7"/>
      <c r="PX484" s="7"/>
      <c r="PY484" s="7"/>
      <c r="PZ484" s="7"/>
      <c r="QA484" s="7"/>
      <c r="QB484" s="7"/>
      <c r="QC484" s="7"/>
      <c r="QD484" s="7"/>
      <c r="QE484" s="7"/>
      <c r="QF484" s="7"/>
      <c r="QG484" s="7"/>
      <c r="QH484" s="7"/>
      <c r="QI484" s="7"/>
      <c r="QJ484" s="7"/>
      <c r="QK484" s="7"/>
      <c r="QL484" s="7"/>
      <c r="QM484" s="7"/>
      <c r="QN484" s="7"/>
      <c r="QO484" s="7"/>
      <c r="QP484" s="7"/>
      <c r="QQ484" s="7"/>
      <c r="QR484" s="7"/>
      <c r="QS484" s="7"/>
      <c r="QT484" s="7"/>
      <c r="QU484" s="7"/>
      <c r="QV484" s="7"/>
      <c r="QW484" s="7"/>
      <c r="QX484" s="7"/>
      <c r="QY484" s="7"/>
      <c r="QZ484" s="7"/>
      <c r="RA484" s="7"/>
      <c r="RB484" s="7"/>
      <c r="RC484" s="7"/>
      <c r="RD484" s="7"/>
      <c r="RE484" s="7"/>
      <c r="RF484" s="7"/>
      <c r="RG484" s="7"/>
      <c r="RH484" s="7"/>
      <c r="RI484" s="7"/>
      <c r="RJ484" s="7"/>
      <c r="RK484" s="7"/>
      <c r="RL484" s="7"/>
      <c r="RM484" s="7"/>
      <c r="RN484" s="7"/>
      <c r="RO484" s="7"/>
      <c r="RP484" s="7"/>
      <c r="RQ484" s="7"/>
      <c r="RR484" s="7"/>
      <c r="RS484" s="7"/>
      <c r="RT484" s="7"/>
      <c r="RU484" s="7"/>
      <c r="RV484" s="7"/>
      <c r="RW484" s="7"/>
      <c r="RX484" s="7"/>
      <c r="RY484" s="7"/>
    </row>
    <row r="485" spans="1:493" s="3" customFormat="1" x14ac:dyDescent="0.2">
      <c r="A485" s="5"/>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c r="CA485" s="119"/>
      <c r="CB485" s="119"/>
      <c r="CC485" s="119"/>
      <c r="CD485" s="119"/>
      <c r="CE485" s="119"/>
      <c r="CF485" s="119"/>
      <c r="CG485" s="119"/>
      <c r="CH485" s="119"/>
      <c r="CI485" s="119"/>
      <c r="CJ485" s="119"/>
      <c r="CK485" s="119"/>
      <c r="CL485" s="119"/>
      <c r="CM485" s="119"/>
      <c r="CN485" s="119"/>
      <c r="CO485" s="119"/>
      <c r="CP485" s="119"/>
      <c r="CQ485" s="119"/>
      <c r="CR485" s="119"/>
      <c r="CS485" s="119"/>
      <c r="CT485" s="119"/>
      <c r="CU485" s="119"/>
      <c r="CV485" s="119"/>
      <c r="CW485" s="119"/>
      <c r="CX485" s="119"/>
      <c r="CY485" s="119"/>
      <c r="CZ485" s="119"/>
      <c r="DA485" s="119"/>
      <c r="DB485" s="119"/>
      <c r="DC485" s="119"/>
      <c r="DD485" s="119"/>
      <c r="DE485" s="119"/>
      <c r="DF485" s="119"/>
      <c r="DG485" s="119"/>
      <c r="DH485" s="119"/>
      <c r="DI485" s="119"/>
      <c r="DJ485" s="119"/>
      <c r="DK485" s="119"/>
      <c r="DL485" s="119"/>
      <c r="DM485" s="119"/>
      <c r="DN485" s="119"/>
      <c r="DO485" s="119"/>
      <c r="DP485" s="119"/>
      <c r="DQ485" s="119"/>
      <c r="DR485" s="119"/>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c r="MK485" s="7"/>
      <c r="ML485" s="7"/>
      <c r="MM485" s="7"/>
      <c r="MN485" s="7"/>
      <c r="MO485" s="7"/>
      <c r="MP485" s="7"/>
      <c r="MQ485" s="7"/>
      <c r="MR485" s="7"/>
      <c r="MS485" s="7"/>
      <c r="MT485" s="7"/>
      <c r="MU485" s="7"/>
      <c r="MV485" s="7"/>
      <c r="MW485" s="7"/>
      <c r="MX485" s="7"/>
      <c r="MY485" s="7"/>
      <c r="MZ485" s="7"/>
      <c r="NA485" s="7"/>
      <c r="NB485" s="7"/>
      <c r="NC485" s="7"/>
      <c r="ND485" s="7"/>
      <c r="NE485" s="7"/>
      <c r="NF485" s="7"/>
      <c r="NG485" s="7"/>
      <c r="NH485" s="7"/>
      <c r="NI485" s="7"/>
      <c r="NJ485" s="7"/>
      <c r="NK485" s="7"/>
      <c r="NL485" s="7"/>
      <c r="NM485" s="7"/>
      <c r="NN485" s="7"/>
      <c r="NO485" s="7"/>
      <c r="NP485" s="7"/>
      <c r="NQ485" s="7"/>
      <c r="NR485" s="7"/>
      <c r="NS485" s="7"/>
      <c r="NT485" s="7"/>
      <c r="NU485" s="7"/>
      <c r="NV485" s="7"/>
      <c r="NW485" s="7"/>
      <c r="NX485" s="7"/>
      <c r="NY485" s="7"/>
      <c r="NZ485" s="7"/>
      <c r="OA485" s="7"/>
      <c r="OB485" s="7"/>
      <c r="OC485" s="7"/>
      <c r="OD485" s="7"/>
      <c r="OE485" s="7"/>
      <c r="OF485" s="7"/>
      <c r="OG485" s="7"/>
      <c r="OH485" s="7"/>
      <c r="OI485" s="7"/>
      <c r="OJ485" s="7"/>
      <c r="OK485" s="7"/>
      <c r="OL485" s="7"/>
      <c r="OM485" s="7"/>
      <c r="ON485" s="7"/>
      <c r="OO485" s="7"/>
      <c r="OP485" s="7"/>
      <c r="OQ485" s="7"/>
      <c r="OR485" s="7"/>
      <c r="OS485" s="7"/>
      <c r="OT485" s="7"/>
      <c r="OU485" s="7"/>
      <c r="OV485" s="7"/>
      <c r="OW485" s="7"/>
      <c r="OX485" s="7"/>
      <c r="OY485" s="7"/>
      <c r="OZ485" s="7"/>
      <c r="PA485" s="7"/>
      <c r="PB485" s="7"/>
      <c r="PC485" s="7"/>
      <c r="PD485" s="7"/>
      <c r="PE485" s="7"/>
      <c r="PF485" s="7"/>
      <c r="PG485" s="7"/>
      <c r="PH485" s="7"/>
      <c r="PI485" s="7"/>
      <c r="PJ485" s="7"/>
      <c r="PK485" s="7"/>
      <c r="PL485" s="7"/>
      <c r="PM485" s="7"/>
      <c r="PN485" s="7"/>
      <c r="PO485" s="7"/>
      <c r="PP485" s="7"/>
      <c r="PQ485" s="7"/>
      <c r="PR485" s="7"/>
      <c r="PS485" s="7"/>
      <c r="PT485" s="7"/>
      <c r="PU485" s="7"/>
      <c r="PV485" s="7"/>
      <c r="PW485" s="7"/>
      <c r="PX485" s="7"/>
      <c r="PY485" s="7"/>
      <c r="PZ485" s="7"/>
      <c r="QA485" s="7"/>
      <c r="QB485" s="7"/>
      <c r="QC485" s="7"/>
      <c r="QD485" s="7"/>
      <c r="QE485" s="7"/>
      <c r="QF485" s="7"/>
      <c r="QG485" s="7"/>
      <c r="QH485" s="7"/>
      <c r="QI485" s="7"/>
      <c r="QJ485" s="7"/>
      <c r="QK485" s="7"/>
      <c r="QL485" s="7"/>
      <c r="QM485" s="7"/>
      <c r="QN485" s="7"/>
      <c r="QO485" s="7"/>
      <c r="QP485" s="7"/>
      <c r="QQ485" s="7"/>
      <c r="QR485" s="7"/>
      <c r="QS485" s="7"/>
      <c r="QT485" s="7"/>
      <c r="QU485" s="7"/>
      <c r="QV485" s="7"/>
      <c r="QW485" s="7"/>
      <c r="QX485" s="7"/>
      <c r="QY485" s="7"/>
      <c r="QZ485" s="7"/>
      <c r="RA485" s="7"/>
      <c r="RB485" s="7"/>
      <c r="RC485" s="7"/>
      <c r="RD485" s="7"/>
      <c r="RE485" s="7"/>
      <c r="RF485" s="7"/>
      <c r="RG485" s="7"/>
      <c r="RH485" s="7"/>
      <c r="RI485" s="7"/>
      <c r="RJ485" s="7"/>
      <c r="RK485" s="7"/>
      <c r="RL485" s="7"/>
      <c r="RM485" s="7"/>
      <c r="RN485" s="7"/>
      <c r="RO485" s="7"/>
      <c r="RP485" s="7"/>
      <c r="RQ485" s="7"/>
      <c r="RR485" s="7"/>
      <c r="RS485" s="7"/>
      <c r="RT485" s="7"/>
      <c r="RU485" s="7"/>
      <c r="RV485" s="7"/>
      <c r="RW485" s="7"/>
      <c r="RX485" s="7"/>
      <c r="RY485" s="7"/>
    </row>
    <row r="486" spans="1:493" s="3" customFormat="1" x14ac:dyDescent="0.2">
      <c r="A486" s="5"/>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119"/>
      <c r="CD486" s="119"/>
      <c r="CE486" s="119"/>
      <c r="CF486" s="119"/>
      <c r="CG486" s="119"/>
      <c r="CH486" s="119"/>
      <c r="CI486" s="119"/>
      <c r="CJ486" s="119"/>
      <c r="CK486" s="119"/>
      <c r="CL486" s="119"/>
      <c r="CM486" s="119"/>
      <c r="CN486" s="119"/>
      <c r="CO486" s="119"/>
      <c r="CP486" s="119"/>
      <c r="CQ486" s="119"/>
      <c r="CR486" s="119"/>
      <c r="CS486" s="119"/>
      <c r="CT486" s="119"/>
      <c r="CU486" s="119"/>
      <c r="CV486" s="119"/>
      <c r="CW486" s="119"/>
      <c r="CX486" s="119"/>
      <c r="CY486" s="119"/>
      <c r="CZ486" s="119"/>
      <c r="DA486" s="119"/>
      <c r="DB486" s="119"/>
      <c r="DC486" s="119"/>
      <c r="DD486" s="119"/>
      <c r="DE486" s="119"/>
      <c r="DF486" s="119"/>
      <c r="DG486" s="119"/>
      <c r="DH486" s="119"/>
      <c r="DI486" s="119"/>
      <c r="DJ486" s="119"/>
      <c r="DK486" s="119"/>
      <c r="DL486" s="119"/>
      <c r="DM486" s="119"/>
      <c r="DN486" s="119"/>
      <c r="DO486" s="119"/>
      <c r="DP486" s="119"/>
      <c r="DQ486" s="119"/>
      <c r="DR486" s="119"/>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c r="MK486" s="7"/>
      <c r="ML486" s="7"/>
      <c r="MM486" s="7"/>
      <c r="MN486" s="7"/>
      <c r="MO486" s="7"/>
      <c r="MP486" s="7"/>
      <c r="MQ486" s="7"/>
      <c r="MR486" s="7"/>
      <c r="MS486" s="7"/>
      <c r="MT486" s="7"/>
      <c r="MU486" s="7"/>
      <c r="MV486" s="7"/>
      <c r="MW486" s="7"/>
      <c r="MX486" s="7"/>
      <c r="MY486" s="7"/>
      <c r="MZ486" s="7"/>
      <c r="NA486" s="7"/>
      <c r="NB486" s="7"/>
      <c r="NC486" s="7"/>
      <c r="ND486" s="7"/>
      <c r="NE486" s="7"/>
      <c r="NF486" s="7"/>
      <c r="NG486" s="7"/>
      <c r="NH486" s="7"/>
      <c r="NI486" s="7"/>
      <c r="NJ486" s="7"/>
      <c r="NK486" s="7"/>
      <c r="NL486" s="7"/>
      <c r="NM486" s="7"/>
      <c r="NN486" s="7"/>
      <c r="NO486" s="7"/>
      <c r="NP486" s="7"/>
      <c r="NQ486" s="7"/>
      <c r="NR486" s="7"/>
      <c r="NS486" s="7"/>
      <c r="NT486" s="7"/>
      <c r="NU486" s="7"/>
      <c r="NV486" s="7"/>
      <c r="NW486" s="7"/>
      <c r="NX486" s="7"/>
      <c r="NY486" s="7"/>
      <c r="NZ486" s="7"/>
      <c r="OA486" s="7"/>
      <c r="OB486" s="7"/>
      <c r="OC486" s="7"/>
      <c r="OD486" s="7"/>
      <c r="OE486" s="7"/>
      <c r="OF486" s="7"/>
      <c r="OG486" s="7"/>
      <c r="OH486" s="7"/>
      <c r="OI486" s="7"/>
      <c r="OJ486" s="7"/>
      <c r="OK486" s="7"/>
      <c r="OL486" s="7"/>
      <c r="OM486" s="7"/>
      <c r="ON486" s="7"/>
      <c r="OO486" s="7"/>
      <c r="OP486" s="7"/>
      <c r="OQ486" s="7"/>
      <c r="OR486" s="7"/>
      <c r="OS486" s="7"/>
      <c r="OT486" s="7"/>
      <c r="OU486" s="7"/>
      <c r="OV486" s="7"/>
      <c r="OW486" s="7"/>
      <c r="OX486" s="7"/>
      <c r="OY486" s="7"/>
      <c r="OZ486" s="7"/>
      <c r="PA486" s="7"/>
      <c r="PB486" s="7"/>
      <c r="PC486" s="7"/>
      <c r="PD486" s="7"/>
      <c r="PE486" s="7"/>
      <c r="PF486" s="7"/>
      <c r="PG486" s="7"/>
      <c r="PH486" s="7"/>
      <c r="PI486" s="7"/>
      <c r="PJ486" s="7"/>
      <c r="PK486" s="7"/>
      <c r="PL486" s="7"/>
      <c r="PM486" s="7"/>
      <c r="PN486" s="7"/>
      <c r="PO486" s="7"/>
      <c r="PP486" s="7"/>
      <c r="PQ486" s="7"/>
      <c r="PR486" s="7"/>
      <c r="PS486" s="7"/>
      <c r="PT486" s="7"/>
      <c r="PU486" s="7"/>
      <c r="PV486" s="7"/>
      <c r="PW486" s="7"/>
      <c r="PX486" s="7"/>
      <c r="PY486" s="7"/>
      <c r="PZ486" s="7"/>
      <c r="QA486" s="7"/>
      <c r="QB486" s="7"/>
      <c r="QC486" s="7"/>
      <c r="QD486" s="7"/>
      <c r="QE486" s="7"/>
      <c r="QF486" s="7"/>
      <c r="QG486" s="7"/>
      <c r="QH486" s="7"/>
      <c r="QI486" s="7"/>
      <c r="QJ486" s="7"/>
      <c r="QK486" s="7"/>
      <c r="QL486" s="7"/>
      <c r="QM486" s="7"/>
      <c r="QN486" s="7"/>
      <c r="QO486" s="7"/>
      <c r="QP486" s="7"/>
      <c r="QQ486" s="7"/>
      <c r="QR486" s="7"/>
      <c r="QS486" s="7"/>
      <c r="QT486" s="7"/>
      <c r="QU486" s="7"/>
      <c r="QV486" s="7"/>
      <c r="QW486" s="7"/>
      <c r="QX486" s="7"/>
      <c r="QY486" s="7"/>
      <c r="QZ486" s="7"/>
      <c r="RA486" s="7"/>
      <c r="RB486" s="7"/>
      <c r="RC486" s="7"/>
      <c r="RD486" s="7"/>
      <c r="RE486" s="7"/>
      <c r="RF486" s="7"/>
      <c r="RG486" s="7"/>
      <c r="RH486" s="7"/>
      <c r="RI486" s="7"/>
      <c r="RJ486" s="7"/>
      <c r="RK486" s="7"/>
      <c r="RL486" s="7"/>
      <c r="RM486" s="7"/>
      <c r="RN486" s="7"/>
      <c r="RO486" s="7"/>
      <c r="RP486" s="7"/>
      <c r="RQ486" s="7"/>
      <c r="RR486" s="7"/>
      <c r="RS486" s="7"/>
      <c r="RT486" s="7"/>
      <c r="RU486" s="7"/>
      <c r="RV486" s="7"/>
      <c r="RW486" s="7"/>
      <c r="RX486" s="7"/>
      <c r="RY486" s="7"/>
    </row>
    <row r="487" spans="1:493" s="3" customFormat="1" x14ac:dyDescent="0.2">
      <c r="A487" s="5"/>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c r="CA487" s="119"/>
      <c r="CB487" s="119"/>
      <c r="CC487" s="119"/>
      <c r="CD487" s="119"/>
      <c r="CE487" s="119"/>
      <c r="CF487" s="119"/>
      <c r="CG487" s="119"/>
      <c r="CH487" s="119"/>
      <c r="CI487" s="119"/>
      <c r="CJ487" s="119"/>
      <c r="CK487" s="119"/>
      <c r="CL487" s="119"/>
      <c r="CM487" s="119"/>
      <c r="CN487" s="119"/>
      <c r="CO487" s="119"/>
      <c r="CP487" s="119"/>
      <c r="CQ487" s="119"/>
      <c r="CR487" s="119"/>
      <c r="CS487" s="119"/>
      <c r="CT487" s="119"/>
      <c r="CU487" s="119"/>
      <c r="CV487" s="119"/>
      <c r="CW487" s="119"/>
      <c r="CX487" s="119"/>
      <c r="CY487" s="119"/>
      <c r="CZ487" s="119"/>
      <c r="DA487" s="119"/>
      <c r="DB487" s="119"/>
      <c r="DC487" s="119"/>
      <c r="DD487" s="119"/>
      <c r="DE487" s="119"/>
      <c r="DF487" s="119"/>
      <c r="DG487" s="119"/>
      <c r="DH487" s="119"/>
      <c r="DI487" s="119"/>
      <c r="DJ487" s="119"/>
      <c r="DK487" s="119"/>
      <c r="DL487" s="119"/>
      <c r="DM487" s="119"/>
      <c r="DN487" s="119"/>
      <c r="DO487" s="119"/>
      <c r="DP487" s="119"/>
      <c r="DQ487" s="119"/>
      <c r="DR487" s="119"/>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c r="MK487" s="7"/>
      <c r="ML487" s="7"/>
      <c r="MM487" s="7"/>
      <c r="MN487" s="7"/>
      <c r="MO487" s="7"/>
      <c r="MP487" s="7"/>
      <c r="MQ487" s="7"/>
      <c r="MR487" s="7"/>
      <c r="MS487" s="7"/>
      <c r="MT487" s="7"/>
      <c r="MU487" s="7"/>
      <c r="MV487" s="7"/>
      <c r="MW487" s="7"/>
      <c r="MX487" s="7"/>
      <c r="MY487" s="7"/>
      <c r="MZ487" s="7"/>
      <c r="NA487" s="7"/>
      <c r="NB487" s="7"/>
      <c r="NC487" s="7"/>
      <c r="ND487" s="7"/>
      <c r="NE487" s="7"/>
      <c r="NF487" s="7"/>
      <c r="NG487" s="7"/>
      <c r="NH487" s="7"/>
      <c r="NI487" s="7"/>
      <c r="NJ487" s="7"/>
      <c r="NK487" s="7"/>
      <c r="NL487" s="7"/>
      <c r="NM487" s="7"/>
      <c r="NN487" s="7"/>
      <c r="NO487" s="7"/>
      <c r="NP487" s="7"/>
      <c r="NQ487" s="7"/>
      <c r="NR487" s="7"/>
      <c r="NS487" s="7"/>
      <c r="NT487" s="7"/>
      <c r="NU487" s="7"/>
      <c r="NV487" s="7"/>
      <c r="NW487" s="7"/>
      <c r="NX487" s="7"/>
      <c r="NY487" s="7"/>
      <c r="NZ487" s="7"/>
      <c r="OA487" s="7"/>
      <c r="OB487" s="7"/>
      <c r="OC487" s="7"/>
      <c r="OD487" s="7"/>
      <c r="OE487" s="7"/>
      <c r="OF487" s="7"/>
      <c r="OG487" s="7"/>
      <c r="OH487" s="7"/>
      <c r="OI487" s="7"/>
      <c r="OJ487" s="7"/>
      <c r="OK487" s="7"/>
      <c r="OL487" s="7"/>
      <c r="OM487" s="7"/>
      <c r="ON487" s="7"/>
      <c r="OO487" s="7"/>
      <c r="OP487" s="7"/>
      <c r="OQ487" s="7"/>
      <c r="OR487" s="7"/>
      <c r="OS487" s="7"/>
      <c r="OT487" s="7"/>
      <c r="OU487" s="7"/>
      <c r="OV487" s="7"/>
      <c r="OW487" s="7"/>
      <c r="OX487" s="7"/>
      <c r="OY487" s="7"/>
      <c r="OZ487" s="7"/>
      <c r="PA487" s="7"/>
      <c r="PB487" s="7"/>
      <c r="PC487" s="7"/>
      <c r="PD487" s="7"/>
      <c r="PE487" s="7"/>
      <c r="PF487" s="7"/>
      <c r="PG487" s="7"/>
      <c r="PH487" s="7"/>
      <c r="PI487" s="7"/>
      <c r="PJ487" s="7"/>
      <c r="PK487" s="7"/>
      <c r="PL487" s="7"/>
      <c r="PM487" s="7"/>
      <c r="PN487" s="7"/>
      <c r="PO487" s="7"/>
      <c r="PP487" s="7"/>
      <c r="PQ487" s="7"/>
      <c r="PR487" s="7"/>
      <c r="PS487" s="7"/>
      <c r="PT487" s="7"/>
      <c r="PU487" s="7"/>
      <c r="PV487" s="7"/>
      <c r="PW487" s="7"/>
      <c r="PX487" s="7"/>
      <c r="PY487" s="7"/>
      <c r="PZ487" s="7"/>
      <c r="QA487" s="7"/>
      <c r="QB487" s="7"/>
      <c r="QC487" s="7"/>
      <c r="QD487" s="7"/>
      <c r="QE487" s="7"/>
      <c r="QF487" s="7"/>
      <c r="QG487" s="7"/>
      <c r="QH487" s="7"/>
      <c r="QI487" s="7"/>
      <c r="QJ487" s="7"/>
      <c r="QK487" s="7"/>
      <c r="QL487" s="7"/>
      <c r="QM487" s="7"/>
      <c r="QN487" s="7"/>
      <c r="QO487" s="7"/>
      <c r="QP487" s="7"/>
      <c r="QQ487" s="7"/>
      <c r="QR487" s="7"/>
      <c r="QS487" s="7"/>
      <c r="QT487" s="7"/>
      <c r="QU487" s="7"/>
      <c r="QV487" s="7"/>
      <c r="QW487" s="7"/>
      <c r="QX487" s="7"/>
      <c r="QY487" s="7"/>
      <c r="QZ487" s="7"/>
      <c r="RA487" s="7"/>
      <c r="RB487" s="7"/>
      <c r="RC487" s="7"/>
      <c r="RD487" s="7"/>
      <c r="RE487" s="7"/>
      <c r="RF487" s="7"/>
      <c r="RG487" s="7"/>
      <c r="RH487" s="7"/>
      <c r="RI487" s="7"/>
      <c r="RJ487" s="7"/>
      <c r="RK487" s="7"/>
      <c r="RL487" s="7"/>
      <c r="RM487" s="7"/>
      <c r="RN487" s="7"/>
      <c r="RO487" s="7"/>
      <c r="RP487" s="7"/>
      <c r="RQ487" s="7"/>
      <c r="RR487" s="7"/>
      <c r="RS487" s="7"/>
      <c r="RT487" s="7"/>
      <c r="RU487" s="7"/>
      <c r="RV487" s="7"/>
      <c r="RW487" s="7"/>
      <c r="RX487" s="7"/>
      <c r="RY487" s="7"/>
    </row>
    <row r="488" spans="1:493" s="3" customFormat="1" x14ac:dyDescent="0.2">
      <c r="A488" s="5"/>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c r="CA488" s="119"/>
      <c r="CB488" s="119"/>
      <c r="CC488" s="119"/>
      <c r="CD488" s="119"/>
      <c r="CE488" s="119"/>
      <c r="CF488" s="119"/>
      <c r="CG488" s="119"/>
      <c r="CH488" s="119"/>
      <c r="CI488" s="119"/>
      <c r="CJ488" s="119"/>
      <c r="CK488" s="119"/>
      <c r="CL488" s="119"/>
      <c r="CM488" s="119"/>
      <c r="CN488" s="119"/>
      <c r="CO488" s="119"/>
      <c r="CP488" s="119"/>
      <c r="CQ488" s="119"/>
      <c r="CR488" s="119"/>
      <c r="CS488" s="119"/>
      <c r="CT488" s="119"/>
      <c r="CU488" s="119"/>
      <c r="CV488" s="119"/>
      <c r="CW488" s="119"/>
      <c r="CX488" s="119"/>
      <c r="CY488" s="119"/>
      <c r="CZ488" s="119"/>
      <c r="DA488" s="119"/>
      <c r="DB488" s="119"/>
      <c r="DC488" s="119"/>
      <c r="DD488" s="119"/>
      <c r="DE488" s="119"/>
      <c r="DF488" s="119"/>
      <c r="DG488" s="119"/>
      <c r="DH488" s="119"/>
      <c r="DI488" s="119"/>
      <c r="DJ488" s="119"/>
      <c r="DK488" s="119"/>
      <c r="DL488" s="119"/>
      <c r="DM488" s="119"/>
      <c r="DN488" s="119"/>
      <c r="DO488" s="119"/>
      <c r="DP488" s="119"/>
      <c r="DQ488" s="119"/>
      <c r="DR488" s="119"/>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c r="MK488" s="7"/>
      <c r="ML488" s="7"/>
      <c r="MM488" s="7"/>
      <c r="MN488" s="7"/>
      <c r="MO488" s="7"/>
      <c r="MP488" s="7"/>
      <c r="MQ488" s="7"/>
      <c r="MR488" s="7"/>
      <c r="MS488" s="7"/>
      <c r="MT488" s="7"/>
      <c r="MU488" s="7"/>
      <c r="MV488" s="7"/>
      <c r="MW488" s="7"/>
      <c r="MX488" s="7"/>
      <c r="MY488" s="7"/>
      <c r="MZ488" s="7"/>
      <c r="NA488" s="7"/>
      <c r="NB488" s="7"/>
      <c r="NC488" s="7"/>
      <c r="ND488" s="7"/>
      <c r="NE488" s="7"/>
      <c r="NF488" s="7"/>
      <c r="NG488" s="7"/>
      <c r="NH488" s="7"/>
      <c r="NI488" s="7"/>
      <c r="NJ488" s="7"/>
      <c r="NK488" s="7"/>
      <c r="NL488" s="7"/>
      <c r="NM488" s="7"/>
      <c r="NN488" s="7"/>
      <c r="NO488" s="7"/>
      <c r="NP488" s="7"/>
      <c r="NQ488" s="7"/>
      <c r="NR488" s="7"/>
      <c r="NS488" s="7"/>
      <c r="NT488" s="7"/>
      <c r="NU488" s="7"/>
      <c r="NV488" s="7"/>
      <c r="NW488" s="7"/>
      <c r="NX488" s="7"/>
      <c r="NY488" s="7"/>
      <c r="NZ488" s="7"/>
      <c r="OA488" s="7"/>
      <c r="OB488" s="7"/>
      <c r="OC488" s="7"/>
      <c r="OD488" s="7"/>
      <c r="OE488" s="7"/>
      <c r="OF488" s="7"/>
      <c r="OG488" s="7"/>
      <c r="OH488" s="7"/>
      <c r="OI488" s="7"/>
      <c r="OJ488" s="7"/>
      <c r="OK488" s="7"/>
      <c r="OL488" s="7"/>
      <c r="OM488" s="7"/>
      <c r="ON488" s="7"/>
      <c r="OO488" s="7"/>
      <c r="OP488" s="7"/>
      <c r="OQ488" s="7"/>
      <c r="OR488" s="7"/>
      <c r="OS488" s="7"/>
      <c r="OT488" s="7"/>
      <c r="OU488" s="7"/>
      <c r="OV488" s="7"/>
      <c r="OW488" s="7"/>
      <c r="OX488" s="7"/>
      <c r="OY488" s="7"/>
      <c r="OZ488" s="7"/>
      <c r="PA488" s="7"/>
      <c r="PB488" s="7"/>
      <c r="PC488" s="7"/>
      <c r="PD488" s="7"/>
      <c r="PE488" s="7"/>
      <c r="PF488" s="7"/>
      <c r="PG488" s="7"/>
      <c r="PH488" s="7"/>
      <c r="PI488" s="7"/>
      <c r="PJ488" s="7"/>
      <c r="PK488" s="7"/>
      <c r="PL488" s="7"/>
      <c r="PM488" s="7"/>
      <c r="PN488" s="7"/>
      <c r="PO488" s="7"/>
      <c r="PP488" s="7"/>
      <c r="PQ488" s="7"/>
      <c r="PR488" s="7"/>
      <c r="PS488" s="7"/>
      <c r="PT488" s="7"/>
      <c r="PU488" s="7"/>
      <c r="PV488" s="7"/>
      <c r="PW488" s="7"/>
      <c r="PX488" s="7"/>
      <c r="PY488" s="7"/>
      <c r="PZ488" s="7"/>
      <c r="QA488" s="7"/>
      <c r="QB488" s="7"/>
      <c r="QC488" s="7"/>
      <c r="QD488" s="7"/>
      <c r="QE488" s="7"/>
      <c r="QF488" s="7"/>
      <c r="QG488" s="7"/>
      <c r="QH488" s="7"/>
      <c r="QI488" s="7"/>
      <c r="QJ488" s="7"/>
      <c r="QK488" s="7"/>
      <c r="QL488" s="7"/>
      <c r="QM488" s="7"/>
      <c r="QN488" s="7"/>
      <c r="QO488" s="7"/>
      <c r="QP488" s="7"/>
      <c r="QQ488" s="7"/>
      <c r="QR488" s="7"/>
      <c r="QS488" s="7"/>
      <c r="QT488" s="7"/>
      <c r="QU488" s="7"/>
      <c r="QV488" s="7"/>
      <c r="QW488" s="7"/>
      <c r="QX488" s="7"/>
      <c r="QY488" s="7"/>
      <c r="QZ488" s="7"/>
      <c r="RA488" s="7"/>
      <c r="RB488" s="7"/>
      <c r="RC488" s="7"/>
      <c r="RD488" s="7"/>
      <c r="RE488" s="7"/>
      <c r="RF488" s="7"/>
      <c r="RG488" s="7"/>
      <c r="RH488" s="7"/>
      <c r="RI488" s="7"/>
      <c r="RJ488" s="7"/>
      <c r="RK488" s="7"/>
      <c r="RL488" s="7"/>
      <c r="RM488" s="7"/>
      <c r="RN488" s="7"/>
      <c r="RO488" s="7"/>
      <c r="RP488" s="7"/>
      <c r="RQ488" s="7"/>
      <c r="RR488" s="7"/>
      <c r="RS488" s="7"/>
      <c r="RT488" s="7"/>
      <c r="RU488" s="7"/>
      <c r="RV488" s="7"/>
      <c r="RW488" s="7"/>
      <c r="RX488" s="7"/>
      <c r="RY488" s="7"/>
    </row>
    <row r="489" spans="1:493" s="3" customFormat="1" x14ac:dyDescent="0.2">
      <c r="A489" s="5"/>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c r="BT489" s="119"/>
      <c r="BU489" s="119"/>
      <c r="BV489" s="119"/>
      <c r="BW489" s="119"/>
      <c r="BX489" s="119"/>
      <c r="BY489" s="119"/>
      <c r="BZ489" s="119"/>
      <c r="CA489" s="119"/>
      <c r="CB489" s="119"/>
      <c r="CC489" s="119"/>
      <c r="CD489" s="119"/>
      <c r="CE489" s="119"/>
      <c r="CF489" s="119"/>
      <c r="CG489" s="119"/>
      <c r="CH489" s="119"/>
      <c r="CI489" s="119"/>
      <c r="CJ489" s="119"/>
      <c r="CK489" s="119"/>
      <c r="CL489" s="119"/>
      <c r="CM489" s="119"/>
      <c r="CN489" s="119"/>
      <c r="CO489" s="119"/>
      <c r="CP489" s="119"/>
      <c r="CQ489" s="119"/>
      <c r="CR489" s="119"/>
      <c r="CS489" s="119"/>
      <c r="CT489" s="119"/>
      <c r="CU489" s="119"/>
      <c r="CV489" s="119"/>
      <c r="CW489" s="119"/>
      <c r="CX489" s="119"/>
      <c r="CY489" s="119"/>
      <c r="CZ489" s="119"/>
      <c r="DA489" s="119"/>
      <c r="DB489" s="119"/>
      <c r="DC489" s="119"/>
      <c r="DD489" s="119"/>
      <c r="DE489" s="119"/>
      <c r="DF489" s="119"/>
      <c r="DG489" s="119"/>
      <c r="DH489" s="119"/>
      <c r="DI489" s="119"/>
      <c r="DJ489" s="119"/>
      <c r="DK489" s="119"/>
      <c r="DL489" s="119"/>
      <c r="DM489" s="119"/>
      <c r="DN489" s="119"/>
      <c r="DO489" s="119"/>
      <c r="DP489" s="119"/>
      <c r="DQ489" s="119"/>
      <c r="DR489" s="119"/>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c r="MK489" s="7"/>
      <c r="ML489" s="7"/>
      <c r="MM489" s="7"/>
      <c r="MN489" s="7"/>
      <c r="MO489" s="7"/>
      <c r="MP489" s="7"/>
      <c r="MQ489" s="7"/>
      <c r="MR489" s="7"/>
      <c r="MS489" s="7"/>
      <c r="MT489" s="7"/>
      <c r="MU489" s="7"/>
      <c r="MV489" s="7"/>
      <c r="MW489" s="7"/>
      <c r="MX489" s="7"/>
      <c r="MY489" s="7"/>
      <c r="MZ489" s="7"/>
      <c r="NA489" s="7"/>
      <c r="NB489" s="7"/>
      <c r="NC489" s="7"/>
      <c r="ND489" s="7"/>
      <c r="NE489" s="7"/>
      <c r="NF489" s="7"/>
      <c r="NG489" s="7"/>
      <c r="NH489" s="7"/>
      <c r="NI489" s="7"/>
      <c r="NJ489" s="7"/>
      <c r="NK489" s="7"/>
      <c r="NL489" s="7"/>
      <c r="NM489" s="7"/>
      <c r="NN489" s="7"/>
      <c r="NO489" s="7"/>
      <c r="NP489" s="7"/>
      <c r="NQ489" s="7"/>
      <c r="NR489" s="7"/>
      <c r="NS489" s="7"/>
      <c r="NT489" s="7"/>
      <c r="NU489" s="7"/>
      <c r="NV489" s="7"/>
      <c r="NW489" s="7"/>
      <c r="NX489" s="7"/>
      <c r="NY489" s="7"/>
      <c r="NZ489" s="7"/>
      <c r="OA489" s="7"/>
      <c r="OB489" s="7"/>
      <c r="OC489" s="7"/>
      <c r="OD489" s="7"/>
      <c r="OE489" s="7"/>
      <c r="OF489" s="7"/>
      <c r="OG489" s="7"/>
      <c r="OH489" s="7"/>
      <c r="OI489" s="7"/>
      <c r="OJ489" s="7"/>
      <c r="OK489" s="7"/>
      <c r="OL489" s="7"/>
      <c r="OM489" s="7"/>
      <c r="ON489" s="7"/>
      <c r="OO489" s="7"/>
      <c r="OP489" s="7"/>
      <c r="OQ489" s="7"/>
      <c r="OR489" s="7"/>
      <c r="OS489" s="7"/>
      <c r="OT489" s="7"/>
      <c r="OU489" s="7"/>
      <c r="OV489" s="7"/>
      <c r="OW489" s="7"/>
      <c r="OX489" s="7"/>
      <c r="OY489" s="7"/>
      <c r="OZ489" s="7"/>
      <c r="PA489" s="7"/>
      <c r="PB489" s="7"/>
      <c r="PC489" s="7"/>
      <c r="PD489" s="7"/>
      <c r="PE489" s="7"/>
      <c r="PF489" s="7"/>
      <c r="PG489" s="7"/>
      <c r="PH489" s="7"/>
      <c r="PI489" s="7"/>
      <c r="PJ489" s="7"/>
      <c r="PK489" s="7"/>
      <c r="PL489" s="7"/>
      <c r="PM489" s="7"/>
      <c r="PN489" s="7"/>
      <c r="PO489" s="7"/>
      <c r="PP489" s="7"/>
      <c r="PQ489" s="7"/>
      <c r="PR489" s="7"/>
      <c r="PS489" s="7"/>
      <c r="PT489" s="7"/>
      <c r="PU489" s="7"/>
      <c r="PV489" s="7"/>
      <c r="PW489" s="7"/>
      <c r="PX489" s="7"/>
      <c r="PY489" s="7"/>
      <c r="PZ489" s="7"/>
      <c r="QA489" s="7"/>
      <c r="QB489" s="7"/>
      <c r="QC489" s="7"/>
      <c r="QD489" s="7"/>
      <c r="QE489" s="7"/>
      <c r="QF489" s="7"/>
      <c r="QG489" s="7"/>
      <c r="QH489" s="7"/>
      <c r="QI489" s="7"/>
      <c r="QJ489" s="7"/>
      <c r="QK489" s="7"/>
      <c r="QL489" s="7"/>
      <c r="QM489" s="7"/>
      <c r="QN489" s="7"/>
      <c r="QO489" s="7"/>
      <c r="QP489" s="7"/>
      <c r="QQ489" s="7"/>
      <c r="QR489" s="7"/>
      <c r="QS489" s="7"/>
      <c r="QT489" s="7"/>
      <c r="QU489" s="7"/>
      <c r="QV489" s="7"/>
      <c r="QW489" s="7"/>
      <c r="QX489" s="7"/>
      <c r="QY489" s="7"/>
      <c r="QZ489" s="7"/>
      <c r="RA489" s="7"/>
      <c r="RB489" s="7"/>
      <c r="RC489" s="7"/>
      <c r="RD489" s="7"/>
      <c r="RE489" s="7"/>
      <c r="RF489" s="7"/>
      <c r="RG489" s="7"/>
      <c r="RH489" s="7"/>
      <c r="RI489" s="7"/>
      <c r="RJ489" s="7"/>
      <c r="RK489" s="7"/>
      <c r="RL489" s="7"/>
      <c r="RM489" s="7"/>
      <c r="RN489" s="7"/>
      <c r="RO489" s="7"/>
      <c r="RP489" s="7"/>
      <c r="RQ489" s="7"/>
      <c r="RR489" s="7"/>
      <c r="RS489" s="7"/>
      <c r="RT489" s="7"/>
      <c r="RU489" s="7"/>
      <c r="RV489" s="7"/>
      <c r="RW489" s="7"/>
      <c r="RX489" s="7"/>
      <c r="RY489" s="7"/>
    </row>
    <row r="490" spans="1:493" s="3" customFormat="1" x14ac:dyDescent="0.2">
      <c r="A490" s="5"/>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c r="CA490" s="119"/>
      <c r="CB490" s="119"/>
      <c r="CC490" s="119"/>
      <c r="CD490" s="119"/>
      <c r="CE490" s="119"/>
      <c r="CF490" s="119"/>
      <c r="CG490" s="119"/>
      <c r="CH490" s="119"/>
      <c r="CI490" s="119"/>
      <c r="CJ490" s="119"/>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19"/>
      <c r="DG490" s="119"/>
      <c r="DH490" s="119"/>
      <c r="DI490" s="119"/>
      <c r="DJ490" s="119"/>
      <c r="DK490" s="119"/>
      <c r="DL490" s="119"/>
      <c r="DM490" s="119"/>
      <c r="DN490" s="119"/>
      <c r="DO490" s="119"/>
      <c r="DP490" s="119"/>
      <c r="DQ490" s="119"/>
      <c r="DR490" s="119"/>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c r="MK490" s="7"/>
      <c r="ML490" s="7"/>
      <c r="MM490" s="7"/>
      <c r="MN490" s="7"/>
      <c r="MO490" s="7"/>
      <c r="MP490" s="7"/>
      <c r="MQ490" s="7"/>
      <c r="MR490" s="7"/>
      <c r="MS490" s="7"/>
      <c r="MT490" s="7"/>
      <c r="MU490" s="7"/>
      <c r="MV490" s="7"/>
      <c r="MW490" s="7"/>
      <c r="MX490" s="7"/>
      <c r="MY490" s="7"/>
      <c r="MZ490" s="7"/>
      <c r="NA490" s="7"/>
      <c r="NB490" s="7"/>
      <c r="NC490" s="7"/>
      <c r="ND490" s="7"/>
      <c r="NE490" s="7"/>
      <c r="NF490" s="7"/>
      <c r="NG490" s="7"/>
      <c r="NH490" s="7"/>
      <c r="NI490" s="7"/>
      <c r="NJ490" s="7"/>
      <c r="NK490" s="7"/>
      <c r="NL490" s="7"/>
      <c r="NM490" s="7"/>
      <c r="NN490" s="7"/>
      <c r="NO490" s="7"/>
      <c r="NP490" s="7"/>
      <c r="NQ490" s="7"/>
      <c r="NR490" s="7"/>
      <c r="NS490" s="7"/>
      <c r="NT490" s="7"/>
      <c r="NU490" s="7"/>
      <c r="NV490" s="7"/>
      <c r="NW490" s="7"/>
      <c r="NX490" s="7"/>
      <c r="NY490" s="7"/>
      <c r="NZ490" s="7"/>
      <c r="OA490" s="7"/>
      <c r="OB490" s="7"/>
      <c r="OC490" s="7"/>
      <c r="OD490" s="7"/>
      <c r="OE490" s="7"/>
      <c r="OF490" s="7"/>
      <c r="OG490" s="7"/>
      <c r="OH490" s="7"/>
      <c r="OI490" s="7"/>
      <c r="OJ490" s="7"/>
      <c r="OK490" s="7"/>
      <c r="OL490" s="7"/>
      <c r="OM490" s="7"/>
      <c r="ON490" s="7"/>
      <c r="OO490" s="7"/>
      <c r="OP490" s="7"/>
      <c r="OQ490" s="7"/>
      <c r="OR490" s="7"/>
      <c r="OS490" s="7"/>
      <c r="OT490" s="7"/>
      <c r="OU490" s="7"/>
      <c r="OV490" s="7"/>
      <c r="OW490" s="7"/>
      <c r="OX490" s="7"/>
      <c r="OY490" s="7"/>
      <c r="OZ490" s="7"/>
      <c r="PA490" s="7"/>
      <c r="PB490" s="7"/>
      <c r="PC490" s="7"/>
      <c r="PD490" s="7"/>
      <c r="PE490" s="7"/>
      <c r="PF490" s="7"/>
      <c r="PG490" s="7"/>
      <c r="PH490" s="7"/>
      <c r="PI490" s="7"/>
      <c r="PJ490" s="7"/>
      <c r="PK490" s="7"/>
      <c r="PL490" s="7"/>
      <c r="PM490" s="7"/>
      <c r="PN490" s="7"/>
      <c r="PO490" s="7"/>
      <c r="PP490" s="7"/>
      <c r="PQ490" s="7"/>
      <c r="PR490" s="7"/>
      <c r="PS490" s="7"/>
      <c r="PT490" s="7"/>
      <c r="PU490" s="7"/>
      <c r="PV490" s="7"/>
      <c r="PW490" s="7"/>
      <c r="PX490" s="7"/>
      <c r="PY490" s="7"/>
      <c r="PZ490" s="7"/>
      <c r="QA490" s="7"/>
      <c r="QB490" s="7"/>
      <c r="QC490" s="7"/>
      <c r="QD490" s="7"/>
      <c r="QE490" s="7"/>
      <c r="QF490" s="7"/>
      <c r="QG490" s="7"/>
      <c r="QH490" s="7"/>
      <c r="QI490" s="7"/>
      <c r="QJ490" s="7"/>
      <c r="QK490" s="7"/>
      <c r="QL490" s="7"/>
      <c r="QM490" s="7"/>
      <c r="QN490" s="7"/>
      <c r="QO490" s="7"/>
      <c r="QP490" s="7"/>
      <c r="QQ490" s="7"/>
      <c r="QR490" s="7"/>
      <c r="QS490" s="7"/>
      <c r="QT490" s="7"/>
      <c r="QU490" s="7"/>
      <c r="QV490" s="7"/>
      <c r="QW490" s="7"/>
      <c r="QX490" s="7"/>
      <c r="QY490" s="7"/>
      <c r="QZ490" s="7"/>
      <c r="RA490" s="7"/>
      <c r="RB490" s="7"/>
      <c r="RC490" s="7"/>
      <c r="RD490" s="7"/>
      <c r="RE490" s="7"/>
      <c r="RF490" s="7"/>
      <c r="RG490" s="7"/>
      <c r="RH490" s="7"/>
      <c r="RI490" s="7"/>
      <c r="RJ490" s="7"/>
      <c r="RK490" s="7"/>
      <c r="RL490" s="7"/>
      <c r="RM490" s="7"/>
      <c r="RN490" s="7"/>
      <c r="RO490" s="7"/>
      <c r="RP490" s="7"/>
      <c r="RQ490" s="7"/>
      <c r="RR490" s="7"/>
      <c r="RS490" s="7"/>
      <c r="RT490" s="7"/>
      <c r="RU490" s="7"/>
      <c r="RV490" s="7"/>
      <c r="RW490" s="7"/>
      <c r="RX490" s="7"/>
      <c r="RY490" s="7"/>
    </row>
    <row r="491" spans="1:493" s="3" customFormat="1" x14ac:dyDescent="0.2">
      <c r="A491" s="5"/>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c r="MK491" s="7"/>
      <c r="ML491" s="7"/>
      <c r="MM491" s="7"/>
      <c r="MN491" s="7"/>
      <c r="MO491" s="7"/>
      <c r="MP491" s="7"/>
      <c r="MQ491" s="7"/>
      <c r="MR491" s="7"/>
      <c r="MS491" s="7"/>
      <c r="MT491" s="7"/>
      <c r="MU491" s="7"/>
      <c r="MV491" s="7"/>
      <c r="MW491" s="7"/>
      <c r="MX491" s="7"/>
      <c r="MY491" s="7"/>
      <c r="MZ491" s="7"/>
      <c r="NA491" s="7"/>
      <c r="NB491" s="7"/>
      <c r="NC491" s="7"/>
      <c r="ND491" s="7"/>
      <c r="NE491" s="7"/>
      <c r="NF491" s="7"/>
      <c r="NG491" s="7"/>
      <c r="NH491" s="7"/>
      <c r="NI491" s="7"/>
      <c r="NJ491" s="7"/>
      <c r="NK491" s="7"/>
      <c r="NL491" s="7"/>
      <c r="NM491" s="7"/>
      <c r="NN491" s="7"/>
      <c r="NO491" s="7"/>
      <c r="NP491" s="7"/>
      <c r="NQ491" s="7"/>
      <c r="NR491" s="7"/>
      <c r="NS491" s="7"/>
      <c r="NT491" s="7"/>
      <c r="NU491" s="7"/>
      <c r="NV491" s="7"/>
      <c r="NW491" s="7"/>
      <c r="NX491" s="7"/>
      <c r="NY491" s="7"/>
      <c r="NZ491" s="7"/>
      <c r="OA491" s="7"/>
      <c r="OB491" s="7"/>
      <c r="OC491" s="7"/>
      <c r="OD491" s="7"/>
      <c r="OE491" s="7"/>
      <c r="OF491" s="7"/>
      <c r="OG491" s="7"/>
      <c r="OH491" s="7"/>
      <c r="OI491" s="7"/>
      <c r="OJ491" s="7"/>
      <c r="OK491" s="7"/>
      <c r="OL491" s="7"/>
      <c r="OM491" s="7"/>
      <c r="ON491" s="7"/>
      <c r="OO491" s="7"/>
      <c r="OP491" s="7"/>
      <c r="OQ491" s="7"/>
      <c r="OR491" s="7"/>
      <c r="OS491" s="7"/>
      <c r="OT491" s="7"/>
      <c r="OU491" s="7"/>
      <c r="OV491" s="7"/>
      <c r="OW491" s="7"/>
      <c r="OX491" s="7"/>
      <c r="OY491" s="7"/>
      <c r="OZ491" s="7"/>
      <c r="PA491" s="7"/>
      <c r="PB491" s="7"/>
      <c r="PC491" s="7"/>
      <c r="PD491" s="7"/>
      <c r="PE491" s="7"/>
      <c r="PF491" s="7"/>
      <c r="PG491" s="7"/>
      <c r="PH491" s="7"/>
      <c r="PI491" s="7"/>
      <c r="PJ491" s="7"/>
      <c r="PK491" s="7"/>
      <c r="PL491" s="7"/>
      <c r="PM491" s="7"/>
      <c r="PN491" s="7"/>
      <c r="PO491" s="7"/>
      <c r="PP491" s="7"/>
      <c r="PQ491" s="7"/>
      <c r="PR491" s="7"/>
      <c r="PS491" s="7"/>
      <c r="PT491" s="7"/>
      <c r="PU491" s="7"/>
      <c r="PV491" s="7"/>
      <c r="PW491" s="7"/>
      <c r="PX491" s="7"/>
      <c r="PY491" s="7"/>
      <c r="PZ491" s="7"/>
      <c r="QA491" s="7"/>
      <c r="QB491" s="7"/>
      <c r="QC491" s="7"/>
      <c r="QD491" s="7"/>
      <c r="QE491" s="7"/>
      <c r="QF491" s="7"/>
      <c r="QG491" s="7"/>
      <c r="QH491" s="7"/>
      <c r="QI491" s="7"/>
      <c r="QJ491" s="7"/>
      <c r="QK491" s="7"/>
      <c r="QL491" s="7"/>
      <c r="QM491" s="7"/>
      <c r="QN491" s="7"/>
      <c r="QO491" s="7"/>
      <c r="QP491" s="7"/>
      <c r="QQ491" s="7"/>
      <c r="QR491" s="7"/>
      <c r="QS491" s="7"/>
      <c r="QT491" s="7"/>
      <c r="QU491" s="7"/>
      <c r="QV491" s="7"/>
      <c r="QW491" s="7"/>
      <c r="QX491" s="7"/>
      <c r="QY491" s="7"/>
      <c r="QZ491" s="7"/>
      <c r="RA491" s="7"/>
      <c r="RB491" s="7"/>
      <c r="RC491" s="7"/>
      <c r="RD491" s="7"/>
      <c r="RE491" s="7"/>
      <c r="RF491" s="7"/>
      <c r="RG491" s="7"/>
      <c r="RH491" s="7"/>
      <c r="RI491" s="7"/>
      <c r="RJ491" s="7"/>
      <c r="RK491" s="7"/>
      <c r="RL491" s="7"/>
      <c r="RM491" s="7"/>
      <c r="RN491" s="7"/>
      <c r="RO491" s="7"/>
      <c r="RP491" s="7"/>
      <c r="RQ491" s="7"/>
      <c r="RR491" s="7"/>
      <c r="RS491" s="7"/>
      <c r="RT491" s="7"/>
      <c r="RU491" s="7"/>
      <c r="RV491" s="7"/>
      <c r="RW491" s="7"/>
      <c r="RX491" s="7"/>
      <c r="RY491" s="7"/>
    </row>
    <row r="492" spans="1:493" s="3" customFormat="1" x14ac:dyDescent="0.2">
      <c r="A492" s="5"/>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c r="BT492" s="119"/>
      <c r="BU492" s="119"/>
      <c r="BV492" s="119"/>
      <c r="BW492" s="119"/>
      <c r="BX492" s="119"/>
      <c r="BY492" s="119"/>
      <c r="BZ492" s="119"/>
      <c r="CA492" s="119"/>
      <c r="CB492" s="119"/>
      <c r="CC492" s="119"/>
      <c r="CD492" s="119"/>
      <c r="CE492" s="119"/>
      <c r="CF492" s="119"/>
      <c r="CG492" s="119"/>
      <c r="CH492" s="119"/>
      <c r="CI492" s="119"/>
      <c r="CJ492" s="119"/>
      <c r="CK492" s="119"/>
      <c r="CL492" s="119"/>
      <c r="CM492" s="119"/>
      <c r="CN492" s="119"/>
      <c r="CO492" s="119"/>
      <c r="CP492" s="119"/>
      <c r="CQ492" s="119"/>
      <c r="CR492" s="119"/>
      <c r="CS492" s="119"/>
      <c r="CT492" s="119"/>
      <c r="CU492" s="119"/>
      <c r="CV492" s="119"/>
      <c r="CW492" s="119"/>
      <c r="CX492" s="119"/>
      <c r="CY492" s="119"/>
      <c r="CZ492" s="119"/>
      <c r="DA492" s="119"/>
      <c r="DB492" s="119"/>
      <c r="DC492" s="119"/>
      <c r="DD492" s="119"/>
      <c r="DE492" s="119"/>
      <c r="DF492" s="119"/>
      <c r="DG492" s="119"/>
      <c r="DH492" s="119"/>
      <c r="DI492" s="119"/>
      <c r="DJ492" s="119"/>
      <c r="DK492" s="119"/>
      <c r="DL492" s="119"/>
      <c r="DM492" s="119"/>
      <c r="DN492" s="119"/>
      <c r="DO492" s="119"/>
      <c r="DP492" s="119"/>
      <c r="DQ492" s="119"/>
      <c r="DR492" s="119"/>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c r="MK492" s="7"/>
      <c r="ML492" s="7"/>
      <c r="MM492" s="7"/>
      <c r="MN492" s="7"/>
      <c r="MO492" s="7"/>
      <c r="MP492" s="7"/>
      <c r="MQ492" s="7"/>
      <c r="MR492" s="7"/>
      <c r="MS492" s="7"/>
      <c r="MT492" s="7"/>
      <c r="MU492" s="7"/>
      <c r="MV492" s="7"/>
      <c r="MW492" s="7"/>
      <c r="MX492" s="7"/>
      <c r="MY492" s="7"/>
      <c r="MZ492" s="7"/>
      <c r="NA492" s="7"/>
      <c r="NB492" s="7"/>
      <c r="NC492" s="7"/>
      <c r="ND492" s="7"/>
      <c r="NE492" s="7"/>
      <c r="NF492" s="7"/>
      <c r="NG492" s="7"/>
      <c r="NH492" s="7"/>
      <c r="NI492" s="7"/>
      <c r="NJ492" s="7"/>
      <c r="NK492" s="7"/>
      <c r="NL492" s="7"/>
      <c r="NM492" s="7"/>
      <c r="NN492" s="7"/>
      <c r="NO492" s="7"/>
      <c r="NP492" s="7"/>
      <c r="NQ492" s="7"/>
      <c r="NR492" s="7"/>
      <c r="NS492" s="7"/>
      <c r="NT492" s="7"/>
      <c r="NU492" s="7"/>
      <c r="NV492" s="7"/>
      <c r="NW492" s="7"/>
      <c r="NX492" s="7"/>
      <c r="NY492" s="7"/>
      <c r="NZ492" s="7"/>
      <c r="OA492" s="7"/>
      <c r="OB492" s="7"/>
      <c r="OC492" s="7"/>
      <c r="OD492" s="7"/>
      <c r="OE492" s="7"/>
      <c r="OF492" s="7"/>
      <c r="OG492" s="7"/>
      <c r="OH492" s="7"/>
      <c r="OI492" s="7"/>
      <c r="OJ492" s="7"/>
      <c r="OK492" s="7"/>
      <c r="OL492" s="7"/>
      <c r="OM492" s="7"/>
      <c r="ON492" s="7"/>
      <c r="OO492" s="7"/>
      <c r="OP492" s="7"/>
      <c r="OQ492" s="7"/>
      <c r="OR492" s="7"/>
      <c r="OS492" s="7"/>
      <c r="OT492" s="7"/>
      <c r="OU492" s="7"/>
      <c r="OV492" s="7"/>
      <c r="OW492" s="7"/>
      <c r="OX492" s="7"/>
      <c r="OY492" s="7"/>
      <c r="OZ492" s="7"/>
      <c r="PA492" s="7"/>
      <c r="PB492" s="7"/>
      <c r="PC492" s="7"/>
      <c r="PD492" s="7"/>
      <c r="PE492" s="7"/>
      <c r="PF492" s="7"/>
      <c r="PG492" s="7"/>
      <c r="PH492" s="7"/>
      <c r="PI492" s="7"/>
      <c r="PJ492" s="7"/>
      <c r="PK492" s="7"/>
      <c r="PL492" s="7"/>
      <c r="PM492" s="7"/>
      <c r="PN492" s="7"/>
      <c r="PO492" s="7"/>
      <c r="PP492" s="7"/>
      <c r="PQ492" s="7"/>
      <c r="PR492" s="7"/>
      <c r="PS492" s="7"/>
      <c r="PT492" s="7"/>
      <c r="PU492" s="7"/>
      <c r="PV492" s="7"/>
      <c r="PW492" s="7"/>
      <c r="PX492" s="7"/>
      <c r="PY492" s="7"/>
      <c r="PZ492" s="7"/>
      <c r="QA492" s="7"/>
      <c r="QB492" s="7"/>
      <c r="QC492" s="7"/>
      <c r="QD492" s="7"/>
      <c r="QE492" s="7"/>
      <c r="QF492" s="7"/>
      <c r="QG492" s="7"/>
      <c r="QH492" s="7"/>
      <c r="QI492" s="7"/>
      <c r="QJ492" s="7"/>
      <c r="QK492" s="7"/>
      <c r="QL492" s="7"/>
      <c r="QM492" s="7"/>
      <c r="QN492" s="7"/>
      <c r="QO492" s="7"/>
      <c r="QP492" s="7"/>
      <c r="QQ492" s="7"/>
      <c r="QR492" s="7"/>
      <c r="QS492" s="7"/>
      <c r="QT492" s="7"/>
      <c r="QU492" s="7"/>
      <c r="QV492" s="7"/>
      <c r="QW492" s="7"/>
      <c r="QX492" s="7"/>
      <c r="QY492" s="7"/>
      <c r="QZ492" s="7"/>
      <c r="RA492" s="7"/>
      <c r="RB492" s="7"/>
      <c r="RC492" s="7"/>
      <c r="RD492" s="7"/>
      <c r="RE492" s="7"/>
      <c r="RF492" s="7"/>
      <c r="RG492" s="7"/>
      <c r="RH492" s="7"/>
      <c r="RI492" s="7"/>
      <c r="RJ492" s="7"/>
      <c r="RK492" s="7"/>
      <c r="RL492" s="7"/>
      <c r="RM492" s="7"/>
      <c r="RN492" s="7"/>
      <c r="RO492" s="7"/>
      <c r="RP492" s="7"/>
      <c r="RQ492" s="7"/>
      <c r="RR492" s="7"/>
      <c r="RS492" s="7"/>
      <c r="RT492" s="7"/>
      <c r="RU492" s="7"/>
      <c r="RV492" s="7"/>
      <c r="RW492" s="7"/>
      <c r="RX492" s="7"/>
      <c r="RY492" s="7"/>
    </row>
    <row r="493" spans="1:493" s="3" customFormat="1" x14ac:dyDescent="0.2">
      <c r="A493" s="5"/>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119"/>
      <c r="CD493" s="119"/>
      <c r="CE493" s="119"/>
      <c r="CF493" s="119"/>
      <c r="CG493" s="119"/>
      <c r="CH493" s="119"/>
      <c r="CI493" s="119"/>
      <c r="CJ493" s="119"/>
      <c r="CK493" s="119"/>
      <c r="CL493" s="119"/>
      <c r="CM493" s="119"/>
      <c r="CN493" s="119"/>
      <c r="CO493" s="119"/>
      <c r="CP493" s="119"/>
      <c r="CQ493" s="119"/>
      <c r="CR493" s="119"/>
      <c r="CS493" s="119"/>
      <c r="CT493" s="119"/>
      <c r="CU493" s="119"/>
      <c r="CV493" s="119"/>
      <c r="CW493" s="119"/>
      <c r="CX493" s="119"/>
      <c r="CY493" s="119"/>
      <c r="CZ493" s="119"/>
      <c r="DA493" s="119"/>
      <c r="DB493" s="119"/>
      <c r="DC493" s="119"/>
      <c r="DD493" s="119"/>
      <c r="DE493" s="119"/>
      <c r="DF493" s="119"/>
      <c r="DG493" s="119"/>
      <c r="DH493" s="119"/>
      <c r="DI493" s="119"/>
      <c r="DJ493" s="119"/>
      <c r="DK493" s="119"/>
      <c r="DL493" s="119"/>
      <c r="DM493" s="119"/>
      <c r="DN493" s="119"/>
      <c r="DO493" s="119"/>
      <c r="DP493" s="119"/>
      <c r="DQ493" s="119"/>
      <c r="DR493" s="119"/>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c r="MK493" s="7"/>
      <c r="ML493" s="7"/>
      <c r="MM493" s="7"/>
      <c r="MN493" s="7"/>
      <c r="MO493" s="7"/>
      <c r="MP493" s="7"/>
      <c r="MQ493" s="7"/>
      <c r="MR493" s="7"/>
      <c r="MS493" s="7"/>
      <c r="MT493" s="7"/>
      <c r="MU493" s="7"/>
      <c r="MV493" s="7"/>
      <c r="MW493" s="7"/>
      <c r="MX493" s="7"/>
      <c r="MY493" s="7"/>
      <c r="MZ493" s="7"/>
      <c r="NA493" s="7"/>
      <c r="NB493" s="7"/>
      <c r="NC493" s="7"/>
      <c r="ND493" s="7"/>
      <c r="NE493" s="7"/>
      <c r="NF493" s="7"/>
      <c r="NG493" s="7"/>
      <c r="NH493" s="7"/>
      <c r="NI493" s="7"/>
      <c r="NJ493" s="7"/>
      <c r="NK493" s="7"/>
      <c r="NL493" s="7"/>
      <c r="NM493" s="7"/>
      <c r="NN493" s="7"/>
      <c r="NO493" s="7"/>
      <c r="NP493" s="7"/>
      <c r="NQ493" s="7"/>
      <c r="NR493" s="7"/>
      <c r="NS493" s="7"/>
      <c r="NT493" s="7"/>
      <c r="NU493" s="7"/>
      <c r="NV493" s="7"/>
      <c r="NW493" s="7"/>
      <c r="NX493" s="7"/>
      <c r="NY493" s="7"/>
      <c r="NZ493" s="7"/>
      <c r="OA493" s="7"/>
      <c r="OB493" s="7"/>
      <c r="OC493" s="7"/>
      <c r="OD493" s="7"/>
      <c r="OE493" s="7"/>
      <c r="OF493" s="7"/>
      <c r="OG493" s="7"/>
      <c r="OH493" s="7"/>
      <c r="OI493" s="7"/>
      <c r="OJ493" s="7"/>
      <c r="OK493" s="7"/>
      <c r="OL493" s="7"/>
      <c r="OM493" s="7"/>
      <c r="ON493" s="7"/>
      <c r="OO493" s="7"/>
      <c r="OP493" s="7"/>
      <c r="OQ493" s="7"/>
      <c r="OR493" s="7"/>
      <c r="OS493" s="7"/>
      <c r="OT493" s="7"/>
      <c r="OU493" s="7"/>
      <c r="OV493" s="7"/>
      <c r="OW493" s="7"/>
      <c r="OX493" s="7"/>
      <c r="OY493" s="7"/>
      <c r="OZ493" s="7"/>
      <c r="PA493" s="7"/>
      <c r="PB493" s="7"/>
      <c r="PC493" s="7"/>
      <c r="PD493" s="7"/>
      <c r="PE493" s="7"/>
      <c r="PF493" s="7"/>
      <c r="PG493" s="7"/>
      <c r="PH493" s="7"/>
      <c r="PI493" s="7"/>
      <c r="PJ493" s="7"/>
      <c r="PK493" s="7"/>
      <c r="PL493" s="7"/>
      <c r="PM493" s="7"/>
      <c r="PN493" s="7"/>
      <c r="PO493" s="7"/>
      <c r="PP493" s="7"/>
      <c r="PQ493" s="7"/>
      <c r="PR493" s="7"/>
      <c r="PS493" s="7"/>
      <c r="PT493" s="7"/>
      <c r="PU493" s="7"/>
      <c r="PV493" s="7"/>
      <c r="PW493" s="7"/>
      <c r="PX493" s="7"/>
      <c r="PY493" s="7"/>
      <c r="PZ493" s="7"/>
      <c r="QA493" s="7"/>
      <c r="QB493" s="7"/>
      <c r="QC493" s="7"/>
      <c r="QD493" s="7"/>
      <c r="QE493" s="7"/>
      <c r="QF493" s="7"/>
      <c r="QG493" s="7"/>
      <c r="QH493" s="7"/>
      <c r="QI493" s="7"/>
      <c r="QJ493" s="7"/>
      <c r="QK493" s="7"/>
      <c r="QL493" s="7"/>
      <c r="QM493" s="7"/>
      <c r="QN493" s="7"/>
      <c r="QO493" s="7"/>
      <c r="QP493" s="7"/>
      <c r="QQ493" s="7"/>
      <c r="QR493" s="7"/>
      <c r="QS493" s="7"/>
      <c r="QT493" s="7"/>
      <c r="QU493" s="7"/>
      <c r="QV493" s="7"/>
      <c r="QW493" s="7"/>
      <c r="QX493" s="7"/>
      <c r="QY493" s="7"/>
      <c r="QZ493" s="7"/>
      <c r="RA493" s="7"/>
      <c r="RB493" s="7"/>
      <c r="RC493" s="7"/>
      <c r="RD493" s="7"/>
      <c r="RE493" s="7"/>
      <c r="RF493" s="7"/>
      <c r="RG493" s="7"/>
      <c r="RH493" s="7"/>
      <c r="RI493" s="7"/>
      <c r="RJ493" s="7"/>
      <c r="RK493" s="7"/>
      <c r="RL493" s="7"/>
      <c r="RM493" s="7"/>
      <c r="RN493" s="7"/>
      <c r="RO493" s="7"/>
      <c r="RP493" s="7"/>
      <c r="RQ493" s="7"/>
      <c r="RR493" s="7"/>
      <c r="RS493" s="7"/>
      <c r="RT493" s="7"/>
      <c r="RU493" s="7"/>
      <c r="RV493" s="7"/>
      <c r="RW493" s="7"/>
      <c r="RX493" s="7"/>
      <c r="RY493" s="7"/>
    </row>
    <row r="494" spans="1:493" s="3" customFormat="1" x14ac:dyDescent="0.2">
      <c r="A494" s="5"/>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c r="MK494" s="7"/>
      <c r="ML494" s="7"/>
      <c r="MM494" s="7"/>
      <c r="MN494" s="7"/>
      <c r="MO494" s="7"/>
      <c r="MP494" s="7"/>
      <c r="MQ494" s="7"/>
      <c r="MR494" s="7"/>
      <c r="MS494" s="7"/>
      <c r="MT494" s="7"/>
      <c r="MU494" s="7"/>
      <c r="MV494" s="7"/>
      <c r="MW494" s="7"/>
      <c r="MX494" s="7"/>
      <c r="MY494" s="7"/>
      <c r="MZ494" s="7"/>
      <c r="NA494" s="7"/>
      <c r="NB494" s="7"/>
      <c r="NC494" s="7"/>
      <c r="ND494" s="7"/>
      <c r="NE494" s="7"/>
      <c r="NF494" s="7"/>
      <c r="NG494" s="7"/>
      <c r="NH494" s="7"/>
      <c r="NI494" s="7"/>
      <c r="NJ494" s="7"/>
      <c r="NK494" s="7"/>
      <c r="NL494" s="7"/>
      <c r="NM494" s="7"/>
      <c r="NN494" s="7"/>
      <c r="NO494" s="7"/>
      <c r="NP494" s="7"/>
      <c r="NQ494" s="7"/>
      <c r="NR494" s="7"/>
      <c r="NS494" s="7"/>
      <c r="NT494" s="7"/>
      <c r="NU494" s="7"/>
      <c r="NV494" s="7"/>
      <c r="NW494" s="7"/>
      <c r="NX494" s="7"/>
      <c r="NY494" s="7"/>
      <c r="NZ494" s="7"/>
      <c r="OA494" s="7"/>
      <c r="OB494" s="7"/>
      <c r="OC494" s="7"/>
      <c r="OD494" s="7"/>
      <c r="OE494" s="7"/>
      <c r="OF494" s="7"/>
      <c r="OG494" s="7"/>
      <c r="OH494" s="7"/>
      <c r="OI494" s="7"/>
      <c r="OJ494" s="7"/>
      <c r="OK494" s="7"/>
      <c r="OL494" s="7"/>
      <c r="OM494" s="7"/>
      <c r="ON494" s="7"/>
      <c r="OO494" s="7"/>
      <c r="OP494" s="7"/>
      <c r="OQ494" s="7"/>
      <c r="OR494" s="7"/>
      <c r="OS494" s="7"/>
      <c r="OT494" s="7"/>
      <c r="OU494" s="7"/>
      <c r="OV494" s="7"/>
      <c r="OW494" s="7"/>
      <c r="OX494" s="7"/>
      <c r="OY494" s="7"/>
      <c r="OZ494" s="7"/>
      <c r="PA494" s="7"/>
      <c r="PB494" s="7"/>
      <c r="PC494" s="7"/>
      <c r="PD494" s="7"/>
      <c r="PE494" s="7"/>
      <c r="PF494" s="7"/>
      <c r="PG494" s="7"/>
      <c r="PH494" s="7"/>
      <c r="PI494" s="7"/>
      <c r="PJ494" s="7"/>
      <c r="PK494" s="7"/>
      <c r="PL494" s="7"/>
      <c r="PM494" s="7"/>
      <c r="PN494" s="7"/>
      <c r="PO494" s="7"/>
      <c r="PP494" s="7"/>
      <c r="PQ494" s="7"/>
      <c r="PR494" s="7"/>
      <c r="PS494" s="7"/>
      <c r="PT494" s="7"/>
      <c r="PU494" s="7"/>
      <c r="PV494" s="7"/>
      <c r="PW494" s="7"/>
      <c r="PX494" s="7"/>
      <c r="PY494" s="7"/>
      <c r="PZ494" s="7"/>
      <c r="QA494" s="7"/>
      <c r="QB494" s="7"/>
      <c r="QC494" s="7"/>
      <c r="QD494" s="7"/>
      <c r="QE494" s="7"/>
      <c r="QF494" s="7"/>
      <c r="QG494" s="7"/>
      <c r="QH494" s="7"/>
      <c r="QI494" s="7"/>
      <c r="QJ494" s="7"/>
      <c r="QK494" s="7"/>
      <c r="QL494" s="7"/>
      <c r="QM494" s="7"/>
      <c r="QN494" s="7"/>
      <c r="QO494" s="7"/>
      <c r="QP494" s="7"/>
      <c r="QQ494" s="7"/>
      <c r="QR494" s="7"/>
      <c r="QS494" s="7"/>
      <c r="QT494" s="7"/>
      <c r="QU494" s="7"/>
      <c r="QV494" s="7"/>
      <c r="QW494" s="7"/>
      <c r="QX494" s="7"/>
      <c r="QY494" s="7"/>
      <c r="QZ494" s="7"/>
      <c r="RA494" s="7"/>
      <c r="RB494" s="7"/>
      <c r="RC494" s="7"/>
      <c r="RD494" s="7"/>
      <c r="RE494" s="7"/>
      <c r="RF494" s="7"/>
      <c r="RG494" s="7"/>
      <c r="RH494" s="7"/>
      <c r="RI494" s="7"/>
      <c r="RJ494" s="7"/>
      <c r="RK494" s="7"/>
      <c r="RL494" s="7"/>
      <c r="RM494" s="7"/>
      <c r="RN494" s="7"/>
      <c r="RO494" s="7"/>
      <c r="RP494" s="7"/>
      <c r="RQ494" s="7"/>
      <c r="RR494" s="7"/>
      <c r="RS494" s="7"/>
      <c r="RT494" s="7"/>
      <c r="RU494" s="7"/>
      <c r="RV494" s="7"/>
      <c r="RW494" s="7"/>
      <c r="RX494" s="7"/>
      <c r="RY494" s="7"/>
    </row>
    <row r="495" spans="1:493" s="3" customFormat="1" x14ac:dyDescent="0.2">
      <c r="A495" s="5"/>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119"/>
      <c r="CD495" s="119"/>
      <c r="CE495" s="119"/>
      <c r="CF495" s="119"/>
      <c r="CG495" s="119"/>
      <c r="CH495" s="119"/>
      <c r="CI495" s="119"/>
      <c r="CJ495" s="119"/>
      <c r="CK495" s="119"/>
      <c r="CL495" s="119"/>
      <c r="CM495" s="119"/>
      <c r="CN495" s="119"/>
      <c r="CO495" s="119"/>
      <c r="CP495" s="119"/>
      <c r="CQ495" s="119"/>
      <c r="CR495" s="119"/>
      <c r="CS495" s="119"/>
      <c r="CT495" s="119"/>
      <c r="CU495" s="119"/>
      <c r="CV495" s="119"/>
      <c r="CW495" s="119"/>
      <c r="CX495" s="119"/>
      <c r="CY495" s="119"/>
      <c r="CZ495" s="119"/>
      <c r="DA495" s="119"/>
      <c r="DB495" s="119"/>
      <c r="DC495" s="119"/>
      <c r="DD495" s="119"/>
      <c r="DE495" s="119"/>
      <c r="DF495" s="119"/>
      <c r="DG495" s="119"/>
      <c r="DH495" s="119"/>
      <c r="DI495" s="119"/>
      <c r="DJ495" s="119"/>
      <c r="DK495" s="119"/>
      <c r="DL495" s="119"/>
      <c r="DM495" s="119"/>
      <c r="DN495" s="119"/>
      <c r="DO495" s="119"/>
      <c r="DP495" s="119"/>
      <c r="DQ495" s="119"/>
      <c r="DR495" s="119"/>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c r="MK495" s="7"/>
      <c r="ML495" s="7"/>
      <c r="MM495" s="7"/>
      <c r="MN495" s="7"/>
      <c r="MO495" s="7"/>
      <c r="MP495" s="7"/>
      <c r="MQ495" s="7"/>
      <c r="MR495" s="7"/>
      <c r="MS495" s="7"/>
      <c r="MT495" s="7"/>
      <c r="MU495" s="7"/>
      <c r="MV495" s="7"/>
      <c r="MW495" s="7"/>
      <c r="MX495" s="7"/>
      <c r="MY495" s="7"/>
      <c r="MZ495" s="7"/>
      <c r="NA495" s="7"/>
      <c r="NB495" s="7"/>
      <c r="NC495" s="7"/>
      <c r="ND495" s="7"/>
      <c r="NE495" s="7"/>
      <c r="NF495" s="7"/>
      <c r="NG495" s="7"/>
      <c r="NH495" s="7"/>
      <c r="NI495" s="7"/>
      <c r="NJ495" s="7"/>
      <c r="NK495" s="7"/>
      <c r="NL495" s="7"/>
      <c r="NM495" s="7"/>
      <c r="NN495" s="7"/>
      <c r="NO495" s="7"/>
      <c r="NP495" s="7"/>
      <c r="NQ495" s="7"/>
      <c r="NR495" s="7"/>
      <c r="NS495" s="7"/>
      <c r="NT495" s="7"/>
      <c r="NU495" s="7"/>
      <c r="NV495" s="7"/>
      <c r="NW495" s="7"/>
      <c r="NX495" s="7"/>
      <c r="NY495" s="7"/>
      <c r="NZ495" s="7"/>
      <c r="OA495" s="7"/>
      <c r="OB495" s="7"/>
      <c r="OC495" s="7"/>
      <c r="OD495" s="7"/>
      <c r="OE495" s="7"/>
      <c r="OF495" s="7"/>
      <c r="OG495" s="7"/>
      <c r="OH495" s="7"/>
      <c r="OI495" s="7"/>
      <c r="OJ495" s="7"/>
      <c r="OK495" s="7"/>
      <c r="OL495" s="7"/>
      <c r="OM495" s="7"/>
      <c r="ON495" s="7"/>
      <c r="OO495" s="7"/>
      <c r="OP495" s="7"/>
      <c r="OQ495" s="7"/>
      <c r="OR495" s="7"/>
      <c r="OS495" s="7"/>
      <c r="OT495" s="7"/>
      <c r="OU495" s="7"/>
      <c r="OV495" s="7"/>
      <c r="OW495" s="7"/>
      <c r="OX495" s="7"/>
      <c r="OY495" s="7"/>
      <c r="OZ495" s="7"/>
      <c r="PA495" s="7"/>
      <c r="PB495" s="7"/>
      <c r="PC495" s="7"/>
      <c r="PD495" s="7"/>
      <c r="PE495" s="7"/>
      <c r="PF495" s="7"/>
      <c r="PG495" s="7"/>
      <c r="PH495" s="7"/>
      <c r="PI495" s="7"/>
      <c r="PJ495" s="7"/>
      <c r="PK495" s="7"/>
      <c r="PL495" s="7"/>
      <c r="PM495" s="7"/>
      <c r="PN495" s="7"/>
      <c r="PO495" s="7"/>
      <c r="PP495" s="7"/>
      <c r="PQ495" s="7"/>
      <c r="PR495" s="7"/>
      <c r="PS495" s="7"/>
      <c r="PT495" s="7"/>
      <c r="PU495" s="7"/>
      <c r="PV495" s="7"/>
      <c r="PW495" s="7"/>
      <c r="PX495" s="7"/>
      <c r="PY495" s="7"/>
      <c r="PZ495" s="7"/>
      <c r="QA495" s="7"/>
      <c r="QB495" s="7"/>
      <c r="QC495" s="7"/>
      <c r="QD495" s="7"/>
      <c r="QE495" s="7"/>
      <c r="QF495" s="7"/>
      <c r="QG495" s="7"/>
      <c r="QH495" s="7"/>
      <c r="QI495" s="7"/>
      <c r="QJ495" s="7"/>
      <c r="QK495" s="7"/>
      <c r="QL495" s="7"/>
      <c r="QM495" s="7"/>
      <c r="QN495" s="7"/>
      <c r="QO495" s="7"/>
      <c r="QP495" s="7"/>
      <c r="QQ495" s="7"/>
      <c r="QR495" s="7"/>
      <c r="QS495" s="7"/>
      <c r="QT495" s="7"/>
      <c r="QU495" s="7"/>
      <c r="QV495" s="7"/>
      <c r="QW495" s="7"/>
      <c r="QX495" s="7"/>
      <c r="QY495" s="7"/>
      <c r="QZ495" s="7"/>
      <c r="RA495" s="7"/>
      <c r="RB495" s="7"/>
      <c r="RC495" s="7"/>
      <c r="RD495" s="7"/>
      <c r="RE495" s="7"/>
      <c r="RF495" s="7"/>
      <c r="RG495" s="7"/>
      <c r="RH495" s="7"/>
      <c r="RI495" s="7"/>
      <c r="RJ495" s="7"/>
      <c r="RK495" s="7"/>
      <c r="RL495" s="7"/>
      <c r="RM495" s="7"/>
      <c r="RN495" s="7"/>
      <c r="RO495" s="7"/>
      <c r="RP495" s="7"/>
      <c r="RQ495" s="7"/>
      <c r="RR495" s="7"/>
      <c r="RS495" s="7"/>
      <c r="RT495" s="7"/>
      <c r="RU495" s="7"/>
      <c r="RV495" s="7"/>
      <c r="RW495" s="7"/>
      <c r="RX495" s="7"/>
      <c r="RY495" s="7"/>
    </row>
    <row r="496" spans="1:493" s="3" customFormat="1" x14ac:dyDescent="0.2">
      <c r="A496" s="5"/>
      <c r="C496" s="7"/>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119"/>
      <c r="CD496" s="119"/>
      <c r="CE496" s="119"/>
      <c r="CF496" s="119"/>
      <c r="CG496" s="119"/>
      <c r="CH496" s="119"/>
      <c r="CI496" s="119"/>
      <c r="CJ496" s="119"/>
      <c r="CK496" s="119"/>
      <c r="CL496" s="119"/>
      <c r="CM496" s="119"/>
      <c r="CN496" s="119"/>
      <c r="CO496" s="119"/>
      <c r="CP496" s="119"/>
      <c r="CQ496" s="119"/>
      <c r="CR496" s="119"/>
      <c r="CS496" s="119"/>
      <c r="CT496" s="119"/>
      <c r="CU496" s="119"/>
      <c r="CV496" s="119"/>
      <c r="CW496" s="119"/>
      <c r="CX496" s="119"/>
      <c r="CY496" s="119"/>
      <c r="CZ496" s="119"/>
      <c r="DA496" s="119"/>
      <c r="DB496" s="119"/>
      <c r="DC496" s="119"/>
      <c r="DD496" s="119"/>
      <c r="DE496" s="119"/>
      <c r="DF496" s="119"/>
      <c r="DG496" s="119"/>
      <c r="DH496" s="119"/>
      <c r="DI496" s="119"/>
      <c r="DJ496" s="119"/>
      <c r="DK496" s="119"/>
      <c r="DL496" s="119"/>
      <c r="DM496" s="119"/>
      <c r="DN496" s="119"/>
      <c r="DO496" s="119"/>
      <c r="DP496" s="119"/>
      <c r="DQ496" s="119"/>
      <c r="DR496" s="119"/>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c r="MK496" s="7"/>
      <c r="ML496" s="7"/>
      <c r="MM496" s="7"/>
      <c r="MN496" s="7"/>
      <c r="MO496" s="7"/>
      <c r="MP496" s="7"/>
      <c r="MQ496" s="7"/>
      <c r="MR496" s="7"/>
      <c r="MS496" s="7"/>
      <c r="MT496" s="7"/>
      <c r="MU496" s="7"/>
      <c r="MV496" s="7"/>
      <c r="MW496" s="7"/>
      <c r="MX496" s="7"/>
      <c r="MY496" s="7"/>
      <c r="MZ496" s="7"/>
      <c r="NA496" s="7"/>
      <c r="NB496" s="7"/>
      <c r="NC496" s="7"/>
      <c r="ND496" s="7"/>
      <c r="NE496" s="7"/>
      <c r="NF496" s="7"/>
      <c r="NG496" s="7"/>
      <c r="NH496" s="7"/>
      <c r="NI496" s="7"/>
      <c r="NJ496" s="7"/>
      <c r="NK496" s="7"/>
      <c r="NL496" s="7"/>
      <c r="NM496" s="7"/>
      <c r="NN496" s="7"/>
      <c r="NO496" s="7"/>
      <c r="NP496" s="7"/>
      <c r="NQ496" s="7"/>
      <c r="NR496" s="7"/>
      <c r="NS496" s="7"/>
      <c r="NT496" s="7"/>
      <c r="NU496" s="7"/>
      <c r="NV496" s="7"/>
      <c r="NW496" s="7"/>
      <c r="NX496" s="7"/>
      <c r="NY496" s="7"/>
      <c r="NZ496" s="7"/>
      <c r="OA496" s="7"/>
      <c r="OB496" s="7"/>
      <c r="OC496" s="7"/>
      <c r="OD496" s="7"/>
      <c r="OE496" s="7"/>
      <c r="OF496" s="7"/>
      <c r="OG496" s="7"/>
      <c r="OH496" s="7"/>
      <c r="OI496" s="7"/>
      <c r="OJ496" s="7"/>
      <c r="OK496" s="7"/>
      <c r="OL496" s="7"/>
      <c r="OM496" s="7"/>
      <c r="ON496" s="7"/>
      <c r="OO496" s="7"/>
      <c r="OP496" s="7"/>
      <c r="OQ496" s="7"/>
      <c r="OR496" s="7"/>
      <c r="OS496" s="7"/>
      <c r="OT496" s="7"/>
      <c r="OU496" s="7"/>
      <c r="OV496" s="7"/>
      <c r="OW496" s="7"/>
      <c r="OX496" s="7"/>
      <c r="OY496" s="7"/>
      <c r="OZ496" s="7"/>
      <c r="PA496" s="7"/>
      <c r="PB496" s="7"/>
      <c r="PC496" s="7"/>
      <c r="PD496" s="7"/>
      <c r="PE496" s="7"/>
      <c r="PF496" s="7"/>
      <c r="PG496" s="7"/>
      <c r="PH496" s="7"/>
      <c r="PI496" s="7"/>
      <c r="PJ496" s="7"/>
      <c r="PK496" s="7"/>
      <c r="PL496" s="7"/>
      <c r="PM496" s="7"/>
      <c r="PN496" s="7"/>
      <c r="PO496" s="7"/>
      <c r="PP496" s="7"/>
      <c r="PQ496" s="7"/>
      <c r="PR496" s="7"/>
      <c r="PS496" s="7"/>
      <c r="PT496" s="7"/>
      <c r="PU496" s="7"/>
      <c r="PV496" s="7"/>
      <c r="PW496" s="7"/>
      <c r="PX496" s="7"/>
      <c r="PY496" s="7"/>
      <c r="PZ496" s="7"/>
      <c r="QA496" s="7"/>
      <c r="QB496" s="7"/>
      <c r="QC496" s="7"/>
      <c r="QD496" s="7"/>
      <c r="QE496" s="7"/>
      <c r="QF496" s="7"/>
      <c r="QG496" s="7"/>
      <c r="QH496" s="7"/>
      <c r="QI496" s="7"/>
      <c r="QJ496" s="7"/>
      <c r="QK496" s="7"/>
      <c r="QL496" s="7"/>
      <c r="QM496" s="7"/>
      <c r="QN496" s="7"/>
      <c r="QO496" s="7"/>
      <c r="QP496" s="7"/>
      <c r="QQ496" s="7"/>
      <c r="QR496" s="7"/>
      <c r="QS496" s="7"/>
      <c r="QT496" s="7"/>
      <c r="QU496" s="7"/>
      <c r="QV496" s="7"/>
      <c r="QW496" s="7"/>
      <c r="QX496" s="7"/>
      <c r="QY496" s="7"/>
      <c r="QZ496" s="7"/>
      <c r="RA496" s="7"/>
      <c r="RB496" s="7"/>
      <c r="RC496" s="7"/>
      <c r="RD496" s="7"/>
      <c r="RE496" s="7"/>
      <c r="RF496" s="7"/>
      <c r="RG496" s="7"/>
      <c r="RH496" s="7"/>
      <c r="RI496" s="7"/>
      <c r="RJ496" s="7"/>
      <c r="RK496" s="7"/>
      <c r="RL496" s="7"/>
      <c r="RM496" s="7"/>
      <c r="RN496" s="7"/>
      <c r="RO496" s="7"/>
      <c r="RP496" s="7"/>
      <c r="RQ496" s="7"/>
      <c r="RR496" s="7"/>
      <c r="RS496" s="7"/>
      <c r="RT496" s="7"/>
      <c r="RU496" s="7"/>
      <c r="RV496" s="7"/>
      <c r="RW496" s="7"/>
      <c r="RX496" s="7"/>
      <c r="RY496" s="7"/>
    </row>
    <row r="497" spans="1:493" s="3" customFormat="1" x14ac:dyDescent="0.2">
      <c r="A497" s="5"/>
      <c r="C497" s="7"/>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c r="BT497" s="119"/>
      <c r="BU497" s="119"/>
      <c r="BV497" s="119"/>
      <c r="BW497" s="119"/>
      <c r="BX497" s="119"/>
      <c r="BY497" s="119"/>
      <c r="BZ497" s="119"/>
      <c r="CA497" s="119"/>
      <c r="CB497" s="119"/>
      <c r="CC497" s="119"/>
      <c r="CD497" s="119"/>
      <c r="CE497" s="119"/>
      <c r="CF497" s="119"/>
      <c r="CG497" s="119"/>
      <c r="CH497" s="119"/>
      <c r="CI497" s="119"/>
      <c r="CJ497" s="119"/>
      <c r="CK497" s="119"/>
      <c r="CL497" s="119"/>
      <c r="CM497" s="119"/>
      <c r="CN497" s="119"/>
      <c r="CO497" s="119"/>
      <c r="CP497" s="119"/>
      <c r="CQ497" s="119"/>
      <c r="CR497" s="119"/>
      <c r="CS497" s="119"/>
      <c r="CT497" s="119"/>
      <c r="CU497" s="119"/>
      <c r="CV497" s="119"/>
      <c r="CW497" s="119"/>
      <c r="CX497" s="119"/>
      <c r="CY497" s="119"/>
      <c r="CZ497" s="119"/>
      <c r="DA497" s="119"/>
      <c r="DB497" s="119"/>
      <c r="DC497" s="119"/>
      <c r="DD497" s="119"/>
      <c r="DE497" s="119"/>
      <c r="DF497" s="119"/>
      <c r="DG497" s="119"/>
      <c r="DH497" s="119"/>
      <c r="DI497" s="119"/>
      <c r="DJ497" s="119"/>
      <c r="DK497" s="119"/>
      <c r="DL497" s="119"/>
      <c r="DM497" s="119"/>
      <c r="DN497" s="119"/>
      <c r="DO497" s="119"/>
      <c r="DP497" s="119"/>
      <c r="DQ497" s="119"/>
      <c r="DR497" s="119"/>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c r="MK497" s="7"/>
      <c r="ML497" s="7"/>
      <c r="MM497" s="7"/>
      <c r="MN497" s="7"/>
      <c r="MO497" s="7"/>
      <c r="MP497" s="7"/>
      <c r="MQ497" s="7"/>
      <c r="MR497" s="7"/>
      <c r="MS497" s="7"/>
      <c r="MT497" s="7"/>
      <c r="MU497" s="7"/>
      <c r="MV497" s="7"/>
      <c r="MW497" s="7"/>
      <c r="MX497" s="7"/>
      <c r="MY497" s="7"/>
      <c r="MZ497" s="7"/>
      <c r="NA497" s="7"/>
      <c r="NB497" s="7"/>
      <c r="NC497" s="7"/>
      <c r="ND497" s="7"/>
      <c r="NE497" s="7"/>
      <c r="NF497" s="7"/>
      <c r="NG497" s="7"/>
      <c r="NH497" s="7"/>
      <c r="NI497" s="7"/>
      <c r="NJ497" s="7"/>
      <c r="NK497" s="7"/>
      <c r="NL497" s="7"/>
      <c r="NM497" s="7"/>
      <c r="NN497" s="7"/>
      <c r="NO497" s="7"/>
      <c r="NP497" s="7"/>
      <c r="NQ497" s="7"/>
      <c r="NR497" s="7"/>
      <c r="NS497" s="7"/>
      <c r="NT497" s="7"/>
      <c r="NU497" s="7"/>
      <c r="NV497" s="7"/>
      <c r="NW497" s="7"/>
      <c r="NX497" s="7"/>
      <c r="NY497" s="7"/>
      <c r="NZ497" s="7"/>
      <c r="OA497" s="7"/>
      <c r="OB497" s="7"/>
      <c r="OC497" s="7"/>
      <c r="OD497" s="7"/>
      <c r="OE497" s="7"/>
      <c r="OF497" s="7"/>
      <c r="OG497" s="7"/>
      <c r="OH497" s="7"/>
      <c r="OI497" s="7"/>
      <c r="OJ497" s="7"/>
      <c r="OK497" s="7"/>
      <c r="OL497" s="7"/>
      <c r="OM497" s="7"/>
      <c r="ON497" s="7"/>
      <c r="OO497" s="7"/>
      <c r="OP497" s="7"/>
      <c r="OQ497" s="7"/>
      <c r="OR497" s="7"/>
      <c r="OS497" s="7"/>
      <c r="OT497" s="7"/>
      <c r="OU497" s="7"/>
      <c r="OV497" s="7"/>
      <c r="OW497" s="7"/>
      <c r="OX497" s="7"/>
      <c r="OY497" s="7"/>
      <c r="OZ497" s="7"/>
      <c r="PA497" s="7"/>
      <c r="PB497" s="7"/>
      <c r="PC497" s="7"/>
      <c r="PD497" s="7"/>
      <c r="PE497" s="7"/>
      <c r="PF497" s="7"/>
      <c r="PG497" s="7"/>
      <c r="PH497" s="7"/>
      <c r="PI497" s="7"/>
      <c r="PJ497" s="7"/>
      <c r="PK497" s="7"/>
      <c r="PL497" s="7"/>
      <c r="PM497" s="7"/>
      <c r="PN497" s="7"/>
      <c r="PO497" s="7"/>
      <c r="PP497" s="7"/>
      <c r="PQ497" s="7"/>
      <c r="PR497" s="7"/>
      <c r="PS497" s="7"/>
      <c r="PT497" s="7"/>
      <c r="PU497" s="7"/>
      <c r="PV497" s="7"/>
      <c r="PW497" s="7"/>
      <c r="PX497" s="7"/>
      <c r="PY497" s="7"/>
      <c r="PZ497" s="7"/>
      <c r="QA497" s="7"/>
      <c r="QB497" s="7"/>
      <c r="QC497" s="7"/>
      <c r="QD497" s="7"/>
      <c r="QE497" s="7"/>
      <c r="QF497" s="7"/>
      <c r="QG497" s="7"/>
      <c r="QH497" s="7"/>
      <c r="QI497" s="7"/>
      <c r="QJ497" s="7"/>
      <c r="QK497" s="7"/>
      <c r="QL497" s="7"/>
      <c r="QM497" s="7"/>
      <c r="QN497" s="7"/>
      <c r="QO497" s="7"/>
      <c r="QP497" s="7"/>
      <c r="QQ497" s="7"/>
      <c r="QR497" s="7"/>
      <c r="QS497" s="7"/>
      <c r="QT497" s="7"/>
      <c r="QU497" s="7"/>
      <c r="QV497" s="7"/>
      <c r="QW497" s="7"/>
      <c r="QX497" s="7"/>
      <c r="QY497" s="7"/>
      <c r="QZ497" s="7"/>
      <c r="RA497" s="7"/>
      <c r="RB497" s="7"/>
      <c r="RC497" s="7"/>
      <c r="RD497" s="7"/>
      <c r="RE497" s="7"/>
      <c r="RF497" s="7"/>
      <c r="RG497" s="7"/>
      <c r="RH497" s="7"/>
      <c r="RI497" s="7"/>
      <c r="RJ497" s="7"/>
      <c r="RK497" s="7"/>
      <c r="RL497" s="7"/>
      <c r="RM497" s="7"/>
      <c r="RN497" s="7"/>
      <c r="RO497" s="7"/>
      <c r="RP497" s="7"/>
      <c r="RQ497" s="7"/>
      <c r="RR497" s="7"/>
      <c r="RS497" s="7"/>
      <c r="RT497" s="7"/>
      <c r="RU497" s="7"/>
      <c r="RV497" s="7"/>
      <c r="RW497" s="7"/>
      <c r="RX497" s="7"/>
      <c r="RY497" s="7"/>
    </row>
    <row r="498" spans="1:493" s="3" customFormat="1" x14ac:dyDescent="0.2">
      <c r="A498" s="5"/>
      <c r="C498" s="7"/>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c r="MK498" s="7"/>
      <c r="ML498" s="7"/>
      <c r="MM498" s="7"/>
      <c r="MN498" s="7"/>
      <c r="MO498" s="7"/>
      <c r="MP498" s="7"/>
      <c r="MQ498" s="7"/>
      <c r="MR498" s="7"/>
      <c r="MS498" s="7"/>
      <c r="MT498" s="7"/>
      <c r="MU498" s="7"/>
      <c r="MV498" s="7"/>
      <c r="MW498" s="7"/>
      <c r="MX498" s="7"/>
      <c r="MY498" s="7"/>
      <c r="MZ498" s="7"/>
      <c r="NA498" s="7"/>
      <c r="NB498" s="7"/>
      <c r="NC498" s="7"/>
      <c r="ND498" s="7"/>
      <c r="NE498" s="7"/>
      <c r="NF498" s="7"/>
      <c r="NG498" s="7"/>
      <c r="NH498" s="7"/>
      <c r="NI498" s="7"/>
      <c r="NJ498" s="7"/>
      <c r="NK498" s="7"/>
      <c r="NL498" s="7"/>
      <c r="NM498" s="7"/>
      <c r="NN498" s="7"/>
      <c r="NO498" s="7"/>
      <c r="NP498" s="7"/>
      <c r="NQ498" s="7"/>
      <c r="NR498" s="7"/>
      <c r="NS498" s="7"/>
      <c r="NT498" s="7"/>
      <c r="NU498" s="7"/>
      <c r="NV498" s="7"/>
      <c r="NW498" s="7"/>
      <c r="NX498" s="7"/>
      <c r="NY498" s="7"/>
      <c r="NZ498" s="7"/>
      <c r="OA498" s="7"/>
      <c r="OB498" s="7"/>
      <c r="OC498" s="7"/>
      <c r="OD498" s="7"/>
      <c r="OE498" s="7"/>
      <c r="OF498" s="7"/>
      <c r="OG498" s="7"/>
      <c r="OH498" s="7"/>
      <c r="OI498" s="7"/>
      <c r="OJ498" s="7"/>
      <c r="OK498" s="7"/>
      <c r="OL498" s="7"/>
      <c r="OM498" s="7"/>
      <c r="ON498" s="7"/>
      <c r="OO498" s="7"/>
      <c r="OP498" s="7"/>
      <c r="OQ498" s="7"/>
      <c r="OR498" s="7"/>
      <c r="OS498" s="7"/>
      <c r="OT498" s="7"/>
      <c r="OU498" s="7"/>
      <c r="OV498" s="7"/>
      <c r="OW498" s="7"/>
      <c r="OX498" s="7"/>
      <c r="OY498" s="7"/>
      <c r="OZ498" s="7"/>
      <c r="PA498" s="7"/>
      <c r="PB498" s="7"/>
      <c r="PC498" s="7"/>
      <c r="PD498" s="7"/>
      <c r="PE498" s="7"/>
      <c r="PF498" s="7"/>
      <c r="PG498" s="7"/>
      <c r="PH498" s="7"/>
      <c r="PI498" s="7"/>
      <c r="PJ498" s="7"/>
      <c r="PK498" s="7"/>
      <c r="PL498" s="7"/>
      <c r="PM498" s="7"/>
      <c r="PN498" s="7"/>
      <c r="PO498" s="7"/>
      <c r="PP498" s="7"/>
      <c r="PQ498" s="7"/>
      <c r="PR498" s="7"/>
      <c r="PS498" s="7"/>
      <c r="PT498" s="7"/>
      <c r="PU498" s="7"/>
      <c r="PV498" s="7"/>
      <c r="PW498" s="7"/>
      <c r="PX498" s="7"/>
      <c r="PY498" s="7"/>
      <c r="PZ498" s="7"/>
      <c r="QA498" s="7"/>
      <c r="QB498" s="7"/>
      <c r="QC498" s="7"/>
      <c r="QD498" s="7"/>
      <c r="QE498" s="7"/>
      <c r="QF498" s="7"/>
      <c r="QG498" s="7"/>
      <c r="QH498" s="7"/>
      <c r="QI498" s="7"/>
      <c r="QJ498" s="7"/>
      <c r="QK498" s="7"/>
      <c r="QL498" s="7"/>
      <c r="QM498" s="7"/>
      <c r="QN498" s="7"/>
      <c r="QO498" s="7"/>
      <c r="QP498" s="7"/>
      <c r="QQ498" s="7"/>
      <c r="QR498" s="7"/>
      <c r="QS498" s="7"/>
      <c r="QT498" s="7"/>
      <c r="QU498" s="7"/>
      <c r="QV498" s="7"/>
      <c r="QW498" s="7"/>
      <c r="QX498" s="7"/>
      <c r="QY498" s="7"/>
      <c r="QZ498" s="7"/>
      <c r="RA498" s="7"/>
      <c r="RB498" s="7"/>
      <c r="RC498" s="7"/>
      <c r="RD498" s="7"/>
      <c r="RE498" s="7"/>
      <c r="RF498" s="7"/>
      <c r="RG498" s="7"/>
      <c r="RH498" s="7"/>
      <c r="RI498" s="7"/>
      <c r="RJ498" s="7"/>
      <c r="RK498" s="7"/>
      <c r="RL498" s="7"/>
      <c r="RM498" s="7"/>
      <c r="RN498" s="7"/>
      <c r="RO498" s="7"/>
      <c r="RP498" s="7"/>
      <c r="RQ498" s="7"/>
      <c r="RR498" s="7"/>
      <c r="RS498" s="7"/>
      <c r="RT498" s="7"/>
      <c r="RU498" s="7"/>
      <c r="RV498" s="7"/>
      <c r="RW498" s="7"/>
      <c r="RX498" s="7"/>
      <c r="RY498" s="7"/>
    </row>
    <row r="499" spans="1:493" s="3" customFormat="1" x14ac:dyDescent="0.2">
      <c r="A499" s="5"/>
      <c r="C499" s="7"/>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c r="MK499" s="7"/>
      <c r="ML499" s="7"/>
      <c r="MM499" s="7"/>
      <c r="MN499" s="7"/>
      <c r="MO499" s="7"/>
      <c r="MP499" s="7"/>
      <c r="MQ499" s="7"/>
      <c r="MR499" s="7"/>
      <c r="MS499" s="7"/>
      <c r="MT499" s="7"/>
      <c r="MU499" s="7"/>
      <c r="MV499" s="7"/>
      <c r="MW499" s="7"/>
      <c r="MX499" s="7"/>
      <c r="MY499" s="7"/>
      <c r="MZ499" s="7"/>
      <c r="NA499" s="7"/>
      <c r="NB499" s="7"/>
      <c r="NC499" s="7"/>
      <c r="ND499" s="7"/>
      <c r="NE499" s="7"/>
      <c r="NF499" s="7"/>
      <c r="NG499" s="7"/>
      <c r="NH499" s="7"/>
      <c r="NI499" s="7"/>
      <c r="NJ499" s="7"/>
      <c r="NK499" s="7"/>
      <c r="NL499" s="7"/>
      <c r="NM499" s="7"/>
      <c r="NN499" s="7"/>
      <c r="NO499" s="7"/>
      <c r="NP499" s="7"/>
      <c r="NQ499" s="7"/>
      <c r="NR499" s="7"/>
      <c r="NS499" s="7"/>
      <c r="NT499" s="7"/>
      <c r="NU499" s="7"/>
      <c r="NV499" s="7"/>
      <c r="NW499" s="7"/>
      <c r="NX499" s="7"/>
      <c r="NY499" s="7"/>
      <c r="NZ499" s="7"/>
      <c r="OA499" s="7"/>
      <c r="OB499" s="7"/>
      <c r="OC499" s="7"/>
      <c r="OD499" s="7"/>
      <c r="OE499" s="7"/>
      <c r="OF499" s="7"/>
      <c r="OG499" s="7"/>
      <c r="OH499" s="7"/>
      <c r="OI499" s="7"/>
      <c r="OJ499" s="7"/>
      <c r="OK499" s="7"/>
      <c r="OL499" s="7"/>
      <c r="OM499" s="7"/>
      <c r="ON499" s="7"/>
      <c r="OO499" s="7"/>
      <c r="OP499" s="7"/>
      <c r="OQ499" s="7"/>
      <c r="OR499" s="7"/>
      <c r="OS499" s="7"/>
      <c r="OT499" s="7"/>
      <c r="OU499" s="7"/>
      <c r="OV499" s="7"/>
      <c r="OW499" s="7"/>
      <c r="OX499" s="7"/>
      <c r="OY499" s="7"/>
      <c r="OZ499" s="7"/>
      <c r="PA499" s="7"/>
      <c r="PB499" s="7"/>
      <c r="PC499" s="7"/>
      <c r="PD499" s="7"/>
      <c r="PE499" s="7"/>
      <c r="PF499" s="7"/>
      <c r="PG499" s="7"/>
      <c r="PH499" s="7"/>
      <c r="PI499" s="7"/>
      <c r="PJ499" s="7"/>
      <c r="PK499" s="7"/>
      <c r="PL499" s="7"/>
      <c r="PM499" s="7"/>
      <c r="PN499" s="7"/>
      <c r="PO499" s="7"/>
      <c r="PP499" s="7"/>
      <c r="PQ499" s="7"/>
      <c r="PR499" s="7"/>
      <c r="PS499" s="7"/>
      <c r="PT499" s="7"/>
      <c r="PU499" s="7"/>
      <c r="PV499" s="7"/>
      <c r="PW499" s="7"/>
      <c r="PX499" s="7"/>
      <c r="PY499" s="7"/>
      <c r="PZ499" s="7"/>
      <c r="QA499" s="7"/>
      <c r="QB499" s="7"/>
      <c r="QC499" s="7"/>
      <c r="QD499" s="7"/>
      <c r="QE499" s="7"/>
      <c r="QF499" s="7"/>
      <c r="QG499" s="7"/>
      <c r="QH499" s="7"/>
      <c r="QI499" s="7"/>
      <c r="QJ499" s="7"/>
      <c r="QK499" s="7"/>
      <c r="QL499" s="7"/>
      <c r="QM499" s="7"/>
      <c r="QN499" s="7"/>
      <c r="QO499" s="7"/>
      <c r="QP499" s="7"/>
      <c r="QQ499" s="7"/>
      <c r="QR499" s="7"/>
      <c r="QS499" s="7"/>
      <c r="QT499" s="7"/>
      <c r="QU499" s="7"/>
      <c r="QV499" s="7"/>
      <c r="QW499" s="7"/>
      <c r="QX499" s="7"/>
      <c r="QY499" s="7"/>
      <c r="QZ499" s="7"/>
      <c r="RA499" s="7"/>
      <c r="RB499" s="7"/>
      <c r="RC499" s="7"/>
      <c r="RD499" s="7"/>
      <c r="RE499" s="7"/>
      <c r="RF499" s="7"/>
      <c r="RG499" s="7"/>
      <c r="RH499" s="7"/>
      <c r="RI499" s="7"/>
      <c r="RJ499" s="7"/>
      <c r="RK499" s="7"/>
      <c r="RL499" s="7"/>
      <c r="RM499" s="7"/>
      <c r="RN499" s="7"/>
      <c r="RO499" s="7"/>
      <c r="RP499" s="7"/>
      <c r="RQ499" s="7"/>
      <c r="RR499" s="7"/>
      <c r="RS499" s="7"/>
      <c r="RT499" s="7"/>
      <c r="RU499" s="7"/>
      <c r="RV499" s="7"/>
      <c r="RW499" s="7"/>
      <c r="RX499" s="7"/>
      <c r="RY499" s="7"/>
    </row>
    <row r="500" spans="1:493" s="3" customFormat="1" x14ac:dyDescent="0.2">
      <c r="A500" s="5"/>
      <c r="C500" s="7"/>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c r="BT500" s="119"/>
      <c r="BU500" s="119"/>
      <c r="BV500" s="119"/>
      <c r="BW500" s="119"/>
      <c r="BX500" s="119"/>
      <c r="BY500" s="119"/>
      <c r="BZ500" s="119"/>
      <c r="CA500" s="119"/>
      <c r="CB500" s="119"/>
      <c r="CC500" s="119"/>
      <c r="CD500" s="119"/>
      <c r="CE500" s="119"/>
      <c r="CF500" s="119"/>
      <c r="CG500" s="119"/>
      <c r="CH500" s="119"/>
      <c r="CI500" s="119"/>
      <c r="CJ500" s="119"/>
      <c r="CK500" s="119"/>
      <c r="CL500" s="119"/>
      <c r="CM500" s="119"/>
      <c r="CN500" s="119"/>
      <c r="CO500" s="119"/>
      <c r="CP500" s="119"/>
      <c r="CQ500" s="119"/>
      <c r="CR500" s="119"/>
      <c r="CS500" s="119"/>
      <c r="CT500" s="119"/>
      <c r="CU500" s="119"/>
      <c r="CV500" s="119"/>
      <c r="CW500" s="119"/>
      <c r="CX500" s="119"/>
      <c r="CY500" s="119"/>
      <c r="CZ500" s="119"/>
      <c r="DA500" s="119"/>
      <c r="DB500" s="119"/>
      <c r="DC500" s="119"/>
      <c r="DD500" s="119"/>
      <c r="DE500" s="119"/>
      <c r="DF500" s="119"/>
      <c r="DG500" s="119"/>
      <c r="DH500" s="119"/>
      <c r="DI500" s="119"/>
      <c r="DJ500" s="119"/>
      <c r="DK500" s="119"/>
      <c r="DL500" s="119"/>
      <c r="DM500" s="119"/>
      <c r="DN500" s="119"/>
      <c r="DO500" s="119"/>
      <c r="DP500" s="119"/>
      <c r="DQ500" s="119"/>
      <c r="DR500" s="119"/>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c r="MK500" s="7"/>
      <c r="ML500" s="7"/>
      <c r="MM500" s="7"/>
      <c r="MN500" s="7"/>
      <c r="MO500" s="7"/>
      <c r="MP500" s="7"/>
      <c r="MQ500" s="7"/>
      <c r="MR500" s="7"/>
      <c r="MS500" s="7"/>
      <c r="MT500" s="7"/>
      <c r="MU500" s="7"/>
      <c r="MV500" s="7"/>
      <c r="MW500" s="7"/>
      <c r="MX500" s="7"/>
      <c r="MY500" s="7"/>
      <c r="MZ500" s="7"/>
      <c r="NA500" s="7"/>
      <c r="NB500" s="7"/>
      <c r="NC500" s="7"/>
      <c r="ND500" s="7"/>
      <c r="NE500" s="7"/>
      <c r="NF500" s="7"/>
      <c r="NG500" s="7"/>
      <c r="NH500" s="7"/>
      <c r="NI500" s="7"/>
      <c r="NJ500" s="7"/>
      <c r="NK500" s="7"/>
      <c r="NL500" s="7"/>
      <c r="NM500" s="7"/>
      <c r="NN500" s="7"/>
      <c r="NO500" s="7"/>
      <c r="NP500" s="7"/>
      <c r="NQ500" s="7"/>
      <c r="NR500" s="7"/>
      <c r="NS500" s="7"/>
      <c r="NT500" s="7"/>
      <c r="NU500" s="7"/>
      <c r="NV500" s="7"/>
      <c r="NW500" s="7"/>
      <c r="NX500" s="7"/>
      <c r="NY500" s="7"/>
      <c r="NZ500" s="7"/>
      <c r="OA500" s="7"/>
      <c r="OB500" s="7"/>
      <c r="OC500" s="7"/>
      <c r="OD500" s="7"/>
      <c r="OE500" s="7"/>
      <c r="OF500" s="7"/>
      <c r="OG500" s="7"/>
      <c r="OH500" s="7"/>
      <c r="OI500" s="7"/>
      <c r="OJ500" s="7"/>
      <c r="OK500" s="7"/>
      <c r="OL500" s="7"/>
      <c r="OM500" s="7"/>
      <c r="ON500" s="7"/>
      <c r="OO500" s="7"/>
      <c r="OP500" s="7"/>
      <c r="OQ500" s="7"/>
      <c r="OR500" s="7"/>
      <c r="OS500" s="7"/>
      <c r="OT500" s="7"/>
      <c r="OU500" s="7"/>
      <c r="OV500" s="7"/>
      <c r="OW500" s="7"/>
      <c r="OX500" s="7"/>
      <c r="OY500" s="7"/>
      <c r="OZ500" s="7"/>
      <c r="PA500" s="7"/>
      <c r="PB500" s="7"/>
      <c r="PC500" s="7"/>
      <c r="PD500" s="7"/>
      <c r="PE500" s="7"/>
      <c r="PF500" s="7"/>
      <c r="PG500" s="7"/>
      <c r="PH500" s="7"/>
      <c r="PI500" s="7"/>
      <c r="PJ500" s="7"/>
      <c r="PK500" s="7"/>
      <c r="PL500" s="7"/>
      <c r="PM500" s="7"/>
      <c r="PN500" s="7"/>
      <c r="PO500" s="7"/>
      <c r="PP500" s="7"/>
      <c r="PQ500" s="7"/>
      <c r="PR500" s="7"/>
      <c r="PS500" s="7"/>
      <c r="PT500" s="7"/>
      <c r="PU500" s="7"/>
      <c r="PV500" s="7"/>
      <c r="PW500" s="7"/>
      <c r="PX500" s="7"/>
      <c r="PY500" s="7"/>
      <c r="PZ500" s="7"/>
      <c r="QA500" s="7"/>
      <c r="QB500" s="7"/>
      <c r="QC500" s="7"/>
      <c r="QD500" s="7"/>
      <c r="QE500" s="7"/>
      <c r="QF500" s="7"/>
      <c r="QG500" s="7"/>
      <c r="QH500" s="7"/>
      <c r="QI500" s="7"/>
      <c r="QJ500" s="7"/>
      <c r="QK500" s="7"/>
      <c r="QL500" s="7"/>
      <c r="QM500" s="7"/>
      <c r="QN500" s="7"/>
      <c r="QO500" s="7"/>
      <c r="QP500" s="7"/>
      <c r="QQ500" s="7"/>
      <c r="QR500" s="7"/>
      <c r="QS500" s="7"/>
      <c r="QT500" s="7"/>
      <c r="QU500" s="7"/>
      <c r="QV500" s="7"/>
      <c r="QW500" s="7"/>
      <c r="QX500" s="7"/>
      <c r="QY500" s="7"/>
      <c r="QZ500" s="7"/>
      <c r="RA500" s="7"/>
      <c r="RB500" s="7"/>
      <c r="RC500" s="7"/>
      <c r="RD500" s="7"/>
      <c r="RE500" s="7"/>
      <c r="RF500" s="7"/>
      <c r="RG500" s="7"/>
      <c r="RH500" s="7"/>
      <c r="RI500" s="7"/>
      <c r="RJ500" s="7"/>
      <c r="RK500" s="7"/>
      <c r="RL500" s="7"/>
      <c r="RM500" s="7"/>
      <c r="RN500" s="7"/>
      <c r="RO500" s="7"/>
      <c r="RP500" s="7"/>
      <c r="RQ500" s="7"/>
      <c r="RR500" s="7"/>
      <c r="RS500" s="7"/>
      <c r="RT500" s="7"/>
      <c r="RU500" s="7"/>
      <c r="RV500" s="7"/>
      <c r="RW500" s="7"/>
      <c r="RX500" s="7"/>
      <c r="RY500" s="7"/>
    </row>
    <row r="501" spans="1:493" s="3" customFormat="1" x14ac:dyDescent="0.2">
      <c r="A501" s="5"/>
      <c r="C501" s="7"/>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c r="CA501" s="119"/>
      <c r="CB501" s="119"/>
      <c r="CC501" s="119"/>
      <c r="CD501" s="119"/>
      <c r="CE501" s="119"/>
      <c r="CF501" s="119"/>
      <c r="CG501" s="119"/>
      <c r="CH501" s="119"/>
      <c r="CI501" s="119"/>
      <c r="CJ501" s="119"/>
      <c r="CK501" s="119"/>
      <c r="CL501" s="119"/>
      <c r="CM501" s="119"/>
      <c r="CN501" s="119"/>
      <c r="CO501" s="119"/>
      <c r="CP501" s="119"/>
      <c r="CQ501" s="119"/>
      <c r="CR501" s="119"/>
      <c r="CS501" s="119"/>
      <c r="CT501" s="119"/>
      <c r="CU501" s="119"/>
      <c r="CV501" s="119"/>
      <c r="CW501" s="119"/>
      <c r="CX501" s="119"/>
      <c r="CY501" s="119"/>
      <c r="CZ501" s="119"/>
      <c r="DA501" s="119"/>
      <c r="DB501" s="119"/>
      <c r="DC501" s="119"/>
      <c r="DD501" s="119"/>
      <c r="DE501" s="119"/>
      <c r="DF501" s="119"/>
      <c r="DG501" s="119"/>
      <c r="DH501" s="119"/>
      <c r="DI501" s="119"/>
      <c r="DJ501" s="119"/>
      <c r="DK501" s="119"/>
      <c r="DL501" s="119"/>
      <c r="DM501" s="119"/>
      <c r="DN501" s="119"/>
      <c r="DO501" s="119"/>
      <c r="DP501" s="119"/>
      <c r="DQ501" s="119"/>
      <c r="DR501" s="119"/>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c r="MK501" s="7"/>
      <c r="ML501" s="7"/>
      <c r="MM501" s="7"/>
      <c r="MN501" s="7"/>
      <c r="MO501" s="7"/>
      <c r="MP501" s="7"/>
      <c r="MQ501" s="7"/>
      <c r="MR501" s="7"/>
      <c r="MS501" s="7"/>
      <c r="MT501" s="7"/>
      <c r="MU501" s="7"/>
      <c r="MV501" s="7"/>
      <c r="MW501" s="7"/>
      <c r="MX501" s="7"/>
      <c r="MY501" s="7"/>
      <c r="MZ501" s="7"/>
      <c r="NA501" s="7"/>
      <c r="NB501" s="7"/>
      <c r="NC501" s="7"/>
      <c r="ND501" s="7"/>
      <c r="NE501" s="7"/>
      <c r="NF501" s="7"/>
      <c r="NG501" s="7"/>
      <c r="NH501" s="7"/>
      <c r="NI501" s="7"/>
      <c r="NJ501" s="7"/>
      <c r="NK501" s="7"/>
      <c r="NL501" s="7"/>
      <c r="NM501" s="7"/>
      <c r="NN501" s="7"/>
      <c r="NO501" s="7"/>
      <c r="NP501" s="7"/>
      <c r="NQ501" s="7"/>
      <c r="NR501" s="7"/>
      <c r="NS501" s="7"/>
      <c r="NT501" s="7"/>
      <c r="NU501" s="7"/>
      <c r="NV501" s="7"/>
      <c r="NW501" s="7"/>
      <c r="NX501" s="7"/>
      <c r="NY501" s="7"/>
      <c r="NZ501" s="7"/>
      <c r="OA501" s="7"/>
      <c r="OB501" s="7"/>
      <c r="OC501" s="7"/>
      <c r="OD501" s="7"/>
      <c r="OE501" s="7"/>
      <c r="OF501" s="7"/>
      <c r="OG501" s="7"/>
      <c r="OH501" s="7"/>
      <c r="OI501" s="7"/>
      <c r="OJ501" s="7"/>
      <c r="OK501" s="7"/>
      <c r="OL501" s="7"/>
      <c r="OM501" s="7"/>
      <c r="ON501" s="7"/>
      <c r="OO501" s="7"/>
      <c r="OP501" s="7"/>
      <c r="OQ501" s="7"/>
      <c r="OR501" s="7"/>
      <c r="OS501" s="7"/>
      <c r="OT501" s="7"/>
      <c r="OU501" s="7"/>
      <c r="OV501" s="7"/>
      <c r="OW501" s="7"/>
      <c r="OX501" s="7"/>
      <c r="OY501" s="7"/>
      <c r="OZ501" s="7"/>
      <c r="PA501" s="7"/>
      <c r="PB501" s="7"/>
      <c r="PC501" s="7"/>
      <c r="PD501" s="7"/>
      <c r="PE501" s="7"/>
      <c r="PF501" s="7"/>
      <c r="PG501" s="7"/>
      <c r="PH501" s="7"/>
      <c r="PI501" s="7"/>
      <c r="PJ501" s="7"/>
      <c r="PK501" s="7"/>
      <c r="PL501" s="7"/>
      <c r="PM501" s="7"/>
      <c r="PN501" s="7"/>
      <c r="PO501" s="7"/>
      <c r="PP501" s="7"/>
      <c r="PQ501" s="7"/>
      <c r="PR501" s="7"/>
      <c r="PS501" s="7"/>
      <c r="PT501" s="7"/>
      <c r="PU501" s="7"/>
      <c r="PV501" s="7"/>
      <c r="PW501" s="7"/>
      <c r="PX501" s="7"/>
      <c r="PY501" s="7"/>
      <c r="PZ501" s="7"/>
      <c r="QA501" s="7"/>
      <c r="QB501" s="7"/>
      <c r="QC501" s="7"/>
      <c r="QD501" s="7"/>
      <c r="QE501" s="7"/>
      <c r="QF501" s="7"/>
      <c r="QG501" s="7"/>
      <c r="QH501" s="7"/>
      <c r="QI501" s="7"/>
      <c r="QJ501" s="7"/>
      <c r="QK501" s="7"/>
      <c r="QL501" s="7"/>
      <c r="QM501" s="7"/>
      <c r="QN501" s="7"/>
      <c r="QO501" s="7"/>
      <c r="QP501" s="7"/>
      <c r="QQ501" s="7"/>
      <c r="QR501" s="7"/>
      <c r="QS501" s="7"/>
      <c r="QT501" s="7"/>
      <c r="QU501" s="7"/>
      <c r="QV501" s="7"/>
      <c r="QW501" s="7"/>
      <c r="QX501" s="7"/>
      <c r="QY501" s="7"/>
      <c r="QZ501" s="7"/>
      <c r="RA501" s="7"/>
      <c r="RB501" s="7"/>
      <c r="RC501" s="7"/>
      <c r="RD501" s="7"/>
      <c r="RE501" s="7"/>
      <c r="RF501" s="7"/>
      <c r="RG501" s="7"/>
      <c r="RH501" s="7"/>
      <c r="RI501" s="7"/>
      <c r="RJ501" s="7"/>
      <c r="RK501" s="7"/>
      <c r="RL501" s="7"/>
      <c r="RM501" s="7"/>
      <c r="RN501" s="7"/>
      <c r="RO501" s="7"/>
      <c r="RP501" s="7"/>
      <c r="RQ501" s="7"/>
      <c r="RR501" s="7"/>
      <c r="RS501" s="7"/>
      <c r="RT501" s="7"/>
      <c r="RU501" s="7"/>
      <c r="RV501" s="7"/>
      <c r="RW501" s="7"/>
      <c r="RX501" s="7"/>
      <c r="RY501" s="7"/>
    </row>
    <row r="502" spans="1:493" s="3" customFormat="1" x14ac:dyDescent="0.2">
      <c r="A502" s="5"/>
      <c r="C502" s="7"/>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c r="BT502" s="119"/>
      <c r="BU502" s="119"/>
      <c r="BV502" s="119"/>
      <c r="BW502" s="119"/>
      <c r="BX502" s="119"/>
      <c r="BY502" s="119"/>
      <c r="BZ502" s="119"/>
      <c r="CA502" s="119"/>
      <c r="CB502" s="119"/>
      <c r="CC502" s="119"/>
      <c r="CD502" s="119"/>
      <c r="CE502" s="119"/>
      <c r="CF502" s="119"/>
      <c r="CG502" s="119"/>
      <c r="CH502" s="119"/>
      <c r="CI502" s="119"/>
      <c r="CJ502" s="119"/>
      <c r="CK502" s="119"/>
      <c r="CL502" s="119"/>
      <c r="CM502" s="119"/>
      <c r="CN502" s="119"/>
      <c r="CO502" s="119"/>
      <c r="CP502" s="119"/>
      <c r="CQ502" s="119"/>
      <c r="CR502" s="119"/>
      <c r="CS502" s="119"/>
      <c r="CT502" s="119"/>
      <c r="CU502" s="119"/>
      <c r="CV502" s="119"/>
      <c r="CW502" s="119"/>
      <c r="CX502" s="119"/>
      <c r="CY502" s="119"/>
      <c r="CZ502" s="119"/>
      <c r="DA502" s="119"/>
      <c r="DB502" s="119"/>
      <c r="DC502" s="119"/>
      <c r="DD502" s="119"/>
      <c r="DE502" s="119"/>
      <c r="DF502" s="119"/>
      <c r="DG502" s="119"/>
      <c r="DH502" s="119"/>
      <c r="DI502" s="119"/>
      <c r="DJ502" s="119"/>
      <c r="DK502" s="119"/>
      <c r="DL502" s="119"/>
      <c r="DM502" s="119"/>
      <c r="DN502" s="119"/>
      <c r="DO502" s="119"/>
      <c r="DP502" s="119"/>
      <c r="DQ502" s="119"/>
      <c r="DR502" s="119"/>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c r="MK502" s="7"/>
      <c r="ML502" s="7"/>
      <c r="MM502" s="7"/>
      <c r="MN502" s="7"/>
      <c r="MO502" s="7"/>
      <c r="MP502" s="7"/>
      <c r="MQ502" s="7"/>
      <c r="MR502" s="7"/>
      <c r="MS502" s="7"/>
      <c r="MT502" s="7"/>
      <c r="MU502" s="7"/>
      <c r="MV502" s="7"/>
      <c r="MW502" s="7"/>
      <c r="MX502" s="7"/>
      <c r="MY502" s="7"/>
      <c r="MZ502" s="7"/>
      <c r="NA502" s="7"/>
      <c r="NB502" s="7"/>
      <c r="NC502" s="7"/>
      <c r="ND502" s="7"/>
      <c r="NE502" s="7"/>
      <c r="NF502" s="7"/>
      <c r="NG502" s="7"/>
      <c r="NH502" s="7"/>
      <c r="NI502" s="7"/>
      <c r="NJ502" s="7"/>
      <c r="NK502" s="7"/>
      <c r="NL502" s="7"/>
      <c r="NM502" s="7"/>
      <c r="NN502" s="7"/>
      <c r="NO502" s="7"/>
      <c r="NP502" s="7"/>
      <c r="NQ502" s="7"/>
      <c r="NR502" s="7"/>
      <c r="NS502" s="7"/>
      <c r="NT502" s="7"/>
      <c r="NU502" s="7"/>
      <c r="NV502" s="7"/>
      <c r="NW502" s="7"/>
      <c r="NX502" s="7"/>
      <c r="NY502" s="7"/>
      <c r="NZ502" s="7"/>
      <c r="OA502" s="7"/>
      <c r="OB502" s="7"/>
      <c r="OC502" s="7"/>
      <c r="OD502" s="7"/>
      <c r="OE502" s="7"/>
      <c r="OF502" s="7"/>
      <c r="OG502" s="7"/>
      <c r="OH502" s="7"/>
      <c r="OI502" s="7"/>
      <c r="OJ502" s="7"/>
      <c r="OK502" s="7"/>
      <c r="OL502" s="7"/>
      <c r="OM502" s="7"/>
      <c r="ON502" s="7"/>
      <c r="OO502" s="7"/>
      <c r="OP502" s="7"/>
      <c r="OQ502" s="7"/>
      <c r="OR502" s="7"/>
      <c r="OS502" s="7"/>
      <c r="OT502" s="7"/>
      <c r="OU502" s="7"/>
      <c r="OV502" s="7"/>
      <c r="OW502" s="7"/>
      <c r="OX502" s="7"/>
      <c r="OY502" s="7"/>
      <c r="OZ502" s="7"/>
      <c r="PA502" s="7"/>
      <c r="PB502" s="7"/>
      <c r="PC502" s="7"/>
      <c r="PD502" s="7"/>
      <c r="PE502" s="7"/>
      <c r="PF502" s="7"/>
      <c r="PG502" s="7"/>
      <c r="PH502" s="7"/>
      <c r="PI502" s="7"/>
      <c r="PJ502" s="7"/>
      <c r="PK502" s="7"/>
      <c r="PL502" s="7"/>
      <c r="PM502" s="7"/>
      <c r="PN502" s="7"/>
      <c r="PO502" s="7"/>
      <c r="PP502" s="7"/>
      <c r="PQ502" s="7"/>
      <c r="PR502" s="7"/>
      <c r="PS502" s="7"/>
      <c r="PT502" s="7"/>
      <c r="PU502" s="7"/>
      <c r="PV502" s="7"/>
      <c r="PW502" s="7"/>
      <c r="PX502" s="7"/>
      <c r="PY502" s="7"/>
      <c r="PZ502" s="7"/>
      <c r="QA502" s="7"/>
      <c r="QB502" s="7"/>
      <c r="QC502" s="7"/>
      <c r="QD502" s="7"/>
      <c r="QE502" s="7"/>
      <c r="QF502" s="7"/>
      <c r="QG502" s="7"/>
      <c r="QH502" s="7"/>
      <c r="QI502" s="7"/>
      <c r="QJ502" s="7"/>
      <c r="QK502" s="7"/>
      <c r="QL502" s="7"/>
      <c r="QM502" s="7"/>
      <c r="QN502" s="7"/>
      <c r="QO502" s="7"/>
      <c r="QP502" s="7"/>
      <c r="QQ502" s="7"/>
      <c r="QR502" s="7"/>
      <c r="QS502" s="7"/>
      <c r="QT502" s="7"/>
      <c r="QU502" s="7"/>
      <c r="QV502" s="7"/>
      <c r="QW502" s="7"/>
      <c r="QX502" s="7"/>
      <c r="QY502" s="7"/>
      <c r="QZ502" s="7"/>
      <c r="RA502" s="7"/>
      <c r="RB502" s="7"/>
      <c r="RC502" s="7"/>
      <c r="RD502" s="7"/>
      <c r="RE502" s="7"/>
      <c r="RF502" s="7"/>
      <c r="RG502" s="7"/>
      <c r="RH502" s="7"/>
      <c r="RI502" s="7"/>
      <c r="RJ502" s="7"/>
      <c r="RK502" s="7"/>
      <c r="RL502" s="7"/>
      <c r="RM502" s="7"/>
      <c r="RN502" s="7"/>
      <c r="RO502" s="7"/>
      <c r="RP502" s="7"/>
      <c r="RQ502" s="7"/>
      <c r="RR502" s="7"/>
      <c r="RS502" s="7"/>
      <c r="RT502" s="7"/>
      <c r="RU502" s="7"/>
      <c r="RV502" s="7"/>
      <c r="RW502" s="7"/>
      <c r="RX502" s="7"/>
      <c r="RY502" s="7"/>
    </row>
    <row r="503" spans="1:493" s="3" customFormat="1" x14ac:dyDescent="0.2">
      <c r="A503" s="5"/>
      <c r="C503" s="7"/>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119"/>
      <c r="CD503" s="119"/>
      <c r="CE503" s="119"/>
      <c r="CF503" s="119"/>
      <c r="CG503" s="119"/>
      <c r="CH503" s="119"/>
      <c r="CI503" s="119"/>
      <c r="CJ503" s="119"/>
      <c r="CK503" s="119"/>
      <c r="CL503" s="119"/>
      <c r="CM503" s="119"/>
      <c r="CN503" s="119"/>
      <c r="CO503" s="119"/>
      <c r="CP503" s="119"/>
      <c r="CQ503" s="119"/>
      <c r="CR503" s="119"/>
      <c r="CS503" s="119"/>
      <c r="CT503" s="119"/>
      <c r="CU503" s="119"/>
      <c r="CV503" s="119"/>
      <c r="CW503" s="119"/>
      <c r="CX503" s="119"/>
      <c r="CY503" s="119"/>
      <c r="CZ503" s="119"/>
      <c r="DA503" s="119"/>
      <c r="DB503" s="119"/>
      <c r="DC503" s="119"/>
      <c r="DD503" s="119"/>
      <c r="DE503" s="119"/>
      <c r="DF503" s="119"/>
      <c r="DG503" s="119"/>
      <c r="DH503" s="119"/>
      <c r="DI503" s="119"/>
      <c r="DJ503" s="119"/>
      <c r="DK503" s="119"/>
      <c r="DL503" s="119"/>
      <c r="DM503" s="119"/>
      <c r="DN503" s="119"/>
      <c r="DO503" s="119"/>
      <c r="DP503" s="119"/>
      <c r="DQ503" s="119"/>
      <c r="DR503" s="119"/>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c r="MK503" s="7"/>
      <c r="ML503" s="7"/>
      <c r="MM503" s="7"/>
      <c r="MN503" s="7"/>
      <c r="MO503" s="7"/>
      <c r="MP503" s="7"/>
      <c r="MQ503" s="7"/>
      <c r="MR503" s="7"/>
      <c r="MS503" s="7"/>
      <c r="MT503" s="7"/>
      <c r="MU503" s="7"/>
      <c r="MV503" s="7"/>
      <c r="MW503" s="7"/>
      <c r="MX503" s="7"/>
      <c r="MY503" s="7"/>
      <c r="MZ503" s="7"/>
      <c r="NA503" s="7"/>
      <c r="NB503" s="7"/>
      <c r="NC503" s="7"/>
      <c r="ND503" s="7"/>
      <c r="NE503" s="7"/>
      <c r="NF503" s="7"/>
      <c r="NG503" s="7"/>
      <c r="NH503" s="7"/>
      <c r="NI503" s="7"/>
      <c r="NJ503" s="7"/>
      <c r="NK503" s="7"/>
      <c r="NL503" s="7"/>
      <c r="NM503" s="7"/>
      <c r="NN503" s="7"/>
      <c r="NO503" s="7"/>
      <c r="NP503" s="7"/>
      <c r="NQ503" s="7"/>
      <c r="NR503" s="7"/>
      <c r="NS503" s="7"/>
      <c r="NT503" s="7"/>
      <c r="NU503" s="7"/>
      <c r="NV503" s="7"/>
      <c r="NW503" s="7"/>
      <c r="NX503" s="7"/>
      <c r="NY503" s="7"/>
      <c r="NZ503" s="7"/>
      <c r="OA503" s="7"/>
      <c r="OB503" s="7"/>
      <c r="OC503" s="7"/>
      <c r="OD503" s="7"/>
      <c r="OE503" s="7"/>
      <c r="OF503" s="7"/>
      <c r="OG503" s="7"/>
      <c r="OH503" s="7"/>
      <c r="OI503" s="7"/>
      <c r="OJ503" s="7"/>
      <c r="OK503" s="7"/>
      <c r="OL503" s="7"/>
      <c r="OM503" s="7"/>
      <c r="ON503" s="7"/>
      <c r="OO503" s="7"/>
      <c r="OP503" s="7"/>
      <c r="OQ503" s="7"/>
      <c r="OR503" s="7"/>
      <c r="OS503" s="7"/>
      <c r="OT503" s="7"/>
      <c r="OU503" s="7"/>
      <c r="OV503" s="7"/>
      <c r="OW503" s="7"/>
      <c r="OX503" s="7"/>
      <c r="OY503" s="7"/>
      <c r="OZ503" s="7"/>
      <c r="PA503" s="7"/>
      <c r="PB503" s="7"/>
      <c r="PC503" s="7"/>
      <c r="PD503" s="7"/>
      <c r="PE503" s="7"/>
      <c r="PF503" s="7"/>
      <c r="PG503" s="7"/>
      <c r="PH503" s="7"/>
      <c r="PI503" s="7"/>
      <c r="PJ503" s="7"/>
      <c r="PK503" s="7"/>
      <c r="PL503" s="7"/>
      <c r="PM503" s="7"/>
      <c r="PN503" s="7"/>
      <c r="PO503" s="7"/>
      <c r="PP503" s="7"/>
      <c r="PQ503" s="7"/>
      <c r="PR503" s="7"/>
      <c r="PS503" s="7"/>
      <c r="PT503" s="7"/>
      <c r="PU503" s="7"/>
      <c r="PV503" s="7"/>
      <c r="PW503" s="7"/>
      <c r="PX503" s="7"/>
      <c r="PY503" s="7"/>
      <c r="PZ503" s="7"/>
      <c r="QA503" s="7"/>
      <c r="QB503" s="7"/>
      <c r="QC503" s="7"/>
      <c r="QD503" s="7"/>
      <c r="QE503" s="7"/>
      <c r="QF503" s="7"/>
      <c r="QG503" s="7"/>
      <c r="QH503" s="7"/>
      <c r="QI503" s="7"/>
      <c r="QJ503" s="7"/>
      <c r="QK503" s="7"/>
      <c r="QL503" s="7"/>
      <c r="QM503" s="7"/>
      <c r="QN503" s="7"/>
      <c r="QO503" s="7"/>
      <c r="QP503" s="7"/>
      <c r="QQ503" s="7"/>
      <c r="QR503" s="7"/>
      <c r="QS503" s="7"/>
      <c r="QT503" s="7"/>
      <c r="QU503" s="7"/>
      <c r="QV503" s="7"/>
      <c r="QW503" s="7"/>
      <c r="QX503" s="7"/>
      <c r="QY503" s="7"/>
      <c r="QZ503" s="7"/>
      <c r="RA503" s="7"/>
      <c r="RB503" s="7"/>
      <c r="RC503" s="7"/>
      <c r="RD503" s="7"/>
      <c r="RE503" s="7"/>
      <c r="RF503" s="7"/>
      <c r="RG503" s="7"/>
      <c r="RH503" s="7"/>
      <c r="RI503" s="7"/>
      <c r="RJ503" s="7"/>
      <c r="RK503" s="7"/>
      <c r="RL503" s="7"/>
      <c r="RM503" s="7"/>
      <c r="RN503" s="7"/>
      <c r="RO503" s="7"/>
      <c r="RP503" s="7"/>
      <c r="RQ503" s="7"/>
      <c r="RR503" s="7"/>
      <c r="RS503" s="7"/>
      <c r="RT503" s="7"/>
      <c r="RU503" s="7"/>
      <c r="RV503" s="7"/>
      <c r="RW503" s="7"/>
      <c r="RX503" s="7"/>
      <c r="RY503" s="7"/>
    </row>
    <row r="504" spans="1:493" s="3" customFormat="1" x14ac:dyDescent="0.2">
      <c r="A504" s="5"/>
      <c r="C504" s="7"/>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119"/>
      <c r="CD504" s="119"/>
      <c r="CE504" s="119"/>
      <c r="CF504" s="119"/>
      <c r="CG504" s="119"/>
      <c r="CH504" s="119"/>
      <c r="CI504" s="119"/>
      <c r="CJ504" s="119"/>
      <c r="CK504" s="119"/>
      <c r="CL504" s="119"/>
      <c r="CM504" s="119"/>
      <c r="CN504" s="119"/>
      <c r="CO504" s="119"/>
      <c r="CP504" s="119"/>
      <c r="CQ504" s="119"/>
      <c r="CR504" s="119"/>
      <c r="CS504" s="119"/>
      <c r="CT504" s="119"/>
      <c r="CU504" s="119"/>
      <c r="CV504" s="119"/>
      <c r="CW504" s="119"/>
      <c r="CX504" s="119"/>
      <c r="CY504" s="119"/>
      <c r="CZ504" s="119"/>
      <c r="DA504" s="119"/>
      <c r="DB504" s="119"/>
      <c r="DC504" s="119"/>
      <c r="DD504" s="119"/>
      <c r="DE504" s="119"/>
      <c r="DF504" s="119"/>
      <c r="DG504" s="119"/>
      <c r="DH504" s="119"/>
      <c r="DI504" s="119"/>
      <c r="DJ504" s="119"/>
      <c r="DK504" s="119"/>
      <c r="DL504" s="119"/>
      <c r="DM504" s="119"/>
      <c r="DN504" s="119"/>
      <c r="DO504" s="119"/>
      <c r="DP504" s="119"/>
      <c r="DQ504" s="119"/>
      <c r="DR504" s="119"/>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c r="MK504" s="7"/>
      <c r="ML504" s="7"/>
      <c r="MM504" s="7"/>
      <c r="MN504" s="7"/>
      <c r="MO504" s="7"/>
      <c r="MP504" s="7"/>
      <c r="MQ504" s="7"/>
      <c r="MR504" s="7"/>
      <c r="MS504" s="7"/>
      <c r="MT504" s="7"/>
      <c r="MU504" s="7"/>
      <c r="MV504" s="7"/>
      <c r="MW504" s="7"/>
      <c r="MX504" s="7"/>
      <c r="MY504" s="7"/>
      <c r="MZ504" s="7"/>
      <c r="NA504" s="7"/>
      <c r="NB504" s="7"/>
      <c r="NC504" s="7"/>
      <c r="ND504" s="7"/>
      <c r="NE504" s="7"/>
      <c r="NF504" s="7"/>
      <c r="NG504" s="7"/>
      <c r="NH504" s="7"/>
      <c r="NI504" s="7"/>
      <c r="NJ504" s="7"/>
      <c r="NK504" s="7"/>
      <c r="NL504" s="7"/>
      <c r="NM504" s="7"/>
      <c r="NN504" s="7"/>
      <c r="NO504" s="7"/>
      <c r="NP504" s="7"/>
      <c r="NQ504" s="7"/>
      <c r="NR504" s="7"/>
      <c r="NS504" s="7"/>
      <c r="NT504" s="7"/>
      <c r="NU504" s="7"/>
      <c r="NV504" s="7"/>
      <c r="NW504" s="7"/>
      <c r="NX504" s="7"/>
      <c r="NY504" s="7"/>
      <c r="NZ504" s="7"/>
      <c r="OA504" s="7"/>
      <c r="OB504" s="7"/>
      <c r="OC504" s="7"/>
      <c r="OD504" s="7"/>
      <c r="OE504" s="7"/>
      <c r="OF504" s="7"/>
      <c r="OG504" s="7"/>
      <c r="OH504" s="7"/>
      <c r="OI504" s="7"/>
      <c r="OJ504" s="7"/>
      <c r="OK504" s="7"/>
      <c r="OL504" s="7"/>
      <c r="OM504" s="7"/>
      <c r="ON504" s="7"/>
      <c r="OO504" s="7"/>
      <c r="OP504" s="7"/>
      <c r="OQ504" s="7"/>
      <c r="OR504" s="7"/>
      <c r="OS504" s="7"/>
      <c r="OT504" s="7"/>
      <c r="OU504" s="7"/>
      <c r="OV504" s="7"/>
      <c r="OW504" s="7"/>
      <c r="OX504" s="7"/>
      <c r="OY504" s="7"/>
      <c r="OZ504" s="7"/>
      <c r="PA504" s="7"/>
      <c r="PB504" s="7"/>
      <c r="PC504" s="7"/>
      <c r="PD504" s="7"/>
      <c r="PE504" s="7"/>
      <c r="PF504" s="7"/>
      <c r="PG504" s="7"/>
      <c r="PH504" s="7"/>
      <c r="PI504" s="7"/>
      <c r="PJ504" s="7"/>
      <c r="PK504" s="7"/>
      <c r="PL504" s="7"/>
      <c r="PM504" s="7"/>
      <c r="PN504" s="7"/>
      <c r="PO504" s="7"/>
      <c r="PP504" s="7"/>
      <c r="PQ504" s="7"/>
      <c r="PR504" s="7"/>
      <c r="PS504" s="7"/>
      <c r="PT504" s="7"/>
      <c r="PU504" s="7"/>
      <c r="PV504" s="7"/>
      <c r="PW504" s="7"/>
      <c r="PX504" s="7"/>
      <c r="PY504" s="7"/>
      <c r="PZ504" s="7"/>
      <c r="QA504" s="7"/>
      <c r="QB504" s="7"/>
      <c r="QC504" s="7"/>
      <c r="QD504" s="7"/>
      <c r="QE504" s="7"/>
      <c r="QF504" s="7"/>
      <c r="QG504" s="7"/>
      <c r="QH504" s="7"/>
      <c r="QI504" s="7"/>
      <c r="QJ504" s="7"/>
      <c r="QK504" s="7"/>
      <c r="QL504" s="7"/>
      <c r="QM504" s="7"/>
      <c r="QN504" s="7"/>
      <c r="QO504" s="7"/>
      <c r="QP504" s="7"/>
      <c r="QQ504" s="7"/>
      <c r="QR504" s="7"/>
      <c r="QS504" s="7"/>
      <c r="QT504" s="7"/>
      <c r="QU504" s="7"/>
      <c r="QV504" s="7"/>
      <c r="QW504" s="7"/>
      <c r="QX504" s="7"/>
      <c r="QY504" s="7"/>
      <c r="QZ504" s="7"/>
      <c r="RA504" s="7"/>
      <c r="RB504" s="7"/>
      <c r="RC504" s="7"/>
      <c r="RD504" s="7"/>
      <c r="RE504" s="7"/>
      <c r="RF504" s="7"/>
      <c r="RG504" s="7"/>
      <c r="RH504" s="7"/>
      <c r="RI504" s="7"/>
      <c r="RJ504" s="7"/>
      <c r="RK504" s="7"/>
      <c r="RL504" s="7"/>
      <c r="RM504" s="7"/>
      <c r="RN504" s="7"/>
      <c r="RO504" s="7"/>
      <c r="RP504" s="7"/>
      <c r="RQ504" s="7"/>
      <c r="RR504" s="7"/>
      <c r="RS504" s="7"/>
      <c r="RT504" s="7"/>
      <c r="RU504" s="7"/>
      <c r="RV504" s="7"/>
      <c r="RW504" s="7"/>
      <c r="RX504" s="7"/>
      <c r="RY504" s="7"/>
    </row>
    <row r="505" spans="1:493" s="3" customFormat="1" x14ac:dyDescent="0.2">
      <c r="A505" s="5"/>
      <c r="C505" s="7"/>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119"/>
      <c r="CD505" s="119"/>
      <c r="CE505" s="119"/>
      <c r="CF505" s="119"/>
      <c r="CG505" s="119"/>
      <c r="CH505" s="119"/>
      <c r="CI505" s="119"/>
      <c r="CJ505" s="119"/>
      <c r="CK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c r="MK505" s="7"/>
      <c r="ML505" s="7"/>
      <c r="MM505" s="7"/>
      <c r="MN505" s="7"/>
      <c r="MO505" s="7"/>
      <c r="MP505" s="7"/>
      <c r="MQ505" s="7"/>
      <c r="MR505" s="7"/>
      <c r="MS505" s="7"/>
      <c r="MT505" s="7"/>
      <c r="MU505" s="7"/>
      <c r="MV505" s="7"/>
      <c r="MW505" s="7"/>
      <c r="MX505" s="7"/>
      <c r="MY505" s="7"/>
      <c r="MZ505" s="7"/>
      <c r="NA505" s="7"/>
      <c r="NB505" s="7"/>
      <c r="NC505" s="7"/>
      <c r="ND505" s="7"/>
      <c r="NE505" s="7"/>
      <c r="NF505" s="7"/>
      <c r="NG505" s="7"/>
      <c r="NH505" s="7"/>
      <c r="NI505" s="7"/>
      <c r="NJ505" s="7"/>
      <c r="NK505" s="7"/>
      <c r="NL505" s="7"/>
      <c r="NM505" s="7"/>
      <c r="NN505" s="7"/>
      <c r="NO505" s="7"/>
      <c r="NP505" s="7"/>
      <c r="NQ505" s="7"/>
      <c r="NR505" s="7"/>
      <c r="NS505" s="7"/>
      <c r="NT505" s="7"/>
      <c r="NU505" s="7"/>
      <c r="NV505" s="7"/>
      <c r="NW505" s="7"/>
      <c r="NX505" s="7"/>
      <c r="NY505" s="7"/>
      <c r="NZ505" s="7"/>
      <c r="OA505" s="7"/>
      <c r="OB505" s="7"/>
      <c r="OC505" s="7"/>
      <c r="OD505" s="7"/>
      <c r="OE505" s="7"/>
      <c r="OF505" s="7"/>
      <c r="OG505" s="7"/>
      <c r="OH505" s="7"/>
      <c r="OI505" s="7"/>
      <c r="OJ505" s="7"/>
      <c r="OK505" s="7"/>
      <c r="OL505" s="7"/>
      <c r="OM505" s="7"/>
      <c r="ON505" s="7"/>
      <c r="OO505" s="7"/>
      <c r="OP505" s="7"/>
      <c r="OQ505" s="7"/>
      <c r="OR505" s="7"/>
      <c r="OS505" s="7"/>
      <c r="OT505" s="7"/>
      <c r="OU505" s="7"/>
      <c r="OV505" s="7"/>
      <c r="OW505" s="7"/>
      <c r="OX505" s="7"/>
      <c r="OY505" s="7"/>
      <c r="OZ505" s="7"/>
      <c r="PA505" s="7"/>
      <c r="PB505" s="7"/>
      <c r="PC505" s="7"/>
      <c r="PD505" s="7"/>
      <c r="PE505" s="7"/>
      <c r="PF505" s="7"/>
      <c r="PG505" s="7"/>
      <c r="PH505" s="7"/>
      <c r="PI505" s="7"/>
      <c r="PJ505" s="7"/>
      <c r="PK505" s="7"/>
      <c r="PL505" s="7"/>
      <c r="PM505" s="7"/>
      <c r="PN505" s="7"/>
      <c r="PO505" s="7"/>
      <c r="PP505" s="7"/>
      <c r="PQ505" s="7"/>
      <c r="PR505" s="7"/>
      <c r="PS505" s="7"/>
      <c r="PT505" s="7"/>
      <c r="PU505" s="7"/>
      <c r="PV505" s="7"/>
      <c r="PW505" s="7"/>
      <c r="PX505" s="7"/>
      <c r="PY505" s="7"/>
      <c r="PZ505" s="7"/>
      <c r="QA505" s="7"/>
      <c r="QB505" s="7"/>
      <c r="QC505" s="7"/>
      <c r="QD505" s="7"/>
      <c r="QE505" s="7"/>
      <c r="QF505" s="7"/>
      <c r="QG505" s="7"/>
      <c r="QH505" s="7"/>
      <c r="QI505" s="7"/>
      <c r="QJ505" s="7"/>
      <c r="QK505" s="7"/>
      <c r="QL505" s="7"/>
      <c r="QM505" s="7"/>
      <c r="QN505" s="7"/>
      <c r="QO505" s="7"/>
      <c r="QP505" s="7"/>
      <c r="QQ505" s="7"/>
      <c r="QR505" s="7"/>
      <c r="QS505" s="7"/>
      <c r="QT505" s="7"/>
      <c r="QU505" s="7"/>
      <c r="QV505" s="7"/>
      <c r="QW505" s="7"/>
      <c r="QX505" s="7"/>
      <c r="QY505" s="7"/>
      <c r="QZ505" s="7"/>
      <c r="RA505" s="7"/>
      <c r="RB505" s="7"/>
      <c r="RC505" s="7"/>
      <c r="RD505" s="7"/>
      <c r="RE505" s="7"/>
      <c r="RF505" s="7"/>
      <c r="RG505" s="7"/>
      <c r="RH505" s="7"/>
      <c r="RI505" s="7"/>
      <c r="RJ505" s="7"/>
      <c r="RK505" s="7"/>
      <c r="RL505" s="7"/>
      <c r="RM505" s="7"/>
      <c r="RN505" s="7"/>
      <c r="RO505" s="7"/>
      <c r="RP505" s="7"/>
      <c r="RQ505" s="7"/>
      <c r="RR505" s="7"/>
      <c r="RS505" s="7"/>
      <c r="RT505" s="7"/>
      <c r="RU505" s="7"/>
      <c r="RV505" s="7"/>
      <c r="RW505" s="7"/>
      <c r="RX505" s="7"/>
      <c r="RY505" s="7"/>
    </row>
    <row r="506" spans="1:493" s="3" customFormat="1" x14ac:dyDescent="0.2">
      <c r="A506" s="5"/>
      <c r="C506" s="7"/>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c r="BT506" s="119"/>
      <c r="BU506" s="119"/>
      <c r="BV506" s="119"/>
      <c r="BW506" s="119"/>
      <c r="BX506" s="119"/>
      <c r="BY506" s="119"/>
      <c r="BZ506" s="119"/>
      <c r="CA506" s="119"/>
      <c r="CB506" s="119"/>
      <c r="CC506" s="119"/>
      <c r="CD506" s="119"/>
      <c r="CE506" s="119"/>
      <c r="CF506" s="119"/>
      <c r="CG506" s="119"/>
      <c r="CH506" s="119"/>
      <c r="CI506" s="119"/>
      <c r="CJ506" s="119"/>
      <c r="CK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c r="MK506" s="7"/>
      <c r="ML506" s="7"/>
      <c r="MM506" s="7"/>
      <c r="MN506" s="7"/>
      <c r="MO506" s="7"/>
      <c r="MP506" s="7"/>
      <c r="MQ506" s="7"/>
      <c r="MR506" s="7"/>
      <c r="MS506" s="7"/>
      <c r="MT506" s="7"/>
      <c r="MU506" s="7"/>
      <c r="MV506" s="7"/>
      <c r="MW506" s="7"/>
      <c r="MX506" s="7"/>
      <c r="MY506" s="7"/>
      <c r="MZ506" s="7"/>
      <c r="NA506" s="7"/>
      <c r="NB506" s="7"/>
      <c r="NC506" s="7"/>
      <c r="ND506" s="7"/>
      <c r="NE506" s="7"/>
      <c r="NF506" s="7"/>
      <c r="NG506" s="7"/>
      <c r="NH506" s="7"/>
      <c r="NI506" s="7"/>
      <c r="NJ506" s="7"/>
      <c r="NK506" s="7"/>
      <c r="NL506" s="7"/>
      <c r="NM506" s="7"/>
      <c r="NN506" s="7"/>
      <c r="NO506" s="7"/>
      <c r="NP506" s="7"/>
      <c r="NQ506" s="7"/>
      <c r="NR506" s="7"/>
      <c r="NS506" s="7"/>
      <c r="NT506" s="7"/>
      <c r="NU506" s="7"/>
      <c r="NV506" s="7"/>
      <c r="NW506" s="7"/>
      <c r="NX506" s="7"/>
      <c r="NY506" s="7"/>
      <c r="NZ506" s="7"/>
      <c r="OA506" s="7"/>
      <c r="OB506" s="7"/>
      <c r="OC506" s="7"/>
      <c r="OD506" s="7"/>
      <c r="OE506" s="7"/>
      <c r="OF506" s="7"/>
      <c r="OG506" s="7"/>
      <c r="OH506" s="7"/>
      <c r="OI506" s="7"/>
      <c r="OJ506" s="7"/>
      <c r="OK506" s="7"/>
      <c r="OL506" s="7"/>
      <c r="OM506" s="7"/>
      <c r="ON506" s="7"/>
      <c r="OO506" s="7"/>
      <c r="OP506" s="7"/>
      <c r="OQ506" s="7"/>
      <c r="OR506" s="7"/>
      <c r="OS506" s="7"/>
      <c r="OT506" s="7"/>
      <c r="OU506" s="7"/>
      <c r="OV506" s="7"/>
      <c r="OW506" s="7"/>
      <c r="OX506" s="7"/>
      <c r="OY506" s="7"/>
      <c r="OZ506" s="7"/>
      <c r="PA506" s="7"/>
      <c r="PB506" s="7"/>
      <c r="PC506" s="7"/>
      <c r="PD506" s="7"/>
      <c r="PE506" s="7"/>
      <c r="PF506" s="7"/>
      <c r="PG506" s="7"/>
      <c r="PH506" s="7"/>
      <c r="PI506" s="7"/>
      <c r="PJ506" s="7"/>
      <c r="PK506" s="7"/>
      <c r="PL506" s="7"/>
      <c r="PM506" s="7"/>
      <c r="PN506" s="7"/>
      <c r="PO506" s="7"/>
      <c r="PP506" s="7"/>
      <c r="PQ506" s="7"/>
      <c r="PR506" s="7"/>
      <c r="PS506" s="7"/>
      <c r="PT506" s="7"/>
      <c r="PU506" s="7"/>
      <c r="PV506" s="7"/>
      <c r="PW506" s="7"/>
      <c r="PX506" s="7"/>
      <c r="PY506" s="7"/>
      <c r="PZ506" s="7"/>
      <c r="QA506" s="7"/>
      <c r="QB506" s="7"/>
      <c r="QC506" s="7"/>
      <c r="QD506" s="7"/>
      <c r="QE506" s="7"/>
      <c r="QF506" s="7"/>
      <c r="QG506" s="7"/>
      <c r="QH506" s="7"/>
      <c r="QI506" s="7"/>
      <c r="QJ506" s="7"/>
      <c r="QK506" s="7"/>
      <c r="QL506" s="7"/>
      <c r="QM506" s="7"/>
      <c r="QN506" s="7"/>
      <c r="QO506" s="7"/>
      <c r="QP506" s="7"/>
      <c r="QQ506" s="7"/>
      <c r="QR506" s="7"/>
      <c r="QS506" s="7"/>
      <c r="QT506" s="7"/>
      <c r="QU506" s="7"/>
      <c r="QV506" s="7"/>
      <c r="QW506" s="7"/>
      <c r="QX506" s="7"/>
      <c r="QY506" s="7"/>
      <c r="QZ506" s="7"/>
      <c r="RA506" s="7"/>
      <c r="RB506" s="7"/>
      <c r="RC506" s="7"/>
      <c r="RD506" s="7"/>
      <c r="RE506" s="7"/>
      <c r="RF506" s="7"/>
      <c r="RG506" s="7"/>
      <c r="RH506" s="7"/>
      <c r="RI506" s="7"/>
      <c r="RJ506" s="7"/>
      <c r="RK506" s="7"/>
      <c r="RL506" s="7"/>
      <c r="RM506" s="7"/>
      <c r="RN506" s="7"/>
      <c r="RO506" s="7"/>
      <c r="RP506" s="7"/>
      <c r="RQ506" s="7"/>
      <c r="RR506" s="7"/>
      <c r="RS506" s="7"/>
      <c r="RT506" s="7"/>
      <c r="RU506" s="7"/>
      <c r="RV506" s="7"/>
      <c r="RW506" s="7"/>
      <c r="RX506" s="7"/>
      <c r="RY506" s="7"/>
    </row>
    <row r="507" spans="1:493" s="3" customFormat="1" x14ac:dyDescent="0.2">
      <c r="A507" s="5"/>
      <c r="C507" s="7"/>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119"/>
      <c r="CD507" s="119"/>
      <c r="CE507" s="119"/>
      <c r="CF507" s="119"/>
      <c r="CG507" s="119"/>
      <c r="CH507" s="119"/>
      <c r="CI507" s="119"/>
      <c r="CJ507" s="119"/>
      <c r="CK507" s="119"/>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c r="MK507" s="7"/>
      <c r="ML507" s="7"/>
      <c r="MM507" s="7"/>
      <c r="MN507" s="7"/>
      <c r="MO507" s="7"/>
      <c r="MP507" s="7"/>
      <c r="MQ507" s="7"/>
      <c r="MR507" s="7"/>
      <c r="MS507" s="7"/>
      <c r="MT507" s="7"/>
      <c r="MU507" s="7"/>
      <c r="MV507" s="7"/>
      <c r="MW507" s="7"/>
      <c r="MX507" s="7"/>
      <c r="MY507" s="7"/>
      <c r="MZ507" s="7"/>
      <c r="NA507" s="7"/>
      <c r="NB507" s="7"/>
      <c r="NC507" s="7"/>
      <c r="ND507" s="7"/>
      <c r="NE507" s="7"/>
      <c r="NF507" s="7"/>
      <c r="NG507" s="7"/>
      <c r="NH507" s="7"/>
      <c r="NI507" s="7"/>
      <c r="NJ507" s="7"/>
      <c r="NK507" s="7"/>
      <c r="NL507" s="7"/>
      <c r="NM507" s="7"/>
      <c r="NN507" s="7"/>
      <c r="NO507" s="7"/>
      <c r="NP507" s="7"/>
      <c r="NQ507" s="7"/>
      <c r="NR507" s="7"/>
      <c r="NS507" s="7"/>
      <c r="NT507" s="7"/>
      <c r="NU507" s="7"/>
      <c r="NV507" s="7"/>
      <c r="NW507" s="7"/>
      <c r="NX507" s="7"/>
      <c r="NY507" s="7"/>
      <c r="NZ507" s="7"/>
      <c r="OA507" s="7"/>
      <c r="OB507" s="7"/>
      <c r="OC507" s="7"/>
      <c r="OD507" s="7"/>
      <c r="OE507" s="7"/>
      <c r="OF507" s="7"/>
      <c r="OG507" s="7"/>
      <c r="OH507" s="7"/>
      <c r="OI507" s="7"/>
      <c r="OJ507" s="7"/>
      <c r="OK507" s="7"/>
      <c r="OL507" s="7"/>
      <c r="OM507" s="7"/>
      <c r="ON507" s="7"/>
      <c r="OO507" s="7"/>
      <c r="OP507" s="7"/>
      <c r="OQ507" s="7"/>
      <c r="OR507" s="7"/>
      <c r="OS507" s="7"/>
      <c r="OT507" s="7"/>
      <c r="OU507" s="7"/>
      <c r="OV507" s="7"/>
      <c r="OW507" s="7"/>
      <c r="OX507" s="7"/>
      <c r="OY507" s="7"/>
      <c r="OZ507" s="7"/>
      <c r="PA507" s="7"/>
      <c r="PB507" s="7"/>
      <c r="PC507" s="7"/>
      <c r="PD507" s="7"/>
      <c r="PE507" s="7"/>
      <c r="PF507" s="7"/>
      <c r="PG507" s="7"/>
      <c r="PH507" s="7"/>
      <c r="PI507" s="7"/>
      <c r="PJ507" s="7"/>
      <c r="PK507" s="7"/>
      <c r="PL507" s="7"/>
      <c r="PM507" s="7"/>
      <c r="PN507" s="7"/>
      <c r="PO507" s="7"/>
      <c r="PP507" s="7"/>
      <c r="PQ507" s="7"/>
      <c r="PR507" s="7"/>
      <c r="PS507" s="7"/>
      <c r="PT507" s="7"/>
      <c r="PU507" s="7"/>
      <c r="PV507" s="7"/>
      <c r="PW507" s="7"/>
      <c r="PX507" s="7"/>
      <c r="PY507" s="7"/>
      <c r="PZ507" s="7"/>
      <c r="QA507" s="7"/>
      <c r="QB507" s="7"/>
      <c r="QC507" s="7"/>
      <c r="QD507" s="7"/>
      <c r="QE507" s="7"/>
      <c r="QF507" s="7"/>
      <c r="QG507" s="7"/>
      <c r="QH507" s="7"/>
      <c r="QI507" s="7"/>
      <c r="QJ507" s="7"/>
      <c r="QK507" s="7"/>
      <c r="QL507" s="7"/>
      <c r="QM507" s="7"/>
      <c r="QN507" s="7"/>
      <c r="QO507" s="7"/>
      <c r="QP507" s="7"/>
      <c r="QQ507" s="7"/>
      <c r="QR507" s="7"/>
      <c r="QS507" s="7"/>
      <c r="QT507" s="7"/>
      <c r="QU507" s="7"/>
      <c r="QV507" s="7"/>
      <c r="QW507" s="7"/>
      <c r="QX507" s="7"/>
      <c r="QY507" s="7"/>
      <c r="QZ507" s="7"/>
      <c r="RA507" s="7"/>
      <c r="RB507" s="7"/>
      <c r="RC507" s="7"/>
      <c r="RD507" s="7"/>
      <c r="RE507" s="7"/>
      <c r="RF507" s="7"/>
      <c r="RG507" s="7"/>
      <c r="RH507" s="7"/>
      <c r="RI507" s="7"/>
      <c r="RJ507" s="7"/>
      <c r="RK507" s="7"/>
      <c r="RL507" s="7"/>
      <c r="RM507" s="7"/>
      <c r="RN507" s="7"/>
      <c r="RO507" s="7"/>
      <c r="RP507" s="7"/>
      <c r="RQ507" s="7"/>
      <c r="RR507" s="7"/>
      <c r="RS507" s="7"/>
      <c r="RT507" s="7"/>
      <c r="RU507" s="7"/>
      <c r="RV507" s="7"/>
      <c r="RW507" s="7"/>
      <c r="RX507" s="7"/>
      <c r="RY507" s="7"/>
    </row>
    <row r="508" spans="1:493" s="3" customFormat="1" x14ac:dyDescent="0.2">
      <c r="A508" s="5"/>
      <c r="C508" s="7"/>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119"/>
      <c r="CD508" s="119"/>
      <c r="CE508" s="119"/>
      <c r="CF508" s="119"/>
      <c r="CG508" s="119"/>
      <c r="CH508" s="119"/>
      <c r="CI508" s="119"/>
      <c r="CJ508" s="119"/>
      <c r="CK508" s="119"/>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c r="MK508" s="7"/>
      <c r="ML508" s="7"/>
      <c r="MM508" s="7"/>
      <c r="MN508" s="7"/>
      <c r="MO508" s="7"/>
      <c r="MP508" s="7"/>
      <c r="MQ508" s="7"/>
      <c r="MR508" s="7"/>
      <c r="MS508" s="7"/>
      <c r="MT508" s="7"/>
      <c r="MU508" s="7"/>
      <c r="MV508" s="7"/>
      <c r="MW508" s="7"/>
      <c r="MX508" s="7"/>
      <c r="MY508" s="7"/>
      <c r="MZ508" s="7"/>
      <c r="NA508" s="7"/>
      <c r="NB508" s="7"/>
      <c r="NC508" s="7"/>
      <c r="ND508" s="7"/>
      <c r="NE508" s="7"/>
      <c r="NF508" s="7"/>
      <c r="NG508" s="7"/>
      <c r="NH508" s="7"/>
      <c r="NI508" s="7"/>
      <c r="NJ508" s="7"/>
      <c r="NK508" s="7"/>
      <c r="NL508" s="7"/>
      <c r="NM508" s="7"/>
      <c r="NN508" s="7"/>
      <c r="NO508" s="7"/>
      <c r="NP508" s="7"/>
      <c r="NQ508" s="7"/>
      <c r="NR508" s="7"/>
      <c r="NS508" s="7"/>
      <c r="NT508" s="7"/>
      <c r="NU508" s="7"/>
      <c r="NV508" s="7"/>
      <c r="NW508" s="7"/>
      <c r="NX508" s="7"/>
      <c r="NY508" s="7"/>
      <c r="NZ508" s="7"/>
      <c r="OA508" s="7"/>
      <c r="OB508" s="7"/>
      <c r="OC508" s="7"/>
      <c r="OD508" s="7"/>
      <c r="OE508" s="7"/>
      <c r="OF508" s="7"/>
      <c r="OG508" s="7"/>
      <c r="OH508" s="7"/>
      <c r="OI508" s="7"/>
      <c r="OJ508" s="7"/>
      <c r="OK508" s="7"/>
      <c r="OL508" s="7"/>
      <c r="OM508" s="7"/>
      <c r="ON508" s="7"/>
      <c r="OO508" s="7"/>
      <c r="OP508" s="7"/>
      <c r="OQ508" s="7"/>
      <c r="OR508" s="7"/>
      <c r="OS508" s="7"/>
      <c r="OT508" s="7"/>
      <c r="OU508" s="7"/>
      <c r="OV508" s="7"/>
      <c r="OW508" s="7"/>
      <c r="OX508" s="7"/>
      <c r="OY508" s="7"/>
      <c r="OZ508" s="7"/>
      <c r="PA508" s="7"/>
      <c r="PB508" s="7"/>
      <c r="PC508" s="7"/>
      <c r="PD508" s="7"/>
      <c r="PE508" s="7"/>
      <c r="PF508" s="7"/>
      <c r="PG508" s="7"/>
      <c r="PH508" s="7"/>
      <c r="PI508" s="7"/>
      <c r="PJ508" s="7"/>
      <c r="PK508" s="7"/>
      <c r="PL508" s="7"/>
      <c r="PM508" s="7"/>
      <c r="PN508" s="7"/>
      <c r="PO508" s="7"/>
      <c r="PP508" s="7"/>
      <c r="PQ508" s="7"/>
      <c r="PR508" s="7"/>
      <c r="PS508" s="7"/>
      <c r="PT508" s="7"/>
      <c r="PU508" s="7"/>
      <c r="PV508" s="7"/>
      <c r="PW508" s="7"/>
      <c r="PX508" s="7"/>
      <c r="PY508" s="7"/>
      <c r="PZ508" s="7"/>
      <c r="QA508" s="7"/>
      <c r="QB508" s="7"/>
      <c r="QC508" s="7"/>
      <c r="QD508" s="7"/>
      <c r="QE508" s="7"/>
      <c r="QF508" s="7"/>
      <c r="QG508" s="7"/>
      <c r="QH508" s="7"/>
      <c r="QI508" s="7"/>
      <c r="QJ508" s="7"/>
      <c r="QK508" s="7"/>
      <c r="QL508" s="7"/>
      <c r="QM508" s="7"/>
      <c r="QN508" s="7"/>
      <c r="QO508" s="7"/>
      <c r="QP508" s="7"/>
      <c r="QQ508" s="7"/>
      <c r="QR508" s="7"/>
      <c r="QS508" s="7"/>
      <c r="QT508" s="7"/>
      <c r="QU508" s="7"/>
      <c r="QV508" s="7"/>
      <c r="QW508" s="7"/>
      <c r="QX508" s="7"/>
      <c r="QY508" s="7"/>
      <c r="QZ508" s="7"/>
      <c r="RA508" s="7"/>
      <c r="RB508" s="7"/>
      <c r="RC508" s="7"/>
      <c r="RD508" s="7"/>
      <c r="RE508" s="7"/>
      <c r="RF508" s="7"/>
      <c r="RG508" s="7"/>
      <c r="RH508" s="7"/>
      <c r="RI508" s="7"/>
      <c r="RJ508" s="7"/>
      <c r="RK508" s="7"/>
      <c r="RL508" s="7"/>
      <c r="RM508" s="7"/>
      <c r="RN508" s="7"/>
      <c r="RO508" s="7"/>
      <c r="RP508" s="7"/>
      <c r="RQ508" s="7"/>
      <c r="RR508" s="7"/>
      <c r="RS508" s="7"/>
      <c r="RT508" s="7"/>
      <c r="RU508" s="7"/>
      <c r="RV508" s="7"/>
      <c r="RW508" s="7"/>
      <c r="RX508" s="7"/>
      <c r="RY508" s="7"/>
    </row>
    <row r="509" spans="1:493" s="3" customFormat="1" x14ac:dyDescent="0.2">
      <c r="A509" s="5"/>
      <c r="C509" s="7"/>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c r="BT509" s="119"/>
      <c r="BU509" s="119"/>
      <c r="BV509" s="119"/>
      <c r="BW509" s="119"/>
      <c r="BX509" s="119"/>
      <c r="BY509" s="119"/>
      <c r="BZ509" s="119"/>
      <c r="CA509" s="119"/>
      <c r="CB509" s="119"/>
      <c r="CC509" s="119"/>
      <c r="CD509" s="119"/>
      <c r="CE509" s="119"/>
      <c r="CF509" s="119"/>
      <c r="CG509" s="119"/>
      <c r="CH509" s="119"/>
      <c r="CI509" s="119"/>
      <c r="CJ509" s="119"/>
      <c r="CK509" s="119"/>
      <c r="CL509" s="119"/>
      <c r="CM509" s="119"/>
      <c r="CN509" s="119"/>
      <c r="CO509" s="119"/>
      <c r="CP509" s="119"/>
      <c r="CQ509" s="119"/>
      <c r="CR509" s="119"/>
      <c r="CS509" s="119"/>
      <c r="CT509" s="119"/>
      <c r="CU509" s="119"/>
      <c r="CV509" s="119"/>
      <c r="CW509" s="119"/>
      <c r="CX509" s="119"/>
      <c r="CY509" s="119"/>
      <c r="CZ509" s="119"/>
      <c r="DA509" s="119"/>
      <c r="DB509" s="119"/>
      <c r="DC509" s="119"/>
      <c r="DD509" s="119"/>
      <c r="DE509" s="119"/>
      <c r="DF509" s="119"/>
      <c r="DG509" s="119"/>
      <c r="DH509" s="119"/>
      <c r="DI509" s="119"/>
      <c r="DJ509" s="119"/>
      <c r="DK509" s="119"/>
      <c r="DL509" s="119"/>
      <c r="DM509" s="119"/>
      <c r="DN509" s="119"/>
      <c r="DO509" s="119"/>
      <c r="DP509" s="119"/>
      <c r="DQ509" s="119"/>
      <c r="DR509" s="119"/>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c r="MK509" s="7"/>
      <c r="ML509" s="7"/>
      <c r="MM509" s="7"/>
      <c r="MN509" s="7"/>
      <c r="MO509" s="7"/>
      <c r="MP509" s="7"/>
      <c r="MQ509" s="7"/>
      <c r="MR509" s="7"/>
      <c r="MS509" s="7"/>
      <c r="MT509" s="7"/>
      <c r="MU509" s="7"/>
      <c r="MV509" s="7"/>
      <c r="MW509" s="7"/>
      <c r="MX509" s="7"/>
      <c r="MY509" s="7"/>
      <c r="MZ509" s="7"/>
      <c r="NA509" s="7"/>
      <c r="NB509" s="7"/>
      <c r="NC509" s="7"/>
      <c r="ND509" s="7"/>
      <c r="NE509" s="7"/>
      <c r="NF509" s="7"/>
      <c r="NG509" s="7"/>
      <c r="NH509" s="7"/>
      <c r="NI509" s="7"/>
      <c r="NJ509" s="7"/>
      <c r="NK509" s="7"/>
      <c r="NL509" s="7"/>
      <c r="NM509" s="7"/>
      <c r="NN509" s="7"/>
      <c r="NO509" s="7"/>
      <c r="NP509" s="7"/>
      <c r="NQ509" s="7"/>
      <c r="NR509" s="7"/>
      <c r="NS509" s="7"/>
      <c r="NT509" s="7"/>
      <c r="NU509" s="7"/>
      <c r="NV509" s="7"/>
      <c r="NW509" s="7"/>
      <c r="NX509" s="7"/>
      <c r="NY509" s="7"/>
      <c r="NZ509" s="7"/>
      <c r="OA509" s="7"/>
      <c r="OB509" s="7"/>
      <c r="OC509" s="7"/>
      <c r="OD509" s="7"/>
      <c r="OE509" s="7"/>
      <c r="OF509" s="7"/>
      <c r="OG509" s="7"/>
      <c r="OH509" s="7"/>
      <c r="OI509" s="7"/>
      <c r="OJ509" s="7"/>
      <c r="OK509" s="7"/>
      <c r="OL509" s="7"/>
      <c r="OM509" s="7"/>
      <c r="ON509" s="7"/>
      <c r="OO509" s="7"/>
      <c r="OP509" s="7"/>
      <c r="OQ509" s="7"/>
      <c r="OR509" s="7"/>
      <c r="OS509" s="7"/>
      <c r="OT509" s="7"/>
      <c r="OU509" s="7"/>
      <c r="OV509" s="7"/>
      <c r="OW509" s="7"/>
      <c r="OX509" s="7"/>
      <c r="OY509" s="7"/>
      <c r="OZ509" s="7"/>
      <c r="PA509" s="7"/>
      <c r="PB509" s="7"/>
      <c r="PC509" s="7"/>
      <c r="PD509" s="7"/>
      <c r="PE509" s="7"/>
      <c r="PF509" s="7"/>
      <c r="PG509" s="7"/>
      <c r="PH509" s="7"/>
      <c r="PI509" s="7"/>
      <c r="PJ509" s="7"/>
      <c r="PK509" s="7"/>
      <c r="PL509" s="7"/>
      <c r="PM509" s="7"/>
      <c r="PN509" s="7"/>
      <c r="PO509" s="7"/>
      <c r="PP509" s="7"/>
      <c r="PQ509" s="7"/>
      <c r="PR509" s="7"/>
      <c r="PS509" s="7"/>
      <c r="PT509" s="7"/>
      <c r="PU509" s="7"/>
      <c r="PV509" s="7"/>
      <c r="PW509" s="7"/>
      <c r="PX509" s="7"/>
      <c r="PY509" s="7"/>
      <c r="PZ509" s="7"/>
      <c r="QA509" s="7"/>
      <c r="QB509" s="7"/>
      <c r="QC509" s="7"/>
      <c r="QD509" s="7"/>
      <c r="QE509" s="7"/>
      <c r="QF509" s="7"/>
      <c r="QG509" s="7"/>
      <c r="QH509" s="7"/>
      <c r="QI509" s="7"/>
      <c r="QJ509" s="7"/>
      <c r="QK509" s="7"/>
      <c r="QL509" s="7"/>
      <c r="QM509" s="7"/>
      <c r="QN509" s="7"/>
      <c r="QO509" s="7"/>
      <c r="QP509" s="7"/>
      <c r="QQ509" s="7"/>
      <c r="QR509" s="7"/>
      <c r="QS509" s="7"/>
      <c r="QT509" s="7"/>
      <c r="QU509" s="7"/>
      <c r="QV509" s="7"/>
      <c r="QW509" s="7"/>
      <c r="QX509" s="7"/>
      <c r="QY509" s="7"/>
      <c r="QZ509" s="7"/>
      <c r="RA509" s="7"/>
      <c r="RB509" s="7"/>
      <c r="RC509" s="7"/>
      <c r="RD509" s="7"/>
      <c r="RE509" s="7"/>
      <c r="RF509" s="7"/>
      <c r="RG509" s="7"/>
      <c r="RH509" s="7"/>
      <c r="RI509" s="7"/>
      <c r="RJ509" s="7"/>
      <c r="RK509" s="7"/>
      <c r="RL509" s="7"/>
      <c r="RM509" s="7"/>
      <c r="RN509" s="7"/>
      <c r="RO509" s="7"/>
      <c r="RP509" s="7"/>
      <c r="RQ509" s="7"/>
      <c r="RR509" s="7"/>
      <c r="RS509" s="7"/>
      <c r="RT509" s="7"/>
      <c r="RU509" s="7"/>
      <c r="RV509" s="7"/>
      <c r="RW509" s="7"/>
      <c r="RX509" s="7"/>
      <c r="RY509" s="7"/>
    </row>
    <row r="510" spans="1:493" s="3" customFormat="1" x14ac:dyDescent="0.2">
      <c r="A510" s="5"/>
      <c r="C510" s="7"/>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c r="CA510" s="119"/>
      <c r="CB510" s="119"/>
      <c r="CC510" s="119"/>
      <c r="CD510" s="119"/>
      <c r="CE510" s="119"/>
      <c r="CF510" s="119"/>
      <c r="CG510" s="119"/>
      <c r="CH510" s="119"/>
      <c r="CI510" s="119"/>
      <c r="CJ510" s="119"/>
      <c r="CK510" s="119"/>
      <c r="CL510" s="119"/>
      <c r="CM510" s="119"/>
      <c r="CN510" s="119"/>
      <c r="CO510" s="119"/>
      <c r="CP510" s="119"/>
      <c r="CQ510" s="119"/>
      <c r="CR510" s="119"/>
      <c r="CS510" s="119"/>
      <c r="CT510" s="119"/>
      <c r="CU510" s="119"/>
      <c r="CV510" s="119"/>
      <c r="CW510" s="119"/>
      <c r="CX510" s="119"/>
      <c r="CY510" s="119"/>
      <c r="CZ510" s="119"/>
      <c r="DA510" s="119"/>
      <c r="DB510" s="119"/>
      <c r="DC510" s="119"/>
      <c r="DD510" s="119"/>
      <c r="DE510" s="119"/>
      <c r="DF510" s="119"/>
      <c r="DG510" s="119"/>
      <c r="DH510" s="119"/>
      <c r="DI510" s="119"/>
      <c r="DJ510" s="119"/>
      <c r="DK510" s="119"/>
      <c r="DL510" s="119"/>
      <c r="DM510" s="119"/>
      <c r="DN510" s="119"/>
      <c r="DO510" s="119"/>
      <c r="DP510" s="119"/>
      <c r="DQ510" s="119"/>
      <c r="DR510" s="119"/>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c r="MK510" s="7"/>
      <c r="ML510" s="7"/>
      <c r="MM510" s="7"/>
      <c r="MN510" s="7"/>
      <c r="MO510" s="7"/>
      <c r="MP510" s="7"/>
      <c r="MQ510" s="7"/>
      <c r="MR510" s="7"/>
      <c r="MS510" s="7"/>
      <c r="MT510" s="7"/>
      <c r="MU510" s="7"/>
      <c r="MV510" s="7"/>
      <c r="MW510" s="7"/>
      <c r="MX510" s="7"/>
      <c r="MY510" s="7"/>
      <c r="MZ510" s="7"/>
      <c r="NA510" s="7"/>
      <c r="NB510" s="7"/>
      <c r="NC510" s="7"/>
      <c r="ND510" s="7"/>
      <c r="NE510" s="7"/>
      <c r="NF510" s="7"/>
      <c r="NG510" s="7"/>
      <c r="NH510" s="7"/>
      <c r="NI510" s="7"/>
      <c r="NJ510" s="7"/>
      <c r="NK510" s="7"/>
      <c r="NL510" s="7"/>
      <c r="NM510" s="7"/>
      <c r="NN510" s="7"/>
      <c r="NO510" s="7"/>
      <c r="NP510" s="7"/>
      <c r="NQ510" s="7"/>
      <c r="NR510" s="7"/>
      <c r="NS510" s="7"/>
      <c r="NT510" s="7"/>
      <c r="NU510" s="7"/>
      <c r="NV510" s="7"/>
      <c r="NW510" s="7"/>
      <c r="NX510" s="7"/>
      <c r="NY510" s="7"/>
      <c r="NZ510" s="7"/>
      <c r="OA510" s="7"/>
      <c r="OB510" s="7"/>
      <c r="OC510" s="7"/>
      <c r="OD510" s="7"/>
      <c r="OE510" s="7"/>
      <c r="OF510" s="7"/>
      <c r="OG510" s="7"/>
      <c r="OH510" s="7"/>
      <c r="OI510" s="7"/>
      <c r="OJ510" s="7"/>
      <c r="OK510" s="7"/>
      <c r="OL510" s="7"/>
      <c r="OM510" s="7"/>
      <c r="ON510" s="7"/>
      <c r="OO510" s="7"/>
      <c r="OP510" s="7"/>
      <c r="OQ510" s="7"/>
      <c r="OR510" s="7"/>
      <c r="OS510" s="7"/>
      <c r="OT510" s="7"/>
      <c r="OU510" s="7"/>
      <c r="OV510" s="7"/>
      <c r="OW510" s="7"/>
      <c r="OX510" s="7"/>
      <c r="OY510" s="7"/>
      <c r="OZ510" s="7"/>
      <c r="PA510" s="7"/>
      <c r="PB510" s="7"/>
      <c r="PC510" s="7"/>
      <c r="PD510" s="7"/>
      <c r="PE510" s="7"/>
      <c r="PF510" s="7"/>
      <c r="PG510" s="7"/>
      <c r="PH510" s="7"/>
      <c r="PI510" s="7"/>
      <c r="PJ510" s="7"/>
      <c r="PK510" s="7"/>
      <c r="PL510" s="7"/>
      <c r="PM510" s="7"/>
      <c r="PN510" s="7"/>
      <c r="PO510" s="7"/>
      <c r="PP510" s="7"/>
      <c r="PQ510" s="7"/>
      <c r="PR510" s="7"/>
      <c r="PS510" s="7"/>
      <c r="PT510" s="7"/>
      <c r="PU510" s="7"/>
      <c r="PV510" s="7"/>
      <c r="PW510" s="7"/>
      <c r="PX510" s="7"/>
      <c r="PY510" s="7"/>
      <c r="PZ510" s="7"/>
      <c r="QA510" s="7"/>
      <c r="QB510" s="7"/>
      <c r="QC510" s="7"/>
      <c r="QD510" s="7"/>
      <c r="QE510" s="7"/>
      <c r="QF510" s="7"/>
      <c r="QG510" s="7"/>
      <c r="QH510" s="7"/>
      <c r="QI510" s="7"/>
      <c r="QJ510" s="7"/>
      <c r="QK510" s="7"/>
      <c r="QL510" s="7"/>
      <c r="QM510" s="7"/>
      <c r="QN510" s="7"/>
      <c r="QO510" s="7"/>
      <c r="QP510" s="7"/>
      <c r="QQ510" s="7"/>
      <c r="QR510" s="7"/>
      <c r="QS510" s="7"/>
      <c r="QT510" s="7"/>
      <c r="QU510" s="7"/>
      <c r="QV510" s="7"/>
      <c r="QW510" s="7"/>
      <c r="QX510" s="7"/>
      <c r="QY510" s="7"/>
      <c r="QZ510" s="7"/>
      <c r="RA510" s="7"/>
      <c r="RB510" s="7"/>
      <c r="RC510" s="7"/>
      <c r="RD510" s="7"/>
      <c r="RE510" s="7"/>
      <c r="RF510" s="7"/>
      <c r="RG510" s="7"/>
      <c r="RH510" s="7"/>
      <c r="RI510" s="7"/>
      <c r="RJ510" s="7"/>
      <c r="RK510" s="7"/>
      <c r="RL510" s="7"/>
      <c r="RM510" s="7"/>
      <c r="RN510" s="7"/>
      <c r="RO510" s="7"/>
      <c r="RP510" s="7"/>
      <c r="RQ510" s="7"/>
      <c r="RR510" s="7"/>
      <c r="RS510" s="7"/>
      <c r="RT510" s="7"/>
      <c r="RU510" s="7"/>
      <c r="RV510" s="7"/>
      <c r="RW510" s="7"/>
      <c r="RX510" s="7"/>
      <c r="RY510" s="7"/>
    </row>
    <row r="511" spans="1:493" s="3" customFormat="1" x14ac:dyDescent="0.2">
      <c r="A511" s="5"/>
      <c r="C511" s="7"/>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c r="BT511" s="119"/>
      <c r="BU511" s="119"/>
      <c r="BV511" s="119"/>
      <c r="BW511" s="119"/>
      <c r="BX511" s="119"/>
      <c r="BY511" s="119"/>
      <c r="BZ511" s="119"/>
      <c r="CA511" s="119"/>
      <c r="CB511" s="119"/>
      <c r="CC511" s="119"/>
      <c r="CD511" s="119"/>
      <c r="CE511" s="119"/>
      <c r="CF511" s="119"/>
      <c r="CG511" s="119"/>
      <c r="CH511" s="119"/>
      <c r="CI511" s="119"/>
      <c r="CJ511" s="119"/>
      <c r="CK511" s="119"/>
      <c r="CL511" s="119"/>
      <c r="CM511" s="119"/>
      <c r="CN511" s="119"/>
      <c r="CO511" s="119"/>
      <c r="CP511" s="119"/>
      <c r="CQ511" s="119"/>
      <c r="CR511" s="119"/>
      <c r="CS511" s="119"/>
      <c r="CT511" s="119"/>
      <c r="CU511" s="119"/>
      <c r="CV511" s="119"/>
      <c r="CW511" s="119"/>
      <c r="CX511" s="119"/>
      <c r="CY511" s="119"/>
      <c r="CZ511" s="119"/>
      <c r="DA511" s="119"/>
      <c r="DB511" s="119"/>
      <c r="DC511" s="119"/>
      <c r="DD511" s="119"/>
      <c r="DE511" s="119"/>
      <c r="DF511" s="119"/>
      <c r="DG511" s="119"/>
      <c r="DH511" s="119"/>
      <c r="DI511" s="119"/>
      <c r="DJ511" s="119"/>
      <c r="DK511" s="119"/>
      <c r="DL511" s="119"/>
      <c r="DM511" s="119"/>
      <c r="DN511" s="119"/>
      <c r="DO511" s="119"/>
      <c r="DP511" s="119"/>
      <c r="DQ511" s="119"/>
      <c r="DR511" s="119"/>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c r="MK511" s="7"/>
      <c r="ML511" s="7"/>
      <c r="MM511" s="7"/>
      <c r="MN511" s="7"/>
      <c r="MO511" s="7"/>
      <c r="MP511" s="7"/>
      <c r="MQ511" s="7"/>
      <c r="MR511" s="7"/>
      <c r="MS511" s="7"/>
      <c r="MT511" s="7"/>
      <c r="MU511" s="7"/>
      <c r="MV511" s="7"/>
      <c r="MW511" s="7"/>
      <c r="MX511" s="7"/>
      <c r="MY511" s="7"/>
      <c r="MZ511" s="7"/>
      <c r="NA511" s="7"/>
      <c r="NB511" s="7"/>
      <c r="NC511" s="7"/>
      <c r="ND511" s="7"/>
      <c r="NE511" s="7"/>
      <c r="NF511" s="7"/>
      <c r="NG511" s="7"/>
      <c r="NH511" s="7"/>
      <c r="NI511" s="7"/>
      <c r="NJ511" s="7"/>
      <c r="NK511" s="7"/>
      <c r="NL511" s="7"/>
      <c r="NM511" s="7"/>
      <c r="NN511" s="7"/>
      <c r="NO511" s="7"/>
      <c r="NP511" s="7"/>
      <c r="NQ511" s="7"/>
      <c r="NR511" s="7"/>
      <c r="NS511" s="7"/>
      <c r="NT511" s="7"/>
      <c r="NU511" s="7"/>
      <c r="NV511" s="7"/>
      <c r="NW511" s="7"/>
      <c r="NX511" s="7"/>
      <c r="NY511" s="7"/>
      <c r="NZ511" s="7"/>
      <c r="OA511" s="7"/>
      <c r="OB511" s="7"/>
      <c r="OC511" s="7"/>
      <c r="OD511" s="7"/>
      <c r="OE511" s="7"/>
      <c r="OF511" s="7"/>
      <c r="OG511" s="7"/>
      <c r="OH511" s="7"/>
      <c r="OI511" s="7"/>
      <c r="OJ511" s="7"/>
      <c r="OK511" s="7"/>
      <c r="OL511" s="7"/>
      <c r="OM511" s="7"/>
      <c r="ON511" s="7"/>
      <c r="OO511" s="7"/>
      <c r="OP511" s="7"/>
      <c r="OQ511" s="7"/>
      <c r="OR511" s="7"/>
      <c r="OS511" s="7"/>
      <c r="OT511" s="7"/>
      <c r="OU511" s="7"/>
      <c r="OV511" s="7"/>
      <c r="OW511" s="7"/>
      <c r="OX511" s="7"/>
      <c r="OY511" s="7"/>
      <c r="OZ511" s="7"/>
      <c r="PA511" s="7"/>
      <c r="PB511" s="7"/>
      <c r="PC511" s="7"/>
      <c r="PD511" s="7"/>
      <c r="PE511" s="7"/>
      <c r="PF511" s="7"/>
      <c r="PG511" s="7"/>
      <c r="PH511" s="7"/>
      <c r="PI511" s="7"/>
      <c r="PJ511" s="7"/>
      <c r="PK511" s="7"/>
      <c r="PL511" s="7"/>
      <c r="PM511" s="7"/>
      <c r="PN511" s="7"/>
      <c r="PO511" s="7"/>
      <c r="PP511" s="7"/>
      <c r="PQ511" s="7"/>
      <c r="PR511" s="7"/>
      <c r="PS511" s="7"/>
      <c r="PT511" s="7"/>
      <c r="PU511" s="7"/>
      <c r="PV511" s="7"/>
      <c r="PW511" s="7"/>
      <c r="PX511" s="7"/>
      <c r="PY511" s="7"/>
      <c r="PZ511" s="7"/>
      <c r="QA511" s="7"/>
      <c r="QB511" s="7"/>
      <c r="QC511" s="7"/>
      <c r="QD511" s="7"/>
      <c r="QE511" s="7"/>
      <c r="QF511" s="7"/>
      <c r="QG511" s="7"/>
      <c r="QH511" s="7"/>
      <c r="QI511" s="7"/>
      <c r="QJ511" s="7"/>
      <c r="QK511" s="7"/>
      <c r="QL511" s="7"/>
      <c r="QM511" s="7"/>
      <c r="QN511" s="7"/>
      <c r="QO511" s="7"/>
      <c r="QP511" s="7"/>
      <c r="QQ511" s="7"/>
      <c r="QR511" s="7"/>
      <c r="QS511" s="7"/>
      <c r="QT511" s="7"/>
      <c r="QU511" s="7"/>
      <c r="QV511" s="7"/>
      <c r="QW511" s="7"/>
      <c r="QX511" s="7"/>
      <c r="QY511" s="7"/>
      <c r="QZ511" s="7"/>
      <c r="RA511" s="7"/>
      <c r="RB511" s="7"/>
      <c r="RC511" s="7"/>
      <c r="RD511" s="7"/>
      <c r="RE511" s="7"/>
      <c r="RF511" s="7"/>
      <c r="RG511" s="7"/>
      <c r="RH511" s="7"/>
      <c r="RI511" s="7"/>
      <c r="RJ511" s="7"/>
      <c r="RK511" s="7"/>
      <c r="RL511" s="7"/>
      <c r="RM511" s="7"/>
      <c r="RN511" s="7"/>
      <c r="RO511" s="7"/>
      <c r="RP511" s="7"/>
      <c r="RQ511" s="7"/>
      <c r="RR511" s="7"/>
      <c r="RS511" s="7"/>
      <c r="RT511" s="7"/>
      <c r="RU511" s="7"/>
      <c r="RV511" s="7"/>
      <c r="RW511" s="7"/>
      <c r="RX511" s="7"/>
      <c r="RY511" s="7"/>
    </row>
    <row r="512" spans="1:493" s="3" customFormat="1" x14ac:dyDescent="0.2">
      <c r="A512" s="5"/>
      <c r="C512" s="7"/>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119"/>
      <c r="CD512" s="119"/>
      <c r="CE512" s="119"/>
      <c r="CF512" s="119"/>
      <c r="CG512" s="119"/>
      <c r="CH512" s="119"/>
      <c r="CI512" s="119"/>
      <c r="CJ512" s="119"/>
      <c r="CK512" s="119"/>
      <c r="CL512" s="119"/>
      <c r="CM512" s="119"/>
      <c r="CN512" s="119"/>
      <c r="CO512" s="119"/>
      <c r="CP512" s="119"/>
      <c r="CQ512" s="119"/>
      <c r="CR512" s="119"/>
      <c r="CS512" s="119"/>
      <c r="CT512" s="119"/>
      <c r="CU512" s="119"/>
      <c r="CV512" s="119"/>
      <c r="CW512" s="119"/>
      <c r="CX512" s="119"/>
      <c r="CY512" s="119"/>
      <c r="CZ512" s="119"/>
      <c r="DA512" s="119"/>
      <c r="DB512" s="119"/>
      <c r="DC512" s="119"/>
      <c r="DD512" s="119"/>
      <c r="DE512" s="119"/>
      <c r="DF512" s="119"/>
      <c r="DG512" s="119"/>
      <c r="DH512" s="119"/>
      <c r="DI512" s="119"/>
      <c r="DJ512" s="119"/>
      <c r="DK512" s="119"/>
      <c r="DL512" s="119"/>
      <c r="DM512" s="119"/>
      <c r="DN512" s="119"/>
      <c r="DO512" s="119"/>
      <c r="DP512" s="119"/>
      <c r="DQ512" s="119"/>
      <c r="DR512" s="119"/>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c r="MK512" s="7"/>
      <c r="ML512" s="7"/>
      <c r="MM512" s="7"/>
      <c r="MN512" s="7"/>
      <c r="MO512" s="7"/>
      <c r="MP512" s="7"/>
      <c r="MQ512" s="7"/>
      <c r="MR512" s="7"/>
      <c r="MS512" s="7"/>
      <c r="MT512" s="7"/>
      <c r="MU512" s="7"/>
      <c r="MV512" s="7"/>
      <c r="MW512" s="7"/>
      <c r="MX512" s="7"/>
      <c r="MY512" s="7"/>
      <c r="MZ512" s="7"/>
      <c r="NA512" s="7"/>
      <c r="NB512" s="7"/>
      <c r="NC512" s="7"/>
      <c r="ND512" s="7"/>
      <c r="NE512" s="7"/>
      <c r="NF512" s="7"/>
      <c r="NG512" s="7"/>
      <c r="NH512" s="7"/>
      <c r="NI512" s="7"/>
      <c r="NJ512" s="7"/>
      <c r="NK512" s="7"/>
      <c r="NL512" s="7"/>
      <c r="NM512" s="7"/>
      <c r="NN512" s="7"/>
      <c r="NO512" s="7"/>
      <c r="NP512" s="7"/>
      <c r="NQ512" s="7"/>
      <c r="NR512" s="7"/>
      <c r="NS512" s="7"/>
      <c r="NT512" s="7"/>
      <c r="NU512" s="7"/>
      <c r="NV512" s="7"/>
      <c r="NW512" s="7"/>
      <c r="NX512" s="7"/>
      <c r="NY512" s="7"/>
      <c r="NZ512" s="7"/>
      <c r="OA512" s="7"/>
      <c r="OB512" s="7"/>
      <c r="OC512" s="7"/>
      <c r="OD512" s="7"/>
      <c r="OE512" s="7"/>
      <c r="OF512" s="7"/>
      <c r="OG512" s="7"/>
      <c r="OH512" s="7"/>
      <c r="OI512" s="7"/>
      <c r="OJ512" s="7"/>
      <c r="OK512" s="7"/>
      <c r="OL512" s="7"/>
      <c r="OM512" s="7"/>
      <c r="ON512" s="7"/>
      <c r="OO512" s="7"/>
      <c r="OP512" s="7"/>
      <c r="OQ512" s="7"/>
      <c r="OR512" s="7"/>
      <c r="OS512" s="7"/>
      <c r="OT512" s="7"/>
      <c r="OU512" s="7"/>
      <c r="OV512" s="7"/>
      <c r="OW512" s="7"/>
      <c r="OX512" s="7"/>
      <c r="OY512" s="7"/>
      <c r="OZ512" s="7"/>
      <c r="PA512" s="7"/>
      <c r="PB512" s="7"/>
      <c r="PC512" s="7"/>
      <c r="PD512" s="7"/>
      <c r="PE512" s="7"/>
      <c r="PF512" s="7"/>
      <c r="PG512" s="7"/>
      <c r="PH512" s="7"/>
      <c r="PI512" s="7"/>
      <c r="PJ512" s="7"/>
      <c r="PK512" s="7"/>
      <c r="PL512" s="7"/>
      <c r="PM512" s="7"/>
      <c r="PN512" s="7"/>
      <c r="PO512" s="7"/>
      <c r="PP512" s="7"/>
      <c r="PQ512" s="7"/>
      <c r="PR512" s="7"/>
      <c r="PS512" s="7"/>
      <c r="PT512" s="7"/>
      <c r="PU512" s="7"/>
      <c r="PV512" s="7"/>
      <c r="PW512" s="7"/>
      <c r="PX512" s="7"/>
      <c r="PY512" s="7"/>
      <c r="PZ512" s="7"/>
      <c r="QA512" s="7"/>
      <c r="QB512" s="7"/>
      <c r="QC512" s="7"/>
      <c r="QD512" s="7"/>
      <c r="QE512" s="7"/>
      <c r="QF512" s="7"/>
      <c r="QG512" s="7"/>
      <c r="QH512" s="7"/>
      <c r="QI512" s="7"/>
      <c r="QJ512" s="7"/>
      <c r="QK512" s="7"/>
      <c r="QL512" s="7"/>
      <c r="QM512" s="7"/>
      <c r="QN512" s="7"/>
      <c r="QO512" s="7"/>
      <c r="QP512" s="7"/>
      <c r="QQ512" s="7"/>
      <c r="QR512" s="7"/>
      <c r="QS512" s="7"/>
      <c r="QT512" s="7"/>
      <c r="QU512" s="7"/>
      <c r="QV512" s="7"/>
      <c r="QW512" s="7"/>
      <c r="QX512" s="7"/>
      <c r="QY512" s="7"/>
      <c r="QZ512" s="7"/>
      <c r="RA512" s="7"/>
      <c r="RB512" s="7"/>
      <c r="RC512" s="7"/>
      <c r="RD512" s="7"/>
      <c r="RE512" s="7"/>
      <c r="RF512" s="7"/>
      <c r="RG512" s="7"/>
      <c r="RH512" s="7"/>
      <c r="RI512" s="7"/>
      <c r="RJ512" s="7"/>
      <c r="RK512" s="7"/>
      <c r="RL512" s="7"/>
      <c r="RM512" s="7"/>
      <c r="RN512" s="7"/>
      <c r="RO512" s="7"/>
      <c r="RP512" s="7"/>
      <c r="RQ512" s="7"/>
      <c r="RR512" s="7"/>
      <c r="RS512" s="7"/>
      <c r="RT512" s="7"/>
      <c r="RU512" s="7"/>
      <c r="RV512" s="7"/>
      <c r="RW512" s="7"/>
      <c r="RX512" s="7"/>
      <c r="RY512" s="7"/>
    </row>
    <row r="513" spans="1:493" s="3" customFormat="1" x14ac:dyDescent="0.2">
      <c r="A513" s="5"/>
      <c r="C513" s="7"/>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119"/>
      <c r="CD513" s="119"/>
      <c r="CE513" s="119"/>
      <c r="CF513" s="119"/>
      <c r="CG513" s="119"/>
      <c r="CH513" s="119"/>
      <c r="CI513" s="119"/>
      <c r="CJ513" s="119"/>
      <c r="CK513" s="119"/>
      <c r="CL513" s="119"/>
      <c r="CM513" s="119"/>
      <c r="CN513" s="119"/>
      <c r="CO513" s="119"/>
      <c r="CP513" s="119"/>
      <c r="CQ513" s="119"/>
      <c r="CR513" s="119"/>
      <c r="CS513" s="119"/>
      <c r="CT513" s="119"/>
      <c r="CU513" s="119"/>
      <c r="CV513" s="119"/>
      <c r="CW513" s="119"/>
      <c r="CX513" s="119"/>
      <c r="CY513" s="119"/>
      <c r="CZ513" s="119"/>
      <c r="DA513" s="119"/>
      <c r="DB513" s="119"/>
      <c r="DC513" s="119"/>
      <c r="DD513" s="119"/>
      <c r="DE513" s="119"/>
      <c r="DF513" s="119"/>
      <c r="DG513" s="119"/>
      <c r="DH513" s="119"/>
      <c r="DI513" s="119"/>
      <c r="DJ513" s="119"/>
      <c r="DK513" s="119"/>
      <c r="DL513" s="119"/>
      <c r="DM513" s="119"/>
      <c r="DN513" s="119"/>
      <c r="DO513" s="119"/>
      <c r="DP513" s="119"/>
      <c r="DQ513" s="119"/>
      <c r="DR513" s="119"/>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c r="MK513" s="7"/>
      <c r="ML513" s="7"/>
      <c r="MM513" s="7"/>
      <c r="MN513" s="7"/>
      <c r="MO513" s="7"/>
      <c r="MP513" s="7"/>
      <c r="MQ513" s="7"/>
      <c r="MR513" s="7"/>
      <c r="MS513" s="7"/>
      <c r="MT513" s="7"/>
      <c r="MU513" s="7"/>
      <c r="MV513" s="7"/>
      <c r="MW513" s="7"/>
      <c r="MX513" s="7"/>
      <c r="MY513" s="7"/>
      <c r="MZ513" s="7"/>
      <c r="NA513" s="7"/>
      <c r="NB513" s="7"/>
      <c r="NC513" s="7"/>
      <c r="ND513" s="7"/>
      <c r="NE513" s="7"/>
      <c r="NF513" s="7"/>
      <c r="NG513" s="7"/>
      <c r="NH513" s="7"/>
      <c r="NI513" s="7"/>
      <c r="NJ513" s="7"/>
      <c r="NK513" s="7"/>
      <c r="NL513" s="7"/>
      <c r="NM513" s="7"/>
      <c r="NN513" s="7"/>
      <c r="NO513" s="7"/>
      <c r="NP513" s="7"/>
      <c r="NQ513" s="7"/>
      <c r="NR513" s="7"/>
      <c r="NS513" s="7"/>
      <c r="NT513" s="7"/>
      <c r="NU513" s="7"/>
      <c r="NV513" s="7"/>
      <c r="NW513" s="7"/>
      <c r="NX513" s="7"/>
      <c r="NY513" s="7"/>
      <c r="NZ513" s="7"/>
      <c r="OA513" s="7"/>
      <c r="OB513" s="7"/>
      <c r="OC513" s="7"/>
      <c r="OD513" s="7"/>
      <c r="OE513" s="7"/>
      <c r="OF513" s="7"/>
      <c r="OG513" s="7"/>
      <c r="OH513" s="7"/>
      <c r="OI513" s="7"/>
      <c r="OJ513" s="7"/>
      <c r="OK513" s="7"/>
      <c r="OL513" s="7"/>
      <c r="OM513" s="7"/>
      <c r="ON513" s="7"/>
      <c r="OO513" s="7"/>
      <c r="OP513" s="7"/>
      <c r="OQ513" s="7"/>
      <c r="OR513" s="7"/>
      <c r="OS513" s="7"/>
      <c r="OT513" s="7"/>
      <c r="OU513" s="7"/>
      <c r="OV513" s="7"/>
      <c r="OW513" s="7"/>
      <c r="OX513" s="7"/>
      <c r="OY513" s="7"/>
      <c r="OZ513" s="7"/>
      <c r="PA513" s="7"/>
      <c r="PB513" s="7"/>
      <c r="PC513" s="7"/>
      <c r="PD513" s="7"/>
      <c r="PE513" s="7"/>
      <c r="PF513" s="7"/>
      <c r="PG513" s="7"/>
      <c r="PH513" s="7"/>
      <c r="PI513" s="7"/>
      <c r="PJ513" s="7"/>
      <c r="PK513" s="7"/>
      <c r="PL513" s="7"/>
      <c r="PM513" s="7"/>
      <c r="PN513" s="7"/>
      <c r="PO513" s="7"/>
      <c r="PP513" s="7"/>
      <c r="PQ513" s="7"/>
      <c r="PR513" s="7"/>
      <c r="PS513" s="7"/>
      <c r="PT513" s="7"/>
      <c r="PU513" s="7"/>
      <c r="PV513" s="7"/>
      <c r="PW513" s="7"/>
      <c r="PX513" s="7"/>
      <c r="PY513" s="7"/>
      <c r="PZ513" s="7"/>
      <c r="QA513" s="7"/>
      <c r="QB513" s="7"/>
      <c r="QC513" s="7"/>
      <c r="QD513" s="7"/>
      <c r="QE513" s="7"/>
      <c r="QF513" s="7"/>
      <c r="QG513" s="7"/>
      <c r="QH513" s="7"/>
      <c r="QI513" s="7"/>
      <c r="QJ513" s="7"/>
      <c r="QK513" s="7"/>
      <c r="QL513" s="7"/>
      <c r="QM513" s="7"/>
      <c r="QN513" s="7"/>
      <c r="QO513" s="7"/>
      <c r="QP513" s="7"/>
      <c r="QQ513" s="7"/>
      <c r="QR513" s="7"/>
      <c r="QS513" s="7"/>
      <c r="QT513" s="7"/>
      <c r="QU513" s="7"/>
      <c r="QV513" s="7"/>
      <c r="QW513" s="7"/>
      <c r="QX513" s="7"/>
      <c r="QY513" s="7"/>
      <c r="QZ513" s="7"/>
      <c r="RA513" s="7"/>
      <c r="RB513" s="7"/>
      <c r="RC513" s="7"/>
      <c r="RD513" s="7"/>
      <c r="RE513" s="7"/>
      <c r="RF513" s="7"/>
      <c r="RG513" s="7"/>
      <c r="RH513" s="7"/>
      <c r="RI513" s="7"/>
      <c r="RJ513" s="7"/>
      <c r="RK513" s="7"/>
      <c r="RL513" s="7"/>
      <c r="RM513" s="7"/>
      <c r="RN513" s="7"/>
      <c r="RO513" s="7"/>
      <c r="RP513" s="7"/>
      <c r="RQ513" s="7"/>
      <c r="RR513" s="7"/>
      <c r="RS513" s="7"/>
      <c r="RT513" s="7"/>
      <c r="RU513" s="7"/>
      <c r="RV513" s="7"/>
      <c r="RW513" s="7"/>
      <c r="RX513" s="7"/>
      <c r="RY513" s="7"/>
    </row>
    <row r="514" spans="1:493" s="3" customFormat="1" x14ac:dyDescent="0.2">
      <c r="A514" s="5"/>
      <c r="C514" s="7"/>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c r="BT514" s="119"/>
      <c r="BU514" s="119"/>
      <c r="BV514" s="119"/>
      <c r="BW514" s="119"/>
      <c r="BX514" s="119"/>
      <c r="BY514" s="119"/>
      <c r="BZ514" s="119"/>
      <c r="CA514" s="119"/>
      <c r="CB514" s="119"/>
      <c r="CC514" s="119"/>
      <c r="CD514" s="119"/>
      <c r="CE514" s="119"/>
      <c r="CF514" s="119"/>
      <c r="CG514" s="119"/>
      <c r="CH514" s="119"/>
      <c r="CI514" s="119"/>
      <c r="CJ514" s="119"/>
      <c r="CK514" s="119"/>
      <c r="CL514" s="119"/>
      <c r="CM514" s="119"/>
      <c r="CN514" s="119"/>
      <c r="CO514" s="119"/>
      <c r="CP514" s="119"/>
      <c r="CQ514" s="119"/>
      <c r="CR514" s="119"/>
      <c r="CS514" s="119"/>
      <c r="CT514" s="119"/>
      <c r="CU514" s="119"/>
      <c r="CV514" s="119"/>
      <c r="CW514" s="119"/>
      <c r="CX514" s="119"/>
      <c r="CY514" s="119"/>
      <c r="CZ514" s="119"/>
      <c r="DA514" s="119"/>
      <c r="DB514" s="119"/>
      <c r="DC514" s="119"/>
      <c r="DD514" s="119"/>
      <c r="DE514" s="119"/>
      <c r="DF514" s="119"/>
      <c r="DG514" s="119"/>
      <c r="DH514" s="119"/>
      <c r="DI514" s="119"/>
      <c r="DJ514" s="119"/>
      <c r="DK514" s="119"/>
      <c r="DL514" s="119"/>
      <c r="DM514" s="119"/>
      <c r="DN514" s="119"/>
      <c r="DO514" s="119"/>
      <c r="DP514" s="119"/>
      <c r="DQ514" s="119"/>
      <c r="DR514" s="119"/>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c r="MK514" s="7"/>
      <c r="ML514" s="7"/>
      <c r="MM514" s="7"/>
      <c r="MN514" s="7"/>
      <c r="MO514" s="7"/>
      <c r="MP514" s="7"/>
      <c r="MQ514" s="7"/>
      <c r="MR514" s="7"/>
      <c r="MS514" s="7"/>
      <c r="MT514" s="7"/>
      <c r="MU514" s="7"/>
      <c r="MV514" s="7"/>
      <c r="MW514" s="7"/>
      <c r="MX514" s="7"/>
      <c r="MY514" s="7"/>
      <c r="MZ514" s="7"/>
      <c r="NA514" s="7"/>
      <c r="NB514" s="7"/>
      <c r="NC514" s="7"/>
      <c r="ND514" s="7"/>
      <c r="NE514" s="7"/>
      <c r="NF514" s="7"/>
      <c r="NG514" s="7"/>
      <c r="NH514" s="7"/>
      <c r="NI514" s="7"/>
      <c r="NJ514" s="7"/>
      <c r="NK514" s="7"/>
      <c r="NL514" s="7"/>
      <c r="NM514" s="7"/>
      <c r="NN514" s="7"/>
      <c r="NO514" s="7"/>
      <c r="NP514" s="7"/>
      <c r="NQ514" s="7"/>
      <c r="NR514" s="7"/>
      <c r="NS514" s="7"/>
      <c r="NT514" s="7"/>
      <c r="NU514" s="7"/>
      <c r="NV514" s="7"/>
      <c r="NW514" s="7"/>
      <c r="NX514" s="7"/>
      <c r="NY514" s="7"/>
      <c r="NZ514" s="7"/>
      <c r="OA514" s="7"/>
      <c r="OB514" s="7"/>
      <c r="OC514" s="7"/>
      <c r="OD514" s="7"/>
      <c r="OE514" s="7"/>
      <c r="OF514" s="7"/>
      <c r="OG514" s="7"/>
      <c r="OH514" s="7"/>
      <c r="OI514" s="7"/>
      <c r="OJ514" s="7"/>
      <c r="OK514" s="7"/>
      <c r="OL514" s="7"/>
      <c r="OM514" s="7"/>
      <c r="ON514" s="7"/>
      <c r="OO514" s="7"/>
      <c r="OP514" s="7"/>
      <c r="OQ514" s="7"/>
      <c r="OR514" s="7"/>
      <c r="OS514" s="7"/>
      <c r="OT514" s="7"/>
      <c r="OU514" s="7"/>
      <c r="OV514" s="7"/>
      <c r="OW514" s="7"/>
      <c r="OX514" s="7"/>
      <c r="OY514" s="7"/>
      <c r="OZ514" s="7"/>
      <c r="PA514" s="7"/>
      <c r="PB514" s="7"/>
      <c r="PC514" s="7"/>
      <c r="PD514" s="7"/>
      <c r="PE514" s="7"/>
      <c r="PF514" s="7"/>
      <c r="PG514" s="7"/>
      <c r="PH514" s="7"/>
      <c r="PI514" s="7"/>
      <c r="PJ514" s="7"/>
      <c r="PK514" s="7"/>
      <c r="PL514" s="7"/>
      <c r="PM514" s="7"/>
      <c r="PN514" s="7"/>
      <c r="PO514" s="7"/>
      <c r="PP514" s="7"/>
      <c r="PQ514" s="7"/>
      <c r="PR514" s="7"/>
      <c r="PS514" s="7"/>
      <c r="PT514" s="7"/>
      <c r="PU514" s="7"/>
      <c r="PV514" s="7"/>
      <c r="PW514" s="7"/>
      <c r="PX514" s="7"/>
      <c r="PY514" s="7"/>
      <c r="PZ514" s="7"/>
      <c r="QA514" s="7"/>
      <c r="QB514" s="7"/>
      <c r="QC514" s="7"/>
      <c r="QD514" s="7"/>
      <c r="QE514" s="7"/>
      <c r="QF514" s="7"/>
      <c r="QG514" s="7"/>
      <c r="QH514" s="7"/>
      <c r="QI514" s="7"/>
      <c r="QJ514" s="7"/>
      <c r="QK514" s="7"/>
      <c r="QL514" s="7"/>
      <c r="QM514" s="7"/>
      <c r="QN514" s="7"/>
      <c r="QO514" s="7"/>
      <c r="QP514" s="7"/>
      <c r="QQ514" s="7"/>
      <c r="QR514" s="7"/>
      <c r="QS514" s="7"/>
      <c r="QT514" s="7"/>
      <c r="QU514" s="7"/>
      <c r="QV514" s="7"/>
      <c r="QW514" s="7"/>
      <c r="QX514" s="7"/>
      <c r="QY514" s="7"/>
      <c r="QZ514" s="7"/>
      <c r="RA514" s="7"/>
      <c r="RB514" s="7"/>
      <c r="RC514" s="7"/>
      <c r="RD514" s="7"/>
      <c r="RE514" s="7"/>
      <c r="RF514" s="7"/>
      <c r="RG514" s="7"/>
      <c r="RH514" s="7"/>
      <c r="RI514" s="7"/>
      <c r="RJ514" s="7"/>
      <c r="RK514" s="7"/>
      <c r="RL514" s="7"/>
      <c r="RM514" s="7"/>
      <c r="RN514" s="7"/>
      <c r="RO514" s="7"/>
      <c r="RP514" s="7"/>
      <c r="RQ514" s="7"/>
      <c r="RR514" s="7"/>
      <c r="RS514" s="7"/>
      <c r="RT514" s="7"/>
      <c r="RU514" s="7"/>
      <c r="RV514" s="7"/>
      <c r="RW514" s="7"/>
      <c r="RX514" s="7"/>
      <c r="RY514" s="7"/>
    </row>
    <row r="515" spans="1:493" s="3" customFormat="1" x14ac:dyDescent="0.2">
      <c r="A515" s="5"/>
      <c r="C515" s="7"/>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c r="MK515" s="7"/>
      <c r="ML515" s="7"/>
      <c r="MM515" s="7"/>
      <c r="MN515" s="7"/>
      <c r="MO515" s="7"/>
      <c r="MP515" s="7"/>
      <c r="MQ515" s="7"/>
      <c r="MR515" s="7"/>
      <c r="MS515" s="7"/>
      <c r="MT515" s="7"/>
      <c r="MU515" s="7"/>
      <c r="MV515" s="7"/>
      <c r="MW515" s="7"/>
      <c r="MX515" s="7"/>
      <c r="MY515" s="7"/>
      <c r="MZ515" s="7"/>
      <c r="NA515" s="7"/>
      <c r="NB515" s="7"/>
      <c r="NC515" s="7"/>
      <c r="ND515" s="7"/>
      <c r="NE515" s="7"/>
      <c r="NF515" s="7"/>
      <c r="NG515" s="7"/>
      <c r="NH515" s="7"/>
      <c r="NI515" s="7"/>
      <c r="NJ515" s="7"/>
      <c r="NK515" s="7"/>
      <c r="NL515" s="7"/>
      <c r="NM515" s="7"/>
      <c r="NN515" s="7"/>
      <c r="NO515" s="7"/>
      <c r="NP515" s="7"/>
      <c r="NQ515" s="7"/>
      <c r="NR515" s="7"/>
      <c r="NS515" s="7"/>
      <c r="NT515" s="7"/>
      <c r="NU515" s="7"/>
      <c r="NV515" s="7"/>
      <c r="NW515" s="7"/>
      <c r="NX515" s="7"/>
      <c r="NY515" s="7"/>
      <c r="NZ515" s="7"/>
      <c r="OA515" s="7"/>
      <c r="OB515" s="7"/>
      <c r="OC515" s="7"/>
      <c r="OD515" s="7"/>
      <c r="OE515" s="7"/>
      <c r="OF515" s="7"/>
      <c r="OG515" s="7"/>
      <c r="OH515" s="7"/>
      <c r="OI515" s="7"/>
      <c r="OJ515" s="7"/>
      <c r="OK515" s="7"/>
      <c r="OL515" s="7"/>
      <c r="OM515" s="7"/>
      <c r="ON515" s="7"/>
      <c r="OO515" s="7"/>
      <c r="OP515" s="7"/>
      <c r="OQ515" s="7"/>
      <c r="OR515" s="7"/>
      <c r="OS515" s="7"/>
      <c r="OT515" s="7"/>
      <c r="OU515" s="7"/>
      <c r="OV515" s="7"/>
      <c r="OW515" s="7"/>
      <c r="OX515" s="7"/>
      <c r="OY515" s="7"/>
      <c r="OZ515" s="7"/>
      <c r="PA515" s="7"/>
      <c r="PB515" s="7"/>
      <c r="PC515" s="7"/>
      <c r="PD515" s="7"/>
      <c r="PE515" s="7"/>
      <c r="PF515" s="7"/>
      <c r="PG515" s="7"/>
      <c r="PH515" s="7"/>
      <c r="PI515" s="7"/>
      <c r="PJ515" s="7"/>
      <c r="PK515" s="7"/>
      <c r="PL515" s="7"/>
      <c r="PM515" s="7"/>
      <c r="PN515" s="7"/>
      <c r="PO515" s="7"/>
      <c r="PP515" s="7"/>
      <c r="PQ515" s="7"/>
      <c r="PR515" s="7"/>
      <c r="PS515" s="7"/>
      <c r="PT515" s="7"/>
      <c r="PU515" s="7"/>
      <c r="PV515" s="7"/>
      <c r="PW515" s="7"/>
      <c r="PX515" s="7"/>
      <c r="PY515" s="7"/>
      <c r="PZ515" s="7"/>
      <c r="QA515" s="7"/>
      <c r="QB515" s="7"/>
      <c r="QC515" s="7"/>
      <c r="QD515" s="7"/>
      <c r="QE515" s="7"/>
      <c r="QF515" s="7"/>
      <c r="QG515" s="7"/>
      <c r="QH515" s="7"/>
      <c r="QI515" s="7"/>
      <c r="QJ515" s="7"/>
      <c r="QK515" s="7"/>
      <c r="QL515" s="7"/>
      <c r="QM515" s="7"/>
      <c r="QN515" s="7"/>
      <c r="QO515" s="7"/>
      <c r="QP515" s="7"/>
      <c r="QQ515" s="7"/>
      <c r="QR515" s="7"/>
      <c r="QS515" s="7"/>
      <c r="QT515" s="7"/>
      <c r="QU515" s="7"/>
      <c r="QV515" s="7"/>
      <c r="QW515" s="7"/>
      <c r="QX515" s="7"/>
      <c r="QY515" s="7"/>
      <c r="QZ515" s="7"/>
      <c r="RA515" s="7"/>
      <c r="RB515" s="7"/>
      <c r="RC515" s="7"/>
      <c r="RD515" s="7"/>
      <c r="RE515" s="7"/>
      <c r="RF515" s="7"/>
      <c r="RG515" s="7"/>
      <c r="RH515" s="7"/>
      <c r="RI515" s="7"/>
      <c r="RJ515" s="7"/>
      <c r="RK515" s="7"/>
      <c r="RL515" s="7"/>
      <c r="RM515" s="7"/>
      <c r="RN515" s="7"/>
      <c r="RO515" s="7"/>
      <c r="RP515" s="7"/>
      <c r="RQ515" s="7"/>
      <c r="RR515" s="7"/>
      <c r="RS515" s="7"/>
      <c r="RT515" s="7"/>
      <c r="RU515" s="7"/>
      <c r="RV515" s="7"/>
      <c r="RW515" s="7"/>
      <c r="RX515" s="7"/>
      <c r="RY515" s="7"/>
    </row>
    <row r="516" spans="1:493" s="3" customFormat="1" x14ac:dyDescent="0.2">
      <c r="A516" s="5"/>
      <c r="C516" s="7"/>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9"/>
      <c r="CP516" s="119"/>
      <c r="CQ516" s="119"/>
      <c r="CR516" s="119"/>
      <c r="CS516" s="119"/>
      <c r="CT516" s="119"/>
      <c r="CU516" s="119"/>
      <c r="CV516" s="119"/>
      <c r="CW516" s="119"/>
      <c r="CX516" s="119"/>
      <c r="CY516" s="119"/>
      <c r="CZ516" s="119"/>
      <c r="DA516" s="119"/>
      <c r="DB516" s="119"/>
      <c r="DC516" s="119"/>
      <c r="DD516" s="119"/>
      <c r="DE516" s="119"/>
      <c r="DF516" s="119"/>
      <c r="DG516" s="119"/>
      <c r="DH516" s="119"/>
      <c r="DI516" s="119"/>
      <c r="DJ516" s="119"/>
      <c r="DK516" s="119"/>
      <c r="DL516" s="119"/>
      <c r="DM516" s="119"/>
      <c r="DN516" s="119"/>
      <c r="DO516" s="119"/>
      <c r="DP516" s="119"/>
      <c r="DQ516" s="119"/>
      <c r="DR516" s="119"/>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c r="MK516" s="7"/>
      <c r="ML516" s="7"/>
      <c r="MM516" s="7"/>
      <c r="MN516" s="7"/>
      <c r="MO516" s="7"/>
      <c r="MP516" s="7"/>
      <c r="MQ516" s="7"/>
      <c r="MR516" s="7"/>
      <c r="MS516" s="7"/>
      <c r="MT516" s="7"/>
      <c r="MU516" s="7"/>
      <c r="MV516" s="7"/>
      <c r="MW516" s="7"/>
      <c r="MX516" s="7"/>
      <c r="MY516" s="7"/>
      <c r="MZ516" s="7"/>
      <c r="NA516" s="7"/>
      <c r="NB516" s="7"/>
      <c r="NC516" s="7"/>
      <c r="ND516" s="7"/>
      <c r="NE516" s="7"/>
      <c r="NF516" s="7"/>
      <c r="NG516" s="7"/>
      <c r="NH516" s="7"/>
      <c r="NI516" s="7"/>
      <c r="NJ516" s="7"/>
      <c r="NK516" s="7"/>
      <c r="NL516" s="7"/>
      <c r="NM516" s="7"/>
      <c r="NN516" s="7"/>
      <c r="NO516" s="7"/>
      <c r="NP516" s="7"/>
      <c r="NQ516" s="7"/>
      <c r="NR516" s="7"/>
      <c r="NS516" s="7"/>
      <c r="NT516" s="7"/>
      <c r="NU516" s="7"/>
      <c r="NV516" s="7"/>
      <c r="NW516" s="7"/>
      <c r="NX516" s="7"/>
      <c r="NY516" s="7"/>
      <c r="NZ516" s="7"/>
      <c r="OA516" s="7"/>
      <c r="OB516" s="7"/>
      <c r="OC516" s="7"/>
      <c r="OD516" s="7"/>
      <c r="OE516" s="7"/>
      <c r="OF516" s="7"/>
      <c r="OG516" s="7"/>
      <c r="OH516" s="7"/>
      <c r="OI516" s="7"/>
      <c r="OJ516" s="7"/>
      <c r="OK516" s="7"/>
      <c r="OL516" s="7"/>
      <c r="OM516" s="7"/>
      <c r="ON516" s="7"/>
      <c r="OO516" s="7"/>
      <c r="OP516" s="7"/>
      <c r="OQ516" s="7"/>
      <c r="OR516" s="7"/>
      <c r="OS516" s="7"/>
      <c r="OT516" s="7"/>
      <c r="OU516" s="7"/>
      <c r="OV516" s="7"/>
      <c r="OW516" s="7"/>
      <c r="OX516" s="7"/>
      <c r="OY516" s="7"/>
      <c r="OZ516" s="7"/>
      <c r="PA516" s="7"/>
      <c r="PB516" s="7"/>
      <c r="PC516" s="7"/>
      <c r="PD516" s="7"/>
      <c r="PE516" s="7"/>
      <c r="PF516" s="7"/>
      <c r="PG516" s="7"/>
      <c r="PH516" s="7"/>
      <c r="PI516" s="7"/>
      <c r="PJ516" s="7"/>
      <c r="PK516" s="7"/>
      <c r="PL516" s="7"/>
      <c r="PM516" s="7"/>
      <c r="PN516" s="7"/>
      <c r="PO516" s="7"/>
      <c r="PP516" s="7"/>
      <c r="PQ516" s="7"/>
      <c r="PR516" s="7"/>
      <c r="PS516" s="7"/>
      <c r="PT516" s="7"/>
      <c r="PU516" s="7"/>
      <c r="PV516" s="7"/>
      <c r="PW516" s="7"/>
      <c r="PX516" s="7"/>
      <c r="PY516" s="7"/>
      <c r="PZ516" s="7"/>
      <c r="QA516" s="7"/>
      <c r="QB516" s="7"/>
      <c r="QC516" s="7"/>
      <c r="QD516" s="7"/>
      <c r="QE516" s="7"/>
      <c r="QF516" s="7"/>
      <c r="QG516" s="7"/>
      <c r="QH516" s="7"/>
      <c r="QI516" s="7"/>
      <c r="QJ516" s="7"/>
      <c r="QK516" s="7"/>
      <c r="QL516" s="7"/>
      <c r="QM516" s="7"/>
      <c r="QN516" s="7"/>
      <c r="QO516" s="7"/>
      <c r="QP516" s="7"/>
      <c r="QQ516" s="7"/>
      <c r="QR516" s="7"/>
      <c r="QS516" s="7"/>
      <c r="QT516" s="7"/>
      <c r="QU516" s="7"/>
      <c r="QV516" s="7"/>
      <c r="QW516" s="7"/>
      <c r="QX516" s="7"/>
      <c r="QY516" s="7"/>
      <c r="QZ516" s="7"/>
      <c r="RA516" s="7"/>
      <c r="RB516" s="7"/>
      <c r="RC516" s="7"/>
      <c r="RD516" s="7"/>
      <c r="RE516" s="7"/>
      <c r="RF516" s="7"/>
      <c r="RG516" s="7"/>
      <c r="RH516" s="7"/>
      <c r="RI516" s="7"/>
      <c r="RJ516" s="7"/>
      <c r="RK516" s="7"/>
      <c r="RL516" s="7"/>
      <c r="RM516" s="7"/>
      <c r="RN516" s="7"/>
      <c r="RO516" s="7"/>
      <c r="RP516" s="7"/>
      <c r="RQ516" s="7"/>
      <c r="RR516" s="7"/>
      <c r="RS516" s="7"/>
      <c r="RT516" s="7"/>
      <c r="RU516" s="7"/>
      <c r="RV516" s="7"/>
      <c r="RW516" s="7"/>
      <c r="RX516" s="7"/>
      <c r="RY516" s="7"/>
    </row>
    <row r="517" spans="1:493" s="3" customFormat="1" x14ac:dyDescent="0.2">
      <c r="A517" s="5"/>
      <c r="C517" s="7"/>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119"/>
      <c r="CD517" s="119"/>
      <c r="CE517" s="119"/>
      <c r="CF517" s="119"/>
      <c r="CG517" s="119"/>
      <c r="CH517" s="119"/>
      <c r="CI517" s="119"/>
      <c r="CJ517" s="119"/>
      <c r="CK517" s="119"/>
      <c r="CL517" s="119"/>
      <c r="CM517" s="119"/>
      <c r="CN517" s="119"/>
      <c r="CO517" s="119"/>
      <c r="CP517" s="119"/>
      <c r="CQ517" s="119"/>
      <c r="CR517" s="119"/>
      <c r="CS517" s="119"/>
      <c r="CT517" s="119"/>
      <c r="CU517" s="119"/>
      <c r="CV517" s="119"/>
      <c r="CW517" s="119"/>
      <c r="CX517" s="119"/>
      <c r="CY517" s="119"/>
      <c r="CZ517" s="119"/>
      <c r="DA517" s="119"/>
      <c r="DB517" s="119"/>
      <c r="DC517" s="119"/>
      <c r="DD517" s="119"/>
      <c r="DE517" s="119"/>
      <c r="DF517" s="119"/>
      <c r="DG517" s="119"/>
      <c r="DH517" s="119"/>
      <c r="DI517" s="119"/>
      <c r="DJ517" s="119"/>
      <c r="DK517" s="119"/>
      <c r="DL517" s="119"/>
      <c r="DM517" s="119"/>
      <c r="DN517" s="119"/>
      <c r="DO517" s="119"/>
      <c r="DP517" s="119"/>
      <c r="DQ517" s="119"/>
      <c r="DR517" s="119"/>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c r="MK517" s="7"/>
      <c r="ML517" s="7"/>
      <c r="MM517" s="7"/>
      <c r="MN517" s="7"/>
      <c r="MO517" s="7"/>
      <c r="MP517" s="7"/>
      <c r="MQ517" s="7"/>
      <c r="MR517" s="7"/>
      <c r="MS517" s="7"/>
      <c r="MT517" s="7"/>
      <c r="MU517" s="7"/>
      <c r="MV517" s="7"/>
      <c r="MW517" s="7"/>
      <c r="MX517" s="7"/>
      <c r="MY517" s="7"/>
      <c r="MZ517" s="7"/>
      <c r="NA517" s="7"/>
      <c r="NB517" s="7"/>
      <c r="NC517" s="7"/>
      <c r="ND517" s="7"/>
      <c r="NE517" s="7"/>
      <c r="NF517" s="7"/>
      <c r="NG517" s="7"/>
      <c r="NH517" s="7"/>
      <c r="NI517" s="7"/>
      <c r="NJ517" s="7"/>
      <c r="NK517" s="7"/>
      <c r="NL517" s="7"/>
      <c r="NM517" s="7"/>
      <c r="NN517" s="7"/>
      <c r="NO517" s="7"/>
      <c r="NP517" s="7"/>
      <c r="NQ517" s="7"/>
      <c r="NR517" s="7"/>
      <c r="NS517" s="7"/>
      <c r="NT517" s="7"/>
      <c r="NU517" s="7"/>
      <c r="NV517" s="7"/>
      <c r="NW517" s="7"/>
      <c r="NX517" s="7"/>
      <c r="NY517" s="7"/>
      <c r="NZ517" s="7"/>
      <c r="OA517" s="7"/>
      <c r="OB517" s="7"/>
      <c r="OC517" s="7"/>
      <c r="OD517" s="7"/>
      <c r="OE517" s="7"/>
      <c r="OF517" s="7"/>
      <c r="OG517" s="7"/>
      <c r="OH517" s="7"/>
      <c r="OI517" s="7"/>
      <c r="OJ517" s="7"/>
      <c r="OK517" s="7"/>
      <c r="OL517" s="7"/>
      <c r="OM517" s="7"/>
      <c r="ON517" s="7"/>
      <c r="OO517" s="7"/>
      <c r="OP517" s="7"/>
      <c r="OQ517" s="7"/>
      <c r="OR517" s="7"/>
      <c r="OS517" s="7"/>
      <c r="OT517" s="7"/>
      <c r="OU517" s="7"/>
      <c r="OV517" s="7"/>
      <c r="OW517" s="7"/>
      <c r="OX517" s="7"/>
      <c r="OY517" s="7"/>
      <c r="OZ517" s="7"/>
      <c r="PA517" s="7"/>
      <c r="PB517" s="7"/>
      <c r="PC517" s="7"/>
      <c r="PD517" s="7"/>
      <c r="PE517" s="7"/>
      <c r="PF517" s="7"/>
      <c r="PG517" s="7"/>
      <c r="PH517" s="7"/>
      <c r="PI517" s="7"/>
      <c r="PJ517" s="7"/>
      <c r="PK517" s="7"/>
      <c r="PL517" s="7"/>
      <c r="PM517" s="7"/>
      <c r="PN517" s="7"/>
      <c r="PO517" s="7"/>
      <c r="PP517" s="7"/>
      <c r="PQ517" s="7"/>
      <c r="PR517" s="7"/>
      <c r="PS517" s="7"/>
      <c r="PT517" s="7"/>
      <c r="PU517" s="7"/>
      <c r="PV517" s="7"/>
      <c r="PW517" s="7"/>
      <c r="PX517" s="7"/>
      <c r="PY517" s="7"/>
      <c r="PZ517" s="7"/>
      <c r="QA517" s="7"/>
      <c r="QB517" s="7"/>
      <c r="QC517" s="7"/>
      <c r="QD517" s="7"/>
      <c r="QE517" s="7"/>
      <c r="QF517" s="7"/>
      <c r="QG517" s="7"/>
      <c r="QH517" s="7"/>
      <c r="QI517" s="7"/>
      <c r="QJ517" s="7"/>
      <c r="QK517" s="7"/>
      <c r="QL517" s="7"/>
      <c r="QM517" s="7"/>
      <c r="QN517" s="7"/>
      <c r="QO517" s="7"/>
      <c r="QP517" s="7"/>
      <c r="QQ517" s="7"/>
      <c r="QR517" s="7"/>
      <c r="QS517" s="7"/>
      <c r="QT517" s="7"/>
      <c r="QU517" s="7"/>
      <c r="QV517" s="7"/>
      <c r="QW517" s="7"/>
      <c r="QX517" s="7"/>
      <c r="QY517" s="7"/>
      <c r="QZ517" s="7"/>
      <c r="RA517" s="7"/>
      <c r="RB517" s="7"/>
      <c r="RC517" s="7"/>
      <c r="RD517" s="7"/>
      <c r="RE517" s="7"/>
      <c r="RF517" s="7"/>
      <c r="RG517" s="7"/>
      <c r="RH517" s="7"/>
      <c r="RI517" s="7"/>
      <c r="RJ517" s="7"/>
      <c r="RK517" s="7"/>
      <c r="RL517" s="7"/>
      <c r="RM517" s="7"/>
      <c r="RN517" s="7"/>
      <c r="RO517" s="7"/>
      <c r="RP517" s="7"/>
      <c r="RQ517" s="7"/>
      <c r="RR517" s="7"/>
      <c r="RS517" s="7"/>
      <c r="RT517" s="7"/>
      <c r="RU517" s="7"/>
      <c r="RV517" s="7"/>
      <c r="RW517" s="7"/>
      <c r="RX517" s="7"/>
      <c r="RY517" s="7"/>
    </row>
    <row r="518" spans="1:493" s="3" customFormat="1" x14ac:dyDescent="0.2">
      <c r="A518" s="5"/>
      <c r="C518" s="7"/>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119"/>
      <c r="CD518" s="119"/>
      <c r="CE518" s="119"/>
      <c r="CF518" s="119"/>
      <c r="CG518" s="119"/>
      <c r="CH518" s="119"/>
      <c r="CI518" s="119"/>
      <c r="CJ518" s="119"/>
      <c r="CK518" s="119"/>
      <c r="CL518" s="119"/>
      <c r="CM518" s="119"/>
      <c r="CN518" s="119"/>
      <c r="CO518" s="119"/>
      <c r="CP518" s="119"/>
      <c r="CQ518" s="119"/>
      <c r="CR518" s="119"/>
      <c r="CS518" s="119"/>
      <c r="CT518" s="119"/>
      <c r="CU518" s="119"/>
      <c r="CV518" s="119"/>
      <c r="CW518" s="119"/>
      <c r="CX518" s="119"/>
      <c r="CY518" s="119"/>
      <c r="CZ518" s="119"/>
      <c r="DA518" s="119"/>
      <c r="DB518" s="119"/>
      <c r="DC518" s="119"/>
      <c r="DD518" s="119"/>
      <c r="DE518" s="119"/>
      <c r="DF518" s="119"/>
      <c r="DG518" s="119"/>
      <c r="DH518" s="119"/>
      <c r="DI518" s="119"/>
      <c r="DJ518" s="119"/>
      <c r="DK518" s="119"/>
      <c r="DL518" s="119"/>
      <c r="DM518" s="119"/>
      <c r="DN518" s="119"/>
      <c r="DO518" s="119"/>
      <c r="DP518" s="119"/>
      <c r="DQ518" s="119"/>
      <c r="DR518" s="119"/>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c r="MK518" s="7"/>
      <c r="ML518" s="7"/>
      <c r="MM518" s="7"/>
      <c r="MN518" s="7"/>
      <c r="MO518" s="7"/>
      <c r="MP518" s="7"/>
      <c r="MQ518" s="7"/>
      <c r="MR518" s="7"/>
      <c r="MS518" s="7"/>
      <c r="MT518" s="7"/>
      <c r="MU518" s="7"/>
      <c r="MV518" s="7"/>
      <c r="MW518" s="7"/>
      <c r="MX518" s="7"/>
      <c r="MY518" s="7"/>
      <c r="MZ518" s="7"/>
      <c r="NA518" s="7"/>
      <c r="NB518" s="7"/>
      <c r="NC518" s="7"/>
      <c r="ND518" s="7"/>
      <c r="NE518" s="7"/>
      <c r="NF518" s="7"/>
      <c r="NG518" s="7"/>
      <c r="NH518" s="7"/>
      <c r="NI518" s="7"/>
      <c r="NJ518" s="7"/>
      <c r="NK518" s="7"/>
      <c r="NL518" s="7"/>
      <c r="NM518" s="7"/>
      <c r="NN518" s="7"/>
      <c r="NO518" s="7"/>
      <c r="NP518" s="7"/>
      <c r="NQ518" s="7"/>
      <c r="NR518" s="7"/>
      <c r="NS518" s="7"/>
      <c r="NT518" s="7"/>
      <c r="NU518" s="7"/>
      <c r="NV518" s="7"/>
      <c r="NW518" s="7"/>
      <c r="NX518" s="7"/>
      <c r="NY518" s="7"/>
      <c r="NZ518" s="7"/>
      <c r="OA518" s="7"/>
      <c r="OB518" s="7"/>
      <c r="OC518" s="7"/>
      <c r="OD518" s="7"/>
      <c r="OE518" s="7"/>
      <c r="OF518" s="7"/>
      <c r="OG518" s="7"/>
      <c r="OH518" s="7"/>
      <c r="OI518" s="7"/>
      <c r="OJ518" s="7"/>
      <c r="OK518" s="7"/>
      <c r="OL518" s="7"/>
      <c r="OM518" s="7"/>
      <c r="ON518" s="7"/>
      <c r="OO518" s="7"/>
      <c r="OP518" s="7"/>
      <c r="OQ518" s="7"/>
      <c r="OR518" s="7"/>
      <c r="OS518" s="7"/>
      <c r="OT518" s="7"/>
      <c r="OU518" s="7"/>
      <c r="OV518" s="7"/>
      <c r="OW518" s="7"/>
      <c r="OX518" s="7"/>
      <c r="OY518" s="7"/>
      <c r="OZ518" s="7"/>
      <c r="PA518" s="7"/>
      <c r="PB518" s="7"/>
      <c r="PC518" s="7"/>
      <c r="PD518" s="7"/>
      <c r="PE518" s="7"/>
      <c r="PF518" s="7"/>
      <c r="PG518" s="7"/>
      <c r="PH518" s="7"/>
      <c r="PI518" s="7"/>
      <c r="PJ518" s="7"/>
      <c r="PK518" s="7"/>
      <c r="PL518" s="7"/>
      <c r="PM518" s="7"/>
      <c r="PN518" s="7"/>
      <c r="PO518" s="7"/>
      <c r="PP518" s="7"/>
      <c r="PQ518" s="7"/>
      <c r="PR518" s="7"/>
      <c r="PS518" s="7"/>
      <c r="PT518" s="7"/>
      <c r="PU518" s="7"/>
      <c r="PV518" s="7"/>
      <c r="PW518" s="7"/>
      <c r="PX518" s="7"/>
      <c r="PY518" s="7"/>
      <c r="PZ518" s="7"/>
      <c r="QA518" s="7"/>
      <c r="QB518" s="7"/>
      <c r="QC518" s="7"/>
      <c r="QD518" s="7"/>
      <c r="QE518" s="7"/>
      <c r="QF518" s="7"/>
      <c r="QG518" s="7"/>
      <c r="QH518" s="7"/>
      <c r="QI518" s="7"/>
      <c r="QJ518" s="7"/>
      <c r="QK518" s="7"/>
      <c r="QL518" s="7"/>
      <c r="QM518" s="7"/>
      <c r="QN518" s="7"/>
      <c r="QO518" s="7"/>
      <c r="QP518" s="7"/>
      <c r="QQ518" s="7"/>
      <c r="QR518" s="7"/>
      <c r="QS518" s="7"/>
      <c r="QT518" s="7"/>
      <c r="QU518" s="7"/>
      <c r="QV518" s="7"/>
      <c r="QW518" s="7"/>
      <c r="QX518" s="7"/>
      <c r="QY518" s="7"/>
      <c r="QZ518" s="7"/>
      <c r="RA518" s="7"/>
      <c r="RB518" s="7"/>
      <c r="RC518" s="7"/>
      <c r="RD518" s="7"/>
      <c r="RE518" s="7"/>
      <c r="RF518" s="7"/>
      <c r="RG518" s="7"/>
      <c r="RH518" s="7"/>
      <c r="RI518" s="7"/>
      <c r="RJ518" s="7"/>
      <c r="RK518" s="7"/>
      <c r="RL518" s="7"/>
      <c r="RM518" s="7"/>
      <c r="RN518" s="7"/>
      <c r="RO518" s="7"/>
      <c r="RP518" s="7"/>
      <c r="RQ518" s="7"/>
      <c r="RR518" s="7"/>
      <c r="RS518" s="7"/>
      <c r="RT518" s="7"/>
      <c r="RU518" s="7"/>
      <c r="RV518" s="7"/>
      <c r="RW518" s="7"/>
      <c r="RX518" s="7"/>
      <c r="RY518" s="7"/>
    </row>
    <row r="519" spans="1:493" s="3" customFormat="1" x14ac:dyDescent="0.2">
      <c r="A519" s="5"/>
      <c r="C519" s="7"/>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c r="MK519" s="7"/>
      <c r="ML519" s="7"/>
      <c r="MM519" s="7"/>
      <c r="MN519" s="7"/>
      <c r="MO519" s="7"/>
      <c r="MP519" s="7"/>
      <c r="MQ519" s="7"/>
      <c r="MR519" s="7"/>
      <c r="MS519" s="7"/>
      <c r="MT519" s="7"/>
      <c r="MU519" s="7"/>
      <c r="MV519" s="7"/>
      <c r="MW519" s="7"/>
      <c r="MX519" s="7"/>
      <c r="MY519" s="7"/>
      <c r="MZ519" s="7"/>
      <c r="NA519" s="7"/>
      <c r="NB519" s="7"/>
      <c r="NC519" s="7"/>
      <c r="ND519" s="7"/>
      <c r="NE519" s="7"/>
      <c r="NF519" s="7"/>
      <c r="NG519" s="7"/>
      <c r="NH519" s="7"/>
      <c r="NI519" s="7"/>
      <c r="NJ519" s="7"/>
      <c r="NK519" s="7"/>
      <c r="NL519" s="7"/>
      <c r="NM519" s="7"/>
      <c r="NN519" s="7"/>
      <c r="NO519" s="7"/>
      <c r="NP519" s="7"/>
      <c r="NQ519" s="7"/>
      <c r="NR519" s="7"/>
      <c r="NS519" s="7"/>
      <c r="NT519" s="7"/>
      <c r="NU519" s="7"/>
      <c r="NV519" s="7"/>
      <c r="NW519" s="7"/>
      <c r="NX519" s="7"/>
      <c r="NY519" s="7"/>
      <c r="NZ519" s="7"/>
      <c r="OA519" s="7"/>
      <c r="OB519" s="7"/>
      <c r="OC519" s="7"/>
      <c r="OD519" s="7"/>
      <c r="OE519" s="7"/>
      <c r="OF519" s="7"/>
      <c r="OG519" s="7"/>
      <c r="OH519" s="7"/>
      <c r="OI519" s="7"/>
      <c r="OJ519" s="7"/>
      <c r="OK519" s="7"/>
      <c r="OL519" s="7"/>
      <c r="OM519" s="7"/>
      <c r="ON519" s="7"/>
      <c r="OO519" s="7"/>
      <c r="OP519" s="7"/>
      <c r="OQ519" s="7"/>
      <c r="OR519" s="7"/>
      <c r="OS519" s="7"/>
      <c r="OT519" s="7"/>
      <c r="OU519" s="7"/>
      <c r="OV519" s="7"/>
      <c r="OW519" s="7"/>
      <c r="OX519" s="7"/>
      <c r="OY519" s="7"/>
      <c r="OZ519" s="7"/>
      <c r="PA519" s="7"/>
      <c r="PB519" s="7"/>
      <c r="PC519" s="7"/>
      <c r="PD519" s="7"/>
      <c r="PE519" s="7"/>
      <c r="PF519" s="7"/>
      <c r="PG519" s="7"/>
      <c r="PH519" s="7"/>
      <c r="PI519" s="7"/>
      <c r="PJ519" s="7"/>
      <c r="PK519" s="7"/>
      <c r="PL519" s="7"/>
      <c r="PM519" s="7"/>
      <c r="PN519" s="7"/>
      <c r="PO519" s="7"/>
      <c r="PP519" s="7"/>
      <c r="PQ519" s="7"/>
      <c r="PR519" s="7"/>
      <c r="PS519" s="7"/>
      <c r="PT519" s="7"/>
      <c r="PU519" s="7"/>
      <c r="PV519" s="7"/>
      <c r="PW519" s="7"/>
      <c r="PX519" s="7"/>
      <c r="PY519" s="7"/>
      <c r="PZ519" s="7"/>
      <c r="QA519" s="7"/>
      <c r="QB519" s="7"/>
      <c r="QC519" s="7"/>
      <c r="QD519" s="7"/>
      <c r="QE519" s="7"/>
      <c r="QF519" s="7"/>
      <c r="QG519" s="7"/>
      <c r="QH519" s="7"/>
      <c r="QI519" s="7"/>
      <c r="QJ519" s="7"/>
      <c r="QK519" s="7"/>
      <c r="QL519" s="7"/>
      <c r="QM519" s="7"/>
      <c r="QN519" s="7"/>
      <c r="QO519" s="7"/>
      <c r="QP519" s="7"/>
      <c r="QQ519" s="7"/>
      <c r="QR519" s="7"/>
      <c r="QS519" s="7"/>
      <c r="QT519" s="7"/>
      <c r="QU519" s="7"/>
      <c r="QV519" s="7"/>
      <c r="QW519" s="7"/>
      <c r="QX519" s="7"/>
      <c r="QY519" s="7"/>
      <c r="QZ519" s="7"/>
      <c r="RA519" s="7"/>
      <c r="RB519" s="7"/>
      <c r="RC519" s="7"/>
      <c r="RD519" s="7"/>
      <c r="RE519" s="7"/>
      <c r="RF519" s="7"/>
      <c r="RG519" s="7"/>
      <c r="RH519" s="7"/>
      <c r="RI519" s="7"/>
      <c r="RJ519" s="7"/>
      <c r="RK519" s="7"/>
      <c r="RL519" s="7"/>
      <c r="RM519" s="7"/>
      <c r="RN519" s="7"/>
      <c r="RO519" s="7"/>
      <c r="RP519" s="7"/>
      <c r="RQ519" s="7"/>
      <c r="RR519" s="7"/>
      <c r="RS519" s="7"/>
      <c r="RT519" s="7"/>
      <c r="RU519" s="7"/>
      <c r="RV519" s="7"/>
      <c r="RW519" s="7"/>
      <c r="RX519" s="7"/>
      <c r="RY519" s="7"/>
    </row>
    <row r="520" spans="1:493" s="3" customFormat="1" x14ac:dyDescent="0.2">
      <c r="A520" s="5"/>
      <c r="C520" s="7"/>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c r="MK520" s="7"/>
      <c r="ML520" s="7"/>
      <c r="MM520" s="7"/>
      <c r="MN520" s="7"/>
      <c r="MO520" s="7"/>
      <c r="MP520" s="7"/>
      <c r="MQ520" s="7"/>
      <c r="MR520" s="7"/>
      <c r="MS520" s="7"/>
      <c r="MT520" s="7"/>
      <c r="MU520" s="7"/>
      <c r="MV520" s="7"/>
      <c r="MW520" s="7"/>
      <c r="MX520" s="7"/>
      <c r="MY520" s="7"/>
      <c r="MZ520" s="7"/>
      <c r="NA520" s="7"/>
      <c r="NB520" s="7"/>
      <c r="NC520" s="7"/>
      <c r="ND520" s="7"/>
      <c r="NE520" s="7"/>
      <c r="NF520" s="7"/>
      <c r="NG520" s="7"/>
      <c r="NH520" s="7"/>
      <c r="NI520" s="7"/>
      <c r="NJ520" s="7"/>
      <c r="NK520" s="7"/>
      <c r="NL520" s="7"/>
      <c r="NM520" s="7"/>
      <c r="NN520" s="7"/>
      <c r="NO520" s="7"/>
      <c r="NP520" s="7"/>
      <c r="NQ520" s="7"/>
      <c r="NR520" s="7"/>
      <c r="NS520" s="7"/>
      <c r="NT520" s="7"/>
      <c r="NU520" s="7"/>
      <c r="NV520" s="7"/>
      <c r="NW520" s="7"/>
      <c r="NX520" s="7"/>
      <c r="NY520" s="7"/>
      <c r="NZ520" s="7"/>
      <c r="OA520" s="7"/>
      <c r="OB520" s="7"/>
      <c r="OC520" s="7"/>
      <c r="OD520" s="7"/>
      <c r="OE520" s="7"/>
      <c r="OF520" s="7"/>
      <c r="OG520" s="7"/>
      <c r="OH520" s="7"/>
      <c r="OI520" s="7"/>
      <c r="OJ520" s="7"/>
      <c r="OK520" s="7"/>
      <c r="OL520" s="7"/>
      <c r="OM520" s="7"/>
      <c r="ON520" s="7"/>
      <c r="OO520" s="7"/>
      <c r="OP520" s="7"/>
      <c r="OQ520" s="7"/>
      <c r="OR520" s="7"/>
      <c r="OS520" s="7"/>
      <c r="OT520" s="7"/>
      <c r="OU520" s="7"/>
      <c r="OV520" s="7"/>
      <c r="OW520" s="7"/>
      <c r="OX520" s="7"/>
      <c r="OY520" s="7"/>
      <c r="OZ520" s="7"/>
      <c r="PA520" s="7"/>
      <c r="PB520" s="7"/>
      <c r="PC520" s="7"/>
      <c r="PD520" s="7"/>
      <c r="PE520" s="7"/>
      <c r="PF520" s="7"/>
      <c r="PG520" s="7"/>
      <c r="PH520" s="7"/>
      <c r="PI520" s="7"/>
      <c r="PJ520" s="7"/>
      <c r="PK520" s="7"/>
      <c r="PL520" s="7"/>
      <c r="PM520" s="7"/>
      <c r="PN520" s="7"/>
      <c r="PO520" s="7"/>
      <c r="PP520" s="7"/>
      <c r="PQ520" s="7"/>
      <c r="PR520" s="7"/>
      <c r="PS520" s="7"/>
      <c r="PT520" s="7"/>
      <c r="PU520" s="7"/>
      <c r="PV520" s="7"/>
      <c r="PW520" s="7"/>
      <c r="PX520" s="7"/>
      <c r="PY520" s="7"/>
      <c r="PZ520" s="7"/>
      <c r="QA520" s="7"/>
      <c r="QB520" s="7"/>
      <c r="QC520" s="7"/>
      <c r="QD520" s="7"/>
      <c r="QE520" s="7"/>
      <c r="QF520" s="7"/>
      <c r="QG520" s="7"/>
      <c r="QH520" s="7"/>
      <c r="QI520" s="7"/>
      <c r="QJ520" s="7"/>
      <c r="QK520" s="7"/>
      <c r="QL520" s="7"/>
      <c r="QM520" s="7"/>
      <c r="QN520" s="7"/>
      <c r="QO520" s="7"/>
      <c r="QP520" s="7"/>
      <c r="QQ520" s="7"/>
      <c r="QR520" s="7"/>
      <c r="QS520" s="7"/>
      <c r="QT520" s="7"/>
      <c r="QU520" s="7"/>
      <c r="QV520" s="7"/>
      <c r="QW520" s="7"/>
      <c r="QX520" s="7"/>
      <c r="QY520" s="7"/>
      <c r="QZ520" s="7"/>
      <c r="RA520" s="7"/>
      <c r="RB520" s="7"/>
      <c r="RC520" s="7"/>
      <c r="RD520" s="7"/>
      <c r="RE520" s="7"/>
      <c r="RF520" s="7"/>
      <c r="RG520" s="7"/>
      <c r="RH520" s="7"/>
      <c r="RI520" s="7"/>
      <c r="RJ520" s="7"/>
      <c r="RK520" s="7"/>
      <c r="RL520" s="7"/>
      <c r="RM520" s="7"/>
      <c r="RN520" s="7"/>
      <c r="RO520" s="7"/>
      <c r="RP520" s="7"/>
      <c r="RQ520" s="7"/>
      <c r="RR520" s="7"/>
      <c r="RS520" s="7"/>
      <c r="RT520" s="7"/>
      <c r="RU520" s="7"/>
      <c r="RV520" s="7"/>
      <c r="RW520" s="7"/>
      <c r="RX520" s="7"/>
      <c r="RY520" s="7"/>
    </row>
    <row r="521" spans="1:493" s="3" customFormat="1" x14ac:dyDescent="0.2">
      <c r="A521" s="5"/>
      <c r="C521" s="7"/>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A521" s="119"/>
      <c r="CB521" s="119"/>
      <c r="CC521" s="119"/>
      <c r="CD521" s="119"/>
      <c r="CE521" s="119"/>
      <c r="CF521" s="119"/>
      <c r="CG521" s="119"/>
      <c r="CH521" s="119"/>
      <c r="CI521" s="119"/>
      <c r="CJ521" s="119"/>
      <c r="CK521" s="119"/>
      <c r="CL521" s="119"/>
      <c r="CM521" s="119"/>
      <c r="CN521" s="119"/>
      <c r="CO521" s="119"/>
      <c r="CP521" s="119"/>
      <c r="CQ521" s="119"/>
      <c r="CR521" s="119"/>
      <c r="CS521" s="119"/>
      <c r="CT521" s="119"/>
      <c r="CU521" s="119"/>
      <c r="CV521" s="119"/>
      <c r="CW521" s="119"/>
      <c r="CX521" s="119"/>
      <c r="CY521" s="119"/>
      <c r="CZ521" s="119"/>
      <c r="DA521" s="119"/>
      <c r="DB521" s="119"/>
      <c r="DC521" s="119"/>
      <c r="DD521" s="119"/>
      <c r="DE521" s="119"/>
      <c r="DF521" s="119"/>
      <c r="DG521" s="119"/>
      <c r="DH521" s="119"/>
      <c r="DI521" s="119"/>
      <c r="DJ521" s="119"/>
      <c r="DK521" s="119"/>
      <c r="DL521" s="119"/>
      <c r="DM521" s="119"/>
      <c r="DN521" s="119"/>
      <c r="DO521" s="119"/>
      <c r="DP521" s="119"/>
      <c r="DQ521" s="119"/>
      <c r="DR521" s="119"/>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c r="MK521" s="7"/>
      <c r="ML521" s="7"/>
      <c r="MM521" s="7"/>
      <c r="MN521" s="7"/>
      <c r="MO521" s="7"/>
      <c r="MP521" s="7"/>
      <c r="MQ521" s="7"/>
      <c r="MR521" s="7"/>
      <c r="MS521" s="7"/>
      <c r="MT521" s="7"/>
      <c r="MU521" s="7"/>
      <c r="MV521" s="7"/>
      <c r="MW521" s="7"/>
      <c r="MX521" s="7"/>
      <c r="MY521" s="7"/>
      <c r="MZ521" s="7"/>
      <c r="NA521" s="7"/>
      <c r="NB521" s="7"/>
      <c r="NC521" s="7"/>
      <c r="ND521" s="7"/>
      <c r="NE521" s="7"/>
      <c r="NF521" s="7"/>
      <c r="NG521" s="7"/>
      <c r="NH521" s="7"/>
      <c r="NI521" s="7"/>
      <c r="NJ521" s="7"/>
      <c r="NK521" s="7"/>
      <c r="NL521" s="7"/>
      <c r="NM521" s="7"/>
      <c r="NN521" s="7"/>
      <c r="NO521" s="7"/>
      <c r="NP521" s="7"/>
      <c r="NQ521" s="7"/>
      <c r="NR521" s="7"/>
      <c r="NS521" s="7"/>
      <c r="NT521" s="7"/>
      <c r="NU521" s="7"/>
      <c r="NV521" s="7"/>
      <c r="NW521" s="7"/>
      <c r="NX521" s="7"/>
      <c r="NY521" s="7"/>
      <c r="NZ521" s="7"/>
      <c r="OA521" s="7"/>
      <c r="OB521" s="7"/>
      <c r="OC521" s="7"/>
      <c r="OD521" s="7"/>
      <c r="OE521" s="7"/>
      <c r="OF521" s="7"/>
      <c r="OG521" s="7"/>
      <c r="OH521" s="7"/>
      <c r="OI521" s="7"/>
      <c r="OJ521" s="7"/>
      <c r="OK521" s="7"/>
      <c r="OL521" s="7"/>
      <c r="OM521" s="7"/>
      <c r="ON521" s="7"/>
      <c r="OO521" s="7"/>
      <c r="OP521" s="7"/>
      <c r="OQ521" s="7"/>
      <c r="OR521" s="7"/>
      <c r="OS521" s="7"/>
      <c r="OT521" s="7"/>
      <c r="OU521" s="7"/>
      <c r="OV521" s="7"/>
      <c r="OW521" s="7"/>
      <c r="OX521" s="7"/>
      <c r="OY521" s="7"/>
      <c r="OZ521" s="7"/>
      <c r="PA521" s="7"/>
      <c r="PB521" s="7"/>
      <c r="PC521" s="7"/>
      <c r="PD521" s="7"/>
      <c r="PE521" s="7"/>
      <c r="PF521" s="7"/>
      <c r="PG521" s="7"/>
      <c r="PH521" s="7"/>
      <c r="PI521" s="7"/>
      <c r="PJ521" s="7"/>
      <c r="PK521" s="7"/>
      <c r="PL521" s="7"/>
      <c r="PM521" s="7"/>
      <c r="PN521" s="7"/>
      <c r="PO521" s="7"/>
      <c r="PP521" s="7"/>
      <c r="PQ521" s="7"/>
      <c r="PR521" s="7"/>
      <c r="PS521" s="7"/>
      <c r="PT521" s="7"/>
      <c r="PU521" s="7"/>
      <c r="PV521" s="7"/>
      <c r="PW521" s="7"/>
      <c r="PX521" s="7"/>
      <c r="PY521" s="7"/>
      <c r="PZ521" s="7"/>
      <c r="QA521" s="7"/>
      <c r="QB521" s="7"/>
      <c r="QC521" s="7"/>
      <c r="QD521" s="7"/>
      <c r="QE521" s="7"/>
      <c r="QF521" s="7"/>
      <c r="QG521" s="7"/>
      <c r="QH521" s="7"/>
      <c r="QI521" s="7"/>
      <c r="QJ521" s="7"/>
      <c r="QK521" s="7"/>
      <c r="QL521" s="7"/>
      <c r="QM521" s="7"/>
      <c r="QN521" s="7"/>
      <c r="QO521" s="7"/>
      <c r="QP521" s="7"/>
      <c r="QQ521" s="7"/>
      <c r="QR521" s="7"/>
      <c r="QS521" s="7"/>
      <c r="QT521" s="7"/>
      <c r="QU521" s="7"/>
      <c r="QV521" s="7"/>
      <c r="QW521" s="7"/>
      <c r="QX521" s="7"/>
      <c r="QY521" s="7"/>
      <c r="QZ521" s="7"/>
      <c r="RA521" s="7"/>
      <c r="RB521" s="7"/>
      <c r="RC521" s="7"/>
      <c r="RD521" s="7"/>
      <c r="RE521" s="7"/>
      <c r="RF521" s="7"/>
      <c r="RG521" s="7"/>
      <c r="RH521" s="7"/>
      <c r="RI521" s="7"/>
      <c r="RJ521" s="7"/>
      <c r="RK521" s="7"/>
      <c r="RL521" s="7"/>
      <c r="RM521" s="7"/>
      <c r="RN521" s="7"/>
      <c r="RO521" s="7"/>
      <c r="RP521" s="7"/>
      <c r="RQ521" s="7"/>
      <c r="RR521" s="7"/>
      <c r="RS521" s="7"/>
      <c r="RT521" s="7"/>
      <c r="RU521" s="7"/>
      <c r="RV521" s="7"/>
      <c r="RW521" s="7"/>
      <c r="RX521" s="7"/>
      <c r="RY521" s="7"/>
    </row>
    <row r="522" spans="1:493" s="3" customFormat="1" x14ac:dyDescent="0.2">
      <c r="A522" s="5"/>
      <c r="C522" s="7"/>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c r="CA522" s="119"/>
      <c r="CB522" s="119"/>
      <c r="CC522" s="119"/>
      <c r="CD522" s="119"/>
      <c r="CE522" s="119"/>
      <c r="CF522" s="119"/>
      <c r="CG522" s="119"/>
      <c r="CH522" s="119"/>
      <c r="CI522" s="119"/>
      <c r="CJ522" s="119"/>
      <c r="CK522" s="119"/>
      <c r="CL522" s="119"/>
      <c r="CM522" s="119"/>
      <c r="CN522" s="119"/>
      <c r="CO522" s="119"/>
      <c r="CP522" s="119"/>
      <c r="CQ522" s="119"/>
      <c r="CR522" s="119"/>
      <c r="CS522" s="119"/>
      <c r="CT522" s="119"/>
      <c r="CU522" s="119"/>
      <c r="CV522" s="119"/>
      <c r="CW522" s="119"/>
      <c r="CX522" s="119"/>
      <c r="CY522" s="119"/>
      <c r="CZ522" s="119"/>
      <c r="DA522" s="119"/>
      <c r="DB522" s="119"/>
      <c r="DC522" s="119"/>
      <c r="DD522" s="119"/>
      <c r="DE522" s="119"/>
      <c r="DF522" s="119"/>
      <c r="DG522" s="119"/>
      <c r="DH522" s="119"/>
      <c r="DI522" s="119"/>
      <c r="DJ522" s="119"/>
      <c r="DK522" s="119"/>
      <c r="DL522" s="119"/>
      <c r="DM522" s="119"/>
      <c r="DN522" s="119"/>
      <c r="DO522" s="119"/>
      <c r="DP522" s="119"/>
      <c r="DQ522" s="119"/>
      <c r="DR522" s="119"/>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c r="MK522" s="7"/>
      <c r="ML522" s="7"/>
      <c r="MM522" s="7"/>
      <c r="MN522" s="7"/>
      <c r="MO522" s="7"/>
      <c r="MP522" s="7"/>
      <c r="MQ522" s="7"/>
      <c r="MR522" s="7"/>
      <c r="MS522" s="7"/>
      <c r="MT522" s="7"/>
      <c r="MU522" s="7"/>
      <c r="MV522" s="7"/>
      <c r="MW522" s="7"/>
      <c r="MX522" s="7"/>
      <c r="MY522" s="7"/>
      <c r="MZ522" s="7"/>
      <c r="NA522" s="7"/>
      <c r="NB522" s="7"/>
      <c r="NC522" s="7"/>
      <c r="ND522" s="7"/>
      <c r="NE522" s="7"/>
      <c r="NF522" s="7"/>
      <c r="NG522" s="7"/>
      <c r="NH522" s="7"/>
      <c r="NI522" s="7"/>
      <c r="NJ522" s="7"/>
      <c r="NK522" s="7"/>
      <c r="NL522" s="7"/>
      <c r="NM522" s="7"/>
      <c r="NN522" s="7"/>
      <c r="NO522" s="7"/>
      <c r="NP522" s="7"/>
      <c r="NQ522" s="7"/>
      <c r="NR522" s="7"/>
      <c r="NS522" s="7"/>
      <c r="NT522" s="7"/>
      <c r="NU522" s="7"/>
      <c r="NV522" s="7"/>
      <c r="NW522" s="7"/>
      <c r="NX522" s="7"/>
      <c r="NY522" s="7"/>
      <c r="NZ522" s="7"/>
      <c r="OA522" s="7"/>
      <c r="OB522" s="7"/>
      <c r="OC522" s="7"/>
      <c r="OD522" s="7"/>
      <c r="OE522" s="7"/>
      <c r="OF522" s="7"/>
      <c r="OG522" s="7"/>
      <c r="OH522" s="7"/>
      <c r="OI522" s="7"/>
      <c r="OJ522" s="7"/>
      <c r="OK522" s="7"/>
      <c r="OL522" s="7"/>
      <c r="OM522" s="7"/>
      <c r="ON522" s="7"/>
      <c r="OO522" s="7"/>
      <c r="OP522" s="7"/>
      <c r="OQ522" s="7"/>
      <c r="OR522" s="7"/>
      <c r="OS522" s="7"/>
      <c r="OT522" s="7"/>
      <c r="OU522" s="7"/>
      <c r="OV522" s="7"/>
      <c r="OW522" s="7"/>
      <c r="OX522" s="7"/>
      <c r="OY522" s="7"/>
      <c r="OZ522" s="7"/>
      <c r="PA522" s="7"/>
      <c r="PB522" s="7"/>
      <c r="PC522" s="7"/>
      <c r="PD522" s="7"/>
      <c r="PE522" s="7"/>
      <c r="PF522" s="7"/>
      <c r="PG522" s="7"/>
      <c r="PH522" s="7"/>
      <c r="PI522" s="7"/>
      <c r="PJ522" s="7"/>
      <c r="PK522" s="7"/>
      <c r="PL522" s="7"/>
      <c r="PM522" s="7"/>
      <c r="PN522" s="7"/>
      <c r="PO522" s="7"/>
      <c r="PP522" s="7"/>
      <c r="PQ522" s="7"/>
      <c r="PR522" s="7"/>
      <c r="PS522" s="7"/>
      <c r="PT522" s="7"/>
      <c r="PU522" s="7"/>
      <c r="PV522" s="7"/>
      <c r="PW522" s="7"/>
      <c r="PX522" s="7"/>
      <c r="PY522" s="7"/>
      <c r="PZ522" s="7"/>
      <c r="QA522" s="7"/>
      <c r="QB522" s="7"/>
      <c r="QC522" s="7"/>
      <c r="QD522" s="7"/>
      <c r="QE522" s="7"/>
      <c r="QF522" s="7"/>
      <c r="QG522" s="7"/>
      <c r="QH522" s="7"/>
      <c r="QI522" s="7"/>
      <c r="QJ522" s="7"/>
      <c r="QK522" s="7"/>
      <c r="QL522" s="7"/>
      <c r="QM522" s="7"/>
      <c r="QN522" s="7"/>
      <c r="QO522" s="7"/>
      <c r="QP522" s="7"/>
      <c r="QQ522" s="7"/>
      <c r="QR522" s="7"/>
      <c r="QS522" s="7"/>
      <c r="QT522" s="7"/>
      <c r="QU522" s="7"/>
      <c r="QV522" s="7"/>
      <c r="QW522" s="7"/>
      <c r="QX522" s="7"/>
      <c r="QY522" s="7"/>
      <c r="QZ522" s="7"/>
      <c r="RA522" s="7"/>
      <c r="RB522" s="7"/>
      <c r="RC522" s="7"/>
      <c r="RD522" s="7"/>
      <c r="RE522" s="7"/>
      <c r="RF522" s="7"/>
      <c r="RG522" s="7"/>
      <c r="RH522" s="7"/>
      <c r="RI522" s="7"/>
      <c r="RJ522" s="7"/>
      <c r="RK522" s="7"/>
      <c r="RL522" s="7"/>
      <c r="RM522" s="7"/>
      <c r="RN522" s="7"/>
      <c r="RO522" s="7"/>
      <c r="RP522" s="7"/>
      <c r="RQ522" s="7"/>
      <c r="RR522" s="7"/>
      <c r="RS522" s="7"/>
      <c r="RT522" s="7"/>
      <c r="RU522" s="7"/>
      <c r="RV522" s="7"/>
      <c r="RW522" s="7"/>
      <c r="RX522" s="7"/>
      <c r="RY522" s="7"/>
    </row>
    <row r="523" spans="1:493" s="3" customFormat="1" x14ac:dyDescent="0.2">
      <c r="A523" s="5"/>
      <c r="C523" s="7"/>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119"/>
      <c r="CD523" s="119"/>
      <c r="CE523" s="119"/>
      <c r="CF523" s="119"/>
      <c r="CG523" s="119"/>
      <c r="CH523" s="119"/>
      <c r="CI523" s="119"/>
      <c r="CJ523" s="119"/>
      <c r="CK523" s="119"/>
      <c r="CL523" s="119"/>
      <c r="CM523" s="119"/>
      <c r="CN523" s="119"/>
      <c r="CO523" s="119"/>
      <c r="CP523" s="119"/>
      <c r="CQ523" s="119"/>
      <c r="CR523" s="119"/>
      <c r="CS523" s="119"/>
      <c r="CT523" s="119"/>
      <c r="CU523" s="119"/>
      <c r="CV523" s="119"/>
      <c r="CW523" s="119"/>
      <c r="CX523" s="119"/>
      <c r="CY523" s="119"/>
      <c r="CZ523" s="119"/>
      <c r="DA523" s="119"/>
      <c r="DB523" s="119"/>
      <c r="DC523" s="119"/>
      <c r="DD523" s="119"/>
      <c r="DE523" s="119"/>
      <c r="DF523" s="119"/>
      <c r="DG523" s="119"/>
      <c r="DH523" s="119"/>
      <c r="DI523" s="119"/>
      <c r="DJ523" s="119"/>
      <c r="DK523" s="119"/>
      <c r="DL523" s="119"/>
      <c r="DM523" s="119"/>
      <c r="DN523" s="119"/>
      <c r="DO523" s="119"/>
      <c r="DP523" s="119"/>
      <c r="DQ523" s="119"/>
      <c r="DR523" s="119"/>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c r="MK523" s="7"/>
      <c r="ML523" s="7"/>
      <c r="MM523" s="7"/>
      <c r="MN523" s="7"/>
      <c r="MO523" s="7"/>
      <c r="MP523" s="7"/>
      <c r="MQ523" s="7"/>
      <c r="MR523" s="7"/>
      <c r="MS523" s="7"/>
      <c r="MT523" s="7"/>
      <c r="MU523" s="7"/>
      <c r="MV523" s="7"/>
      <c r="MW523" s="7"/>
      <c r="MX523" s="7"/>
      <c r="MY523" s="7"/>
      <c r="MZ523" s="7"/>
      <c r="NA523" s="7"/>
      <c r="NB523" s="7"/>
      <c r="NC523" s="7"/>
      <c r="ND523" s="7"/>
      <c r="NE523" s="7"/>
      <c r="NF523" s="7"/>
      <c r="NG523" s="7"/>
      <c r="NH523" s="7"/>
      <c r="NI523" s="7"/>
      <c r="NJ523" s="7"/>
      <c r="NK523" s="7"/>
      <c r="NL523" s="7"/>
      <c r="NM523" s="7"/>
      <c r="NN523" s="7"/>
      <c r="NO523" s="7"/>
      <c r="NP523" s="7"/>
      <c r="NQ523" s="7"/>
      <c r="NR523" s="7"/>
      <c r="NS523" s="7"/>
      <c r="NT523" s="7"/>
      <c r="NU523" s="7"/>
      <c r="NV523" s="7"/>
      <c r="NW523" s="7"/>
      <c r="NX523" s="7"/>
      <c r="NY523" s="7"/>
      <c r="NZ523" s="7"/>
      <c r="OA523" s="7"/>
      <c r="OB523" s="7"/>
      <c r="OC523" s="7"/>
      <c r="OD523" s="7"/>
      <c r="OE523" s="7"/>
      <c r="OF523" s="7"/>
      <c r="OG523" s="7"/>
      <c r="OH523" s="7"/>
      <c r="OI523" s="7"/>
      <c r="OJ523" s="7"/>
      <c r="OK523" s="7"/>
      <c r="OL523" s="7"/>
      <c r="OM523" s="7"/>
      <c r="ON523" s="7"/>
      <c r="OO523" s="7"/>
      <c r="OP523" s="7"/>
      <c r="OQ523" s="7"/>
      <c r="OR523" s="7"/>
      <c r="OS523" s="7"/>
      <c r="OT523" s="7"/>
      <c r="OU523" s="7"/>
      <c r="OV523" s="7"/>
      <c r="OW523" s="7"/>
      <c r="OX523" s="7"/>
      <c r="OY523" s="7"/>
      <c r="OZ523" s="7"/>
      <c r="PA523" s="7"/>
      <c r="PB523" s="7"/>
      <c r="PC523" s="7"/>
      <c r="PD523" s="7"/>
      <c r="PE523" s="7"/>
      <c r="PF523" s="7"/>
      <c r="PG523" s="7"/>
      <c r="PH523" s="7"/>
      <c r="PI523" s="7"/>
      <c r="PJ523" s="7"/>
      <c r="PK523" s="7"/>
      <c r="PL523" s="7"/>
      <c r="PM523" s="7"/>
      <c r="PN523" s="7"/>
      <c r="PO523" s="7"/>
      <c r="PP523" s="7"/>
      <c r="PQ523" s="7"/>
      <c r="PR523" s="7"/>
      <c r="PS523" s="7"/>
      <c r="PT523" s="7"/>
      <c r="PU523" s="7"/>
      <c r="PV523" s="7"/>
      <c r="PW523" s="7"/>
      <c r="PX523" s="7"/>
      <c r="PY523" s="7"/>
      <c r="PZ523" s="7"/>
      <c r="QA523" s="7"/>
      <c r="QB523" s="7"/>
      <c r="QC523" s="7"/>
      <c r="QD523" s="7"/>
      <c r="QE523" s="7"/>
      <c r="QF523" s="7"/>
      <c r="QG523" s="7"/>
      <c r="QH523" s="7"/>
      <c r="QI523" s="7"/>
      <c r="QJ523" s="7"/>
      <c r="QK523" s="7"/>
      <c r="QL523" s="7"/>
      <c r="QM523" s="7"/>
      <c r="QN523" s="7"/>
      <c r="QO523" s="7"/>
      <c r="QP523" s="7"/>
      <c r="QQ523" s="7"/>
      <c r="QR523" s="7"/>
      <c r="QS523" s="7"/>
      <c r="QT523" s="7"/>
      <c r="QU523" s="7"/>
      <c r="QV523" s="7"/>
      <c r="QW523" s="7"/>
      <c r="QX523" s="7"/>
      <c r="QY523" s="7"/>
      <c r="QZ523" s="7"/>
      <c r="RA523" s="7"/>
      <c r="RB523" s="7"/>
      <c r="RC523" s="7"/>
      <c r="RD523" s="7"/>
      <c r="RE523" s="7"/>
      <c r="RF523" s="7"/>
      <c r="RG523" s="7"/>
      <c r="RH523" s="7"/>
      <c r="RI523" s="7"/>
      <c r="RJ523" s="7"/>
      <c r="RK523" s="7"/>
      <c r="RL523" s="7"/>
      <c r="RM523" s="7"/>
      <c r="RN523" s="7"/>
      <c r="RO523" s="7"/>
      <c r="RP523" s="7"/>
      <c r="RQ523" s="7"/>
      <c r="RR523" s="7"/>
      <c r="RS523" s="7"/>
      <c r="RT523" s="7"/>
      <c r="RU523" s="7"/>
      <c r="RV523" s="7"/>
      <c r="RW523" s="7"/>
      <c r="RX523" s="7"/>
      <c r="RY523" s="7"/>
    </row>
    <row r="524" spans="1:493" s="3" customFormat="1" x14ac:dyDescent="0.2">
      <c r="A524" s="5"/>
      <c r="C524" s="7"/>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9"/>
      <c r="CP524" s="119"/>
      <c r="CQ524" s="119"/>
      <c r="CR524" s="119"/>
      <c r="CS524" s="119"/>
      <c r="CT524" s="119"/>
      <c r="CU524" s="119"/>
      <c r="CV524" s="119"/>
      <c r="CW524" s="119"/>
      <c r="CX524" s="119"/>
      <c r="CY524" s="119"/>
      <c r="CZ524" s="119"/>
      <c r="DA524" s="119"/>
      <c r="DB524" s="119"/>
      <c r="DC524" s="119"/>
      <c r="DD524" s="119"/>
      <c r="DE524" s="119"/>
      <c r="DF524" s="119"/>
      <c r="DG524" s="119"/>
      <c r="DH524" s="119"/>
      <c r="DI524" s="119"/>
      <c r="DJ524" s="119"/>
      <c r="DK524" s="119"/>
      <c r="DL524" s="119"/>
      <c r="DM524" s="119"/>
      <c r="DN524" s="119"/>
      <c r="DO524" s="119"/>
      <c r="DP524" s="119"/>
      <c r="DQ524" s="119"/>
      <c r="DR524" s="119"/>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c r="MK524" s="7"/>
      <c r="ML524" s="7"/>
      <c r="MM524" s="7"/>
      <c r="MN524" s="7"/>
      <c r="MO524" s="7"/>
      <c r="MP524" s="7"/>
      <c r="MQ524" s="7"/>
      <c r="MR524" s="7"/>
      <c r="MS524" s="7"/>
      <c r="MT524" s="7"/>
      <c r="MU524" s="7"/>
      <c r="MV524" s="7"/>
      <c r="MW524" s="7"/>
      <c r="MX524" s="7"/>
      <c r="MY524" s="7"/>
      <c r="MZ524" s="7"/>
      <c r="NA524" s="7"/>
      <c r="NB524" s="7"/>
      <c r="NC524" s="7"/>
      <c r="ND524" s="7"/>
      <c r="NE524" s="7"/>
      <c r="NF524" s="7"/>
      <c r="NG524" s="7"/>
      <c r="NH524" s="7"/>
      <c r="NI524" s="7"/>
      <c r="NJ524" s="7"/>
      <c r="NK524" s="7"/>
      <c r="NL524" s="7"/>
      <c r="NM524" s="7"/>
      <c r="NN524" s="7"/>
      <c r="NO524" s="7"/>
      <c r="NP524" s="7"/>
      <c r="NQ524" s="7"/>
      <c r="NR524" s="7"/>
      <c r="NS524" s="7"/>
      <c r="NT524" s="7"/>
      <c r="NU524" s="7"/>
      <c r="NV524" s="7"/>
      <c r="NW524" s="7"/>
      <c r="NX524" s="7"/>
      <c r="NY524" s="7"/>
      <c r="NZ524" s="7"/>
      <c r="OA524" s="7"/>
      <c r="OB524" s="7"/>
      <c r="OC524" s="7"/>
      <c r="OD524" s="7"/>
      <c r="OE524" s="7"/>
      <c r="OF524" s="7"/>
      <c r="OG524" s="7"/>
      <c r="OH524" s="7"/>
      <c r="OI524" s="7"/>
      <c r="OJ524" s="7"/>
      <c r="OK524" s="7"/>
      <c r="OL524" s="7"/>
      <c r="OM524" s="7"/>
      <c r="ON524" s="7"/>
      <c r="OO524" s="7"/>
      <c r="OP524" s="7"/>
      <c r="OQ524" s="7"/>
      <c r="OR524" s="7"/>
      <c r="OS524" s="7"/>
      <c r="OT524" s="7"/>
      <c r="OU524" s="7"/>
      <c r="OV524" s="7"/>
      <c r="OW524" s="7"/>
      <c r="OX524" s="7"/>
      <c r="OY524" s="7"/>
      <c r="OZ524" s="7"/>
      <c r="PA524" s="7"/>
      <c r="PB524" s="7"/>
      <c r="PC524" s="7"/>
      <c r="PD524" s="7"/>
      <c r="PE524" s="7"/>
      <c r="PF524" s="7"/>
      <c r="PG524" s="7"/>
      <c r="PH524" s="7"/>
      <c r="PI524" s="7"/>
      <c r="PJ524" s="7"/>
      <c r="PK524" s="7"/>
      <c r="PL524" s="7"/>
      <c r="PM524" s="7"/>
      <c r="PN524" s="7"/>
      <c r="PO524" s="7"/>
      <c r="PP524" s="7"/>
      <c r="PQ524" s="7"/>
      <c r="PR524" s="7"/>
      <c r="PS524" s="7"/>
      <c r="PT524" s="7"/>
      <c r="PU524" s="7"/>
      <c r="PV524" s="7"/>
      <c r="PW524" s="7"/>
      <c r="PX524" s="7"/>
      <c r="PY524" s="7"/>
      <c r="PZ524" s="7"/>
      <c r="QA524" s="7"/>
      <c r="QB524" s="7"/>
      <c r="QC524" s="7"/>
      <c r="QD524" s="7"/>
      <c r="QE524" s="7"/>
      <c r="QF524" s="7"/>
      <c r="QG524" s="7"/>
      <c r="QH524" s="7"/>
      <c r="QI524" s="7"/>
      <c r="QJ524" s="7"/>
      <c r="QK524" s="7"/>
      <c r="QL524" s="7"/>
      <c r="QM524" s="7"/>
      <c r="QN524" s="7"/>
      <c r="QO524" s="7"/>
      <c r="QP524" s="7"/>
      <c r="QQ524" s="7"/>
      <c r="QR524" s="7"/>
      <c r="QS524" s="7"/>
      <c r="QT524" s="7"/>
      <c r="QU524" s="7"/>
      <c r="QV524" s="7"/>
      <c r="QW524" s="7"/>
      <c r="QX524" s="7"/>
      <c r="QY524" s="7"/>
      <c r="QZ524" s="7"/>
      <c r="RA524" s="7"/>
      <c r="RB524" s="7"/>
      <c r="RC524" s="7"/>
      <c r="RD524" s="7"/>
      <c r="RE524" s="7"/>
      <c r="RF524" s="7"/>
      <c r="RG524" s="7"/>
      <c r="RH524" s="7"/>
      <c r="RI524" s="7"/>
      <c r="RJ524" s="7"/>
      <c r="RK524" s="7"/>
      <c r="RL524" s="7"/>
      <c r="RM524" s="7"/>
      <c r="RN524" s="7"/>
      <c r="RO524" s="7"/>
      <c r="RP524" s="7"/>
      <c r="RQ524" s="7"/>
      <c r="RR524" s="7"/>
      <c r="RS524" s="7"/>
      <c r="RT524" s="7"/>
      <c r="RU524" s="7"/>
      <c r="RV524" s="7"/>
      <c r="RW524" s="7"/>
      <c r="RX524" s="7"/>
      <c r="RY524" s="7"/>
    </row>
    <row r="525" spans="1:493" s="3" customFormat="1" x14ac:dyDescent="0.2">
      <c r="A525" s="5"/>
      <c r="C525" s="7"/>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119"/>
      <c r="CD525" s="119"/>
      <c r="CE525" s="119"/>
      <c r="CF525" s="119"/>
      <c r="CG525" s="119"/>
      <c r="CH525" s="119"/>
      <c r="CI525" s="119"/>
      <c r="CJ525" s="119"/>
      <c r="CK525" s="119"/>
      <c r="CL525" s="119"/>
      <c r="CM525" s="119"/>
      <c r="CN525" s="119"/>
      <c r="CO525" s="119"/>
      <c r="CP525" s="119"/>
      <c r="CQ525" s="119"/>
      <c r="CR525" s="119"/>
      <c r="CS525" s="119"/>
      <c r="CT525" s="119"/>
      <c r="CU525" s="119"/>
      <c r="CV525" s="119"/>
      <c r="CW525" s="119"/>
      <c r="CX525" s="119"/>
      <c r="CY525" s="119"/>
      <c r="CZ525" s="119"/>
      <c r="DA525" s="119"/>
      <c r="DB525" s="119"/>
      <c r="DC525" s="119"/>
      <c r="DD525" s="119"/>
      <c r="DE525" s="119"/>
      <c r="DF525" s="119"/>
      <c r="DG525" s="119"/>
      <c r="DH525" s="119"/>
      <c r="DI525" s="119"/>
      <c r="DJ525" s="119"/>
      <c r="DK525" s="119"/>
      <c r="DL525" s="119"/>
      <c r="DM525" s="119"/>
      <c r="DN525" s="119"/>
      <c r="DO525" s="119"/>
      <c r="DP525" s="119"/>
      <c r="DQ525" s="119"/>
      <c r="DR525" s="119"/>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c r="MK525" s="7"/>
      <c r="ML525" s="7"/>
      <c r="MM525" s="7"/>
      <c r="MN525" s="7"/>
      <c r="MO525" s="7"/>
      <c r="MP525" s="7"/>
      <c r="MQ525" s="7"/>
      <c r="MR525" s="7"/>
      <c r="MS525" s="7"/>
      <c r="MT525" s="7"/>
      <c r="MU525" s="7"/>
      <c r="MV525" s="7"/>
      <c r="MW525" s="7"/>
      <c r="MX525" s="7"/>
      <c r="MY525" s="7"/>
      <c r="MZ525" s="7"/>
      <c r="NA525" s="7"/>
      <c r="NB525" s="7"/>
      <c r="NC525" s="7"/>
      <c r="ND525" s="7"/>
      <c r="NE525" s="7"/>
      <c r="NF525" s="7"/>
      <c r="NG525" s="7"/>
      <c r="NH525" s="7"/>
      <c r="NI525" s="7"/>
      <c r="NJ525" s="7"/>
      <c r="NK525" s="7"/>
      <c r="NL525" s="7"/>
      <c r="NM525" s="7"/>
      <c r="NN525" s="7"/>
      <c r="NO525" s="7"/>
      <c r="NP525" s="7"/>
      <c r="NQ525" s="7"/>
      <c r="NR525" s="7"/>
      <c r="NS525" s="7"/>
      <c r="NT525" s="7"/>
      <c r="NU525" s="7"/>
      <c r="NV525" s="7"/>
      <c r="NW525" s="7"/>
      <c r="NX525" s="7"/>
      <c r="NY525" s="7"/>
      <c r="NZ525" s="7"/>
      <c r="OA525" s="7"/>
      <c r="OB525" s="7"/>
      <c r="OC525" s="7"/>
      <c r="OD525" s="7"/>
      <c r="OE525" s="7"/>
      <c r="OF525" s="7"/>
      <c r="OG525" s="7"/>
      <c r="OH525" s="7"/>
      <c r="OI525" s="7"/>
      <c r="OJ525" s="7"/>
      <c r="OK525" s="7"/>
      <c r="OL525" s="7"/>
      <c r="OM525" s="7"/>
      <c r="ON525" s="7"/>
      <c r="OO525" s="7"/>
      <c r="OP525" s="7"/>
      <c r="OQ525" s="7"/>
      <c r="OR525" s="7"/>
      <c r="OS525" s="7"/>
      <c r="OT525" s="7"/>
      <c r="OU525" s="7"/>
      <c r="OV525" s="7"/>
      <c r="OW525" s="7"/>
      <c r="OX525" s="7"/>
      <c r="OY525" s="7"/>
      <c r="OZ525" s="7"/>
      <c r="PA525" s="7"/>
      <c r="PB525" s="7"/>
      <c r="PC525" s="7"/>
      <c r="PD525" s="7"/>
      <c r="PE525" s="7"/>
      <c r="PF525" s="7"/>
      <c r="PG525" s="7"/>
      <c r="PH525" s="7"/>
      <c r="PI525" s="7"/>
      <c r="PJ525" s="7"/>
      <c r="PK525" s="7"/>
      <c r="PL525" s="7"/>
      <c r="PM525" s="7"/>
      <c r="PN525" s="7"/>
      <c r="PO525" s="7"/>
      <c r="PP525" s="7"/>
      <c r="PQ525" s="7"/>
      <c r="PR525" s="7"/>
      <c r="PS525" s="7"/>
      <c r="PT525" s="7"/>
      <c r="PU525" s="7"/>
      <c r="PV525" s="7"/>
      <c r="PW525" s="7"/>
      <c r="PX525" s="7"/>
      <c r="PY525" s="7"/>
      <c r="PZ525" s="7"/>
      <c r="QA525" s="7"/>
      <c r="QB525" s="7"/>
      <c r="QC525" s="7"/>
      <c r="QD525" s="7"/>
      <c r="QE525" s="7"/>
      <c r="QF525" s="7"/>
      <c r="QG525" s="7"/>
      <c r="QH525" s="7"/>
      <c r="QI525" s="7"/>
      <c r="QJ525" s="7"/>
      <c r="QK525" s="7"/>
      <c r="QL525" s="7"/>
      <c r="QM525" s="7"/>
      <c r="QN525" s="7"/>
      <c r="QO525" s="7"/>
      <c r="QP525" s="7"/>
      <c r="QQ525" s="7"/>
      <c r="QR525" s="7"/>
      <c r="QS525" s="7"/>
      <c r="QT525" s="7"/>
      <c r="QU525" s="7"/>
      <c r="QV525" s="7"/>
      <c r="QW525" s="7"/>
      <c r="QX525" s="7"/>
      <c r="QY525" s="7"/>
      <c r="QZ525" s="7"/>
      <c r="RA525" s="7"/>
      <c r="RB525" s="7"/>
      <c r="RC525" s="7"/>
      <c r="RD525" s="7"/>
      <c r="RE525" s="7"/>
      <c r="RF525" s="7"/>
      <c r="RG525" s="7"/>
      <c r="RH525" s="7"/>
      <c r="RI525" s="7"/>
      <c r="RJ525" s="7"/>
      <c r="RK525" s="7"/>
      <c r="RL525" s="7"/>
      <c r="RM525" s="7"/>
      <c r="RN525" s="7"/>
      <c r="RO525" s="7"/>
      <c r="RP525" s="7"/>
      <c r="RQ525" s="7"/>
      <c r="RR525" s="7"/>
      <c r="RS525" s="7"/>
      <c r="RT525" s="7"/>
      <c r="RU525" s="7"/>
      <c r="RV525" s="7"/>
      <c r="RW525" s="7"/>
      <c r="RX525" s="7"/>
      <c r="RY525" s="7"/>
    </row>
    <row r="526" spans="1:493" s="3" customFormat="1" x14ac:dyDescent="0.2">
      <c r="A526" s="5"/>
      <c r="C526" s="7"/>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c r="BT526" s="119"/>
      <c r="BU526" s="119"/>
      <c r="BV526" s="119"/>
      <c r="BW526" s="119"/>
      <c r="BX526" s="119"/>
      <c r="BY526" s="119"/>
      <c r="BZ526" s="119"/>
      <c r="CA526" s="119"/>
      <c r="CB526" s="119"/>
      <c r="CC526" s="119"/>
      <c r="CD526" s="119"/>
      <c r="CE526" s="119"/>
      <c r="CF526" s="119"/>
      <c r="CG526" s="119"/>
      <c r="CH526" s="119"/>
      <c r="CI526" s="119"/>
      <c r="CJ526" s="119"/>
      <c r="CK526" s="119"/>
      <c r="CL526" s="119"/>
      <c r="CM526" s="119"/>
      <c r="CN526" s="119"/>
      <c r="CO526" s="119"/>
      <c r="CP526" s="119"/>
      <c r="CQ526" s="119"/>
      <c r="CR526" s="119"/>
      <c r="CS526" s="119"/>
      <c r="CT526" s="119"/>
      <c r="CU526" s="119"/>
      <c r="CV526" s="119"/>
      <c r="CW526" s="119"/>
      <c r="CX526" s="119"/>
      <c r="CY526" s="119"/>
      <c r="CZ526" s="119"/>
      <c r="DA526" s="119"/>
      <c r="DB526" s="119"/>
      <c r="DC526" s="119"/>
      <c r="DD526" s="119"/>
      <c r="DE526" s="119"/>
      <c r="DF526" s="119"/>
      <c r="DG526" s="119"/>
      <c r="DH526" s="119"/>
      <c r="DI526" s="119"/>
      <c r="DJ526" s="119"/>
      <c r="DK526" s="119"/>
      <c r="DL526" s="119"/>
      <c r="DM526" s="119"/>
      <c r="DN526" s="119"/>
      <c r="DO526" s="119"/>
      <c r="DP526" s="119"/>
      <c r="DQ526" s="119"/>
      <c r="DR526" s="119"/>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c r="MK526" s="7"/>
      <c r="ML526" s="7"/>
      <c r="MM526" s="7"/>
      <c r="MN526" s="7"/>
      <c r="MO526" s="7"/>
      <c r="MP526" s="7"/>
      <c r="MQ526" s="7"/>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c r="NR526" s="7"/>
      <c r="NS526" s="7"/>
      <c r="NT526" s="7"/>
      <c r="NU526" s="7"/>
      <c r="NV526" s="7"/>
      <c r="NW526" s="7"/>
      <c r="NX526" s="7"/>
      <c r="NY526" s="7"/>
      <c r="NZ526" s="7"/>
      <c r="OA526" s="7"/>
      <c r="OB526" s="7"/>
      <c r="OC526" s="7"/>
      <c r="OD526" s="7"/>
      <c r="OE526" s="7"/>
      <c r="OF526" s="7"/>
      <c r="OG526" s="7"/>
      <c r="OH526" s="7"/>
      <c r="OI526" s="7"/>
      <c r="OJ526" s="7"/>
      <c r="OK526" s="7"/>
      <c r="OL526" s="7"/>
      <c r="OM526" s="7"/>
      <c r="ON526" s="7"/>
      <c r="OO526" s="7"/>
      <c r="OP526" s="7"/>
      <c r="OQ526" s="7"/>
      <c r="OR526" s="7"/>
      <c r="OS526" s="7"/>
      <c r="OT526" s="7"/>
      <c r="OU526" s="7"/>
      <c r="OV526" s="7"/>
      <c r="OW526" s="7"/>
      <c r="OX526" s="7"/>
      <c r="OY526" s="7"/>
      <c r="OZ526" s="7"/>
      <c r="PA526" s="7"/>
      <c r="PB526" s="7"/>
      <c r="PC526" s="7"/>
      <c r="PD526" s="7"/>
      <c r="PE526" s="7"/>
      <c r="PF526" s="7"/>
      <c r="PG526" s="7"/>
      <c r="PH526" s="7"/>
      <c r="PI526" s="7"/>
      <c r="PJ526" s="7"/>
      <c r="PK526" s="7"/>
      <c r="PL526" s="7"/>
      <c r="PM526" s="7"/>
      <c r="PN526" s="7"/>
      <c r="PO526" s="7"/>
      <c r="PP526" s="7"/>
      <c r="PQ526" s="7"/>
      <c r="PR526" s="7"/>
      <c r="PS526" s="7"/>
      <c r="PT526" s="7"/>
      <c r="PU526" s="7"/>
      <c r="PV526" s="7"/>
      <c r="PW526" s="7"/>
      <c r="PX526" s="7"/>
      <c r="PY526" s="7"/>
      <c r="PZ526" s="7"/>
      <c r="QA526" s="7"/>
      <c r="QB526" s="7"/>
      <c r="QC526" s="7"/>
      <c r="QD526" s="7"/>
      <c r="QE526" s="7"/>
      <c r="QF526" s="7"/>
      <c r="QG526" s="7"/>
      <c r="QH526" s="7"/>
      <c r="QI526" s="7"/>
      <c r="QJ526" s="7"/>
      <c r="QK526" s="7"/>
      <c r="QL526" s="7"/>
      <c r="QM526" s="7"/>
      <c r="QN526" s="7"/>
      <c r="QO526" s="7"/>
      <c r="QP526" s="7"/>
      <c r="QQ526" s="7"/>
      <c r="QR526" s="7"/>
      <c r="QS526" s="7"/>
      <c r="QT526" s="7"/>
      <c r="QU526" s="7"/>
      <c r="QV526" s="7"/>
      <c r="QW526" s="7"/>
      <c r="QX526" s="7"/>
      <c r="QY526" s="7"/>
      <c r="QZ526" s="7"/>
      <c r="RA526" s="7"/>
      <c r="RB526" s="7"/>
      <c r="RC526" s="7"/>
      <c r="RD526" s="7"/>
      <c r="RE526" s="7"/>
      <c r="RF526" s="7"/>
      <c r="RG526" s="7"/>
      <c r="RH526" s="7"/>
      <c r="RI526" s="7"/>
      <c r="RJ526" s="7"/>
      <c r="RK526" s="7"/>
      <c r="RL526" s="7"/>
      <c r="RM526" s="7"/>
      <c r="RN526" s="7"/>
      <c r="RO526" s="7"/>
      <c r="RP526" s="7"/>
      <c r="RQ526" s="7"/>
      <c r="RR526" s="7"/>
      <c r="RS526" s="7"/>
      <c r="RT526" s="7"/>
      <c r="RU526" s="7"/>
      <c r="RV526" s="7"/>
      <c r="RW526" s="7"/>
      <c r="RX526" s="7"/>
      <c r="RY526" s="7"/>
    </row>
    <row r="527" spans="1:493" x14ac:dyDescent="0.2">
      <c r="A527" s="5"/>
      <c r="B527" s="3"/>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row>
    <row r="528" spans="1:493" x14ac:dyDescent="0.2">
      <c r="A528" s="5"/>
      <c r="B528" s="3"/>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row>
    <row r="529" spans="1:39" x14ac:dyDescent="0.2">
      <c r="A529" s="5"/>
      <c r="B529" s="3"/>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row>
    <row r="530" spans="1:39" x14ac:dyDescent="0.2">
      <c r="A530" s="5"/>
      <c r="B530" s="3"/>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row>
    <row r="531" spans="1:39" x14ac:dyDescent="0.2">
      <c r="A531" s="5"/>
      <c r="B531" s="3"/>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row>
    <row r="532" spans="1:39" x14ac:dyDescent="0.2">
      <c r="A532" s="5"/>
      <c r="B532" s="3"/>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row>
    <row r="533" spans="1:39" x14ac:dyDescent="0.2">
      <c r="A533" s="5"/>
      <c r="B533" s="3"/>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row>
    <row r="534" spans="1:39" x14ac:dyDescent="0.2">
      <c r="A534" s="5"/>
      <c r="B534" s="3"/>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row>
    <row r="535" spans="1:39" x14ac:dyDescent="0.2">
      <c r="A535" s="5"/>
      <c r="B535" s="3"/>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row>
    <row r="536" spans="1:39" x14ac:dyDescent="0.2">
      <c r="A536" s="5"/>
      <c r="B536" s="3"/>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row>
    <row r="537" spans="1:39" x14ac:dyDescent="0.2">
      <c r="A537" s="5"/>
      <c r="B537" s="3"/>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row>
    <row r="538" spans="1:39" x14ac:dyDescent="0.2">
      <c r="A538" s="5"/>
      <c r="B538" s="3"/>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row>
    <row r="539" spans="1:39" x14ac:dyDescent="0.2">
      <c r="A539" s="5"/>
      <c r="B539" s="3"/>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row>
    <row r="540" spans="1:39" x14ac:dyDescent="0.2">
      <c r="A540" s="5"/>
      <c r="B540" s="3"/>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c r="AG540" s="119"/>
      <c r="AH540" s="119"/>
      <c r="AI540" s="119"/>
      <c r="AJ540" s="119"/>
      <c r="AK540" s="119"/>
      <c r="AL540" s="119"/>
      <c r="AM540" s="119"/>
    </row>
    <row r="541" spans="1:39" x14ac:dyDescent="0.2">
      <c r="A541" s="5"/>
      <c r="B541" s="3"/>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row>
    <row r="542" spans="1:39" x14ac:dyDescent="0.2">
      <c r="A542" s="5"/>
      <c r="B542" s="3"/>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row>
    <row r="543" spans="1:39" x14ac:dyDescent="0.2">
      <c r="A543" s="5"/>
      <c r="B543" s="3"/>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row>
    <row r="544" spans="1:39" x14ac:dyDescent="0.2">
      <c r="A544" s="5"/>
      <c r="B544" s="3"/>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row>
    <row r="545" spans="1:39" x14ac:dyDescent="0.2">
      <c r="A545" s="5"/>
      <c r="B545" s="3"/>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row>
    <row r="546" spans="1:39" x14ac:dyDescent="0.2">
      <c r="A546" s="5"/>
      <c r="B546" s="3"/>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c r="AG546" s="119"/>
      <c r="AH546" s="119"/>
      <c r="AI546" s="119"/>
      <c r="AJ546" s="119"/>
      <c r="AK546" s="119"/>
      <c r="AL546" s="119"/>
      <c r="AM546" s="119"/>
    </row>
    <row r="547" spans="1:39" x14ac:dyDescent="0.2">
      <c r="A547" s="5"/>
      <c r="B547" s="3"/>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c r="AG547" s="119"/>
      <c r="AH547" s="119"/>
      <c r="AI547" s="119"/>
      <c r="AJ547" s="119"/>
      <c r="AK547" s="119"/>
      <c r="AL547" s="119"/>
      <c r="AM547" s="119"/>
    </row>
    <row r="548" spans="1:39" x14ac:dyDescent="0.2">
      <c r="A548" s="5"/>
      <c r="B548" s="3"/>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row>
    <row r="549" spans="1:39" x14ac:dyDescent="0.2">
      <c r="A549" s="5"/>
      <c r="B549" s="3"/>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c r="AG549" s="119"/>
      <c r="AH549" s="119"/>
      <c r="AI549" s="119"/>
      <c r="AJ549" s="119"/>
      <c r="AK549" s="119"/>
      <c r="AL549" s="119"/>
      <c r="AM549" s="119"/>
    </row>
    <row r="550" spans="1:39" x14ac:dyDescent="0.2">
      <c r="A550" s="5"/>
      <c r="B550" s="3"/>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row>
    <row r="551" spans="1:39" x14ac:dyDescent="0.2">
      <c r="A551" s="5"/>
      <c r="B551" s="3"/>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c r="AG551" s="119"/>
      <c r="AH551" s="119"/>
      <c r="AI551" s="119"/>
      <c r="AJ551" s="119"/>
      <c r="AK551" s="119"/>
      <c r="AL551" s="119"/>
      <c r="AM551" s="119"/>
    </row>
    <row r="552" spans="1:39" x14ac:dyDescent="0.2">
      <c r="A552" s="5"/>
      <c r="B552" s="3"/>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row>
    <row r="553" spans="1:39" x14ac:dyDescent="0.2">
      <c r="A553" s="5"/>
      <c r="B553" s="3"/>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row>
    <row r="554" spans="1:39" x14ac:dyDescent="0.2">
      <c r="A554" s="5"/>
      <c r="B554" s="3"/>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row>
    <row r="555" spans="1:39" x14ac:dyDescent="0.2">
      <c r="A555" s="5"/>
      <c r="B555" s="3"/>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c r="AG555" s="119"/>
      <c r="AH555" s="119"/>
      <c r="AI555" s="119"/>
      <c r="AJ555" s="119"/>
      <c r="AK555" s="119"/>
      <c r="AL555" s="119"/>
      <c r="AM555" s="119"/>
    </row>
    <row r="556" spans="1:39" x14ac:dyDescent="0.2">
      <c r="A556" s="5"/>
      <c r="B556" s="3"/>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c r="AG556" s="119"/>
      <c r="AH556" s="119"/>
      <c r="AI556" s="119"/>
      <c r="AJ556" s="119"/>
      <c r="AK556" s="119"/>
      <c r="AL556" s="119"/>
      <c r="AM556" s="119"/>
    </row>
    <row r="557" spans="1:39" x14ac:dyDescent="0.2">
      <c r="A557" s="5"/>
      <c r="B557" s="3"/>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row>
    <row r="558" spans="1:39" x14ac:dyDescent="0.2">
      <c r="A558" s="5"/>
      <c r="B558" s="3"/>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row>
    <row r="559" spans="1:39" x14ac:dyDescent="0.2">
      <c r="A559" s="5"/>
      <c r="B559" s="3"/>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row>
    <row r="560" spans="1:39" x14ac:dyDescent="0.2">
      <c r="A560" s="5"/>
      <c r="B560" s="3"/>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c r="AG560" s="119"/>
      <c r="AH560" s="119"/>
      <c r="AI560" s="119"/>
      <c r="AJ560" s="119"/>
      <c r="AK560" s="119"/>
      <c r="AL560" s="119"/>
      <c r="AM560" s="119"/>
    </row>
    <row r="561" spans="1:39" x14ac:dyDescent="0.2">
      <c r="A561" s="5"/>
      <c r="B561" s="3"/>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row>
    <row r="562" spans="1:39" x14ac:dyDescent="0.2">
      <c r="A562" s="5"/>
      <c r="B562" s="3"/>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row>
    <row r="563" spans="1:39" x14ac:dyDescent="0.2">
      <c r="A563" s="5"/>
      <c r="B563" s="3"/>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row>
    <row r="564" spans="1:39" x14ac:dyDescent="0.2">
      <c r="A564" s="5"/>
      <c r="B564" s="3"/>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row>
    <row r="565" spans="1:39" x14ac:dyDescent="0.2">
      <c r="A565" s="5"/>
      <c r="B565" s="3"/>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row>
    <row r="566" spans="1:39" x14ac:dyDescent="0.2">
      <c r="A566" s="5"/>
      <c r="B566" s="3"/>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row>
    <row r="567" spans="1:39" x14ac:dyDescent="0.2">
      <c r="A567" s="5"/>
      <c r="B567" s="3"/>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row>
    <row r="568" spans="1:39" x14ac:dyDescent="0.2">
      <c r="A568" s="5"/>
      <c r="B568" s="3"/>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c r="AG568" s="119"/>
      <c r="AH568" s="119"/>
      <c r="AI568" s="119"/>
      <c r="AJ568" s="119"/>
      <c r="AK568" s="119"/>
      <c r="AL568" s="119"/>
      <c r="AM568" s="119"/>
    </row>
    <row r="569" spans="1:39" x14ac:dyDescent="0.2">
      <c r="A569" s="5"/>
      <c r="B569" s="3"/>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row>
    <row r="570" spans="1:39" x14ac:dyDescent="0.2">
      <c r="A570" s="5"/>
      <c r="B570" s="3"/>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row>
    <row r="571" spans="1:39" x14ac:dyDescent="0.2">
      <c r="A571" s="5"/>
      <c r="B571" s="3"/>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row>
    <row r="572" spans="1:39" x14ac:dyDescent="0.2">
      <c r="A572" s="5"/>
      <c r="B572" s="3"/>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row>
    <row r="573" spans="1:39" x14ac:dyDescent="0.2">
      <c r="A573" s="5"/>
      <c r="B573" s="3"/>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row>
    <row r="574" spans="1:39" x14ac:dyDescent="0.2">
      <c r="A574" s="5"/>
      <c r="B574" s="3"/>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row>
    <row r="575" spans="1:39" x14ac:dyDescent="0.2">
      <c r="A575" s="5"/>
      <c r="B575" s="3"/>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c r="AG575" s="119"/>
      <c r="AH575" s="119"/>
      <c r="AI575" s="119"/>
      <c r="AJ575" s="119"/>
      <c r="AK575" s="119"/>
      <c r="AL575" s="119"/>
      <c r="AM575" s="119"/>
    </row>
    <row r="576" spans="1:39" x14ac:dyDescent="0.2">
      <c r="A576" s="5"/>
      <c r="B576" s="3"/>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row>
    <row r="577" spans="1:39" x14ac:dyDescent="0.2">
      <c r="A577" s="5"/>
      <c r="B577" s="3"/>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row>
    <row r="578" spans="1:39" x14ac:dyDescent="0.2">
      <c r="A578" s="5"/>
      <c r="B578" s="3"/>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c r="AG578" s="119"/>
      <c r="AH578" s="119"/>
      <c r="AI578" s="119"/>
      <c r="AJ578" s="119"/>
      <c r="AK578" s="119"/>
      <c r="AL578" s="119"/>
      <c r="AM578" s="119"/>
    </row>
    <row r="579" spans="1:39" x14ac:dyDescent="0.2">
      <c r="A579" s="5"/>
      <c r="B579" s="3"/>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c r="AD579" s="119"/>
      <c r="AE579" s="119"/>
      <c r="AF579" s="119"/>
      <c r="AG579" s="119"/>
      <c r="AH579" s="119"/>
      <c r="AI579" s="119"/>
      <c r="AJ579" s="119"/>
      <c r="AK579" s="119"/>
      <c r="AL579" s="119"/>
      <c r="AM579" s="119"/>
    </row>
    <row r="580" spans="1:39" x14ac:dyDescent="0.2">
      <c r="A580" s="5"/>
      <c r="B580" s="3"/>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c r="AG580" s="119"/>
      <c r="AH580" s="119"/>
      <c r="AI580" s="119"/>
      <c r="AJ580" s="119"/>
      <c r="AK580" s="119"/>
      <c r="AL580" s="119"/>
      <c r="AM580" s="119"/>
    </row>
    <row r="581" spans="1:39" x14ac:dyDescent="0.2">
      <c r="A581" s="5"/>
      <c r="B581" s="3"/>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c r="AG581" s="119"/>
      <c r="AH581" s="119"/>
      <c r="AI581" s="119"/>
      <c r="AJ581" s="119"/>
      <c r="AK581" s="119"/>
      <c r="AL581" s="119"/>
      <c r="AM581" s="119"/>
    </row>
    <row r="582" spans="1:39" x14ac:dyDescent="0.2">
      <c r="A582" s="5"/>
      <c r="B582" s="3"/>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c r="AG582" s="119"/>
      <c r="AH582" s="119"/>
      <c r="AI582" s="119"/>
      <c r="AJ582" s="119"/>
      <c r="AK582" s="119"/>
      <c r="AL582" s="119"/>
      <c r="AM582" s="119"/>
    </row>
    <row r="583" spans="1:39" x14ac:dyDescent="0.2">
      <c r="A583" s="5"/>
      <c r="B583" s="3"/>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c r="AG583" s="119"/>
      <c r="AH583" s="119"/>
      <c r="AI583" s="119"/>
      <c r="AJ583" s="119"/>
      <c r="AK583" s="119"/>
      <c r="AL583" s="119"/>
      <c r="AM583" s="119"/>
    </row>
    <row r="584" spans="1:39" x14ac:dyDescent="0.2">
      <c r="A584" s="5"/>
      <c r="B584" s="3"/>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c r="AG584" s="119"/>
      <c r="AH584" s="119"/>
      <c r="AI584" s="119"/>
      <c r="AJ584" s="119"/>
      <c r="AK584" s="119"/>
      <c r="AL584" s="119"/>
      <c r="AM584" s="119"/>
    </row>
    <row r="585" spans="1:39" x14ac:dyDescent="0.2">
      <c r="A585" s="5"/>
      <c r="B585" s="3"/>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c r="AG585" s="119"/>
      <c r="AH585" s="119"/>
      <c r="AI585" s="119"/>
      <c r="AJ585" s="119"/>
      <c r="AK585" s="119"/>
      <c r="AL585" s="119"/>
      <c r="AM585" s="119"/>
    </row>
    <row r="586" spans="1:39" x14ac:dyDescent="0.2">
      <c r="A586" s="5"/>
      <c r="B586" s="3"/>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c r="AD586" s="119"/>
      <c r="AE586" s="119"/>
      <c r="AF586" s="119"/>
      <c r="AG586" s="119"/>
      <c r="AH586" s="119"/>
      <c r="AI586" s="119"/>
      <c r="AJ586" s="119"/>
      <c r="AK586" s="119"/>
      <c r="AL586" s="119"/>
      <c r="AM586" s="119"/>
    </row>
    <row r="587" spans="1:39" x14ac:dyDescent="0.2">
      <c r="A587" s="5"/>
      <c r="B587" s="3"/>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c r="AG587" s="119"/>
      <c r="AH587" s="119"/>
      <c r="AI587" s="119"/>
      <c r="AJ587" s="119"/>
      <c r="AK587" s="119"/>
      <c r="AL587" s="119"/>
      <c r="AM587" s="119"/>
    </row>
    <row r="588" spans="1:39" x14ac:dyDescent="0.2">
      <c r="A588" s="5"/>
      <c r="B588" s="3"/>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c r="AG588" s="119"/>
      <c r="AH588" s="119"/>
      <c r="AI588" s="119"/>
      <c r="AJ588" s="119"/>
      <c r="AK588" s="119"/>
      <c r="AL588" s="119"/>
      <c r="AM588" s="119"/>
    </row>
    <row r="589" spans="1:39" x14ac:dyDescent="0.2">
      <c r="A589" s="5"/>
      <c r="B589" s="3"/>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row>
    <row r="590" spans="1:39" x14ac:dyDescent="0.2">
      <c r="A590" s="5"/>
      <c r="B590" s="3"/>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row>
    <row r="591" spans="1:39" x14ac:dyDescent="0.2">
      <c r="A591" s="5"/>
      <c r="B591" s="3"/>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row>
    <row r="592" spans="1:39" x14ac:dyDescent="0.2">
      <c r="A592" s="5"/>
      <c r="B592" s="3"/>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c r="AG592" s="119"/>
      <c r="AH592" s="119"/>
      <c r="AI592" s="119"/>
      <c r="AJ592" s="119"/>
      <c r="AK592" s="119"/>
      <c r="AL592" s="119"/>
      <c r="AM592" s="119"/>
    </row>
    <row r="593" spans="1:39" x14ac:dyDescent="0.2">
      <c r="A593" s="5"/>
      <c r="B593" s="3"/>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row>
    <row r="594" spans="1:39" x14ac:dyDescent="0.2">
      <c r="A594" s="5"/>
      <c r="B594" s="3"/>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row>
    <row r="595" spans="1:39" x14ac:dyDescent="0.2">
      <c r="A595" s="5"/>
      <c r="B595" s="3"/>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row>
    <row r="596" spans="1:39" x14ac:dyDescent="0.2">
      <c r="A596" s="5"/>
      <c r="B596" s="3"/>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row>
    <row r="597" spans="1:39" x14ac:dyDescent="0.2">
      <c r="A597" s="5"/>
      <c r="B597" s="3"/>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row>
    <row r="598" spans="1:39" x14ac:dyDescent="0.2">
      <c r="A598" s="5"/>
      <c r="B598" s="3"/>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row>
    <row r="599" spans="1:39" x14ac:dyDescent="0.2">
      <c r="A599" s="5"/>
      <c r="B599" s="3"/>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c r="AG599" s="119"/>
      <c r="AH599" s="119"/>
      <c r="AI599" s="119"/>
      <c r="AJ599" s="119"/>
      <c r="AK599" s="119"/>
      <c r="AL599" s="119"/>
      <c r="AM599" s="119"/>
    </row>
    <row r="600" spans="1:39" x14ac:dyDescent="0.2">
      <c r="A600" s="5"/>
      <c r="B600" s="3"/>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c r="AG600" s="119"/>
      <c r="AH600" s="119"/>
      <c r="AI600" s="119"/>
      <c r="AJ600" s="119"/>
      <c r="AK600" s="119"/>
      <c r="AL600" s="119"/>
      <c r="AM600" s="119"/>
    </row>
    <row r="601" spans="1:39" x14ac:dyDescent="0.2">
      <c r="A601" s="5"/>
      <c r="B601" s="3"/>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row>
    <row r="602" spans="1:39" x14ac:dyDescent="0.2">
      <c r="A602" s="5"/>
      <c r="B602" s="3"/>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row>
    <row r="603" spans="1:39" x14ac:dyDescent="0.2">
      <c r="A603" s="5"/>
      <c r="B603" s="3"/>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row>
    <row r="604" spans="1:39" x14ac:dyDescent="0.2">
      <c r="A604" s="5"/>
      <c r="B604" s="3"/>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row>
    <row r="605" spans="1:39" x14ac:dyDescent="0.2">
      <c r="A605" s="5"/>
      <c r="B605" s="3"/>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row>
    <row r="606" spans="1:39" x14ac:dyDescent="0.2">
      <c r="A606" s="5"/>
      <c r="B606" s="3"/>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row>
    <row r="607" spans="1:39" x14ac:dyDescent="0.2">
      <c r="A607" s="5"/>
      <c r="B607" s="3"/>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row>
    <row r="608" spans="1:39" x14ac:dyDescent="0.2">
      <c r="A608" s="5"/>
      <c r="B608" s="3"/>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c r="AG608" s="119"/>
      <c r="AH608" s="119"/>
      <c r="AI608" s="119"/>
      <c r="AJ608" s="119"/>
      <c r="AK608" s="119"/>
      <c r="AL608" s="119"/>
      <c r="AM608" s="119"/>
    </row>
    <row r="609" spans="1:39" x14ac:dyDescent="0.2">
      <c r="A609" s="5"/>
      <c r="B609" s="3"/>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row>
    <row r="610" spans="1:39" x14ac:dyDescent="0.2">
      <c r="A610" s="5"/>
      <c r="B610" s="3"/>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row>
    <row r="611" spans="1:39" x14ac:dyDescent="0.2">
      <c r="A611" s="5"/>
      <c r="B611" s="3"/>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row>
    <row r="612" spans="1:39" x14ac:dyDescent="0.2">
      <c r="A612" s="5"/>
      <c r="B612" s="3"/>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row>
    <row r="613" spans="1:39" x14ac:dyDescent="0.2">
      <c r="A613" s="5"/>
      <c r="B613" s="3"/>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c r="AG613" s="119"/>
      <c r="AH613" s="119"/>
      <c r="AI613" s="119"/>
      <c r="AJ613" s="119"/>
      <c r="AK613" s="119"/>
      <c r="AL613" s="119"/>
      <c r="AM613" s="119"/>
    </row>
    <row r="614" spans="1:39" x14ac:dyDescent="0.2">
      <c r="A614" s="5"/>
      <c r="B614" s="3"/>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c r="AG614" s="119"/>
      <c r="AH614" s="119"/>
      <c r="AI614" s="119"/>
      <c r="AJ614" s="119"/>
      <c r="AK614" s="119"/>
      <c r="AL614" s="119"/>
      <c r="AM614" s="119"/>
    </row>
    <row r="615" spans="1:39" x14ac:dyDescent="0.2">
      <c r="A615" s="5"/>
      <c r="B615" s="3"/>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row>
    <row r="616" spans="1:39" x14ac:dyDescent="0.2">
      <c r="A616" s="5"/>
      <c r="B616" s="3"/>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row>
    <row r="617" spans="1:39" x14ac:dyDescent="0.2">
      <c r="A617" s="5"/>
      <c r="B617" s="3"/>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row>
    <row r="618" spans="1:39" x14ac:dyDescent="0.2">
      <c r="A618" s="5"/>
      <c r="B618" s="3"/>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row>
    <row r="619" spans="1:39" x14ac:dyDescent="0.2">
      <c r="A619" s="5"/>
      <c r="B619" s="3"/>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row>
    <row r="620" spans="1:39" x14ac:dyDescent="0.2">
      <c r="A620" s="5"/>
      <c r="B620" s="3"/>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c r="AG620" s="119"/>
      <c r="AH620" s="119"/>
      <c r="AI620" s="119"/>
      <c r="AJ620" s="119"/>
      <c r="AK620" s="119"/>
      <c r="AL620" s="119"/>
      <c r="AM620" s="119"/>
    </row>
    <row r="621" spans="1:39" x14ac:dyDescent="0.2">
      <c r="A621" s="5"/>
      <c r="B621" s="3"/>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row>
    <row r="622" spans="1:39" x14ac:dyDescent="0.2">
      <c r="A622" s="5"/>
      <c r="B622" s="3"/>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row>
    <row r="623" spans="1:39" x14ac:dyDescent="0.2">
      <c r="A623" s="5"/>
      <c r="B623" s="3"/>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c r="AG623" s="119"/>
      <c r="AH623" s="119"/>
      <c r="AI623" s="119"/>
      <c r="AJ623" s="119"/>
      <c r="AK623" s="119"/>
      <c r="AL623" s="119"/>
      <c r="AM623" s="119"/>
    </row>
    <row r="624" spans="1:39" x14ac:dyDescent="0.2">
      <c r="A624" s="5"/>
      <c r="B624" s="3"/>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row>
    <row r="625" spans="1:39" x14ac:dyDescent="0.2">
      <c r="A625" s="5"/>
      <c r="B625" s="3"/>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c r="AG625" s="119"/>
      <c r="AH625" s="119"/>
      <c r="AI625" s="119"/>
      <c r="AJ625" s="119"/>
      <c r="AK625" s="119"/>
      <c r="AL625" s="119"/>
      <c r="AM625" s="119"/>
    </row>
    <row r="626" spans="1:39" x14ac:dyDescent="0.2">
      <c r="A626" s="5"/>
      <c r="B626" s="3"/>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row>
    <row r="627" spans="1:39" x14ac:dyDescent="0.2">
      <c r="A627" s="5"/>
      <c r="B627" s="3"/>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c r="AG627" s="119"/>
      <c r="AH627" s="119"/>
      <c r="AI627" s="119"/>
      <c r="AJ627" s="119"/>
      <c r="AK627" s="119"/>
      <c r="AL627" s="119"/>
      <c r="AM627" s="119"/>
    </row>
    <row r="628" spans="1:39" x14ac:dyDescent="0.2">
      <c r="A628" s="5"/>
      <c r="B628" s="3"/>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row>
    <row r="629" spans="1:39" x14ac:dyDescent="0.2">
      <c r="A629" s="5"/>
      <c r="B629" s="3"/>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c r="AG629" s="119"/>
      <c r="AH629" s="119"/>
      <c r="AI629" s="119"/>
      <c r="AJ629" s="119"/>
      <c r="AK629" s="119"/>
      <c r="AL629" s="119"/>
      <c r="AM629" s="119"/>
    </row>
    <row r="630" spans="1:39" x14ac:dyDescent="0.2">
      <c r="A630" s="5"/>
      <c r="B630" s="3"/>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c r="AG630" s="119"/>
      <c r="AH630" s="119"/>
      <c r="AI630" s="119"/>
      <c r="AJ630" s="119"/>
      <c r="AK630" s="119"/>
      <c r="AL630" s="119"/>
      <c r="AM630" s="119"/>
    </row>
    <row r="631" spans="1:39" x14ac:dyDescent="0.2">
      <c r="A631" s="5"/>
      <c r="B631" s="3"/>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row>
    <row r="632" spans="1:39" x14ac:dyDescent="0.2">
      <c r="A632" s="5"/>
      <c r="B632" s="3"/>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row>
    <row r="633" spans="1:39" x14ac:dyDescent="0.2">
      <c r="A633" s="5"/>
      <c r="B633" s="3"/>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row>
    <row r="634" spans="1:39" x14ac:dyDescent="0.2">
      <c r="A634" s="5"/>
      <c r="B634" s="3"/>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row>
    <row r="635" spans="1:39" x14ac:dyDescent="0.2">
      <c r="A635" s="5"/>
      <c r="B635" s="3"/>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row>
    <row r="636" spans="1:39" x14ac:dyDescent="0.2">
      <c r="A636" s="5"/>
      <c r="B636" s="3"/>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row>
    <row r="637" spans="1:39" x14ac:dyDescent="0.2">
      <c r="A637" s="5"/>
      <c r="B637" s="3"/>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row>
    <row r="638" spans="1:39" x14ac:dyDescent="0.2">
      <c r="A638" s="5"/>
      <c r="B638" s="3"/>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row>
    <row r="639" spans="1:39" x14ac:dyDescent="0.2">
      <c r="A639" s="5"/>
      <c r="B639" s="3"/>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row>
    <row r="640" spans="1:39" x14ac:dyDescent="0.2">
      <c r="A640" s="5"/>
      <c r="B640" s="3"/>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row>
    <row r="641" spans="1:39" x14ac:dyDescent="0.2">
      <c r="A641" s="5"/>
      <c r="B641" s="3"/>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row>
    <row r="642" spans="1:39" x14ac:dyDescent="0.2">
      <c r="A642" s="5"/>
      <c r="B642" s="3"/>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c r="AG642" s="119"/>
      <c r="AH642" s="119"/>
      <c r="AI642" s="119"/>
      <c r="AJ642" s="119"/>
      <c r="AK642" s="119"/>
      <c r="AL642" s="119"/>
      <c r="AM642" s="119"/>
    </row>
    <row r="643" spans="1:39" x14ac:dyDescent="0.2">
      <c r="A643" s="5"/>
      <c r="B643" s="3"/>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c r="AG643" s="119"/>
      <c r="AH643" s="119"/>
      <c r="AI643" s="119"/>
      <c r="AJ643" s="119"/>
      <c r="AK643" s="119"/>
      <c r="AL643" s="119"/>
      <c r="AM643" s="119"/>
    </row>
    <row r="644" spans="1:39" x14ac:dyDescent="0.2">
      <c r="A644" s="5"/>
      <c r="B644" s="3"/>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row>
    <row r="645" spans="1:39" x14ac:dyDescent="0.2">
      <c r="A645" s="5"/>
      <c r="B645" s="3"/>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row>
    <row r="646" spans="1:39" x14ac:dyDescent="0.2">
      <c r="A646" s="5"/>
      <c r="B646" s="3"/>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row>
    <row r="647" spans="1:39" x14ac:dyDescent="0.2">
      <c r="A647" s="5"/>
      <c r="B647" s="3"/>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row>
    <row r="648" spans="1:39" x14ac:dyDescent="0.2">
      <c r="A648" s="5"/>
      <c r="B648" s="3"/>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row>
    <row r="649" spans="1:39" x14ac:dyDescent="0.2">
      <c r="A649" s="5"/>
      <c r="B649" s="3"/>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row>
    <row r="650" spans="1:39" x14ac:dyDescent="0.2">
      <c r="A650" s="5"/>
      <c r="B650" s="3"/>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row>
    <row r="651" spans="1:39" x14ac:dyDescent="0.2">
      <c r="A651" s="5"/>
      <c r="B651" s="3"/>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row>
    <row r="652" spans="1:39" x14ac:dyDescent="0.2">
      <c r="A652" s="5"/>
      <c r="B652" s="3"/>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row>
    <row r="653" spans="1:39" x14ac:dyDescent="0.2">
      <c r="A653" s="5"/>
      <c r="B653" s="3"/>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row>
    <row r="654" spans="1:39" x14ac:dyDescent="0.2">
      <c r="A654" s="5"/>
      <c r="B654" s="3"/>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row>
    <row r="655" spans="1:39" x14ac:dyDescent="0.2">
      <c r="A655" s="5"/>
      <c r="B655" s="3"/>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row>
    <row r="656" spans="1:39" x14ac:dyDescent="0.2">
      <c r="A656" s="5"/>
      <c r="B656" s="3"/>
    </row>
    <row r="657" spans="1:2" x14ac:dyDescent="0.2">
      <c r="A657" s="5"/>
      <c r="B657" s="3"/>
    </row>
    <row r="658" spans="1:2" x14ac:dyDescent="0.2">
      <c r="A658" s="5"/>
      <c r="B658" s="3"/>
    </row>
    <row r="659" spans="1:2" x14ac:dyDescent="0.2">
      <c r="A659" s="5"/>
      <c r="B659" s="3"/>
    </row>
    <row r="660" spans="1:2" x14ac:dyDescent="0.2">
      <c r="A660" s="5"/>
      <c r="B660" s="3"/>
    </row>
    <row r="661" spans="1:2" x14ac:dyDescent="0.2">
      <c r="A661" s="5"/>
      <c r="B661" s="3"/>
    </row>
    <row r="662" spans="1:2" x14ac:dyDescent="0.2">
      <c r="A662" s="5"/>
      <c r="B662" s="3"/>
    </row>
    <row r="663" spans="1:2" x14ac:dyDescent="0.2">
      <c r="A663" s="5"/>
      <c r="B663" s="3"/>
    </row>
    <row r="664" spans="1:2" x14ac:dyDescent="0.2">
      <c r="A664" s="5"/>
      <c r="B664" s="3"/>
    </row>
    <row r="665" spans="1:2" x14ac:dyDescent="0.2">
      <c r="A665" s="5"/>
      <c r="B665" s="3"/>
    </row>
    <row r="666" spans="1:2" x14ac:dyDescent="0.2">
      <c r="A666" s="5"/>
      <c r="B666" s="3"/>
    </row>
    <row r="667" spans="1:2" x14ac:dyDescent="0.2">
      <c r="A667" s="5"/>
      <c r="B667" s="3"/>
    </row>
    <row r="668" spans="1:2" x14ac:dyDescent="0.2">
      <c r="A668" s="5"/>
      <c r="B668" s="3"/>
    </row>
  </sheetData>
  <sortState xmlns:xlrd2="http://schemas.microsoft.com/office/spreadsheetml/2017/richdata2" columnSort="1" ref="D4:AM426">
    <sortCondition ref="D4:AM4"/>
  </sortState>
  <pageMargins left="0.39370078740157483" right="0.39370078740157483" top="0.19685039370078741" bottom="0.19685039370078741"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B1"/>
  <sheetViews>
    <sheetView workbookViewId="0">
      <selection activeCell="B2" sqref="B2"/>
    </sheetView>
  </sheetViews>
  <sheetFormatPr defaultRowHeight="13.2" x14ac:dyDescent="0.25"/>
  <cols>
    <col min="1" max="1" width="13.44140625" bestFit="1" customWidth="1"/>
    <col min="2" max="2" width="13" customWidth="1"/>
  </cols>
  <sheetData>
    <row r="1" spans="1:2" x14ac:dyDescent="0.25">
      <c r="A1" t="s">
        <v>162</v>
      </c>
      <c r="B1" s="47">
        <v>2025</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5</vt:i4>
      </vt:variant>
    </vt:vector>
  </HeadingPairs>
  <TitlesOfParts>
    <vt:vector size="5" baseType="lpstr">
      <vt:lpstr>GBG</vt:lpstr>
      <vt:lpstr>SO</vt:lpstr>
      <vt:lpstr>PRI</vt:lpstr>
      <vt:lpstr>MO</vt:lpstr>
      <vt:lpstr>Uppdateringsinfo</vt:lpstr>
    </vt:vector>
  </TitlesOfParts>
  <Company>Göteborgs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Grahn</dc:creator>
  <cp:lastModifiedBy>Jessica Engström</cp:lastModifiedBy>
  <cp:lastPrinted>2013-11-28T12:52:08Z</cp:lastPrinted>
  <dcterms:created xsi:type="dcterms:W3CDTF">2010-09-14T11:39:13Z</dcterms:created>
  <dcterms:modified xsi:type="dcterms:W3CDTF">2025-08-05T19:43:12Z</dcterms:modified>
</cp:coreProperties>
</file>