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worksheets/sheet2.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worksheets/sheet3.xml" ContentType="application/vnd.openxmlformats-officedocument.spreadsheetml.worksheet+xml"/>
  <Override PartName="/xl/tables/table5.xml" ContentType="application/vnd.openxmlformats-officedocument.spreadsheetml.table+xml"/>
  <Override PartName="/xl/worksheets/sheet4.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830"/>
  <workbookPr filterPrivacy="1" defaultThemeVersion="124226"/>
  <bookViews>
    <workbookView xWindow="7920" yWindow="1515" windowWidth="25815" windowHeight="18750" activeTab="0"/>
  </bookViews>
  <sheets>
    <sheet name="Instruktion till mallen" sheetId="4" r:id="rId3"/>
    <sheet name="Andel förnybart" sheetId="5" r:id="rId4"/>
    <sheet name="exempel andel förnybart" sheetId="7" r:id="rId5"/>
    <sheet name="Källhänvisningar" sheetId="8" r:id="rId6"/>
  </sheets>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5" l="1"/>
</calcChain>
</file>

<file path=xl/sharedStrings.xml><?xml version="1.0" encoding="utf-8"?>
<sst xmlns="http://schemas.openxmlformats.org/spreadsheetml/2006/main" count="190" uniqueCount="87">
  <si>
    <t>Syfte</t>
  </si>
  <si>
    <t>För ifyllnad av mallen</t>
  </si>
  <si>
    <t>Resultat</t>
  </si>
  <si>
    <t>Verifiering av resultat</t>
  </si>
  <si>
    <t>Förklaring till kolumnerna i tabellerna</t>
  </si>
  <si>
    <t>Källhänvisningar</t>
  </si>
  <si>
    <t>Den sista fliken i mallen redogör för vilka källor som använts för beräkningarna av energiinnehåll för de olika drivmedelsslagen</t>
  </si>
  <si>
    <t>Redovisning gäller för år:</t>
  </si>
  <si>
    <t>Drivmedel</t>
  </si>
  <si>
    <t>Mängd</t>
  </si>
  <si>
    <t>Enhet</t>
  </si>
  <si>
    <t>Energiinnehåll</t>
  </si>
  <si>
    <t>kWh/enhet</t>
  </si>
  <si>
    <t>omräkningsfaktor</t>
  </si>
  <si>
    <t>Dieselekvivalenter (l)</t>
  </si>
  <si>
    <t>HVO 100%</t>
  </si>
  <si>
    <t>kWh/liter</t>
  </si>
  <si>
    <t>RME eller annan FAME 100%</t>
  </si>
  <si>
    <t xml:space="preserve">E85 </t>
  </si>
  <si>
    <t>ED95</t>
  </si>
  <si>
    <t>Biogas (flytande, gas) eller fordonsgas om den innehåller minst 75% biogas</t>
  </si>
  <si>
    <t>kg</t>
  </si>
  <si>
    <t>kWh/kg</t>
  </si>
  <si>
    <t>kWh</t>
  </si>
  <si>
    <t>kWh/kWh</t>
  </si>
  <si>
    <t>Vätgas producerad från biomassa/vindkraft (förnybar)*</t>
  </si>
  <si>
    <t>Summa</t>
  </si>
  <si>
    <t>*får bara fyllas i om vätgasen har använts i ett bränslecellsfordon och INTE om den har använts i ett fordon med förbränningsmotor.</t>
  </si>
  <si>
    <t>Antal liter dieselekvivalenter av förnybart drivmedel som saknas för kravuppfyllelse:</t>
  </si>
  <si>
    <t>Innan du fyller i mallen läs informationen i fliken "Instruktion"</t>
  </si>
  <si>
    <t xml:space="preserve">Andel av total drivmedelsmängd omräknat till energi som enligt krav ska vara förnybart: </t>
  </si>
  <si>
    <t>Tabell A - Fossila drivmedel</t>
  </si>
  <si>
    <t>Energi-innehåll</t>
  </si>
  <si>
    <t>omräknings-faktor</t>
  </si>
  <si>
    <t>Total omräknad energimängd (kWh)</t>
  </si>
  <si>
    <t>Fossil Diesel , alkylatbensin och bensin  (även sådant som innehåller inblandning av biodrivmedel under reduktionsplikten, ex.vis HVO-97)</t>
  </si>
  <si>
    <t>Naturgas (flytande eller gasform)</t>
  </si>
  <si>
    <t xml:space="preserve">Vätgas från ickeförnybara källor </t>
  </si>
  <si>
    <t>Andel av total drivmedelsmängd omräknat till energi som är förnybart:</t>
  </si>
  <si>
    <t>Minsta antal liter dieselekvivalenter som enligt krav ska vara förnybara:</t>
  </si>
  <si>
    <t>liter dieselekvivalenter**</t>
  </si>
  <si>
    <t>** används för uppföljning om vite är kopplat till antal liter dieselekvivalenter</t>
  </si>
  <si>
    <t>Energiinnehållsvärden som används i denna mall</t>
  </si>
  <si>
    <t>Namn i Energimydighetens datalager</t>
  </si>
  <si>
    <t>Energiinnehåll*</t>
  </si>
  <si>
    <t>Kommentar</t>
  </si>
  <si>
    <t xml:space="preserve">Fossil Diesel, Bensin och Alkylatbensin (även sådan som innehåller inblandning av biodrivmedel under reduktionsplikten) </t>
  </si>
  <si>
    <t>Fossila dieselbränslekomponenter Fossila bensinkomponenter Alkylatbensin</t>
  </si>
  <si>
    <t>Fossila bensinkomponenter har egentligen ett energiinehåll på 8,94 kWh/m3 och Alkylatbensin 8,45 kWh/m3 men Trafikverket har valt att omfatta samtliga dessa under energiinehållet för Fossila dieselbärnslekomponenter</t>
  </si>
  <si>
    <t>Naturgas (flytande eller gasform)**</t>
  </si>
  <si>
    <t>LNG</t>
  </si>
  <si>
    <t>värdet gäller för flytande naturgas (LNG) enligt energimyndigheten men här får den även omfatta naturgas i gasform.</t>
  </si>
  <si>
    <t>El oavsett ursprung</t>
  </si>
  <si>
    <t>-</t>
  </si>
  <si>
    <t>1***</t>
  </si>
  <si>
    <t>BioHVO</t>
  </si>
  <si>
    <t>FAME</t>
  </si>
  <si>
    <t>E85 (svensk mix: 81% bioetanol + 19% bensin)</t>
  </si>
  <si>
    <t>Bioetanol i E85 + Fossila bensinkomponenter</t>
  </si>
  <si>
    <t xml:space="preserve">Vätgas </t>
  </si>
  <si>
    <t>Vätgas</t>
  </si>
  <si>
    <t>Vätgas producerad från biomassa/vindkraft (förnybar)</t>
  </si>
  <si>
    <t>Biogas**** (flytande, gas) eller fordonsgas***** om den innehåller 75% biogas</t>
  </si>
  <si>
    <t>Fordonsgas - biogas eller Fordonsgas</t>
  </si>
  <si>
    <t>värdet gäller för  fordonsgas och biogas (gasform) enligt energimyndigheten men här får den även omfatta biogas (flytande).</t>
  </si>
  <si>
    <t xml:space="preserve">* Energiinehållet anger hur mycket energi i termer av J eller kWh som utvecklas vid förbränning av en viss mängd av ett bränsleslag . Värdena i denna tabell gäller för år 2017 . Källa: Energimyndighetens datalager </t>
  </si>
  <si>
    <t xml:space="preserve">** Densitet naturgas = 0,777kg/Nm3 </t>
  </si>
  <si>
    <t>*** Källa Rapport 2017/18:RFR13 Fossilfria drivmedel för att minska transportsektorns klimatpåverkan - flytande, gasformiga och elektriska drivmedel inom vägtrafik, sjöfart, luftfart och spårbunden trafik. ISBN 978-91-88607-48-5 Riksdagstryckeriet, Stockholm 2018</t>
  </si>
  <si>
    <t>****Densitet Biogas = 0,711kg/Nm3</t>
  </si>
  <si>
    <t>*****Densitet Fordonsgas = 0,768kg/Nm3</t>
  </si>
  <si>
    <t>Denna flik visar ett exempel på hur du fyller i fliken andel förnybart</t>
  </si>
  <si>
    <t>Denna flik innehåller en tabell med energiinnehållsvärden som används i mallens beräkningar. Denna flik är också den sista fliken i mallen</t>
  </si>
  <si>
    <t>Denna flik innehåller tabeller som ska fyllas i för redovisning enligt krav på andel förnybart drivmedel och/eller el samt en instruktion i en faktaruta ovanför tabellen</t>
  </si>
  <si>
    <t>Den här fliken redogör för syfte med mallen och hur den ska fyllas i. fliken innehåller endast text i kolumn A. mallen innehåller 6 flikar totalt</t>
  </si>
  <si>
    <t>El från icke förnybar källa</t>
  </si>
  <si>
    <r>
      <t>Redovisning av förnybart drivmedel som kravställts i</t>
    </r>
    <r>
      <rPr>
        <sz val="15"/>
        <color rgb="FFFF0000"/>
        <rFont val="Arial"/>
        <family val="2"/>
      </rPr>
      <t xml:space="preserve"> </t>
    </r>
    <r>
      <rPr>
        <b/>
        <sz val="15"/>
        <rFont val="Arial"/>
        <family val="2"/>
      </rPr>
      <t>Gemensamma miljökrav för entreprenader 2024.</t>
    </r>
  </si>
  <si>
    <r>
      <rPr>
        <sz val="11"/>
        <rFont val="Arial"/>
        <family val="2"/>
      </rPr>
      <t>Denna</t>
    </r>
    <r>
      <rPr>
        <b/>
        <sz val="11"/>
        <rFont val="Arial"/>
        <family val="2"/>
      </rPr>
      <t xml:space="preserve"> mall</t>
    </r>
    <r>
      <rPr>
        <sz val="11"/>
        <rFont val="Arial"/>
        <family val="2"/>
      </rPr>
      <t xml:space="preserve"> kan användas av </t>
    </r>
    <r>
      <rPr>
        <b/>
        <sz val="11"/>
        <rFont val="Arial"/>
        <family val="2"/>
      </rPr>
      <t xml:space="preserve">leverantörer till Storstäderna </t>
    </r>
    <r>
      <rPr>
        <sz val="11"/>
        <rFont val="Arial"/>
        <family val="2"/>
      </rPr>
      <t>vid redovisning av kravuppfyllnad beträffande förnybara drivmedel i Gemensamma miljökrav för entreprenader 2024.</t>
    </r>
    <r>
      <rPr>
        <sz val="11"/>
        <color theme="1"/>
        <rFont val="Arial"/>
        <family val="2"/>
      </rPr>
      <t xml:space="preserve">
</t>
    </r>
  </si>
  <si>
    <r>
      <t>Mängder förnybart drivmedel ska baseras på vad som har tankats och använts vid utfört arbete av aktuella fordon och/eller maskiner. Mängderna ska kunna verifieras med tankningskvitto eller faktura. O</t>
    </r>
    <r>
      <rPr>
        <sz val="11"/>
        <rFont val="Arial"/>
        <family val="2"/>
      </rPr>
      <t>m endast total mängd tankat förnybart drivmedel är känt och detta bara delvis har använts i entreprenad för Storstäderna</t>
    </r>
    <r>
      <rPr>
        <sz val="11"/>
        <color theme="1"/>
        <rFont val="Arial"/>
        <family val="2"/>
      </rPr>
      <t xml:space="preserve"> får mängden som använts i entreprenaden för </t>
    </r>
    <r>
      <rPr>
        <sz val="11"/>
        <rFont val="Arial"/>
        <family val="2"/>
      </rPr>
      <t xml:space="preserve">Storstäderna beräknas. Denna beräkning kan baseras på andel timmar eller kilometer av vad som totalt använts för aktuell tankning. beräkningen ska godkännas av beställaren.
</t>
    </r>
    <r>
      <rPr>
        <sz val="11"/>
        <color theme="1"/>
        <rFont val="Arial"/>
        <family val="2"/>
      </rPr>
      <t xml:space="preserve">
För verifiering av elförbrukning i bilar och lätta lastbilar tillåts ett schablonvärde per sträcka användas. Schablonvärdet som gäller för elbil är då 0,22kWh/km och för lätt eldriven lastbil 0,26 kWh/km. Som verifikat räknas då avläsning av körsträcka via körjournal, mätarställning, färddator eller digitala system
För beräkning av mängden fossila drivmedel i tabell A i fliken "Andel förnybart"  får drivmedelsschablon användas för att ersätta uppgift om verklig uppmätt förbrukning. Drivmedelsschablonen uttryckt i liter per kilometer, liter per timma eller motsvarande ska baseras på likvärdigt fordon eller maskin. </t>
    </r>
  </si>
  <si>
    <r>
      <t xml:space="preserve">Mängd: </t>
    </r>
    <r>
      <rPr>
        <sz val="11"/>
        <color theme="1"/>
        <rFont val="Arial"/>
        <family val="2"/>
      </rPr>
      <t>Här ska den faktiska mängden av varje sort av drivmedel som har använts under året fyllas i</t>
    </r>
    <r>
      <rPr>
        <b/>
        <sz val="11"/>
        <color theme="1"/>
        <rFont val="Arial"/>
        <family val="2"/>
      </rPr>
      <t xml:space="preserve">
Enhet:</t>
    </r>
    <r>
      <rPr>
        <sz val="11"/>
        <color theme="1"/>
        <rFont val="Arial"/>
        <family val="2"/>
      </rPr>
      <t xml:space="preserve"> Den enhet varje drivmedelsslag tillförs fordonet med.</t>
    </r>
    <r>
      <rPr>
        <b/>
        <sz val="11"/>
        <color theme="1"/>
        <rFont val="Arial"/>
        <family val="2"/>
      </rPr>
      <t xml:space="preserve">
Energiinehåll: </t>
    </r>
    <r>
      <rPr>
        <sz val="11"/>
        <color theme="1"/>
        <rFont val="Arial"/>
        <family val="2"/>
      </rPr>
      <t xml:space="preserve">Anger hur mycket energi i termer av J eller kWh som utvecklas vid förbränning av en viss mängd av ett bränsleslag alternativt förbrukning av en viss mängd el. Olika drivmedel har olika energiinnehåll (värmevärden). Det innebär att den effekt som kan nyttjas av samma mängd drivmedel skiljer sig åt. Så t.ex. så ger 1l fossil diesel 9,8 kWh medan 1l HVO-100 endast ger 9,44 kWh.  
I beräkningarna antas bensin och alkylatbensin ha samma energiinnehåll som diesel.
</t>
    </r>
    <r>
      <rPr>
        <b/>
        <sz val="11"/>
        <color theme="1"/>
        <rFont val="Arial"/>
        <family val="2"/>
      </rPr>
      <t xml:space="preserve">kWh/enhet: </t>
    </r>
    <r>
      <rPr>
        <sz val="11"/>
        <color theme="1"/>
        <rFont val="Arial"/>
        <family val="2"/>
      </rPr>
      <t xml:space="preserve">Den enhet som det specifika drivmedlet är beskrivet med i underlag redovisade i fliken "källhänvisningar" i denna mall
</t>
    </r>
    <r>
      <rPr>
        <b/>
        <sz val="11"/>
        <color theme="1"/>
        <rFont val="Arial"/>
        <family val="2"/>
      </rPr>
      <t xml:space="preserve">Omräkningsfaktorn: </t>
    </r>
    <r>
      <rPr>
        <sz val="11"/>
        <color theme="1"/>
        <rFont val="Arial"/>
        <family val="2"/>
      </rPr>
      <t xml:space="preserve">Används i beräkningarna för att få en jämförelse till hur effektivt energiinnehållet i alla drivmedel kan omvandlas till nytta i respektive motor i förhållande till fossil diesel en dieselmotor används i beräkningarna en omräkningsfaktor. En elmotor är t.ex. 3 gånger så effektiv medan en gasmotor har 25% sämre effektivitet än en dieselmotor. Omräkningsfaktorn har beslutats av Trafikverket baserat på underlag från olika källor
</t>
    </r>
    <r>
      <rPr>
        <b/>
        <sz val="11"/>
        <color theme="1"/>
        <rFont val="Arial"/>
        <family val="2"/>
      </rPr>
      <t xml:space="preserve">Total omräknad energimängd (kWh): </t>
    </r>
    <r>
      <rPr>
        <sz val="11"/>
        <color theme="1"/>
        <rFont val="Arial"/>
        <family val="2"/>
      </rPr>
      <t xml:space="preserve">Beräkning av den totala mängden nyttjad energi av respektive drivmedel omvandlat till hur stor mängd energianvändning det motsvarar för fossil diesel i en dieselmotor. Resultatet i denna kolumn används för att svara på om kravet för andel förnybart eller el har uppnåtts eller inte i fliken "Andel förnybart"
</t>
    </r>
    <r>
      <rPr>
        <b/>
        <sz val="11"/>
        <color theme="1"/>
        <rFont val="Arial"/>
        <family val="2"/>
      </rPr>
      <t xml:space="preserve">Dieselekvivalenter: </t>
    </r>
    <r>
      <rPr>
        <sz val="11"/>
        <color theme="1"/>
        <rFont val="Arial"/>
        <family val="2"/>
      </rPr>
      <t xml:space="preserve">Beräkning av hur många liter dieselekvivalenter den inlagda mängden olika drivmedel och el motsvarar. Resultatet i denna kolumn används för att svara på om mängden förnybara drivmedel eller el som använts motsvarar de antal l dieselekvivalenter som kravställts i fliken "antal l dieselekvivalenter".
</t>
    </r>
    <r>
      <rPr>
        <b/>
        <sz val="11"/>
        <color theme="1"/>
        <rFont val="Arial"/>
        <family val="2"/>
      </rPr>
      <t>OBS! Energiinnehåll och omräkningsfaktorer är fastställda av</t>
    </r>
    <r>
      <rPr>
        <b/>
        <sz val="11"/>
        <rFont val="Arial"/>
        <family val="2"/>
      </rPr>
      <t xml:space="preserve"> Trafikverket</t>
    </r>
    <r>
      <rPr>
        <b/>
        <sz val="11"/>
        <color theme="1"/>
        <rFont val="Arial"/>
        <family val="2"/>
      </rPr>
      <t xml:space="preserve">. Andra värden än de fastställda tillåts ej användas vid redovisningen.
</t>
    </r>
  </si>
  <si>
    <t>liter</t>
  </si>
  <si>
    <t>El från helt förnybar källa</t>
  </si>
  <si>
    <t>Krav på andel förnybart drivmedel (i energimängd)</t>
  </si>
  <si>
    <t>Använd denna flik om kravet  är formulerat som minsta andel förnybart drivmedel (omräknad till energi) av total energimängd .</t>
  </si>
  <si>
    <t>Tabell B- Förnybara drivmedel (omfattas av krav enligt Gemensamma miljökrav för entreprenader)</t>
  </si>
  <si>
    <t>Exempel. Krav på andel förnybart drivmedel (i energimängd)</t>
  </si>
  <si>
    <r>
      <t xml:space="preserve">Mallen innehåller en flik för uppföljning av drivmedelskrav där kravet är formulerat </t>
    </r>
    <r>
      <rPr>
        <sz val="11"/>
        <rFont val="Arial"/>
        <family val="2"/>
      </rPr>
      <t xml:space="preserve">i andel (%). Till hjälp att fylla i mallen finns ett efterföljande exempel.  </t>
    </r>
    <r>
      <rPr>
        <sz val="11"/>
        <color theme="1"/>
        <rFont val="Arial"/>
        <family val="2"/>
      </rPr>
      <t xml:space="preserve">
Välj fliken </t>
    </r>
    <r>
      <rPr>
        <b/>
        <sz val="11"/>
        <color theme="1"/>
        <rFont val="Arial"/>
        <family val="2"/>
      </rPr>
      <t>"Andel förnybart"</t>
    </r>
    <r>
      <rPr>
        <sz val="11"/>
        <color theme="1"/>
        <rFont val="Arial"/>
        <family val="2"/>
      </rPr>
      <t xml:space="preserve"> om kravet är formulerat som minsta andel förnybart drivmedel och/eller el (omräknad till energi) av total energimängd .
Endast förbrukade mängder av respektive drivmedel eller el fylls i. 
</t>
    </r>
  </si>
  <si>
    <r>
      <t>Resultatet i mallen visar om kravet är uppfyllt eller inte.
Redovisningen av resultatet i mallen är utformat för att stämma överens m</t>
    </r>
    <r>
      <rPr>
        <sz val="11"/>
        <rFont val="Arial"/>
        <family val="2"/>
      </rPr>
      <t>ed Storstädernas</t>
    </r>
    <r>
      <rPr>
        <sz val="11"/>
        <color rgb="FF000000"/>
        <rFont val="Arial"/>
        <family val="2"/>
      </rPr>
      <t xml:space="preserve"> drivmedelskrav. 
I </t>
    </r>
    <r>
      <rPr>
        <sz val="11"/>
        <rFont val="Arial"/>
        <family val="2"/>
      </rPr>
      <t>Storstädernas up</t>
    </r>
    <r>
      <rPr>
        <sz val="11"/>
        <color rgb="FF000000"/>
        <rFont val="Arial"/>
        <family val="2"/>
      </rPr>
      <t xml:space="preserve">phandlingar av Entreprenadkontrakt kan vite utfalla om kravet inte uppfylls.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</si>
</sst>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77" formatCode="#,##0"/>
    <numFmt numFmtId="178" formatCode="0.00"/>
  </numFmts>
  <fonts count="30">
    <font>
      <sz val="11"/>
      <color theme="1"/>
      <name val="Calibri"/>
      <family val="2"/>
      <scheme val="minor"/>
    </font>
    <font>
      <sz val="10"/>
      <color theme="1"/>
      <name val="Arial"/>
      <family val="2"/>
    </font>
    <font>
      <b/>
      <sz val="15"/>
      <color theme="3"/>
      <name val="Calibri"/>
      <family val="2"/>
      <scheme val="minor"/>
    </font>
    <font>
      <sz val="11"/>
      <color rgb="FF9C0006"/>
      <name val="Calibri"/>
      <family val="2"/>
      <scheme val="minor"/>
    </font>
    <font>
      <sz val="12"/>
      <color theme="1"/>
      <name val="Arial"/>
      <family val="2"/>
    </font>
    <font>
      <b/>
      <sz val="12"/>
      <name val="Arial"/>
      <family val="2"/>
    </font>
    <font>
      <b/>
      <sz val="12"/>
      <color theme="1"/>
      <name val="Arial"/>
      <family val="2"/>
    </font>
    <font>
      <sz val="11"/>
      <color rgb="FFFFFFFF"/>
      <name val="Calibri"/>
      <family val="2"/>
      <scheme val="minor"/>
    </font>
    <font>
      <b/>
      <sz val="11"/>
      <color theme="1"/>
      <name val="Arial"/>
      <family val="2"/>
    </font>
    <font>
      <sz val="11"/>
      <color theme="1"/>
      <name val="Arial"/>
      <family val="2"/>
    </font>
    <font>
      <b/>
      <sz val="16"/>
      <color theme="1"/>
      <name val="Arial"/>
      <family val="2"/>
    </font>
    <font>
      <b/>
      <sz val="16"/>
      <color theme="1"/>
      <name val="Calibri"/>
      <family val="2"/>
      <scheme val="minor"/>
    </font>
    <font>
      <sz val="10"/>
      <name val="Arial"/>
      <family val="2"/>
    </font>
    <font>
      <b/>
      <i/>
      <sz val="12"/>
      <color theme="1"/>
      <name val="Arial"/>
      <family val="2"/>
    </font>
    <font>
      <strike/>
      <sz val="12"/>
      <color theme="1"/>
      <name val="Arial"/>
      <family val="2"/>
    </font>
    <font>
      <sz val="11"/>
      <name val="Arial"/>
      <family val="2"/>
    </font>
    <font>
      <sz val="10"/>
      <color theme="1"/>
      <name val="Calibri"/>
      <family val="2"/>
      <scheme val="minor"/>
    </font>
    <font>
      <sz val="9"/>
      <color theme="1"/>
      <name val="Calibri"/>
      <family val="2"/>
      <scheme val="minor"/>
    </font>
    <font>
      <sz val="11"/>
      <color theme="0"/>
      <name val="Calibri"/>
      <family val="2"/>
      <scheme val="minor"/>
    </font>
    <font>
      <b/>
      <sz val="11"/>
      <name val="Arial"/>
      <family val="2"/>
    </font>
    <font>
      <b/>
      <sz val="11"/>
      <color theme="0"/>
      <name val="Arial"/>
      <family val="2"/>
    </font>
    <font>
      <b/>
      <sz val="15"/>
      <name val="Arial"/>
      <family val="2"/>
    </font>
    <font>
      <sz val="11"/>
      <color rgb="FFFFFFFF"/>
      <name val="Arial"/>
      <family val="2"/>
    </font>
    <font>
      <b/>
      <sz val="15"/>
      <color theme="1"/>
      <name val="Arial"/>
      <family val="2"/>
    </font>
    <font>
      <sz val="11"/>
      <color rgb="FF000000"/>
      <name val="Arial"/>
      <family val="2"/>
    </font>
    <font>
      <sz val="11"/>
      <color theme="0"/>
      <name val="Arial"/>
      <family val="2"/>
    </font>
    <font>
      <sz val="11"/>
      <color rgb="FFFF0000"/>
      <name val="Calibri"/>
      <family val="2"/>
      <scheme val="minor"/>
    </font>
    <font>
      <sz val="11"/>
      <color rgb="FFFF0000"/>
      <name val="Arial"/>
      <family val="2"/>
    </font>
    <font>
      <sz val="15"/>
      <color rgb="FFFF0000"/>
      <name val="Arial"/>
      <family val="2"/>
    </font>
    <font>
      <sz val="12"/>
      <color rgb="FFFF0000"/>
      <name val="Arial"/>
      <family val="2"/>
    </font>
  </fonts>
  <fills count="5">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theme="3" tint="0.399949997663498"/>
        <bgColor indexed="64"/>
      </patternFill>
    </fill>
  </fills>
  <borders count="17">
    <border>
      <left/>
      <right/>
      <top/>
      <bottom/>
      <diagonal/>
    </border>
    <border>
      <left style="thin">
        <color rgb="FFB2B2B2"/>
      </left>
      <right style="thin">
        <color rgb="FFB2B2B2"/>
      </right>
      <top style="thin">
        <color rgb="FFB2B2B2"/>
      </top>
      <bottom style="thin">
        <color rgb="FFB2B2B2"/>
      </bottom>
    </border>
    <border>
      <left/>
      <right/>
      <top/>
      <bottom style="thin">
        <color auto="1"/>
      </bottom>
    </border>
    <border>
      <left style="thin">
        <color auto="1"/>
      </left>
      <right/>
      <top style="thin">
        <color auto="1"/>
      </top>
      <bottom/>
    </border>
    <border>
      <left/>
      <right style="thin">
        <color auto="1"/>
      </right>
      <top style="thin">
        <color auto="1"/>
      </top>
      <bottom/>
    </border>
    <border>
      <left style="thin">
        <color auto="1"/>
      </left>
      <right style="thin">
        <color auto="1"/>
      </right>
      <top style="thin">
        <color auto="1"/>
      </top>
      <bottom style="thin">
        <color auto="1"/>
      </bottom>
    </border>
    <border>
      <left/>
      <right style="thin">
        <color auto="1"/>
      </right>
      <top/>
      <bottom style="thin">
        <color auto="1"/>
      </bottom>
    </border>
    <border>
      <left style="thin">
        <color auto="1"/>
      </left>
      <right style="thin">
        <color auto="1"/>
      </right>
      <top/>
      <bottom style="thin">
        <color auto="1"/>
      </bottom>
    </border>
    <border>
      <left style="thin">
        <color auto="1"/>
      </left>
      <right/>
      <top/>
      <bottom style="thin">
        <color auto="1"/>
      </bottom>
    </border>
    <border>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thin">
        <color auto="1"/>
      </right>
      <top style="thin">
        <color auto="1"/>
      </top>
      <bottom/>
    </border>
    <border>
      <left/>
      <right/>
      <top style="thin">
        <color auto="1"/>
      </top>
      <bottom style="thin">
        <color auto="1"/>
      </bottom>
    </border>
    <border>
      <left/>
      <right/>
      <top style="thin">
        <color auto="1"/>
      </top>
      <bottom/>
    </border>
    <border>
      <left/>
      <right style="thin">
        <color auto="1"/>
      </right>
      <top/>
      <bottom/>
    </border>
    <border>
      <left style="thin">
        <color auto="1"/>
      </left>
      <right style="thin">
        <color auto="1"/>
      </right>
      <top/>
      <bottom/>
    </border>
    <border>
      <left style="thin">
        <color auto="1"/>
      </left>
      <right/>
      <top/>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0" fillId="0" borderId="0" applyFont="0" applyFill="0" applyBorder="0" applyAlignment="0" applyProtection="0"/>
    <xf numFmtId="0" fontId="2" fillId="0" borderId="0" applyNumberFormat="0" applyFill="0" applyAlignment="0" applyProtection="0"/>
    <xf numFmtId="0" fontId="5" fillId="0" borderId="0" applyNumberFormat="0" applyAlignment="0" applyProtection="0"/>
    <xf numFmtId="0" fontId="3" fillId="2" borderId="0" applyNumberFormat="0" applyBorder="0" applyAlignment="0" applyProtection="0"/>
    <xf numFmtId="0" fontId="0" fillId="3" borderId="1" applyNumberFormat="0" applyFont="0" applyAlignment="0" applyProtection="0"/>
  </cellStyleXfs>
  <cellXfs count="112">
    <xf numFmtId="0" fontId="0" fillId="0" borderId="0" xfId="0"/>
    <xf numFmtId="0" fontId="4" fillId="0" borderId="0" xfId="0" applyFont="1"/>
    <xf numFmtId="0" fontId="5" fillId="0" borderId="0" xfId="22" applyAlignment="1">
      <alignment wrapText="1"/>
    </xf>
    <xf numFmtId="0" fontId="7" fillId="0" borderId="0" xfId="0" applyFont="1"/>
    <xf numFmtId="2" fontId="0" fillId="0" borderId="0" xfId="0" applyNumberFormat="1" applyAlignment="1">
      <alignment wrapText="1"/>
    </xf>
    <xf numFmtId="0" fontId="9" fillId="0" borderId="0" xfId="0" applyFont="1"/>
    <xf numFmtId="0" fontId="10" fillId="0" borderId="0" xfId="0" applyFont="1" applyAlignment="1">
      <alignment horizontal="left"/>
    </xf>
    <xf numFmtId="0" fontId="0" fillId="0" borderId="0" xfId="0" applyAlignment="1">
      <alignment vertical="center"/>
    </xf>
    <xf numFmtId="0" fontId="12" fillId="0" borderId="0" xfId="0" applyFont="1"/>
    <xf numFmtId="2" fontId="4" fillId="0" borderId="0" xfId="0" applyNumberFormat="1" applyFont="1" applyAlignment="1">
      <alignment wrapText="1"/>
    </xf>
    <xf numFmtId="0" fontId="6" fillId="0" borderId="0" xfId="0" applyFont="1" applyAlignment="1">
      <alignment vertical="center"/>
    </xf>
    <xf numFmtId="0" fontId="13" fillId="0" borderId="0" xfId="0" applyFont="1" applyAlignment="1">
      <alignment horizontal="left"/>
    </xf>
    <xf numFmtId="0" fontId="14" fillId="0" borderId="0" xfId="0" applyFont="1"/>
    <xf numFmtId="0" fontId="14" fillId="0" borderId="0" xfId="0" applyFont="1" applyAlignment="1">
      <alignment horizontal="center"/>
    </xf>
    <xf numFmtId="0" fontId="9" fillId="0" borderId="2" xfId="0" applyFont="1" applyBorder="1" applyAlignment="1">
      <alignment wrapText="1"/>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left" vertical="top"/>
    </xf>
    <xf numFmtId="0" fontId="0" fillId="0" borderId="0" xfId="0" applyAlignment="1">
      <alignment horizontal="right"/>
    </xf>
    <xf numFmtId="0" fontId="15" fillId="0" borderId="0" xfId="0" applyFont="1"/>
    <xf numFmtId="0" fontId="17" fillId="0" borderId="0" xfId="0" applyFont="1"/>
    <xf numFmtId="0" fontId="9" fillId="0" borderId="3" xfId="0" applyFont="1" applyBorder="1" applyAlignment="1">
      <alignment vertical="center"/>
    </xf>
    <xf numFmtId="0" fontId="9" fillId="0" borderId="4" xfId="0" applyFont="1" applyBorder="1" applyAlignment="1">
      <alignment vertical="center"/>
    </xf>
    <xf numFmtId="3" fontId="9" fillId="3" borderId="5" xfId="24" applyNumberFormat="1" applyFont="1" applyBorder="1" applyAlignment="1" applyProtection="1">
      <alignment horizontal="right" vertical="center"/>
      <protection locked="0"/>
    </xf>
    <xf numFmtId="0" fontId="9" fillId="0" borderId="4" xfId="0" applyFont="1" applyBorder="1" applyAlignment="1">
      <alignment horizontal="left" vertical="center"/>
    </xf>
    <xf numFmtId="0" fontId="9" fillId="0" borderId="5" xfId="0" applyFont="1" applyBorder="1" applyAlignment="1">
      <alignment vertical="center"/>
    </xf>
    <xf numFmtId="0" fontId="8" fillId="0" borderId="6" xfId="0" applyFont="1" applyBorder="1" applyAlignment="1">
      <alignment vertical="top" wrapText="1"/>
    </xf>
    <xf numFmtId="0" fontId="8" fillId="0" borderId="7" xfId="0" applyFont="1" applyBorder="1" applyAlignment="1">
      <alignment horizontal="center" vertical="top" wrapText="1"/>
    </xf>
    <xf numFmtId="0" fontId="20" fillId="0" borderId="7" xfId="0" applyFont="1" applyBorder="1" applyAlignment="1">
      <alignment horizontal="center" vertical="top" wrapText="1"/>
    </xf>
    <xf numFmtId="2" fontId="8" fillId="0" borderId="7" xfId="0" applyNumberFormat="1" applyFont="1" applyBorder="1" applyAlignment="1">
      <alignment horizontal="center" vertical="top" wrapText="1"/>
    </xf>
    <xf numFmtId="3" fontId="20" fillId="0" borderId="8" xfId="0" applyNumberFormat="1" applyFont="1" applyBorder="1" applyAlignment="1">
      <alignment horizontal="center" vertical="top" wrapText="1"/>
    </xf>
    <xf numFmtId="0" fontId="9" fillId="0" borderId="9" xfId="0" applyFont="1" applyBorder="1" applyAlignment="1">
      <alignment vertical="center"/>
    </xf>
    <xf numFmtId="2" fontId="15" fillId="0" borderId="5" xfId="0" applyNumberFormat="1" applyFont="1" applyBorder="1" applyAlignment="1">
      <alignment vertical="center"/>
    </xf>
    <xf numFmtId="0" fontId="15" fillId="0" borderId="5" xfId="0" applyFont="1" applyBorder="1" applyAlignment="1">
      <alignment vertical="center"/>
    </xf>
    <xf numFmtId="2" fontId="15" fillId="0" borderId="5" xfId="0" applyNumberFormat="1" applyFont="1" applyBorder="1" applyAlignment="1">
      <alignment horizontal="right" vertical="center" wrapText="1"/>
    </xf>
    <xf numFmtId="3" fontId="15" fillId="0" borderId="10" xfId="0" applyNumberFormat="1" applyFont="1" applyBorder="1" applyAlignment="1">
      <alignment horizontal="right" vertical="center"/>
    </xf>
    <xf numFmtId="0" fontId="15" fillId="0" borderId="9" xfId="23" applyFont="1" applyFill="1" applyBorder="1" applyAlignment="1">
      <alignment vertical="center" wrapText="1"/>
    </xf>
    <xf numFmtId="0" fontId="15" fillId="0" borderId="5" xfId="23" applyFont="1" applyFill="1" applyBorder="1" applyAlignment="1" applyProtection="1">
      <alignment vertical="center"/>
      <protection/>
    </xf>
    <xf numFmtId="2" fontId="15" fillId="0" borderId="5" xfId="23" applyNumberFormat="1" applyFont="1" applyFill="1" applyBorder="1" applyAlignment="1" applyProtection="1">
      <alignment vertical="center"/>
      <protection/>
    </xf>
    <xf numFmtId="2" fontId="9" fillId="0" borderId="5" xfId="0" applyNumberFormat="1" applyFont="1" applyBorder="1" applyAlignment="1">
      <alignment horizontal="right" vertical="center" wrapText="1"/>
    </xf>
    <xf numFmtId="0" fontId="8" fillId="0" borderId="4" xfId="0" applyFont="1" applyBorder="1" applyAlignment="1">
      <alignment vertical="center"/>
    </xf>
    <xf numFmtId="3" fontId="9" fillId="0" borderId="11" xfId="0" applyNumberFormat="1" applyFont="1" applyBorder="1" applyAlignment="1">
      <alignment horizontal="right" vertical="center"/>
    </xf>
    <xf numFmtId="0" fontId="9" fillId="0" borderId="11" xfId="0" applyFont="1" applyBorder="1" applyAlignment="1">
      <alignment vertical="center"/>
    </xf>
    <xf numFmtId="0" fontId="21" fillId="0" borderId="0" xfId="21" applyFont="1" applyAlignment="1">
      <alignment horizontal="left"/>
    </xf>
    <xf numFmtId="0" fontId="19" fillId="3" borderId="5" xfId="24" applyFont="1" applyBorder="1" applyAlignment="1" applyProtection="1">
      <alignment horizontal="right" vertical="center"/>
      <protection locked="0"/>
    </xf>
    <xf numFmtId="0" fontId="9" fillId="0" borderId="10" xfId="0" applyFont="1" applyBorder="1" applyAlignment="1">
      <alignment vertical="top" wrapText="1"/>
    </xf>
    <xf numFmtId="9" fontId="9" fillId="3" borderId="5" xfId="24" applyNumberFormat="1" applyFont="1" applyBorder="1" applyAlignment="1" applyProtection="1">
      <alignment horizontal="right" vertical="center"/>
      <protection locked="0"/>
    </xf>
    <xf numFmtId="0" fontId="8" fillId="0" borderId="0" xfId="0" applyFont="1" applyAlignment="1">
      <alignment horizontal="left"/>
    </xf>
    <xf numFmtId="0" fontId="8" fillId="0" borderId="7" xfId="0" applyFont="1" applyBorder="1" applyAlignment="1">
      <alignment vertical="top"/>
    </xf>
    <xf numFmtId="3" fontId="8" fillId="0" borderId="7" xfId="0" applyNumberFormat="1" applyFont="1" applyBorder="1" applyAlignment="1">
      <alignment horizontal="center" vertical="top" wrapText="1"/>
    </xf>
    <xf numFmtId="0" fontId="20" fillId="0" borderId="8" xfId="0" applyFont="1" applyBorder="1" applyAlignment="1">
      <alignment horizontal="center" vertical="top" wrapText="1"/>
    </xf>
    <xf numFmtId="0" fontId="15" fillId="0" borderId="12" xfId="23" applyFont="1" applyFill="1" applyBorder="1" applyAlignment="1">
      <alignment vertical="center" wrapText="1"/>
    </xf>
    <xf numFmtId="3" fontId="9" fillId="0" borderId="5" xfId="0" applyNumberFormat="1" applyFont="1" applyBorder="1" applyAlignment="1">
      <alignment horizontal="right" vertical="center"/>
    </xf>
    <xf numFmtId="0" fontId="9" fillId="0" borderId="12" xfId="0" applyFont="1" applyBorder="1" applyAlignment="1">
      <alignment vertical="center" wrapText="1"/>
    </xf>
    <xf numFmtId="0" fontId="8" fillId="0" borderId="13" xfId="0" applyFont="1" applyBorder="1" applyAlignment="1">
      <alignment vertical="center" wrapText="1"/>
    </xf>
    <xf numFmtId="2" fontId="9" fillId="0" borderId="11" xfId="0" applyNumberFormat="1" applyFont="1" applyBorder="1" applyAlignment="1">
      <alignment horizontal="right" vertical="center" wrapText="1"/>
    </xf>
    <xf numFmtId="3" fontId="19" fillId="0" borderId="3" xfId="0" applyNumberFormat="1" applyFont="1" applyBorder="1" applyAlignment="1">
      <alignment horizontal="right" vertical="center"/>
    </xf>
    <xf numFmtId="3" fontId="15" fillId="3" borderId="5" xfId="24" applyNumberFormat="1" applyFont="1" applyBorder="1" applyAlignment="1" applyProtection="1">
      <alignment horizontal="right" vertical="center" wrapText="1"/>
      <protection locked="0"/>
    </xf>
    <xf numFmtId="0" fontId="15" fillId="0" borderId="5" xfId="23" applyFont="1" applyFill="1" applyBorder="1" applyAlignment="1">
      <alignment vertical="center" wrapText="1"/>
    </xf>
    <xf numFmtId="2" fontId="15" fillId="0" borderId="5" xfId="23" applyNumberFormat="1" applyFont="1" applyFill="1" applyBorder="1" applyAlignment="1" applyProtection="1">
      <alignment vertical="center" wrapText="1"/>
      <protection/>
    </xf>
    <xf numFmtId="0" fontId="15" fillId="0" borderId="5" xfId="23" applyFont="1" applyFill="1" applyBorder="1" applyAlignment="1" applyProtection="1">
      <alignment vertical="center" wrapText="1"/>
      <protection/>
    </xf>
    <xf numFmtId="3" fontId="9" fillId="0" borderId="5" xfId="0" applyNumberFormat="1" applyFont="1" applyBorder="1" applyAlignment="1">
      <alignment horizontal="right" vertical="center" wrapText="1"/>
    </xf>
    <xf numFmtId="3" fontId="15" fillId="0" borderId="10" xfId="0" applyNumberFormat="1" applyFont="1" applyBorder="1" applyAlignment="1">
      <alignment horizontal="right" vertical="center" wrapText="1"/>
    </xf>
    <xf numFmtId="0" fontId="15" fillId="0" borderId="9" xfId="0" applyFont="1" applyBorder="1" applyAlignment="1">
      <alignment vertical="center" wrapText="1"/>
    </xf>
    <xf numFmtId="3" fontId="15" fillId="3" borderId="5" xfId="24" applyNumberFormat="1" applyFont="1" applyBorder="1" applyAlignment="1" applyProtection="1">
      <alignment horizontal="right" vertical="center"/>
      <protection locked="0"/>
    </xf>
    <xf numFmtId="3" fontId="15" fillId="0" borderId="5" xfId="0" applyNumberFormat="1" applyFont="1" applyBorder="1" applyAlignment="1">
      <alignment horizontal="right" vertical="center"/>
    </xf>
    <xf numFmtId="2" fontId="9" fillId="0" borderId="0" xfId="0" applyNumberFormat="1" applyFont="1" applyAlignment="1">
      <alignment horizontal="left" vertical="top"/>
    </xf>
    <xf numFmtId="0" fontId="9" fillId="0" borderId="0" xfId="0" applyFont="1" applyAlignment="1">
      <alignment horizontal="left" vertical="top"/>
    </xf>
    <xf numFmtId="164" fontId="8" fillId="0" borderId="5" xfId="20" applyNumberFormat="1" applyFont="1" applyFill="1" applyBorder="1" applyAlignment="1">
      <alignment horizontal="left" vertical="top"/>
    </xf>
    <xf numFmtId="0" fontId="20" fillId="0" borderId="5" xfId="0" applyFont="1" applyBorder="1" applyAlignment="1">
      <alignment horizontal="left" vertical="top"/>
    </xf>
    <xf numFmtId="3" fontId="9" fillId="0" borderId="5" xfId="0" applyNumberFormat="1" applyFont="1" applyBorder="1" applyAlignment="1">
      <alignment horizontal="left" vertical="top"/>
    </xf>
    <xf numFmtId="0" fontId="9" fillId="0" borderId="5" xfId="0" applyFont="1" applyBorder="1" applyAlignment="1">
      <alignment horizontal="left"/>
    </xf>
    <xf numFmtId="0" fontId="18" fillId="0" borderId="0" xfId="0" applyFont="1"/>
    <xf numFmtId="0" fontId="15" fillId="0" borderId="5" xfId="23" applyFont="1" applyFill="1" applyBorder="1" applyAlignment="1">
      <alignment vertical="center"/>
    </xf>
    <xf numFmtId="2" fontId="15" fillId="0" borderId="5" xfId="23" applyNumberFormat="1" applyFont="1" applyFill="1" applyBorder="1" applyAlignment="1">
      <alignment vertical="center"/>
    </xf>
    <xf numFmtId="2" fontId="15" fillId="0" borderId="5" xfId="23" applyNumberFormat="1" applyFont="1" applyFill="1" applyBorder="1" applyAlignment="1">
      <alignment vertical="center" wrapText="1"/>
    </xf>
    <xf numFmtId="0" fontId="22" fillId="0" borderId="0" xfId="0" applyFont="1"/>
    <xf numFmtId="0" fontId="15" fillId="0" borderId="13" xfId="23" applyFont="1" applyFill="1" applyBorder="1" applyAlignment="1">
      <alignment horizontal="left" vertical="top" wrapText="1"/>
    </xf>
    <xf numFmtId="0" fontId="15" fillId="0" borderId="9" xfId="0" applyFont="1" applyBorder="1" applyAlignment="1">
      <alignment vertical="top" wrapText="1"/>
    </xf>
    <xf numFmtId="49" fontId="15" fillId="0" borderId="5" xfId="0" applyNumberFormat="1" applyFont="1" applyBorder="1" applyAlignment="1">
      <alignment vertical="top" wrapText="1"/>
    </xf>
    <xf numFmtId="0" fontId="9" fillId="0" borderId="5" xfId="0" applyFont="1" applyBorder="1" applyAlignment="1">
      <alignment horizontal="center" vertical="top" wrapText="1"/>
    </xf>
    <xf numFmtId="0" fontId="9" fillId="0" borderId="12" xfId="0" applyFont="1" applyBorder="1" applyAlignment="1">
      <alignment horizontal="left" vertical="top" wrapText="1"/>
    </xf>
    <xf numFmtId="0" fontId="9" fillId="0" borderId="9" xfId="0" applyFont="1" applyBorder="1" applyAlignment="1">
      <alignment vertical="top" wrapText="1"/>
    </xf>
    <xf numFmtId="165" fontId="9" fillId="0" borderId="5" xfId="0" applyNumberFormat="1" applyFont="1" applyBorder="1" applyAlignment="1">
      <alignment horizontal="center" vertical="top" wrapText="1"/>
    </xf>
    <xf numFmtId="0" fontId="15" fillId="0" borderId="12" xfId="0" applyFont="1" applyBorder="1" applyAlignment="1">
      <alignment horizontal="left" vertical="top" wrapText="1"/>
    </xf>
    <xf numFmtId="0" fontId="9" fillId="0" borderId="4" xfId="0" applyFont="1" applyBorder="1" applyAlignment="1">
      <alignment vertical="top" wrapText="1"/>
    </xf>
    <xf numFmtId="49" fontId="15" fillId="0" borderId="4" xfId="0" applyNumberFormat="1" applyFont="1" applyBorder="1" applyAlignment="1">
      <alignment vertical="top" wrapText="1"/>
    </xf>
    <xf numFmtId="0" fontId="9" fillId="0" borderId="11" xfId="0" applyFont="1" applyBorder="1" applyAlignment="1">
      <alignment horizontal="center" vertical="top" wrapText="1"/>
    </xf>
    <xf numFmtId="0" fontId="9" fillId="0" borderId="9" xfId="0" applyFont="1" applyBorder="1" applyAlignment="1">
      <alignment horizontal="center" vertical="top" wrapText="1"/>
    </xf>
    <xf numFmtId="0" fontId="15" fillId="0" borderId="9" xfId="0" applyFont="1" applyBorder="1" applyAlignment="1">
      <alignment horizontal="center" vertical="top" wrapText="1"/>
    </xf>
    <xf numFmtId="0" fontId="15" fillId="0" borderId="4" xfId="23" applyFont="1" applyFill="1" applyBorder="1" applyAlignment="1">
      <alignment horizontal="center" vertical="top" wrapText="1"/>
    </xf>
    <xf numFmtId="0" fontId="16" fillId="0" borderId="0" xfId="0" applyFont="1"/>
    <xf numFmtId="0" fontId="16" fillId="0" borderId="0" xfId="0" applyFont="1" applyAlignment="1">
      <alignment wrapText="1"/>
    </xf>
    <xf numFmtId="0" fontId="21" fillId="0" borderId="0" xfId="21" applyFont="1" applyAlignment="1">
      <alignment wrapText="1"/>
    </xf>
    <xf numFmtId="0" fontId="9" fillId="0" borderId="0" xfId="0" applyFont="1" applyAlignment="1">
      <alignment vertical="top" wrapText="1"/>
    </xf>
    <xf numFmtId="0" fontId="24" fillId="0" borderId="0" xfId="0" applyFont="1" applyAlignment="1">
      <alignment vertical="top" wrapText="1"/>
    </xf>
    <xf numFmtId="0" fontId="8" fillId="0" borderId="0" xfId="0" applyFont="1" applyAlignment="1">
      <alignment vertical="top" wrapText="1"/>
    </xf>
    <xf numFmtId="0" fontId="15" fillId="0" borderId="0" xfId="0" applyFont="1" applyAlignment="1">
      <alignment vertical="top" wrapText="1"/>
    </xf>
    <xf numFmtId="0" fontId="25" fillId="0" borderId="0" xfId="22" applyFont="1" applyAlignment="1">
      <alignment vertical="top" wrapText="1"/>
    </xf>
    <xf numFmtId="0" fontId="9" fillId="4" borderId="14" xfId="0" applyFont="1" applyFill="1" applyBorder="1" applyAlignment="1">
      <alignment horizontal="center" vertical="top"/>
    </xf>
    <xf numFmtId="0" fontId="9" fillId="4" borderId="15" xfId="0" applyFont="1" applyFill="1" applyBorder="1" applyAlignment="1">
      <alignment horizontal="center" vertical="top" wrapText="1"/>
    </xf>
    <xf numFmtId="0" fontId="9" fillId="4" borderId="15" xfId="0" applyFont="1" applyFill="1" applyBorder="1" applyAlignment="1">
      <alignment horizontal="center" vertical="top"/>
    </xf>
    <xf numFmtId="0" fontId="9" fillId="4" borderId="16" xfId="0" applyFont="1" applyFill="1" applyBorder="1" applyAlignment="1">
      <alignment horizontal="center" vertical="top"/>
    </xf>
    <xf numFmtId="0" fontId="29" fillId="0" borderId="0" xfId="0" applyFont="1" applyAlignment="1">
      <alignment vertical="center"/>
    </xf>
    <xf numFmtId="0" fontId="26" fillId="0" borderId="0" xfId="0" applyFont="1" applyAlignment="1">
      <alignment vertical="center"/>
    </xf>
    <xf numFmtId="0" fontId="27" fillId="0" borderId="0" xfId="0" applyFont="1"/>
    <xf numFmtId="0" fontId="29" fillId="0" borderId="0" xfId="0" applyFont="1"/>
    <xf numFmtId="0" fontId="26" fillId="0" borderId="0" xfId="0" applyFont="1"/>
    <xf numFmtId="0" fontId="15" fillId="0" borderId="6" xfId="0" applyFont="1" applyBorder="1" applyAlignment="1">
      <alignment vertical="center" wrapText="1"/>
    </xf>
    <xf numFmtId="0" fontId="19" fillId="0" borderId="2" xfId="0" applyFont="1" applyBorder="1"/>
    <xf numFmtId="0" fontId="23" fillId="0" borderId="0" xfId="21" applyFont="1"/>
    <xf numFmtId="0" fontId="11" fillId="0" borderId="0" xfId="0" applyFont="1" applyAlignment="1">
      <alignment horizontal="left"/>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Procent" xfId="20" builtinId="5"/>
    <cellStyle name="Rubrik 1" xfId="21" builtinId="16"/>
    <cellStyle name="Rubrik 2" xfId="22" builtinId="17"/>
    <cellStyle name="Dålig" xfId="23" builtinId="27"/>
    <cellStyle name="Anteckning" xfId="24" builtinId="10"/>
  </cellStyles>
  <dxfs count="62">
    <dxf>
      <font>
        <b/>
        <i val="0"/>
      </font>
      <fill>
        <patternFill>
          <bgColor theme="6"/>
        </patternFill>
      </fill>
    </dxf>
    <dxf>
      <font>
        <b/>
        <i val="0"/>
      </font>
      <fill>
        <patternFill>
          <bgColor rgb="FFE91903"/>
        </patternFill>
      </fill>
    </dxf>
    <dxf>
      <font>
        <b/>
        <i val="0"/>
      </font>
      <fill>
        <patternFill>
          <bgColor theme="6"/>
        </patternFill>
      </fill>
    </dxf>
    <dxf>
      <font>
        <b/>
        <i val="0"/>
      </font>
      <fill>
        <patternFill>
          <bgColor rgb="FFE91903"/>
        </patternFill>
      </fill>
    </dxf>
    <dxf>
      <font>
        <u val="none"/>
        <strike val="0"/>
        <sz val="11"/>
        <name val="Arial"/>
        <family val="2"/>
      </font>
      <fill>
        <patternFill patternType="none"/>
      </fill>
      <alignment vertical="top" textRotation="0" wrapText="1" shrinkToFit="0" readingOrder="0"/>
      <border>
        <left style="thin">
          <color auto="1"/>
        </left>
      </border>
    </dxf>
    <dxf>
      <font>
        <u val="none"/>
        <strike val="0"/>
        <sz val="11"/>
        <name val="Arial"/>
        <family val="2"/>
      </font>
      <fill>
        <patternFill patternType="none"/>
      </fill>
      <alignment horizontal="center" vertical="top" textRotation="0" wrapText="1" shrinkToFit="0" readingOrder="0"/>
    </dxf>
    <dxf>
      <font>
        <u val="none"/>
        <strike val="0"/>
        <sz val="11"/>
        <name val="Arial"/>
        <family val="2"/>
      </font>
      <fill>
        <patternFill patternType="none"/>
      </fill>
      <alignment vertical="top" textRotation="0" wrapText="1" shrinkToFit="0" readingOrder="0"/>
    </dxf>
    <dxf>
      <font>
        <i val="0"/>
        <u val="none"/>
        <strike val="0"/>
        <sz val="11"/>
        <name val="Arial"/>
        <family val="2"/>
      </font>
      <fill>
        <patternFill patternType="none"/>
      </fill>
      <alignment vertical="top" textRotation="0" wrapText="1" shrinkToFit="0" readingOrder="0"/>
    </dxf>
    <dxf>
      <font>
        <u val="none"/>
        <strike val="0"/>
        <sz val="11"/>
        <name val="Arial"/>
        <family val="2"/>
      </font>
      <fill>
        <patternFill patternType="none"/>
      </fill>
      <alignment vertical="top" textRotation="0" wrapText="1" shrinkToFit="0" readingOrder="0"/>
    </dxf>
    <dxf>
      <border>
        <left style="thin">
          <color auto="1"/>
        </left>
        <right style="thin">
          <color auto="1"/>
        </right>
        <top style="thin">
          <color auto="1"/>
        </top>
        <bottom style="thin">
          <color auto="1"/>
        </bottom>
      </border>
    </dxf>
    <dxf>
      <font>
        <u val="none"/>
        <strike val="0"/>
        <sz val="11"/>
        <name val="Arial"/>
        <family val="2"/>
      </font>
      <fill>
        <patternFill patternType="none"/>
      </fill>
      <alignment vertical="top" textRotation="0" wrapText="1" shrinkToFit="0" readingOrder="0"/>
    </dxf>
    <dxf>
      <font>
        <b val="0"/>
        <i val="0"/>
        <u val="none"/>
        <strike val="0"/>
        <sz val="11"/>
        <name val="Arial"/>
        <family val="2"/>
        <color theme="1"/>
      </font>
      <fill>
        <patternFill patternType="solid">
          <bgColor theme="3" tint="0.399949997663498"/>
        </patternFill>
      </fill>
      <alignment horizontal="center" vertical="top" textRotation="0" wrapText="0" shrinkToFit="0" readingOrder="0"/>
      <border>
        <left style="thin">
          <color auto="1"/>
        </left>
        <right style="thin">
          <color auto="1"/>
        </right>
        <top/>
        <bottom/>
      </border>
    </dxf>
    <dxf>
      <font>
        <b val="0"/>
        <i val="0"/>
        <u val="none"/>
        <strike val="0"/>
        <sz val="11"/>
        <name val="Arial"/>
        <family val="2"/>
        <color auto="1"/>
      </font>
      <numFmt numFmtId="177" formatCode="#,##0"/>
      <alignment horizontal="right" vertical="center" textRotation="0" wrapText="0" shrinkToFit="0" readingOrder="0"/>
      <border>
        <left style="thin">
          <color auto="1"/>
        </left>
        <right/>
        <top style="thin">
          <color auto="1"/>
        </top>
        <bottom style="thin">
          <color auto="1"/>
        </bottom>
      </border>
    </dxf>
    <dxf>
      <font>
        <u val="none"/>
        <strike val="0"/>
        <sz val="11"/>
        <name val="Arial"/>
        <family val="2"/>
      </font>
      <numFmt numFmtId="177" formatCode="#,##0"/>
      <alignment horizontal="right" vertical="center" textRotation="0" wrapText="0" shrinkToFit="0" readingOrder="0"/>
      <border>
        <left style="thin">
          <color auto="1"/>
        </left>
        <right style="thin">
          <color auto="1"/>
        </right>
        <top style="thin">
          <color auto="1"/>
        </top>
        <bottom style="thin">
          <color auto="1"/>
        </bottom>
      </border>
    </dxf>
    <dxf>
      <font>
        <u val="none"/>
        <strike val="0"/>
        <sz val="11"/>
        <name val="Arial"/>
        <family val="2"/>
      </font>
      <numFmt numFmtId="178" formatCode="0.00"/>
      <alignment horizontal="right" vertical="center" textRotation="0" wrapText="1" shrinkToFit="0" readingOrder="0"/>
      <border>
        <left style="thin">
          <color auto="1"/>
        </left>
        <right style="thin">
          <color auto="1"/>
        </right>
        <top style="thin">
          <color auto="1"/>
        </top>
        <bottom style="thin">
          <color auto="1"/>
        </bottom>
      </border>
    </dxf>
    <dxf>
      <font>
        <b val="0"/>
        <i val="0"/>
        <u val="none"/>
        <strike val="0"/>
        <sz val="11"/>
        <name val="Arial"/>
        <family val="2"/>
        <color auto="1"/>
      </font>
      <alignment vertical="center" textRotation="0" shrinkToFit="0" readingOrder="0"/>
      <border>
        <left style="thin">
          <color auto="1"/>
        </left>
        <right style="thin">
          <color auto="1"/>
        </right>
        <top style="thin">
          <color auto="1"/>
        </top>
        <bottom style="thin">
          <color auto="1"/>
        </bottom>
      </border>
    </dxf>
    <dxf>
      <font>
        <b val="0"/>
        <i val="0"/>
        <u val="none"/>
        <strike val="0"/>
        <sz val="11"/>
        <name val="Arial"/>
        <family val="2"/>
        <color auto="1"/>
      </font>
      <numFmt numFmtId="178" formatCode="0.00"/>
      <alignment vertical="center" textRotation="0" shrinkToFit="0" readingOrder="0"/>
      <border>
        <left style="thin">
          <color auto="1"/>
        </left>
        <right style="thin">
          <color auto="1"/>
        </right>
        <top style="thin">
          <color auto="1"/>
        </top>
        <bottom style="thin">
          <color auto="1"/>
        </bottom>
      </border>
    </dxf>
    <dxf>
      <font>
        <u val="none"/>
        <strike val="0"/>
        <sz val="11"/>
        <name val="Arial"/>
        <family val="2"/>
      </font>
      <alignment vertical="center" textRotation="0" shrinkToFit="0" readingOrder="0"/>
      <border>
        <left style="thin">
          <color auto="1"/>
        </left>
        <right style="thin">
          <color auto="1"/>
        </right>
        <top style="thin">
          <color auto="1"/>
        </top>
        <bottom style="thin">
          <color auto="1"/>
        </bottom>
      </border>
    </dxf>
    <dxf>
      <font>
        <u val="none"/>
        <strike val="0"/>
        <sz val="11"/>
        <name val="Arial"/>
        <family val="2"/>
      </font>
      <numFmt numFmtId="177" formatCode="#,##0"/>
      <alignment horizontal="right" vertical="center" textRotation="0" shrinkToFit="0" readingOrder="0"/>
    </dxf>
    <dxf>
      <font>
        <u val="none"/>
        <strike val="0"/>
        <sz val="11"/>
        <name val="Arial"/>
        <family val="2"/>
      </font>
      <alignment vertical="center" textRotation="0" shrinkToFit="0" readingOrder="0"/>
    </dxf>
    <dxf>
      <border>
        <left style="thin">
          <color rgb="FF000000"/>
        </left>
        <right style="thin">
          <color rgb="FF000000"/>
        </right>
        <top style="thin">
          <color rgb="FF000000"/>
        </top>
        <bottom style="thin">
          <color rgb="FF000000"/>
        </bottom>
      </border>
    </dxf>
    <dxf>
      <font>
        <u val="none"/>
        <strike val="0"/>
        <sz val="11"/>
        <name val="Arial"/>
        <family val="2"/>
      </font>
      <alignment vertical="center" textRotation="0" shrinkToFit="0" readingOrder="0"/>
    </dxf>
    <dxf>
      <border>
        <bottom style="thin">
          <color rgb="FF000000"/>
        </bottom>
      </border>
    </dxf>
    <dxf>
      <font>
        <u val="none"/>
        <strike val="0"/>
        <sz val="11"/>
        <name val="Arial"/>
        <family val="2"/>
      </font>
      <alignment vertical="top" textRotation="0" shrinkToFit="0" readingOrder="0"/>
    </dxf>
    <dxf>
      <font>
        <b val="0"/>
        <i val="0"/>
        <u val="none"/>
        <strike val="0"/>
        <sz val="11"/>
        <name val="Arial"/>
        <family val="2"/>
        <color auto="1"/>
      </font>
      <numFmt numFmtId="177" formatCode="#,##0"/>
      <alignment horizontal="right" vertical="center" textRotation="0" wrapText="0" shrinkToFit="0" readingOrder="0"/>
      <border>
        <left style="thin">
          <color auto="1"/>
        </left>
        <right/>
        <top style="thin">
          <color auto="1"/>
        </top>
        <bottom style="thin">
          <color auto="1"/>
        </bottom>
      </border>
    </dxf>
    <dxf>
      <font>
        <u val="none"/>
        <strike val="0"/>
        <sz val="11"/>
        <name val="Arial"/>
        <family val="2"/>
      </font>
      <numFmt numFmtId="177" formatCode="#,##0"/>
      <alignment horizontal="right" vertical="center" textRotation="0" wrapText="0" shrinkToFit="0" readingOrder="0"/>
      <border>
        <left style="thin">
          <color auto="1"/>
        </left>
        <right style="thin">
          <color auto="1"/>
        </right>
        <top style="thin">
          <color auto="1"/>
        </top>
        <bottom style="thin">
          <color auto="1"/>
        </bottom>
      </border>
    </dxf>
    <dxf>
      <font>
        <u val="none"/>
        <strike val="0"/>
        <sz val="11"/>
        <name val="Arial"/>
        <family val="2"/>
      </font>
      <numFmt numFmtId="178" formatCode="0.00"/>
      <alignment horizontal="right" vertical="center" textRotation="0" wrapText="1" shrinkToFit="0" readingOrder="0"/>
      <border>
        <left style="thin">
          <color auto="1"/>
        </left>
        <right style="thin">
          <color auto="1"/>
        </right>
        <top style="thin">
          <color auto="1"/>
        </top>
        <bottom style="thin">
          <color auto="1"/>
        </bottom>
      </border>
    </dxf>
    <dxf>
      <font>
        <u val="none"/>
        <strike val="0"/>
        <sz val="11"/>
        <name val="Arial"/>
        <family val="2"/>
      </font>
      <alignment vertical="center" textRotation="0" shrinkToFit="0" readingOrder="0"/>
      <border>
        <right style="thin">
          <color auto="1"/>
        </right>
      </border>
    </dxf>
    <dxf>
      <font>
        <u val="none"/>
        <strike val="0"/>
        <sz val="11"/>
        <name val="Arial"/>
        <family val="2"/>
      </font>
      <alignment vertical="center" textRotation="0" shrinkToFit="0" readingOrder="0"/>
    </dxf>
    <dxf>
      <font>
        <u val="none"/>
        <strike val="0"/>
        <sz val="11"/>
        <name val="Arial"/>
        <family val="2"/>
      </font>
      <alignment horizontal="general" vertical="center" textRotation="0" wrapText="0" shrinkToFit="0" readingOrder="0"/>
      <border>
        <left style="thin">
          <color auto="1"/>
        </left>
        <right style="thin">
          <color auto="1"/>
        </right>
        <top style="thin">
          <color auto="1"/>
        </top>
        <bottom style="thin">
          <color auto="1"/>
        </bottom>
      </border>
    </dxf>
    <dxf>
      <font>
        <u val="none"/>
        <strike val="0"/>
        <sz val="11"/>
        <name val="Arial"/>
        <family val="2"/>
      </font>
      <numFmt numFmtId="177" formatCode="#,##0"/>
      <fill>
        <patternFill patternType="solid">
          <bgColor theme="7" tint="0.799979984760284"/>
        </patternFill>
      </fill>
      <alignment horizontal="right" vertical="center" textRotation="0" wrapText="0" shrinkToFit="0" readingOrder="0"/>
      <border>
        <left style="thin">
          <color auto="1"/>
        </left>
        <right style="thin">
          <color auto="1"/>
        </right>
        <top style="thin">
          <color auto="1"/>
        </top>
        <bottom style="thin">
          <color auto="1"/>
        </bottom>
      </border>
      <protection hidden="1" locked="0"/>
    </dxf>
    <dxf>
      <font>
        <u val="none"/>
        <strike val="0"/>
        <sz val="11"/>
        <name val="Arial"/>
        <family val="2"/>
      </font>
      <alignment vertical="center" textRotation="0" shrinkToFit="0" readingOrder="0"/>
      <border>
        <right style="thin">
          <color auto="1"/>
        </right>
      </border>
    </dxf>
    <dxf>
      <border>
        <top style="thin">
          <color rgb="FF000000"/>
        </top>
      </border>
    </dxf>
    <dxf>
      <border>
        <left style="thin">
          <color rgb="FF000000"/>
        </left>
        <right style="thin">
          <color rgb="FF000000"/>
        </right>
        <top style="thin">
          <color rgb="FF000000"/>
        </top>
        <bottom style="thin">
          <color rgb="FF000000"/>
        </bottom>
      </border>
    </dxf>
    <dxf>
      <font>
        <u val="none"/>
        <strike val="0"/>
        <sz val="11"/>
        <name val="Arial"/>
        <family val="2"/>
      </font>
      <alignment vertical="center" textRotation="0" shrinkToFit="0" readingOrder="0"/>
    </dxf>
    <dxf>
      <border>
        <bottom style="thin">
          <color rgb="FF000000"/>
        </bottom>
      </border>
    </dxf>
    <dxf>
      <font>
        <b/>
        <i val="0"/>
        <u val="none"/>
        <strike val="0"/>
        <sz val="11"/>
        <name val="Arial"/>
        <family val="2"/>
        <color auto="1"/>
      </font>
      <alignment horizontal="center" vertical="top" textRotation="0" wrapText="1" shrinkToFit="0" readingOrder="0"/>
      <border>
        <left style="thin">
          <color auto="1"/>
        </left>
        <right style="thin">
          <color auto="1"/>
        </right>
        <top/>
        <bottom/>
      </border>
    </dxf>
    <dxf>
      <font>
        <b val="0"/>
        <i val="0"/>
        <u val="none"/>
        <strike val="0"/>
        <sz val="11"/>
        <name val="Arial"/>
        <family val="2"/>
        <color auto="1"/>
      </font>
      <numFmt numFmtId="177" formatCode="#,##0"/>
      <alignment horizontal="right" vertical="center" textRotation="0" wrapText="0" shrinkToFit="0" readingOrder="0"/>
      <border>
        <left style="thin">
          <color auto="1"/>
        </left>
        <right/>
        <top style="thin">
          <color auto="1"/>
        </top>
        <bottom style="thin">
          <color auto="1"/>
        </bottom>
      </border>
      <protection hidden="1" locked="0"/>
    </dxf>
    <dxf>
      <font>
        <u val="none"/>
        <strike val="0"/>
        <sz val="11"/>
        <name val="Arial"/>
        <family val="2"/>
      </font>
      <numFmt numFmtId="177" formatCode="#,##0"/>
      <alignment horizontal="right" vertical="center" textRotation="0" wrapText="0" shrinkToFit="0" readingOrder="0"/>
      <border>
        <left style="thin">
          <color auto="1"/>
        </left>
        <right style="thin">
          <color auto="1"/>
        </right>
        <top style="thin">
          <color auto="1"/>
        </top>
        <bottom style="thin">
          <color auto="1"/>
        </bottom>
      </border>
      <protection hidden="1" locked="0"/>
    </dxf>
    <dxf>
      <font>
        <u val="none"/>
        <strike val="0"/>
        <sz val="11"/>
        <name val="Arial"/>
        <family val="2"/>
      </font>
      <numFmt numFmtId="178" formatCode="0.00"/>
      <alignment horizontal="right" vertical="center" textRotation="0" wrapText="1" shrinkToFit="0" readingOrder="0"/>
      <border>
        <left style="thin">
          <color auto="1"/>
        </left>
        <right style="thin">
          <color auto="1"/>
        </right>
        <top style="thin">
          <color auto="1"/>
        </top>
        <bottom style="thin">
          <color auto="1"/>
        </bottom>
      </border>
      <protection hidden="1" locked="0"/>
    </dxf>
    <dxf>
      <font>
        <b val="0"/>
        <i val="0"/>
        <u val="none"/>
        <strike val="0"/>
        <sz val="11"/>
        <name val="Arial"/>
        <family val="2"/>
        <color auto="1"/>
      </font>
      <alignment vertical="center" textRotation="0" shrinkToFit="0" readingOrder="0"/>
      <border>
        <left style="thin">
          <color auto="1"/>
        </left>
        <right style="thin">
          <color auto="1"/>
        </right>
        <top style="thin">
          <color auto="1"/>
        </top>
        <bottom style="thin">
          <color auto="1"/>
        </bottom>
      </border>
      <protection hidden="1" locked="0"/>
    </dxf>
    <dxf>
      <font>
        <b val="0"/>
        <i val="0"/>
        <u val="none"/>
        <strike val="0"/>
        <sz val="11"/>
        <name val="Arial"/>
        <family val="2"/>
        <color auto="1"/>
      </font>
      <numFmt numFmtId="178" formatCode="0.00"/>
      <alignment vertical="center" textRotation="0" shrinkToFit="0" readingOrder="0"/>
      <border>
        <left style="thin">
          <color auto="1"/>
        </left>
        <right style="thin">
          <color auto="1"/>
        </right>
        <top style="thin">
          <color auto="1"/>
        </top>
        <bottom style="thin">
          <color auto="1"/>
        </bottom>
      </border>
      <protection hidden="1" locked="0"/>
    </dxf>
    <dxf>
      <font>
        <u val="none"/>
        <strike val="0"/>
        <sz val="11"/>
        <name val="Arial"/>
        <family val="2"/>
      </font>
      <alignment vertical="center" textRotation="0" shrinkToFit="0" readingOrder="0"/>
      <border>
        <left style="thin">
          <color auto="1"/>
        </left>
        <right style="thin">
          <color auto="1"/>
        </right>
        <top style="thin">
          <color auto="1"/>
        </top>
        <bottom style="thin">
          <color auto="1"/>
        </bottom>
      </border>
    </dxf>
    <dxf>
      <font>
        <u val="none"/>
        <strike val="0"/>
        <sz val="11"/>
        <name val="Arial"/>
        <family val="2"/>
      </font>
      <numFmt numFmtId="177" formatCode="#,##0"/>
      <alignment horizontal="right" vertical="center" textRotation="0" shrinkToFit="0" readingOrder="0"/>
    </dxf>
    <dxf>
      <font>
        <u val="none"/>
        <strike val="0"/>
        <sz val="11"/>
        <name val="Arial"/>
        <family val="2"/>
      </font>
      <alignment vertical="center" textRotation="0" shrinkToFit="0" readingOrder="0"/>
    </dxf>
    <dxf>
      <border>
        <left style="thin">
          <color auto="1"/>
        </left>
        <right style="thin">
          <color auto="1"/>
        </right>
        <top style="thin">
          <color auto="1"/>
        </top>
        <bottom style="thin">
          <color auto="1"/>
        </bottom>
      </border>
    </dxf>
    <dxf>
      <font>
        <u val="none"/>
        <strike val="0"/>
        <sz val="11"/>
        <name val="Arial"/>
        <family val="2"/>
      </font>
      <alignment vertical="center" textRotation="0" shrinkToFit="0" readingOrder="0"/>
    </dxf>
    <dxf>
      <border>
        <bottom style="thin">
          <color auto="1"/>
        </bottom>
      </border>
    </dxf>
    <dxf>
      <font>
        <u val="none"/>
        <strike val="0"/>
        <sz val="11"/>
        <name val="Arial"/>
        <family val="2"/>
      </font>
      <alignment vertical="top" textRotation="0" shrinkToFit="0" readingOrder="0"/>
    </dxf>
    <dxf>
      <font>
        <b val="0"/>
        <i val="0"/>
        <u val="none"/>
        <strike val="0"/>
        <sz val="11"/>
        <name val="Arial"/>
        <family val="2"/>
        <color auto="1"/>
      </font>
      <numFmt numFmtId="177" formatCode="#,##0"/>
      <alignment horizontal="right" vertical="center" textRotation="0" wrapText="0" shrinkToFit="0" readingOrder="0"/>
      <border>
        <left style="thin">
          <color auto="1"/>
        </left>
        <right/>
        <top style="thin">
          <color auto="1"/>
        </top>
        <bottom style="thin">
          <color auto="1"/>
        </bottom>
      </border>
      <protection hidden="1" locked="0"/>
    </dxf>
    <dxf>
      <font>
        <u val="none"/>
        <strike val="0"/>
        <sz val="11"/>
        <name val="Arial"/>
        <family val="2"/>
      </font>
      <numFmt numFmtId="177" formatCode="#,##0"/>
      <alignment horizontal="right" vertical="center" textRotation="0" wrapText="0" shrinkToFit="0" readingOrder="0"/>
      <border>
        <left style="thin">
          <color auto="1"/>
        </left>
        <right style="thin">
          <color auto="1"/>
        </right>
        <top style="thin">
          <color auto="1"/>
        </top>
        <bottom style="thin">
          <color auto="1"/>
        </bottom>
      </border>
      <protection hidden="1" locked="0"/>
    </dxf>
    <dxf>
      <font>
        <u val="none"/>
        <strike val="0"/>
        <sz val="11"/>
        <name val="Arial"/>
        <family val="2"/>
      </font>
      <numFmt numFmtId="178" formatCode="0.00"/>
      <alignment horizontal="right" vertical="center" textRotation="0" wrapText="1" shrinkToFit="0" readingOrder="0"/>
      <border>
        <left style="thin">
          <color auto="1"/>
        </left>
        <right style="thin">
          <color auto="1"/>
        </right>
        <top style="thin">
          <color auto="1"/>
        </top>
        <bottom style="thin">
          <color auto="1"/>
        </bottom>
      </border>
      <protection hidden="1" locked="0"/>
    </dxf>
    <dxf>
      <font>
        <u val="none"/>
        <strike val="0"/>
        <sz val="11"/>
        <name val="Arial"/>
        <family val="2"/>
      </font>
      <alignment vertical="center" textRotation="0" shrinkToFit="0" readingOrder="0"/>
      <border>
        <right style="thin">
          <color auto="1"/>
        </right>
      </border>
      <protection hidden="1" locked="0"/>
    </dxf>
    <dxf>
      <font>
        <u val="none"/>
        <strike val="0"/>
        <sz val="11"/>
        <name val="Arial"/>
        <family val="2"/>
      </font>
      <alignment vertical="center" textRotation="0" shrinkToFit="0" readingOrder="0"/>
      <protection hidden="1" locked="0"/>
    </dxf>
    <dxf>
      <font>
        <u val="none"/>
        <strike val="0"/>
        <sz val="11"/>
        <name val="Arial"/>
        <family val="2"/>
      </font>
      <alignment horizontal="general" vertical="center" textRotation="0" wrapText="0" shrinkToFit="0" readingOrder="0"/>
      <border>
        <left style="thin">
          <color auto="1"/>
        </left>
        <right style="thin">
          <color auto="1"/>
        </right>
        <top style="thin">
          <color auto="1"/>
        </top>
        <bottom style="thin">
          <color auto="1"/>
        </bottom>
      </border>
    </dxf>
    <dxf>
      <font>
        <u val="none"/>
        <strike val="0"/>
        <sz val="11"/>
        <name val="Arial"/>
        <family val="2"/>
      </font>
      <numFmt numFmtId="177" formatCode="#,##0"/>
      <fill>
        <patternFill patternType="solid">
          <bgColor theme="7" tint="0.799979984760284"/>
        </patternFill>
      </fill>
      <alignment horizontal="right" vertical="center" textRotation="0" wrapText="0" shrinkToFit="0" readingOrder="0"/>
      <border>
        <left style="thin">
          <color auto="1"/>
        </left>
        <right style="thin">
          <color auto="1"/>
        </right>
        <top style="thin">
          <color auto="1"/>
        </top>
        <bottom style="thin">
          <color auto="1"/>
        </bottom>
      </border>
      <protection hidden="1" locked="0"/>
    </dxf>
    <dxf>
      <font>
        <u val="none"/>
        <strike val="0"/>
        <sz val="11"/>
        <name val="Arial"/>
        <family val="2"/>
      </font>
      <alignment vertical="center" textRotation="0" shrinkToFit="0" readingOrder="0"/>
      <border>
        <right style="thin">
          <color auto="1"/>
        </right>
      </border>
    </dxf>
    <dxf>
      <border>
        <top style="thin">
          <color auto="1"/>
        </top>
      </border>
    </dxf>
    <dxf>
      <border>
        <left style="thin">
          <color auto="1"/>
        </left>
        <right style="thin">
          <color auto="1"/>
        </right>
        <top style="thin">
          <color auto="1"/>
        </top>
        <bottom style="thin">
          <color auto="1"/>
        </bottom>
      </border>
    </dxf>
    <dxf>
      <font>
        <u val="none"/>
        <strike val="0"/>
        <sz val="11"/>
        <name val="Arial"/>
        <family val="2"/>
      </font>
      <alignment vertical="center" textRotation="0" shrinkToFit="0" readingOrder="0"/>
    </dxf>
    <dxf>
      <border>
        <bottom style="thin">
          <color auto="1"/>
        </bottom>
      </border>
    </dxf>
    <dxf>
      <font>
        <b/>
        <i val="0"/>
        <u val="none"/>
        <strike val="0"/>
        <sz val="11"/>
        <name val="Arial"/>
        <family val="2"/>
        <color auto="1"/>
      </font>
      <alignment horizontal="center" vertical="top" textRotation="0" wrapText="1" shrinkToFit="0" readingOrder="0"/>
      <border>
        <left style="thin">
          <color auto="1"/>
        </left>
        <right style="thin">
          <color auto="1"/>
        </right>
        <top/>
        <bottom/>
      </border>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customXml" Target="../customXml/item2.xml" /><Relationship Id="rId1" Type="http://schemas.openxmlformats.org/officeDocument/2006/relationships/theme" Target="theme/theme1.xml" /><Relationship Id="rId8" Type="http://schemas.openxmlformats.org/officeDocument/2006/relationships/customXml" Target="../customXml/item1.xml" /><Relationship Id="rId6" Type="http://schemas.openxmlformats.org/officeDocument/2006/relationships/worksheet" Target="worksheets/sheet4.xml" /><Relationship Id="rId7" Type="http://schemas.openxmlformats.org/officeDocument/2006/relationships/sharedStrings" Target="sharedStrings.xml" /><Relationship Id="rId11" Type="http://schemas.openxmlformats.org/officeDocument/2006/relationships/calcChain" Target="calcChain.xml" /><Relationship Id="rId10" Type="http://schemas.openxmlformats.org/officeDocument/2006/relationships/customXml" Target="../customXml/item3.xml" /><Relationship Id="rId5" Type="http://schemas.openxmlformats.org/officeDocument/2006/relationships/worksheet" Target="worksheets/sheet3.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0</xdr:rowOff>
    </xdr:from>
    <xdr:to>
      <xdr:col>0</xdr:col>
      <xdr:colOff>5181600</xdr:colOff>
      <xdr:row>1</xdr:row>
      <xdr:rowOff>411684</xdr:rowOff>
    </xdr:to>
    <xdr:pic>
      <xdr:nvPicPr>
        <xdr:cNvPr id="4" name="Bildobjekt 3">
          <a:extLst>
            <a:ext uri="{FF2B5EF4-FFF2-40B4-BE49-F238E27FC236}">
              <a16:creationId xmlns:a16="http://schemas.microsoft.com/office/drawing/2014/main" id="{1c1152eb-7f64-aedf-5bd4-fe27af6dfe2b}"/>
            </a:ext>
          </a:extLst>
        </xdr:cNvPr>
        <xdr:cNvPicPr>
          <a:picLocks noChangeAspect="1"/>
        </xdr:cNvPicPr>
      </xdr:nvPicPr>
      <xdr:blipFill>
        <a:blip r:embed="rId1"/>
        <a:stretch>
          <a:fillRect/>
        </a:stretch>
      </xdr:blipFill>
      <xdr:spPr>
        <a:xfrm>
          <a:off x="0" y="0"/>
          <a:ext cx="5181600" cy="6477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4</xdr:row>
      <xdr:rowOff>180976</xdr:rowOff>
    </xdr:from>
    <xdr:to>
      <xdr:col>8</xdr:col>
      <xdr:colOff>9525</xdr:colOff>
      <xdr:row>20</xdr:row>
      <xdr:rowOff>0</xdr:rowOff>
    </xdr:to>
    <xdr:sp>
      <xdr:nvSpPr>
        <xdr:cNvPr id="2" name="textruta 1">
          <a:extLst>
            <a:ext uri="{FF2B5EF4-FFF2-40B4-BE49-F238E27FC236}">
              <a16:creationId xmlns:a16="http://schemas.microsoft.com/office/drawing/2014/main" id="{05e238d0-dd8e-40dc-926a-8c7d07359e37}"/>
            </a:ext>
          </a:extLst>
        </xdr:cNvPr>
        <xdr:cNvSpPr txBox="1"/>
      </xdr:nvSpPr>
      <xdr:spPr>
        <a:xfrm>
          <a:off x="0" y="1009650"/>
          <a:ext cx="10782300" cy="2867025"/>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sv-SE" sz="1050" b="1" baseline="0">
              <a:solidFill>
                <a:schemeClr val="tx1"/>
              </a:solidFill>
              <a:latin typeface="Arial" panose="020B0604020202020204" pitchFamily="34" charset="0"/>
              <a:cs typeface="Arial" panose="020B0604020202020204" pitchFamily="34" charset="0"/>
            </a:rPr>
            <a:t>Så fyller du i mallen:</a:t>
          </a:r>
        </a:p>
        <a:p>
          <a:r>
            <a:rPr lang="sv-SE" sz="1050" b="0" baseline="0">
              <a:solidFill>
                <a:schemeClr val="tx1"/>
              </a:solidFill>
              <a:effectLst/>
              <a:latin typeface="Arial" panose="020B0604020202020204" pitchFamily="34" charset="0"/>
              <a:ea typeface="+mn-ea"/>
              <a:cs typeface="Arial" panose="020B0604020202020204" pitchFamily="34" charset="0"/>
            </a:rPr>
            <a:t>Det är endast de celler som är gula som ska fyllas i, övriga celler är låsta och kan inte ändras</a:t>
          </a:r>
        </a:p>
        <a:p>
          <a:endParaRPr lang="sv-SE" sz="1050" b="0" baseline="0">
            <a:solidFill>
              <a:schemeClr val="tx1"/>
            </a:solidFill>
            <a:effectLst/>
            <a:latin typeface="Arial" panose="020B0604020202020204" pitchFamily="34" charset="0"/>
            <a:ea typeface="+mn-ea"/>
            <a:cs typeface="Arial" panose="020B0604020202020204" pitchFamily="34" charset="0"/>
          </a:endParaRPr>
        </a:p>
        <a:p>
          <a:r>
            <a:rPr lang="sv-SE" sz="1050" b="0" baseline="0">
              <a:solidFill>
                <a:schemeClr val="tx1"/>
              </a:solidFill>
              <a:effectLst/>
              <a:latin typeface="Arial" panose="020B0604020202020204" pitchFamily="34" charset="0"/>
              <a:ea typeface="+mn-ea"/>
              <a:cs typeface="Arial" panose="020B0604020202020204" pitchFamily="34" charset="0"/>
            </a:rPr>
            <a:t>Resultatet presenteras under tabell B.</a:t>
          </a:r>
        </a:p>
        <a:p>
          <a:endParaRPr lang="sv-SE" sz="1050">
            <a:solidFill>
              <a:srgbClr val="000000"/>
            </a:solidFill>
            <a:effectLst/>
            <a:latin typeface="Arial" panose="020B0604020202020204" pitchFamily="34" charset="0"/>
            <a:cs typeface="Arial" panose="020B0604020202020204" pitchFamily="34" charset="0"/>
          </a:endParaRPr>
        </a:p>
        <a:p>
          <a:pPr fontAlgn="auto" hangingPunct="1" eaLnBrk="1" latinLnBrk="0"/>
          <a:r>
            <a:rPr lang="sv-SE" sz="1050" b="0" baseline="0">
              <a:solidFill>
                <a:schemeClr val="tx1"/>
              </a:solidFill>
              <a:effectLst/>
              <a:latin typeface="Arial" panose="020B0604020202020204" pitchFamily="34" charset="0"/>
              <a:ea typeface="+mn-ea"/>
              <a:cs typeface="Arial" panose="020B0604020202020204" pitchFamily="34" charset="0"/>
            </a:rPr>
            <a:t>1. Börja med att fylla i år och  hur stor andel drivmedel i procent som ska vara förnybart utifrån kravställning i kontraktet.</a:t>
          </a:r>
          <a:br>
            <a:rPr lang="sv-SE" sz="1050" b="0" baseline="0">
              <a:solidFill>
                <a:schemeClr val="tx1"/>
              </a:solidFill>
              <a:effectLst/>
              <a:latin typeface="Arial" panose="020B0604020202020204" pitchFamily="34" charset="0"/>
              <a:ea typeface="+mn-ea"/>
              <a:cs typeface="Arial" panose="020B0604020202020204" pitchFamily="34" charset="0"/>
            </a:rPr>
            <a:t>
</a:t>
          </a:br>
          <a:endParaRPr lang="sv-SE" sz="1050">
            <a:solidFill>
              <a:srgbClr val="000000"/>
            </a:solidFill>
            <a:effectLst/>
            <a:latin typeface="Arial" panose="020B0604020202020204" pitchFamily="34" charset="0"/>
            <a:cs typeface="Arial" panose="020B0604020202020204" pitchFamily="34" charset="0"/>
          </a:endParaRPr>
        </a:p>
        <a:p>
          <a:r>
            <a:rPr lang="sv-SE" sz="1050" b="0" baseline="0">
              <a:solidFill>
                <a:schemeClr val="tx1"/>
              </a:solidFill>
              <a:effectLst/>
              <a:latin typeface="Arial" panose="020B0604020202020204" pitchFamily="34" charset="0"/>
              <a:ea typeface="+mn-ea"/>
              <a:cs typeface="Arial" panose="020B0604020202020204" pitchFamily="34" charset="0"/>
            </a:rPr>
            <a:t>2. Fyll i Tabell A med de mängder av fossilt drivmedel av olika typ som har använts</a:t>
          </a:r>
          <a:br>
            <a:rPr lang="sv-SE" sz="1050" b="0" baseline="0">
              <a:solidFill>
                <a:schemeClr val="tx1"/>
              </a:solidFill>
              <a:latin typeface="Arial" panose="020B0604020202020204" pitchFamily="34" charset="0"/>
              <a:cs typeface="Arial" panose="020B0604020202020204" pitchFamily="34" charset="0"/>
            </a:rPr>
            <a:t>
</a:t>
          </a:br>
          <a:br>
            <a:rPr lang="sv-SE" sz="1050" b="0" baseline="0">
              <a:solidFill>
                <a:schemeClr val="tx1"/>
              </a:solidFill>
              <a:latin typeface="Arial" panose="020B0604020202020204" pitchFamily="34" charset="0"/>
              <a:cs typeface="Arial" panose="020B0604020202020204" pitchFamily="34" charset="0"/>
            </a:rPr>
            <a:t>
</a:t>
          </a:br>
          <a:r>
            <a:rPr lang="sv-SE" sz="1050" b="0" baseline="0">
              <a:solidFill>
                <a:schemeClr val="tx1"/>
              </a:solidFill>
              <a:latin typeface="Arial" panose="020B0604020202020204" pitchFamily="34" charset="0"/>
              <a:cs typeface="Arial" panose="020B0604020202020204" pitchFamily="34" charset="0"/>
            </a:rPr>
            <a:t>3. </a:t>
          </a:r>
          <a:r>
            <a:rPr lang="sv-SE" sz="1050" b="0" baseline="0">
              <a:solidFill>
                <a:schemeClr val="tx1"/>
              </a:solidFill>
              <a:effectLst/>
              <a:latin typeface="Arial" panose="020B0604020202020204" pitchFamily="34" charset="0"/>
              <a:ea typeface="+mn-ea"/>
              <a:cs typeface="Arial" panose="020B0604020202020204" pitchFamily="34" charset="0"/>
            </a:rPr>
            <a:t>Fyll i </a:t>
          </a:r>
          <a:r>
            <a:rPr lang="sv-SE" sz="1050" b="0" baseline="0">
              <a:solidFill>
                <a:schemeClr val="tx1"/>
              </a:solidFill>
              <a:latin typeface="Arial" panose="020B0604020202020204" pitchFamily="34" charset="0"/>
              <a:cs typeface="Arial" panose="020B0604020202020204" pitchFamily="34" charset="0"/>
            </a:rPr>
            <a:t>Tabell B med de </a:t>
          </a:r>
          <a:r>
            <a:rPr lang="sv-SE" sz="1050" b="0" baseline="0">
              <a:solidFill>
                <a:srgbClr val="000000"/>
              </a:solidFill>
              <a:latin typeface="Arial" panose="020B0604020202020204" pitchFamily="34" charset="0"/>
              <a:cs typeface="Arial" panose="020B0604020202020204" pitchFamily="34" charset="0"/>
            </a:rPr>
            <a:t>mängder förnybart drivmedel som </a:t>
          </a:r>
          <a:r>
            <a:rPr lang="sv-SE" sz="1050" b="0" baseline="0">
              <a:solidFill>
                <a:schemeClr val="tx1"/>
              </a:solidFill>
              <a:latin typeface="Arial" panose="020B0604020202020204" pitchFamily="34" charset="0"/>
              <a:cs typeface="Arial" panose="020B0604020202020204" pitchFamily="34" charset="0"/>
            </a:rPr>
            <a:t>har använts. </a:t>
          </a:r>
        </a:p>
        <a:p>
          <a:endParaRPr lang="sv-SE" sz="1050" b="1">
            <a:latin typeface="Arial" panose="020B0604020202020204" pitchFamily="34" charset="0"/>
            <a:cs typeface="Arial" panose="020B0604020202020204" pitchFamily="34" charset="0"/>
          </a:endParaRPr>
        </a:p>
        <a:p>
          <a:r>
            <a:rPr lang="sv-SE" sz="1050" baseline="0">
              <a:solidFill>
                <a:schemeClr val="tx1"/>
              </a:solidFill>
              <a:effectLst/>
              <a:latin typeface="Arial" panose="020B0604020202020204" pitchFamily="34" charset="0"/>
              <a:ea typeface="+mn-ea"/>
              <a:cs typeface="Arial" panose="020B0604020202020204" pitchFamily="34" charset="0"/>
            </a:rPr>
            <a:t>Beräkningen sker automatiskt och resultatet redovisas både som andel omräknad energimängd och i antal liter dieselekvivalenter</a:t>
          </a:r>
        </a:p>
        <a:p>
          <a:endParaRPr lang="sv-SE" sz="1050" b="1" baseline="0">
            <a:solidFill>
              <a:schemeClr val="tx1"/>
            </a:solidFill>
            <a:effectLst/>
            <a:latin typeface="Arial" panose="020B0604020202020204" pitchFamily="34" charset="0"/>
            <a:ea typeface="+mn-ea"/>
            <a:cs typeface="Arial" panose="020B0604020202020204" pitchFamily="34" charset="0"/>
          </a:endParaRPr>
        </a:p>
        <a:p>
          <a:pPr defTabSz="914400" fontAlgn="auto" indent="0" lvl="0" marL="0" marR="0" hangingPunct="1" eaLnBrk="1" latinLnBrk="0">
            <a:lnSpc>
              <a:spcPct val="100000"/>
            </a:lnSpc>
            <a:spcBef>
              <a:spcPts val="0"/>
            </a:spcBef>
            <a:spcAft>
              <a:spcPts val="0"/>
            </a:spcAft>
            <a:buClrTx/>
            <a:buSzTx/>
            <a:buFontTx/>
            <a:buNone/>
          </a:pPr>
          <a:r>
            <a:rPr lang="sv-SE" sz="1050" baseline="0">
              <a:solidFill>
                <a:schemeClr val="tx1"/>
              </a:solidFill>
              <a:effectLst/>
              <a:latin typeface="Arial" panose="020B0604020202020204" pitchFamily="34" charset="0"/>
              <a:ea typeface="+mn-ea"/>
              <a:cs typeface="Arial" panose="020B0604020202020204" pitchFamily="34" charset="0"/>
            </a:rPr>
            <a:t>Under tabell B visas om kravet är uppfyllt eller inte samt hur många liter dieselekvivalenter som saknas för kravuppfyllelse</a:t>
          </a:r>
          <a:endParaRPr lang="sv-SE" sz="1050">
            <a:solidFill>
              <a:srgbClr val="000000"/>
            </a:solidFill>
            <a:effectLst/>
            <a:latin typeface="Arial" panose="020B0604020202020204" pitchFamily="34" charset="0"/>
            <a:cs typeface="Arial" panose="020B0604020202020204" pitchFamily="34" charset="0"/>
          </a:endParaRPr>
        </a:p>
        <a:p>
          <a:endParaRPr lang="sv-SE" sz="1050" b="1" baseline="0">
            <a:solidFill>
              <a:schemeClr val="tx1"/>
            </a:solidFill>
            <a:effectLst/>
            <a:latin typeface="Arial" panose="020B0604020202020204" pitchFamily="34" charset="0"/>
            <a:ea typeface="+mn-ea"/>
            <a:cs typeface="Arial" panose="020B0604020202020204" pitchFamily="34" charset="0"/>
          </a:endParaRPr>
        </a:p>
        <a:p>
          <a:r>
            <a:rPr lang="sv-SE" sz="1050" b="0">
              <a:solidFill>
                <a:schemeClr val="tx1"/>
              </a:solidFill>
              <a:latin typeface="Arial" panose="020B0604020202020204" pitchFamily="34" charset="0"/>
              <a:cs typeface="Arial" panose="020B0604020202020204" pitchFamily="34" charset="0"/>
            </a:rPr>
            <a:t>Se</a:t>
          </a:r>
          <a:r>
            <a:rPr lang="sv-SE" sz="1050" b="0" baseline="0">
              <a:solidFill>
                <a:schemeClr val="tx1"/>
              </a:solidFill>
              <a:latin typeface="Arial" panose="020B0604020202020204" pitchFamily="34" charset="0"/>
              <a:cs typeface="Arial" panose="020B0604020202020204" pitchFamily="34" charset="0"/>
            </a:rPr>
            <a:t> fliken "exempel andel förnybart" för råd hur mallen ska fyllas i.</a:t>
          </a:r>
        </a:p>
        <a:p>
          <a:endParaRPr lang="sv-SE" sz="1100" b="1" baseline="0"/>
        </a:p>
        <a:p>
          <a:endParaRPr lang="sv-SE" sz="1100" baseline="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3</xdr:row>
      <xdr:rowOff>0</xdr:rowOff>
    </xdr:from>
    <xdr:to>
      <xdr:col>7</xdr:col>
      <xdr:colOff>1514475</xdr:colOff>
      <xdr:row>11</xdr:row>
      <xdr:rowOff>9525</xdr:rowOff>
    </xdr:to>
    <xdr:sp>
      <xdr:nvSpPr>
        <xdr:cNvPr id="2" name="textruta 1">
          <a:extLst>
            <a:ext uri="{FF2B5EF4-FFF2-40B4-BE49-F238E27FC236}">
              <a16:creationId xmlns:a16="http://schemas.microsoft.com/office/drawing/2014/main" id="{e9086e12-0da9-49c5-8b7e-4b250043016a}"/>
            </a:ext>
          </a:extLst>
        </xdr:cNvPr>
        <xdr:cNvSpPr txBox="1"/>
      </xdr:nvSpPr>
      <xdr:spPr>
        <a:xfrm>
          <a:off x="0" y="704850"/>
          <a:ext cx="10810875" cy="2066925"/>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sv-SE" sz="1050" b="1">
              <a:solidFill>
                <a:schemeClr val="tx1"/>
              </a:solidFill>
              <a:effectLst/>
              <a:latin typeface="Arial" panose="020B0604020202020204" pitchFamily="34" charset="0"/>
              <a:ea typeface="+mn-ea"/>
              <a:cs typeface="Arial" panose="020B0604020202020204" pitchFamily="34" charset="0"/>
            </a:rPr>
            <a:t>Konsult</a:t>
          </a:r>
          <a:r>
            <a:rPr lang="sv-SE" sz="1050" b="1" baseline="0">
              <a:solidFill>
                <a:schemeClr val="tx1"/>
              </a:solidFill>
              <a:effectLst/>
              <a:latin typeface="Arial" panose="020B0604020202020204" pitchFamily="34" charset="0"/>
              <a:ea typeface="+mn-ea"/>
              <a:cs typeface="Arial" panose="020B0604020202020204" pitchFamily="34" charset="0"/>
            </a:rPr>
            <a:t> som har krav på andel förnybart drivmedel ( i energimängd)</a:t>
          </a:r>
        </a:p>
        <a:p>
          <a:endParaRPr lang="sv-SE" sz="1050">
            <a:solidFill>
              <a:srgbClr val="000000"/>
            </a:solidFill>
            <a:effectLst/>
            <a:latin typeface="Arial" panose="020B0604020202020204" pitchFamily="34" charset="0"/>
            <a:cs typeface="Arial" panose="020B0604020202020204" pitchFamily="34" charset="0"/>
          </a:endParaRPr>
        </a:p>
        <a:p>
          <a:pPr fontAlgn="auto" hangingPunct="1" eaLnBrk="1" latinLnBrk="0"/>
          <a:r>
            <a:rPr lang="sv-SE" sz="1050">
              <a:solidFill>
                <a:schemeClr val="tx1"/>
              </a:solidFill>
              <a:effectLst/>
              <a:latin typeface="Arial" panose="020B0604020202020204" pitchFamily="34" charset="0"/>
              <a:ea typeface="+mn-ea"/>
              <a:cs typeface="Arial" panose="020B0604020202020204" pitchFamily="34" charset="0"/>
            </a:rPr>
            <a:t>Aktuellt</a:t>
          </a:r>
          <a:r>
            <a:rPr lang="sv-SE" sz="1050" baseline="0">
              <a:solidFill>
                <a:schemeClr val="tx1"/>
              </a:solidFill>
              <a:effectLst/>
              <a:latin typeface="Arial" panose="020B0604020202020204" pitchFamily="34" charset="0"/>
              <a:ea typeface="+mn-ea"/>
              <a:cs typeface="Arial" panose="020B0604020202020204" pitchFamily="34" charset="0"/>
            </a:rPr>
            <a:t> g</a:t>
          </a:r>
          <a:r>
            <a:rPr lang="sv-SE" sz="1050">
              <a:solidFill>
                <a:schemeClr val="tx1"/>
              </a:solidFill>
              <a:effectLst/>
              <a:latin typeface="Arial" panose="020B0604020202020204" pitchFamily="34" charset="0"/>
              <a:ea typeface="+mn-ea"/>
              <a:cs typeface="Arial" panose="020B0604020202020204" pitchFamily="34" charset="0"/>
            </a:rPr>
            <a:t>enomförande</a:t>
          </a:r>
          <a:r>
            <a:rPr lang="sv-SE" sz="1050" baseline="0">
              <a:solidFill>
                <a:schemeClr val="tx1"/>
              </a:solidFill>
              <a:effectLst/>
              <a:latin typeface="Arial" panose="020B0604020202020204" pitchFamily="34" charset="0"/>
              <a:ea typeface="+mn-ea"/>
              <a:cs typeface="Arial" panose="020B0604020202020204" pitchFamily="34" charset="0"/>
            </a:rPr>
            <a:t>år är 2026, vilket skrivs in i cell B14</a:t>
          </a:r>
        </a:p>
        <a:p>
          <a:pPr fontAlgn="auto" hangingPunct="1" eaLnBrk="1" latinLnBrk="0"/>
          <a:endParaRPr lang="sv-SE" sz="1050">
            <a:solidFill>
              <a:srgbClr val="000000"/>
            </a:solidFill>
            <a:effectLst/>
            <a:latin typeface="Arial" panose="020B0604020202020204" pitchFamily="34" charset="0"/>
            <a:cs typeface="Arial" panose="020B0604020202020204" pitchFamily="34" charset="0"/>
          </a:endParaRPr>
        </a:p>
        <a:p>
          <a:r>
            <a:rPr lang="sv-SE" sz="1050" baseline="0">
              <a:solidFill>
                <a:schemeClr val="tx1"/>
              </a:solidFill>
              <a:effectLst/>
              <a:latin typeface="Arial" panose="020B0604020202020204" pitchFamily="34" charset="0"/>
              <a:ea typeface="+mn-ea"/>
              <a:cs typeface="Arial" panose="020B0604020202020204" pitchFamily="34" charset="0"/>
            </a:rPr>
            <a:t>År 2026 ska 70% av total drivmedelsmängd omräknat till energi vara förnybart. </a:t>
          </a:r>
          <a:r>
            <a:rPr lang="sv-SE" sz="1100" baseline="0">
              <a:solidFill>
                <a:schemeClr val="tx1"/>
              </a:solidFill>
              <a:effectLst/>
              <a:latin typeface="+mn-lt"/>
              <a:ea typeface="+mn-ea"/>
              <a:cs typeface="+mn-cs"/>
            </a:rPr>
            <a:t>70%</a:t>
          </a:r>
          <a:r>
            <a:rPr lang="sv-SE" sz="1050" baseline="0">
              <a:solidFill>
                <a:schemeClr val="tx1"/>
              </a:solidFill>
              <a:effectLst/>
              <a:latin typeface="Arial" panose="020B0604020202020204" pitchFamily="34" charset="0"/>
              <a:ea typeface="+mn-ea"/>
              <a:cs typeface="Arial" panose="020B0604020202020204" pitchFamily="34" charset="0"/>
            </a:rPr>
            <a:t> skrivs in i cell B15</a:t>
          </a:r>
        </a:p>
        <a:p>
          <a:endParaRPr lang="sv-SE" sz="1050">
            <a:solidFill>
              <a:srgbClr val="000000"/>
            </a:solidFill>
            <a:effectLst/>
            <a:latin typeface="Arial" panose="020B0604020202020204" pitchFamily="34" charset="0"/>
            <a:cs typeface="Arial" panose="020B0604020202020204" pitchFamily="34" charset="0"/>
          </a:endParaRPr>
        </a:p>
        <a:p>
          <a:pPr fontAlgn="auto" hangingPunct="1" eaLnBrk="1" latinLnBrk="0"/>
          <a:r>
            <a:rPr lang="sv-SE" sz="1050" baseline="0">
              <a:solidFill>
                <a:schemeClr val="tx1"/>
              </a:solidFill>
              <a:effectLst/>
              <a:latin typeface="Arial" panose="020B0604020202020204" pitchFamily="34" charset="0"/>
              <a:ea typeface="+mn-ea"/>
              <a:cs typeface="Arial" panose="020B0604020202020204" pitchFamily="34" charset="0"/>
            </a:rPr>
            <a:t>Konsulten  har en stor andel elfordon och vätgasdrivna bränslecellsbilar och kan således nyttja dessa till stor utsträckning i sitt uppdrag. </a:t>
          </a:r>
        </a:p>
        <a:p>
          <a:pPr fontAlgn="auto" hangingPunct="1" eaLnBrk="1" latinLnBrk="0"/>
          <a:endParaRPr lang="sv-SE" sz="1050" baseline="0">
            <a:solidFill>
              <a:schemeClr val="tx1"/>
            </a:solidFill>
            <a:effectLst/>
            <a:latin typeface="Arial" panose="020B0604020202020204" pitchFamily="34" charset="0"/>
            <a:ea typeface="+mn-ea"/>
            <a:cs typeface="Arial" panose="020B0604020202020204" pitchFamily="34" charset="0"/>
          </a:endParaRPr>
        </a:p>
        <a:p>
          <a:pPr fontAlgn="auto" hangingPunct="1" eaLnBrk="1" latinLnBrk="0"/>
          <a:r>
            <a:rPr lang="sv-SE" sz="1050" baseline="0">
              <a:solidFill>
                <a:schemeClr val="tx1"/>
              </a:solidFill>
              <a:effectLst/>
              <a:latin typeface="Arial" panose="020B0604020202020204" pitchFamily="34" charset="0"/>
              <a:ea typeface="+mn-ea"/>
              <a:cs typeface="Arial" panose="020B0604020202020204" pitchFamily="34" charset="0"/>
            </a:rPr>
            <a:t>Under året har man använt 500 liter fossil diesel och bensin (fyller i detta i cell B19), 200 kg naturgas (cell B20) </a:t>
          </a:r>
          <a:r>
            <a:rPr lang="sv-SE" sz="1050" baseline="0">
              <a:solidFill>
                <a:srgbClr val="000000"/>
              </a:solidFill>
              <a:effectLst/>
              <a:latin typeface="Arial" panose="020B0604020202020204" pitchFamily="34" charset="0"/>
              <a:ea typeface="+mn-ea"/>
              <a:cs typeface="Arial" panose="020B0604020202020204" pitchFamily="34" charset="0"/>
            </a:rPr>
            <a:t>samt 3000 kWh el (cell B32) Bra miljöval el (helt förnybar) </a:t>
          </a:r>
          <a:r>
            <a:rPr lang="sv-SE" sz="1050" baseline="0">
              <a:solidFill>
                <a:schemeClr val="tx1"/>
              </a:solidFill>
              <a:effectLst/>
              <a:latin typeface="Arial" panose="020B0604020202020204" pitchFamily="34" charset="0"/>
              <a:ea typeface="+mn-ea"/>
              <a:cs typeface="Arial" panose="020B0604020202020204" pitchFamily="34" charset="0"/>
            </a:rPr>
            <a:t>och 200 kg vindkraftsproducerad vätgas (cell B32).</a:t>
          </a:r>
        </a:p>
        <a:p>
          <a:pPr fontAlgn="auto" hangingPunct="1" eaLnBrk="1" latinLnBrk="0"/>
          <a:endParaRPr lang="sv-SE" sz="1050">
            <a:solidFill>
              <a:srgbClr val="000000"/>
            </a:solidFill>
            <a:effectLst/>
            <a:latin typeface="Arial" panose="020B0604020202020204" pitchFamily="34" charset="0"/>
            <a:cs typeface="Arial" panose="020B0604020202020204" pitchFamily="34" charset="0"/>
          </a:endParaRPr>
        </a:p>
        <a:p>
          <a:r>
            <a:rPr lang="sv-SE" sz="1050" baseline="0">
              <a:solidFill>
                <a:schemeClr val="tx1"/>
              </a:solidFill>
              <a:effectLst/>
              <a:latin typeface="Arial" panose="020B0604020202020204" pitchFamily="34" charset="0"/>
              <a:ea typeface="+mn-ea"/>
              <a:cs typeface="Arial" panose="020B0604020202020204" pitchFamily="34" charset="0"/>
            </a:rPr>
            <a:t>Resultatet i cell G39 visar att Kravet är uppnått.</a:t>
          </a:r>
        </a:p>
        <a:p>
          <a:endParaRPr lang="sv-SE" sz="1200">
            <a:solidFill>
              <a:srgbClr val="000000"/>
            </a:solidFill>
            <a:effectLst/>
            <a:latin typeface="Arial" panose="020B0604020202020204" pitchFamily="34" charset="0"/>
            <a:cs typeface="Arial" panose="020B0604020202020204" pitchFamily="34" charset="0"/>
          </a:endParaRPr>
        </a:p>
        <a:p>
          <a:endParaRPr lang="sv-SE" sz="1100" b="1" baseline="0"/>
        </a:p>
        <a:p>
          <a:endParaRPr lang="sv-SE" sz="1100" baseline="0"/>
        </a:p>
      </xdr:txBody>
    </xdr:sp>
    <xdr:clientData/>
  </xdr:twoCellAnchor>
</xdr:wsDr>
</file>

<file path=xl/tables/table1.xml><?xml version="1.0" encoding="utf-8"?>
<table xmlns="http://schemas.openxmlformats.org/spreadsheetml/2006/main" id="2" name="Tabell2" displayName="Tabell2" ref="A27:H32" totalsRowShown="0" headerRowDxfId="61" dataDxfId="59" tableBorderDxfId="58" headerRowBorderDxfId="60" totalsRowBorderDxfId="57">
  <tableColumns count="8">
    <tableColumn id="1" name="Drivmedel" dataDxfId="56"/>
    <tableColumn id="2" name="Mängd" dataDxfId="55"/>
    <tableColumn id="3" name="Enhet" dataDxfId="54"/>
    <tableColumn id="4" name="Energiinnehåll" dataDxfId="53"/>
    <tableColumn id="5" name="kWh/enhet" dataDxfId="52"/>
    <tableColumn id="6" name="omräkningsfaktor" dataDxfId="51"/>
    <tableColumn id="7" name="Total omräknad energimängd (kWh)" dataDxfId="50"/>
    <tableColumn id="8" name="Dieselekvivalenter (l)" dataDxfId="49"/>
  </tableColumns>
  <tableStyleInfo name="TableStyleLight9" showFirstColumn="0" showLastColumn="0" showRowStripes="1" showColumnStripes="0"/>
</table>
</file>

<file path=xl/tables/table2.xml><?xml version="1.0" encoding="utf-8"?>
<table xmlns="http://schemas.openxmlformats.org/spreadsheetml/2006/main" id="3" name="Tabell3" displayName="Tabell3" ref="A35:H43" totalsRowShown="0" headerRowDxfId="48" dataDxfId="46" tableBorderDxfId="45" headerRowBorderDxfId="47">
  <tableColumns count="8">
    <tableColumn id="1" name="Drivmedel" dataDxfId="44"/>
    <tableColumn id="2" name="Mängd" dataDxfId="43"/>
    <tableColumn id="3" name="Enhet" dataDxfId="42"/>
    <tableColumn id="4" name="Energiinnehåll" dataDxfId="41"/>
    <tableColumn id="5" name="kWh/enhet" dataDxfId="40"/>
    <tableColumn id="6" name="omräkningsfaktor" dataDxfId="39"/>
    <tableColumn id="7" name="Total omräknad energimängd (kWh)" dataDxfId="38"/>
    <tableColumn id="8" name="Dieselekvivalenter (l)" dataDxfId="37"/>
  </tableColumns>
  <tableStyleInfo name="TableStyleLight9" showFirstColumn="0" showLastColumn="0" showRowStripes="1" showColumnStripes="0"/>
</table>
</file>

<file path=xl/tables/table3.xml><?xml version="1.0" encoding="utf-8"?>
<table xmlns="http://schemas.openxmlformats.org/spreadsheetml/2006/main" id="5" name="Tabell26" displayName="Tabell26" ref="A18:H23" totalsRowShown="0" headerRowDxfId="36" dataDxfId="34" tableBorderDxfId="33" headerRowBorderDxfId="35" totalsRowBorderDxfId="32">
  <tableColumns count="8">
    <tableColumn id="1" name="Drivmedel" dataDxfId="31"/>
    <tableColumn id="2" name="Mängd" dataDxfId="30"/>
    <tableColumn id="3" name="Enhet" dataDxfId="29"/>
    <tableColumn id="4" name="Energiinnehåll" dataDxfId="28"/>
    <tableColumn id="5" name="kWh/enhet" dataDxfId="27"/>
    <tableColumn id="6" name="omräkningsfaktor" dataDxfId="26"/>
    <tableColumn id="7" name="Total omräknad energimängd (kWh)" dataDxfId="25"/>
    <tableColumn id="8" name="Dieselekvivalenter (l)" dataDxfId="24"/>
  </tableColumns>
  <tableStyleInfo name="TableStyleLight9" showFirstColumn="0" showLastColumn="0" showRowStripes="1" showColumnStripes="0"/>
</table>
</file>

<file path=xl/tables/table4.xml><?xml version="1.0" encoding="utf-8"?>
<table xmlns="http://schemas.openxmlformats.org/spreadsheetml/2006/main" id="6" name="Tabell37" displayName="Tabell37" ref="A26:H34" totalsRowShown="0" headerRowDxfId="23" dataDxfId="21" tableBorderDxfId="20" headerRowBorderDxfId="22">
  <tableColumns count="8">
    <tableColumn id="1" name="Drivmedel" dataDxfId="19"/>
    <tableColumn id="2" name="Mängd" dataDxfId="18"/>
    <tableColumn id="3" name="Enhet" dataDxfId="17"/>
    <tableColumn id="4" name="Energi-innehåll" dataDxfId="16"/>
    <tableColumn id="5" name="kWh/enhet" dataDxfId="15"/>
    <tableColumn id="6" name="omräknings-faktor" dataDxfId="14"/>
    <tableColumn id="7" name="Total omräknad energimängd (kWh)" dataDxfId="13"/>
    <tableColumn id="8" name="Dieselekvivalenter (l)" dataDxfId="12"/>
  </tableColumns>
  <tableStyleInfo name="TableStyleLight9" showFirstColumn="0" showLastColumn="0" showRowStripes="1" showColumnStripes="0"/>
</table>
</file>

<file path=xl/tables/table5.xml><?xml version="1.0" encoding="utf-8"?>
<table xmlns="http://schemas.openxmlformats.org/spreadsheetml/2006/main" id="7" name="Tabell7" displayName="Tabell7" ref="A4:E14" totalsRowShown="0" headerRowDxfId="11" dataDxfId="10" tableBorderDxfId="9">
  <tableColumns count="5">
    <tableColumn id="1" name="Drivmedel" dataDxfId="8"/>
    <tableColumn id="2" name="Namn i Energimydighetens datalager" dataDxfId="7"/>
    <tableColumn id="3" name="Energiinnehåll*" dataDxfId="6"/>
    <tableColumn id="4" name="Enhet" dataDxfId="5"/>
    <tableColumn id="5" name="Kommentar" dataDxfId="4"/>
  </tableColumns>
  <tableStyleInfo name="TableStyleLight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4" Type="http://schemas.openxmlformats.org/officeDocument/2006/relationships/printerSettings" Target="../printerSettings/printerSettings2.bin" /><Relationship Id="rId2" Type="http://schemas.openxmlformats.org/officeDocument/2006/relationships/table" Target="../tables/table2.xml" /><Relationship Id="rId3" Type="http://schemas.openxmlformats.org/officeDocument/2006/relationships/drawing" Target="../drawings/drawing2.xml" /><Relationship Id="rId1" Type="http://schemas.openxmlformats.org/officeDocument/2006/relationships/table" Target="../tables/table1.xml" /></Relationships>
</file>

<file path=xl/worksheets/_rels/sheet3.xml.rels><?xml version="1.0" encoding="UTF-8" standalone="yes"?><Relationships xmlns="http://schemas.openxmlformats.org/package/2006/relationships"><Relationship Id="rId4" Type="http://schemas.openxmlformats.org/officeDocument/2006/relationships/printerSettings" Target="../printerSettings/printerSettings3.bin" /><Relationship Id="rId2" Type="http://schemas.openxmlformats.org/officeDocument/2006/relationships/table" Target="../tables/table4.xml" /><Relationship Id="rId3" Type="http://schemas.openxmlformats.org/officeDocument/2006/relationships/drawing" Target="../drawings/drawing3.xml" /><Relationship Id="rId1" Type="http://schemas.openxmlformats.org/officeDocument/2006/relationships/table" Target="../tables/table3.xml" /></Relationships>
</file>

<file path=xl/worksheets/_rels/sheet4.xml.rels><?xml version="1.0" encoding="UTF-8" standalone="yes"?><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table" Target="../tables/table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2EC00C6-5ACA-4D9A-A7AB-83EC796849E9}">
  <dimension ref="A1:A14"/>
  <sheetViews>
    <sheetView tabSelected="1" view="pageLayout" zoomScaleNormal="100" workbookViewId="0" topLeftCell="A1">
      <selection pane="topLeft" activeCell="A10" sqref="A10"/>
    </sheetView>
  </sheetViews>
  <sheetFormatPr defaultColWidth="9.14428571428571" defaultRowHeight="15"/>
  <cols>
    <col min="1" max="1" width="151" style="1" customWidth="1"/>
    <col min="2" max="16384" width="9.14285714285714" style="1"/>
  </cols>
  <sheetData>
    <row r="1" spans="1:1" ht="18.75" customHeight="1">
      <c r="A1" s="98" t="s">
        <v>73</v>
      </c>
    </row>
    <row r="2" spans="1:1" ht="54.75" customHeight="1">
      <c r="A2" s="93" t="s">
        <v>75</v>
      </c>
    </row>
    <row r="3" spans="1:1" ht="34.5" customHeight="1">
      <c r="A3" s="2" t="s">
        <v>0</v>
      </c>
    </row>
    <row r="4" spans="1:1" ht="60.75" customHeight="1">
      <c r="A4" s="94" t="s">
        <v>76</v>
      </c>
    </row>
    <row r="5" spans="1:1" ht="35.25" customHeight="1">
      <c r="A5" s="2" t="s">
        <v>1</v>
      </c>
    </row>
    <row r="6" spans="1:1" ht="126.75" customHeight="1">
      <c r="A6" s="94" t="s">
        <v>85</v>
      </c>
    </row>
    <row r="7" spans="1:1" ht="32.25" customHeight="1">
      <c r="A7" s="2" t="s">
        <v>2</v>
      </c>
    </row>
    <row r="8" spans="1:1" ht="117.75" customHeight="1">
      <c r="A8" s="95" t="s">
        <v>86</v>
      </c>
    </row>
    <row r="9" spans="1:1" ht="39" customHeight="1">
      <c r="A9" s="2" t="s">
        <v>3</v>
      </c>
    </row>
    <row r="10" spans="1:1" ht="179.25" customHeight="1">
      <c r="A10" s="94" t="s">
        <v>77</v>
      </c>
    </row>
    <row r="11" spans="1:1" ht="27.75" customHeight="1">
      <c r="A11" s="2" t="s">
        <v>4</v>
      </c>
    </row>
    <row r="12" spans="1:1" ht="287.25" customHeight="1">
      <c r="A12" s="96" t="s">
        <v>78</v>
      </c>
    </row>
    <row r="13" spans="1:1" ht="29.25" customHeight="1">
      <c r="A13" s="2" t="s">
        <v>5</v>
      </c>
    </row>
    <row r="14" spans="1:1" ht="33.75" customHeight="1">
      <c r="A14" s="97" t="s">
        <v>6</v>
      </c>
    </row>
  </sheetData>
  <sheetProtection algorithmName="SHA-512" hashValue="dmWdGic9aO/b34p1Xh4Y0GgY18PgwFliXEIdiLsMFeqqHcc867k/9YR7szOPf9HM9c+lGxto60zef3AP5RKTBg==" saltValue="eAxdqsuOTlVshfMy5h6uqA==" spinCount="100000" sheet="1" objects="1" scenarios="1" selectLockedCells="1" selectUnlockedCells="1"/>
  <pageMargins left="0.984251968503937" right="0.984251968503937" top="0.984251968503937" bottom="0.984251968503937" header="0.511811023622047" footer="0.511811023622047"/>
  <pageSetup fitToHeight="0" orientation="portrait" paperSize="9" r:id="rId2"/>
  <headerFooter>
    <oddHeader>&amp;R&amp;K000000Drivmedelsmall för Storstäderna 2024-09-18</oddHeader>
    <oddFooter>&amp;CSida &amp;P av &amp;N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3A78F0C-EE07-4FE1-8455-B2814AD4F49E}">
  <sheetPr>
    <pageSetUpPr fitToPage="1"/>
  </sheetPr>
  <dimension ref="A1:J51"/>
  <sheetViews>
    <sheetView showZeros="0" workbookViewId="0" topLeftCell="A25">
      <selection pane="topLeft" activeCell="B23" sqref="B23"/>
    </sheetView>
  </sheetViews>
  <sheetFormatPr defaultRowHeight="15"/>
  <cols>
    <col min="1" max="1" width="47.1428571428571" customWidth="1"/>
    <col min="2" max="2" width="15.1428571428571" customWidth="1"/>
    <col min="3" max="3" width="8" customWidth="1"/>
    <col min="4" max="4" width="15.7142857142857" customWidth="1"/>
    <col min="5" max="5" width="13.4285714285714" customWidth="1"/>
    <col min="6" max="6" width="18.8571428571429" customWidth="1"/>
    <col min="7" max="7" width="20.5714285714286" customWidth="1"/>
    <col min="8" max="8" width="22.7142857142857" customWidth="1"/>
    <col min="9" max="9" width="7.71428571428571" customWidth="1"/>
  </cols>
  <sheetData>
    <row r="1" spans="1:1" ht="15">
      <c r="A1" s="3" t="s">
        <v>72</v>
      </c>
    </row>
    <row r="2" spans="1:10" s="5" customFormat="1" ht="20.25">
      <c r="A2" s="43" t="s">
        <v>81</v>
      </c>
      <c r="B2" s="6"/>
      <c r="C2" s="6"/>
      <c r="D2" s="6"/>
      <c r="E2" s="6"/>
      <c r="F2" s="6"/>
      <c r="G2" s="6"/>
      <c r="H2" s="6"/>
      <c r="J2" s="105"/>
    </row>
    <row r="3" spans="1:10" ht="15">
      <c r="A3" s="5" t="s">
        <v>82</v>
      </c>
      <c r="H3" s="4"/>
      <c r="J3" s="107"/>
    </row>
    <row r="4" spans="1:8" ht="15">
      <c r="A4" s="5" t="s">
        <v>29</v>
      </c>
      <c r="H4" s="4"/>
    </row>
    <row r="5" spans="1:8" ht="15">
      <c r="A5" s="5"/>
      <c r="H5" s="4"/>
    </row>
    <row r="6" spans="1:8" ht="15">
      <c r="A6" s="5"/>
      <c r="H6" s="4"/>
    </row>
    <row r="7" spans="1:8" ht="15">
      <c r="A7" s="5"/>
      <c r="H7" s="4"/>
    </row>
    <row r="8" spans="1:8" ht="15">
      <c r="A8" s="5"/>
      <c r="H8" s="4"/>
    </row>
    <row r="9" spans="1:8" ht="15">
      <c r="A9" s="5"/>
      <c r="H9" s="4"/>
    </row>
    <row r="10" spans="1:8" ht="15">
      <c r="A10" s="5"/>
      <c r="H10" s="4"/>
    </row>
    <row r="11" spans="1:8" ht="15">
      <c r="A11" s="5"/>
      <c r="H11" s="4"/>
    </row>
    <row r="12" spans="1:8" ht="15">
      <c r="A12" s="5"/>
      <c r="H12" s="4"/>
    </row>
    <row r="13" spans="1:8" ht="15">
      <c r="A13" s="5"/>
      <c r="H13" s="4"/>
    </row>
    <row r="14" spans="1:10" ht="15">
      <c r="A14" s="5"/>
      <c r="H14" s="4"/>
      <c r="J14" s="107"/>
    </row>
    <row r="15" spans="1:8" ht="15">
      <c r="A15" s="5"/>
      <c r="H15" s="4"/>
    </row>
    <row r="16" spans="1:8" ht="15">
      <c r="A16" s="5"/>
      <c r="H16" s="4"/>
    </row>
    <row r="17" spans="1:8" ht="15">
      <c r="A17" s="5"/>
      <c r="H17" s="4"/>
    </row>
    <row r="18" spans="1:8" ht="15">
      <c r="A18" s="5"/>
      <c r="H18" s="4"/>
    </row>
    <row r="19" spans="1:8" ht="15">
      <c r="A19" s="5"/>
      <c r="H19" s="4"/>
    </row>
    <row r="20" spans="1:8" ht="15">
      <c r="A20" s="5"/>
      <c r="H20" s="4"/>
    </row>
    <row r="21" spans="1:8" ht="15">
      <c r="A21" s="5"/>
      <c r="H21" s="4"/>
    </row>
    <row r="22" spans="1:8" ht="15">
      <c r="A22" s="5"/>
      <c r="H22" s="4"/>
    </row>
    <row r="23" spans="1:7" s="1" customFormat="1" ht="30" customHeight="1">
      <c r="A23" s="21" t="s">
        <v>7</v>
      </c>
      <c r="B23" s="44"/>
      <c r="G23" s="9"/>
    </row>
    <row r="24" spans="1:7" s="1" customFormat="1" ht="30" customHeight="1">
      <c r="A24" s="45" t="s">
        <v>30</v>
      </c>
      <c r="B24" s="46"/>
      <c r="G24" s="9"/>
    </row>
    <row r="25" spans="1:8" s="1" customFormat="1" ht="15.75">
      <c r="A25" s="10"/>
      <c r="B25" s="10"/>
      <c r="H25" s="9"/>
    </row>
    <row r="26" spans="1:8" s="5" customFormat="1" ht="15.75">
      <c r="A26" s="47" t="s">
        <v>31</v>
      </c>
      <c r="B26" s="11"/>
      <c r="C26" s="11"/>
      <c r="D26" s="11"/>
      <c r="E26" s="11"/>
      <c r="F26" s="11"/>
      <c r="G26" s="11"/>
      <c r="H26" s="11"/>
    </row>
    <row r="27" spans="1:8" ht="48" customHeight="1">
      <c r="A27" s="26" t="s">
        <v>8</v>
      </c>
      <c r="B27" s="27" t="s">
        <v>9</v>
      </c>
      <c r="C27" s="48" t="s">
        <v>10</v>
      </c>
      <c r="D27" s="28" t="s">
        <v>11</v>
      </c>
      <c r="E27" s="28" t="s">
        <v>12</v>
      </c>
      <c r="F27" s="29" t="s">
        <v>13</v>
      </c>
      <c r="G27" s="49" t="s">
        <v>34</v>
      </c>
      <c r="H27" s="50" t="s">
        <v>14</v>
      </c>
    </row>
    <row r="28" spans="1:8" s="7" customFormat="1" ht="63.75" customHeight="1">
      <c r="A28" s="51" t="s">
        <v>35</v>
      </c>
      <c r="B28" s="23"/>
      <c r="C28" s="24" t="s">
        <v>79</v>
      </c>
      <c r="D28" s="32">
        <v>9.8000000000000007</v>
      </c>
      <c r="E28" s="33" t="s">
        <v>16</v>
      </c>
      <c r="F28" s="39">
        <v>1</v>
      </c>
      <c r="G28" s="52">
        <f>F28*D28*B28</f>
        <v>0</v>
      </c>
      <c r="H28" s="35">
        <f>B30*D30/$D$28*F30</f>
        <v>0</v>
      </c>
    </row>
    <row r="29" spans="1:8" s="7" customFormat="1" ht="27" customHeight="1">
      <c r="A29" s="51" t="s">
        <v>36</v>
      </c>
      <c r="B29" s="23"/>
      <c r="C29" s="25" t="s">
        <v>21</v>
      </c>
      <c r="D29" s="38">
        <v>13.70</v>
      </c>
      <c r="E29" s="37" t="s">
        <v>22</v>
      </c>
      <c r="F29" s="39">
        <v>0.75</v>
      </c>
      <c r="G29" s="52">
        <f>F29*D29*B29</f>
        <v>0</v>
      </c>
      <c r="H29" s="35">
        <f t="shared" si="0" ref="H29:H31">B29*D29/$D$28*F29</f>
        <v>0</v>
      </c>
    </row>
    <row r="30" spans="1:8" s="7" customFormat="1" ht="27" customHeight="1">
      <c r="A30" s="36" t="s">
        <v>74</v>
      </c>
      <c r="B30" s="23"/>
      <c r="C30" s="33" t="s">
        <v>23</v>
      </c>
      <c r="D30" s="32">
        <v>1</v>
      </c>
      <c r="E30" s="33" t="s">
        <v>24</v>
      </c>
      <c r="F30" s="34">
        <v>3</v>
      </c>
      <c r="G30" s="52">
        <f t="shared" si="1" ref="G30">B30*D30*F30</f>
        <v>0</v>
      </c>
      <c r="H30" s="35">
        <f>B30*D30/$D$28*F30</f>
        <v>0</v>
      </c>
    </row>
    <row r="31" spans="1:10" s="7" customFormat="1" ht="27" customHeight="1">
      <c r="A31" s="53" t="s">
        <v>37</v>
      </c>
      <c r="B31" s="23"/>
      <c r="C31" s="25" t="s">
        <v>21</v>
      </c>
      <c r="D31" s="32">
        <v>33</v>
      </c>
      <c r="E31" s="33" t="s">
        <v>22</v>
      </c>
      <c r="F31" s="39">
        <v>1.33</v>
      </c>
      <c r="G31" s="52">
        <f>F31*D31*B31</f>
        <v>0</v>
      </c>
      <c r="H31" s="35">
        <f t="shared" si="0"/>
        <v>0</v>
      </c>
      <c r="J31" s="104"/>
    </row>
    <row r="32" spans="1:8" s="7" customFormat="1" ht="33.75" customHeight="1">
      <c r="A32" s="54" t="s">
        <v>26</v>
      </c>
      <c r="B32" s="41"/>
      <c r="C32" s="42"/>
      <c r="D32" s="42"/>
      <c r="E32" s="42"/>
      <c r="F32" s="55"/>
      <c r="G32" s="41">
        <f>SUM(G28:G31)</f>
        <v>0</v>
      </c>
      <c r="H32" s="56">
        <f>SUM(H28:H31)</f>
        <v>0</v>
      </c>
    </row>
    <row r="33" spans="1:2" s="1" customFormat="1" ht="15">
      <c r="A33" s="12"/>
      <c r="B33" s="13"/>
    </row>
    <row r="34" spans="1:8" s="5" customFormat="1" ht="15">
      <c r="A34" s="109" t="s">
        <v>83</v>
      </c>
      <c r="B34" s="14"/>
      <c r="C34" s="14"/>
      <c r="D34" s="14"/>
      <c r="E34" s="14"/>
      <c r="F34" s="14"/>
      <c r="G34" s="14"/>
      <c r="H34" s="14"/>
    </row>
    <row r="35" spans="1:8" s="15" customFormat="1" ht="48" customHeight="1">
      <c r="A35" s="26" t="s">
        <v>8</v>
      </c>
      <c r="B35" s="27" t="s">
        <v>9</v>
      </c>
      <c r="C35" s="27" t="s">
        <v>10</v>
      </c>
      <c r="D35" s="28" t="s">
        <v>11</v>
      </c>
      <c r="E35" s="28" t="s">
        <v>12</v>
      </c>
      <c r="F35" s="29" t="s">
        <v>13</v>
      </c>
      <c r="G35" s="49" t="s">
        <v>34</v>
      </c>
      <c r="H35" s="30" t="s">
        <v>14</v>
      </c>
    </row>
    <row r="36" spans="1:8" s="16" customFormat="1" ht="27" customHeight="1">
      <c r="A36" s="31" t="s">
        <v>15</v>
      </c>
      <c r="B36" s="23"/>
      <c r="C36" s="24" t="s">
        <v>79</v>
      </c>
      <c r="D36" s="32">
        <v>9.44</v>
      </c>
      <c r="E36" s="33" t="s">
        <v>16</v>
      </c>
      <c r="F36" s="34">
        <v>1</v>
      </c>
      <c r="G36" s="52">
        <f t="shared" si="2" ref="G36:G41">B36*D36*F36</f>
        <v>0</v>
      </c>
      <c r="H36" s="35">
        <f>B36*D36/$D$28*F36</f>
        <v>0</v>
      </c>
    </row>
    <row r="37" spans="1:8" s="16" customFormat="1" ht="27" customHeight="1">
      <c r="A37" s="31" t="s">
        <v>17</v>
      </c>
      <c r="B37" s="23"/>
      <c r="C37" s="24" t="s">
        <v>79</v>
      </c>
      <c r="D37" s="32">
        <v>9.17</v>
      </c>
      <c r="E37" s="33" t="s">
        <v>16</v>
      </c>
      <c r="F37" s="34">
        <v>1</v>
      </c>
      <c r="G37" s="52">
        <f t="shared" si="2"/>
        <v>0</v>
      </c>
      <c r="H37" s="35">
        <f t="shared" si="3" ref="H37:H41">B37*D37/$D$28*F37</f>
        <v>0</v>
      </c>
    </row>
    <row r="38" spans="1:8" s="16" customFormat="1" ht="27" customHeight="1">
      <c r="A38" s="31" t="s">
        <v>18</v>
      </c>
      <c r="B38" s="23"/>
      <c r="C38" s="24" t="s">
        <v>79</v>
      </c>
      <c r="D38" s="32">
        <v>6.59</v>
      </c>
      <c r="E38" s="33" t="s">
        <v>16</v>
      </c>
      <c r="F38" s="34">
        <v>1</v>
      </c>
      <c r="G38" s="52">
        <f t="shared" si="2"/>
        <v>0</v>
      </c>
      <c r="H38" s="35">
        <f t="shared" si="3"/>
        <v>0</v>
      </c>
    </row>
    <row r="39" spans="1:8" s="16" customFormat="1" ht="27" customHeight="1">
      <c r="A39" s="22" t="s">
        <v>19</v>
      </c>
      <c r="B39" s="23"/>
      <c r="C39" s="24" t="s">
        <v>79</v>
      </c>
      <c r="D39" s="32">
        <v>5.90</v>
      </c>
      <c r="E39" s="33" t="s">
        <v>16</v>
      </c>
      <c r="F39" s="34">
        <v>1</v>
      </c>
      <c r="G39" s="52">
        <f t="shared" si="2"/>
        <v>0</v>
      </c>
      <c r="H39" s="35">
        <f t="shared" si="3"/>
        <v>0</v>
      </c>
    </row>
    <row r="40" spans="1:8" s="16" customFormat="1" ht="33" customHeight="1">
      <c r="A40" s="36" t="s">
        <v>20</v>
      </c>
      <c r="B40" s="57"/>
      <c r="C40" s="58" t="s">
        <v>21</v>
      </c>
      <c r="D40" s="59">
        <v>13.60</v>
      </c>
      <c r="E40" s="60" t="s">
        <v>22</v>
      </c>
      <c r="F40" s="39">
        <v>0.75</v>
      </c>
      <c r="G40" s="61">
        <f t="shared" si="2"/>
        <v>0</v>
      </c>
      <c r="H40" s="62">
        <f t="shared" si="3"/>
        <v>0</v>
      </c>
    </row>
    <row r="41" spans="1:8" s="16" customFormat="1" ht="27" customHeight="1">
      <c r="A41" s="108" t="s">
        <v>80</v>
      </c>
      <c r="B41" s="23"/>
      <c r="C41" s="25" t="s">
        <v>23</v>
      </c>
      <c r="D41" s="32">
        <v>1</v>
      </c>
      <c r="E41" s="33" t="s">
        <v>24</v>
      </c>
      <c r="F41" s="39">
        <v>3</v>
      </c>
      <c r="G41" s="52">
        <f t="shared" si="2"/>
        <v>0</v>
      </c>
      <c r="H41" s="35">
        <f t="shared" si="3"/>
        <v>0</v>
      </c>
    </row>
    <row r="42" spans="1:8" s="16" customFormat="1" ht="35.25" customHeight="1">
      <c r="A42" s="63" t="s">
        <v>25</v>
      </c>
      <c r="B42" s="64"/>
      <c r="C42" s="33" t="s">
        <v>21</v>
      </c>
      <c r="D42" s="32">
        <v>33</v>
      </c>
      <c r="E42" s="33" t="s">
        <v>22</v>
      </c>
      <c r="F42" s="34">
        <v>1.33</v>
      </c>
      <c r="G42" s="65">
        <f>B42*D42*F42</f>
        <v>0</v>
      </c>
      <c r="H42" s="35">
        <f>B42*D42/$D$28*F42</f>
        <v>0</v>
      </c>
    </row>
    <row r="43" spans="1:8" s="16" customFormat="1" ht="35.25" customHeight="1">
      <c r="A43" s="40" t="s">
        <v>26</v>
      </c>
      <c r="B43" s="41"/>
      <c r="C43" s="42"/>
      <c r="D43" s="42"/>
      <c r="E43" s="42"/>
      <c r="F43" s="55"/>
      <c r="G43" s="41">
        <f>SUM(G36:G42)</f>
        <v>0</v>
      </c>
      <c r="H43" s="56">
        <f>SUM(H36:H42)</f>
        <v>0</v>
      </c>
    </row>
    <row r="44" spans="1:8" ht="15">
      <c r="A44" s="8" t="s">
        <v>27</v>
      </c>
      <c r="H44" s="4"/>
    </row>
    <row r="46" spans="8:8" ht="15">
      <c r="H46" s="4"/>
    </row>
    <row r="47" spans="8:8" ht="25.5" customHeight="1">
      <c r="H47" s="4"/>
    </row>
    <row r="48" spans="1:9" ht="27" customHeight="1">
      <c r="A48" s="66" t="s">
        <v>38</v>
      </c>
      <c r="G48" s="68" t="e">
        <f>G43/(G32+G43)</f>
        <v>#DIV/0!</v>
      </c>
      <c r="H48" s="69" t="str">
        <f>IF(ISBLANK(B24),"Kravet ej nått",IF(G48&gt;=B24,"Kravet uppfyllt","Kravet ej nått"))</f>
        <v>Kravet ej nått</v>
      </c>
      <c r="I48" s="17"/>
    </row>
    <row r="49" spans="1:9" ht="27" customHeight="1">
      <c r="A49" s="67" t="s">
        <v>39</v>
      </c>
      <c r="E49" s="18"/>
      <c r="G49" s="70">
        <f>SUM((H43+H32)*B24)</f>
        <v>0</v>
      </c>
      <c r="H49" s="71" t="s">
        <v>40</v>
      </c>
      <c r="I49" s="1"/>
    </row>
    <row r="50" spans="1:9" ht="35.25" customHeight="1">
      <c r="A50" s="67" t="s">
        <v>28</v>
      </c>
      <c r="E50" s="18"/>
      <c r="G50" s="70">
        <f>IF(G49&gt;=H43,G49-H43,0)</f>
        <v>0</v>
      </c>
      <c r="H50" s="71" t="s">
        <v>40</v>
      </c>
      <c r="I50" s="1"/>
    </row>
    <row r="51" spans="1:1" s="19" customFormat="1" ht="14.25">
      <c r="A51" s="19" t="s">
        <v>41</v>
      </c>
    </row>
  </sheetData>
  <sheetProtection algorithmName="SHA-512" hashValue="DSnm/CA9XXZF+Etrc/P6WPEKJ55QZe7IMoXisgIxpjCOVe1D+tUYUotSMZIZsTv0EQ5zPkXCTSoXFl+UxiLGeQ==" saltValue="55SNXNE45mU/rVluUchFRw==" spinCount="100000" sheet="1" objects="1" scenarios="1" selectLockedCells="1"/>
  <conditionalFormatting sqref="H48">
    <cfRule type="containsText" priority="1" dxfId="3" operator="containsText" stopIfTrue="1" text="Kravet ej nått">
      <formula>NOT(ISERROR(SEARCH("Kravet ej nått",H48)))</formula>
    </cfRule>
    <cfRule type="containsText" priority="2" dxfId="2" operator="containsText" stopIfTrue="1" text="Kravet uppfyllt">
      <formula>NOT(ISERROR(SEARCH("Kravet uppfyllt",H48)))</formula>
    </cfRule>
  </conditionalFormatting>
  <pageMargins left="0.708661417322835" right="0.708661417322835" top="0.748031496062992" bottom="0.748031496062992" header="0.31496062992126" footer="0.31496062992126"/>
  <pageSetup horizontalDpi="300" verticalDpi="300" orientation="portrait" paperSize="9" scale="51" r:id="rId4"/>
  <headerFooter>
    <oddHeader>&amp;RDrivmedelsmall för Storstäderna 2024-09-18</oddHeader>
  </headerFooter>
  <rowBreaks count="1" manualBreakCount="1">
    <brk id="21" max="16383" man="1"/>
  </rowBreaks>
  <colBreaks count="1" manualBreakCount="1">
    <brk id="4" max="1048575" man="1"/>
  </colBreaks>
  <drawing r:id="rId3"/>
  <tableParts>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312D923-18F4-4707-B688-DBBD919F076F}">
  <sheetPr>
    <pageSetUpPr fitToPage="1"/>
  </sheetPr>
  <dimension ref="A1:J42"/>
  <sheetViews>
    <sheetView showZeros="0" workbookViewId="0" topLeftCell="A14">
      <selection pane="topLeft" activeCell="M13" sqref="M13"/>
    </sheetView>
  </sheetViews>
  <sheetFormatPr defaultRowHeight="15"/>
  <cols>
    <col min="1" max="1" width="47.1428571428571" customWidth="1"/>
    <col min="2" max="2" width="15.1428571428571" customWidth="1"/>
    <col min="4" max="4" width="15.5714285714286" customWidth="1"/>
    <col min="5" max="5" width="12.7142857142857" customWidth="1"/>
    <col min="6" max="6" width="18.8571428571429" customWidth="1"/>
    <col min="7" max="7" width="20.8571428571429" customWidth="1"/>
    <col min="8" max="8" width="22.8571428571429" customWidth="1"/>
  </cols>
  <sheetData>
    <row r="1" spans="1:1" ht="15">
      <c r="A1" s="72" t="s">
        <v>70</v>
      </c>
    </row>
    <row r="2" spans="1:8" s="5" customFormat="1" ht="20.25">
      <c r="A2" s="43" t="s">
        <v>84</v>
      </c>
      <c r="B2" s="6"/>
      <c r="C2" s="6"/>
      <c r="D2" s="6"/>
      <c r="E2" s="6"/>
      <c r="F2" s="6"/>
      <c r="G2" s="6"/>
      <c r="H2" s="6"/>
    </row>
    <row r="3" spans="1:8" s="5" customFormat="1" ht="20.25">
      <c r="A3" s="43"/>
      <c r="B3" s="6"/>
      <c r="C3" s="6"/>
      <c r="D3" s="6"/>
      <c r="E3" s="6"/>
      <c r="F3" s="6"/>
      <c r="G3" s="6"/>
      <c r="H3" s="6"/>
    </row>
    <row r="4" spans="1:10" s="5" customFormat="1" ht="20.25">
      <c r="A4" s="43"/>
      <c r="B4" s="6"/>
      <c r="C4" s="6"/>
      <c r="D4" s="6"/>
      <c r="E4" s="6"/>
      <c r="F4" s="6"/>
      <c r="G4" s="6"/>
      <c r="H4" s="6"/>
      <c r="J4" s="105"/>
    </row>
    <row r="5" spans="1:8" s="5" customFormat="1" ht="20.25">
      <c r="A5" s="43"/>
      <c r="B5" s="6"/>
      <c r="C5" s="6"/>
      <c r="D5" s="6"/>
      <c r="E5" s="6"/>
      <c r="F5" s="6"/>
      <c r="G5" s="6"/>
      <c r="H5" s="6"/>
    </row>
    <row r="6" spans="1:8" s="5" customFormat="1" ht="20.25">
      <c r="A6" s="43"/>
      <c r="B6" s="6"/>
      <c r="C6" s="6"/>
      <c r="D6" s="6"/>
      <c r="E6" s="6"/>
      <c r="F6" s="6"/>
      <c r="G6" s="6"/>
      <c r="H6" s="6"/>
    </row>
    <row r="7" spans="1:8" s="5" customFormat="1" ht="20.25">
      <c r="A7" s="43"/>
      <c r="B7" s="6"/>
      <c r="C7" s="6"/>
      <c r="D7" s="6"/>
      <c r="E7" s="6"/>
      <c r="F7" s="6"/>
      <c r="G7" s="6"/>
      <c r="H7" s="6"/>
    </row>
    <row r="8" spans="1:8" s="5" customFormat="1" ht="20.25">
      <c r="A8" s="43"/>
      <c r="B8" s="6"/>
      <c r="C8" s="6"/>
      <c r="D8" s="6"/>
      <c r="E8" s="6"/>
      <c r="F8" s="6"/>
      <c r="G8" s="6"/>
      <c r="H8" s="6"/>
    </row>
    <row r="9" spans="1:10" s="5" customFormat="1" ht="20.25">
      <c r="A9" s="43"/>
      <c r="B9" s="6"/>
      <c r="C9" s="6"/>
      <c r="D9" s="6"/>
      <c r="E9" s="6"/>
      <c r="F9" s="6"/>
      <c r="G9" s="6"/>
      <c r="H9" s="6"/>
      <c r="J9" s="105"/>
    </row>
    <row r="10" spans="1:8" s="5" customFormat="1" ht="20.25">
      <c r="A10" s="43"/>
      <c r="B10" s="6"/>
      <c r="C10" s="6"/>
      <c r="D10" s="6"/>
      <c r="E10" s="6"/>
      <c r="F10" s="6"/>
      <c r="G10" s="6"/>
      <c r="H10" s="6"/>
    </row>
    <row r="11" spans="1:10" s="5" customFormat="1" ht="20.25">
      <c r="A11" s="43"/>
      <c r="B11" s="6"/>
      <c r="C11" s="6"/>
      <c r="D11" s="6"/>
      <c r="E11" s="6"/>
      <c r="F11" s="6"/>
      <c r="G11" s="6"/>
      <c r="H11" s="6"/>
      <c r="J11" s="105"/>
    </row>
    <row r="12" spans="1:8" s="5" customFormat="1" ht="20.25">
      <c r="A12" s="43"/>
      <c r="B12" s="6"/>
      <c r="C12" s="6"/>
      <c r="D12" s="6"/>
      <c r="E12" s="6"/>
      <c r="F12" s="6"/>
      <c r="G12" s="6"/>
      <c r="H12" s="6"/>
    </row>
    <row r="13" spans="1:8" s="5" customFormat="1" ht="20.25">
      <c r="A13" s="43"/>
      <c r="B13" s="6"/>
      <c r="C13" s="6"/>
      <c r="D13" s="6"/>
      <c r="E13" s="6"/>
      <c r="F13" s="6"/>
      <c r="G13" s="6"/>
      <c r="H13" s="6"/>
    </row>
    <row r="14" spans="1:7" s="1" customFormat="1" ht="30" customHeight="1">
      <c r="A14" s="21" t="s">
        <v>7</v>
      </c>
      <c r="B14" s="44">
        <v>2026</v>
      </c>
      <c r="G14" s="9"/>
    </row>
    <row r="15" spans="1:10" s="1" customFormat="1" ht="30" customHeight="1">
      <c r="A15" s="45" t="s">
        <v>30</v>
      </c>
      <c r="B15" s="46">
        <v>0.70</v>
      </c>
      <c r="G15" s="9"/>
      <c r="J15" s="106"/>
    </row>
    <row r="16" spans="1:8" s="1" customFormat="1" ht="15.75">
      <c r="A16" s="10"/>
      <c r="B16" s="10"/>
      <c r="H16" s="9"/>
    </row>
    <row r="17" spans="1:8" s="5" customFormat="1" ht="15.75">
      <c r="A17" s="47" t="s">
        <v>31</v>
      </c>
      <c r="B17" s="11"/>
      <c r="C17" s="11"/>
      <c r="D17" s="11"/>
      <c r="E17" s="11"/>
      <c r="F17" s="11"/>
      <c r="G17" s="11"/>
      <c r="H17" s="11"/>
    </row>
    <row r="18" spans="1:8" ht="48" customHeight="1">
      <c r="A18" s="26" t="s">
        <v>8</v>
      </c>
      <c r="B18" s="27" t="s">
        <v>9</v>
      </c>
      <c r="C18" s="48" t="s">
        <v>10</v>
      </c>
      <c r="D18" s="28" t="s">
        <v>11</v>
      </c>
      <c r="E18" s="28" t="s">
        <v>12</v>
      </c>
      <c r="F18" s="29" t="s">
        <v>13</v>
      </c>
      <c r="G18" s="49" t="s">
        <v>34</v>
      </c>
      <c r="H18" s="50" t="s">
        <v>14</v>
      </c>
    </row>
    <row r="19" spans="1:8" s="7" customFormat="1" ht="63.75" customHeight="1">
      <c r="A19" s="51" t="s">
        <v>35</v>
      </c>
      <c r="B19" s="23">
        <v>500</v>
      </c>
      <c r="C19" s="24" t="s">
        <v>79</v>
      </c>
      <c r="D19" s="32">
        <v>9.8000000000000007</v>
      </c>
      <c r="E19" s="33" t="s">
        <v>16</v>
      </c>
      <c r="F19" s="39">
        <v>1</v>
      </c>
      <c r="G19" s="52">
        <f>F19*D19*B19</f>
        <v>4900</v>
      </c>
      <c r="H19" s="35">
        <f>B19*D19/$D$19*F19</f>
        <v>499.99999999999994</v>
      </c>
    </row>
    <row r="20" spans="1:8" s="7" customFormat="1" ht="27" customHeight="1">
      <c r="A20" s="51" t="s">
        <v>36</v>
      </c>
      <c r="B20" s="23">
        <v>200</v>
      </c>
      <c r="C20" s="25" t="s">
        <v>21</v>
      </c>
      <c r="D20" s="74">
        <v>13.70</v>
      </c>
      <c r="E20" s="73" t="s">
        <v>22</v>
      </c>
      <c r="F20" s="39">
        <v>0.75</v>
      </c>
      <c r="G20" s="52">
        <f>F20*D20*B20</f>
        <v>2054.9999999999995</v>
      </c>
      <c r="H20" s="35">
        <f t="shared" si="0" ref="H20:H22">B20*D20/$D$19*F20</f>
        <v>209.69387755102039</v>
      </c>
    </row>
    <row r="21" spans="1:10" s="7" customFormat="1" ht="27" customHeight="1">
      <c r="A21" s="36" t="s">
        <v>74</v>
      </c>
      <c r="B21" s="23"/>
      <c r="C21" s="33" t="s">
        <v>23</v>
      </c>
      <c r="D21" s="32">
        <v>1</v>
      </c>
      <c r="E21" s="33" t="s">
        <v>24</v>
      </c>
      <c r="F21" s="34">
        <v>3</v>
      </c>
      <c r="G21" s="52">
        <f t="shared" si="1" ref="G21">B21*D21*F21</f>
        <v>0</v>
      </c>
      <c r="H21" s="35">
        <f t="shared" si="0"/>
        <v>0</v>
      </c>
      <c r="J21" s="104"/>
    </row>
    <row r="22" spans="1:8" s="7" customFormat="1" ht="27" customHeight="1">
      <c r="A22" s="53" t="s">
        <v>37</v>
      </c>
      <c r="B22" s="23"/>
      <c r="C22" s="25" t="s">
        <v>21</v>
      </c>
      <c r="D22" s="32">
        <v>33</v>
      </c>
      <c r="E22" s="33" t="s">
        <v>22</v>
      </c>
      <c r="F22" s="39">
        <v>1.33</v>
      </c>
      <c r="G22" s="52">
        <f>F22*D22*B22</f>
        <v>0</v>
      </c>
      <c r="H22" s="35">
        <f t="shared" si="0"/>
        <v>0</v>
      </c>
    </row>
    <row r="23" spans="1:8" s="7" customFormat="1" ht="27" customHeight="1">
      <c r="A23" s="54" t="s">
        <v>26</v>
      </c>
      <c r="B23" s="41"/>
      <c r="C23" s="42"/>
      <c r="D23" s="42"/>
      <c r="E23" s="42"/>
      <c r="F23" s="55"/>
      <c r="G23" s="41">
        <f>SUM(G19:G22)</f>
        <v>6955</v>
      </c>
      <c r="H23" s="56">
        <f>SUM(H19:H22)</f>
        <v>709.69387755102036</v>
      </c>
    </row>
    <row r="24" spans="1:2" s="1" customFormat="1" ht="15">
      <c r="A24" s="12"/>
      <c r="B24" s="13"/>
    </row>
    <row r="25" spans="1:10" s="5" customFormat="1" ht="15">
      <c r="A25" s="109" t="s">
        <v>83</v>
      </c>
      <c r="B25" s="14"/>
      <c r="C25" s="14"/>
      <c r="D25" s="14"/>
      <c r="E25" s="14"/>
      <c r="F25" s="14"/>
      <c r="G25" s="14"/>
      <c r="H25" s="14"/>
      <c r="J25" s="107"/>
    </row>
    <row r="26" spans="1:8" s="15" customFormat="1" ht="48" customHeight="1">
      <c r="A26" s="26" t="s">
        <v>8</v>
      </c>
      <c r="B26" s="27" t="s">
        <v>9</v>
      </c>
      <c r="C26" s="27" t="s">
        <v>10</v>
      </c>
      <c r="D26" s="28" t="s">
        <v>32</v>
      </c>
      <c r="E26" s="28" t="s">
        <v>12</v>
      </c>
      <c r="F26" s="29" t="s">
        <v>33</v>
      </c>
      <c r="G26" s="49" t="s">
        <v>34</v>
      </c>
      <c r="H26" s="30" t="s">
        <v>14</v>
      </c>
    </row>
    <row r="27" spans="1:8" s="16" customFormat="1" ht="27" customHeight="1">
      <c r="A27" s="31" t="s">
        <v>15</v>
      </c>
      <c r="B27" s="23"/>
      <c r="C27" s="24" t="s">
        <v>79</v>
      </c>
      <c r="D27" s="32">
        <v>9.44</v>
      </c>
      <c r="E27" s="33" t="s">
        <v>16</v>
      </c>
      <c r="F27" s="34">
        <v>1</v>
      </c>
      <c r="G27" s="52">
        <f t="shared" si="2" ref="G27:G32">B27*D27*F27</f>
        <v>0</v>
      </c>
      <c r="H27" s="35">
        <f>B27*D27/$D$19*F27</f>
        <v>0</v>
      </c>
    </row>
    <row r="28" spans="1:8" s="16" customFormat="1" ht="27" customHeight="1">
      <c r="A28" s="31" t="s">
        <v>17</v>
      </c>
      <c r="B28" s="23"/>
      <c r="C28" s="24" t="s">
        <v>79</v>
      </c>
      <c r="D28" s="32">
        <v>9.17</v>
      </c>
      <c r="E28" s="33" t="s">
        <v>16</v>
      </c>
      <c r="F28" s="34">
        <v>1</v>
      </c>
      <c r="G28" s="52">
        <f t="shared" si="2"/>
        <v>0</v>
      </c>
      <c r="H28" s="35">
        <f t="shared" si="3" ref="H28:H32">B28*D28/$D$19*F28</f>
        <v>0</v>
      </c>
    </row>
    <row r="29" spans="1:8" s="16" customFormat="1" ht="27" customHeight="1">
      <c r="A29" s="31" t="s">
        <v>18</v>
      </c>
      <c r="B29" s="23"/>
      <c r="C29" s="24" t="s">
        <v>79</v>
      </c>
      <c r="D29" s="32">
        <v>6.59</v>
      </c>
      <c r="E29" s="33" t="s">
        <v>16</v>
      </c>
      <c r="F29" s="34">
        <v>1</v>
      </c>
      <c r="G29" s="52">
        <f t="shared" si="2"/>
        <v>0</v>
      </c>
      <c r="H29" s="35">
        <f t="shared" si="3"/>
        <v>0</v>
      </c>
    </row>
    <row r="30" spans="1:8" s="16" customFormat="1" ht="27" customHeight="1">
      <c r="A30" s="22" t="s">
        <v>19</v>
      </c>
      <c r="B30" s="23"/>
      <c r="C30" s="24" t="s">
        <v>79</v>
      </c>
      <c r="D30" s="32">
        <v>5.90</v>
      </c>
      <c r="E30" s="33" t="s">
        <v>16</v>
      </c>
      <c r="F30" s="34">
        <v>1</v>
      </c>
      <c r="G30" s="52">
        <f t="shared" si="2"/>
        <v>0</v>
      </c>
      <c r="H30" s="35">
        <f t="shared" si="3"/>
        <v>0</v>
      </c>
    </row>
    <row r="31" spans="1:8" s="16" customFormat="1" ht="33" customHeight="1">
      <c r="A31" s="36" t="s">
        <v>20</v>
      </c>
      <c r="B31" s="57"/>
      <c r="C31" s="58" t="s">
        <v>21</v>
      </c>
      <c r="D31" s="75">
        <v>13.60</v>
      </c>
      <c r="E31" s="58" t="s">
        <v>22</v>
      </c>
      <c r="F31" s="39">
        <v>0.75</v>
      </c>
      <c r="G31" s="61">
        <f t="shared" si="2"/>
        <v>0</v>
      </c>
      <c r="H31" s="62">
        <f t="shared" si="3"/>
        <v>0</v>
      </c>
    </row>
    <row r="32" spans="1:10" s="16" customFormat="1" ht="27" customHeight="1">
      <c r="A32" s="108" t="s">
        <v>80</v>
      </c>
      <c r="B32" s="23">
        <v>3000</v>
      </c>
      <c r="C32" s="25" t="s">
        <v>23</v>
      </c>
      <c r="D32" s="32">
        <v>1</v>
      </c>
      <c r="E32" s="33" t="s">
        <v>24</v>
      </c>
      <c r="F32" s="39">
        <v>3</v>
      </c>
      <c r="G32" s="52">
        <f t="shared" si="2"/>
        <v>9000</v>
      </c>
      <c r="H32" s="35">
        <f t="shared" si="3"/>
        <v>918.36734693877543</v>
      </c>
      <c r="J32" s="103"/>
    </row>
    <row r="33" spans="1:10" s="16" customFormat="1" ht="35.25" customHeight="1">
      <c r="A33" s="63" t="s">
        <v>25</v>
      </c>
      <c r="B33" s="64">
        <v>200</v>
      </c>
      <c r="C33" s="33" t="s">
        <v>21</v>
      </c>
      <c r="D33" s="32">
        <v>33</v>
      </c>
      <c r="E33" s="33" t="s">
        <v>22</v>
      </c>
      <c r="F33" s="34">
        <v>1.33</v>
      </c>
      <c r="G33" s="65">
        <f>B33*D33*F33</f>
        <v>8778</v>
      </c>
      <c r="H33" s="35">
        <f>B33*D33/$D$19*F33</f>
        <v>895.71428571428578</v>
      </c>
      <c r="J33" s="103"/>
    </row>
    <row r="34" spans="1:8" s="16" customFormat="1" ht="27" customHeight="1">
      <c r="A34" s="40" t="s">
        <v>26</v>
      </c>
      <c r="B34" s="41"/>
      <c r="C34" s="42"/>
      <c r="D34" s="42"/>
      <c r="E34" s="42"/>
      <c r="F34" s="55"/>
      <c r="G34" s="41">
        <f>SUM(G27:G33)</f>
        <v>17778</v>
      </c>
      <c r="H34" s="56">
        <f>SUM(H27:H33)</f>
        <v>1814.0816326530612</v>
      </c>
    </row>
    <row r="35" spans="1:8" ht="15">
      <c r="A35" s="8" t="s">
        <v>27</v>
      </c>
      <c r="H35" s="4"/>
    </row>
    <row r="37" spans="8:8" ht="15">
      <c r="H37" s="4"/>
    </row>
    <row r="38" spans="8:8" ht="15">
      <c r="H38" s="4"/>
    </row>
    <row r="39" spans="1:9" ht="27" customHeight="1">
      <c r="A39" s="66" t="s">
        <v>38</v>
      </c>
      <c r="G39" s="68">
        <f>G34/(G23+G34)</f>
        <v>0.71879674928233539</v>
      </c>
      <c r="H39" s="69" t="str">
        <f>IF(ISBLANK(B15),"Kravet ej nått",IF(G39&gt;=B15,"Kravet uppfyllt","Kravet ej nått"))</f>
        <v>Kravet uppfyllt</v>
      </c>
      <c r="I39" s="17"/>
    </row>
    <row r="40" spans="1:9" ht="27" customHeight="1">
      <c r="A40" s="67" t="s">
        <v>39</v>
      </c>
      <c r="E40" s="18"/>
      <c r="G40" s="70">
        <f>SUM((H34+H23)*B15)</f>
        <v>1766.6428571428569</v>
      </c>
      <c r="H40" s="71" t="s">
        <v>40</v>
      </c>
      <c r="I40" s="1"/>
    </row>
    <row r="41" spans="1:9" ht="27" customHeight="1">
      <c r="A41" s="67" t="s">
        <v>28</v>
      </c>
      <c r="E41" s="18"/>
      <c r="G41" s="70">
        <f>IF(G40&gt;=H34,G40-H34,0)</f>
        <v>0</v>
      </c>
      <c r="H41" s="71" t="s">
        <v>40</v>
      </c>
      <c r="I41" s="1"/>
    </row>
    <row r="42" spans="1:1" s="19" customFormat="1" ht="14.25">
      <c r="A42" s="8" t="s">
        <v>41</v>
      </c>
    </row>
  </sheetData>
  <sheetProtection algorithmName="SHA-512" hashValue="iSyTrAp1g10DxLSFfPeUKvdWhvMiD6GSNf8PPYdRUvO/8fbQkVrhRQNtGksRRTtxE9onAtna4xUBCchh18lyvQ==" saltValue="pR15xS108wsfBrMM8viCIw==" spinCount="100000" sheet="1" objects="1" scenarios="1" selectLockedCells="1" selectUnlockedCells="1"/>
  <conditionalFormatting sqref="H39">
    <cfRule type="containsText" priority="1" dxfId="3" operator="containsText" stopIfTrue="1" text="Kravet ej nått">
      <formula>NOT(ISERROR(SEARCH("Kravet ej nått",H39)))</formula>
    </cfRule>
    <cfRule type="containsText" priority="2" dxfId="2" operator="containsText" stopIfTrue="1" text="Kravet uppfyllt">
      <formula>NOT(ISERROR(SEARCH("Kravet uppfyllt",H39)))</formula>
    </cfRule>
  </conditionalFormatting>
  <pageMargins left="0.708661417322835" right="0.708661417322835" top="0.748031496062992" bottom="0.748031496062992" header="0.31496062992126" footer="0.31496062992126"/>
  <pageSetup fitToHeight="0" horizontalDpi="300" verticalDpi="300" orientation="portrait" paperSize="9" scale="53" r:id="rId4"/>
  <headerFooter>
    <oddHeader>&amp;RDrivmedelsmall för Storstäderna 2024-09-18</oddHeader>
  </headerFooter>
  <drawing r:id="rId3"/>
  <tableParts>
    <tablePart r:id="rId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AEDEA36-F248-4C8C-B9AF-360502135100}">
  <dimension ref="A1:E19"/>
  <sheetViews>
    <sheetView workbookViewId="0" topLeftCell="A1"/>
  </sheetViews>
  <sheetFormatPr defaultRowHeight="15"/>
  <cols>
    <col min="1" max="1" width="28.5714285714286" customWidth="1"/>
    <col min="2" max="2" width="29.2857142857143" customWidth="1"/>
    <col min="3" max="3" width="16.7142857142857" customWidth="1"/>
    <col min="4" max="4" width="11.5714285714286" customWidth="1"/>
    <col min="5" max="5" width="39.4285714285714" customWidth="1"/>
  </cols>
  <sheetData>
    <row r="1" spans="1:1" s="3" customFormat="1" ht="15">
      <c r="A1" s="76" t="s">
        <v>71</v>
      </c>
    </row>
    <row r="2" spans="1:5" ht="19.5">
      <c r="A2" s="110" t="s">
        <v>42</v>
      </c>
      <c r="B2" s="110"/>
      <c r="C2" s="110"/>
      <c r="D2" s="110"/>
      <c r="E2" s="110"/>
    </row>
    <row r="3" spans="1:5" ht="21">
      <c r="A3" s="111"/>
      <c r="B3" s="111"/>
      <c r="C3" s="111"/>
      <c r="D3" s="111"/>
      <c r="E3" s="111"/>
    </row>
    <row r="4" spans="1:5" ht="28.5">
      <c r="A4" s="99" t="s">
        <v>8</v>
      </c>
      <c r="B4" s="100" t="s">
        <v>43</v>
      </c>
      <c r="C4" s="101" t="s">
        <v>44</v>
      </c>
      <c r="D4" s="101" t="s">
        <v>10</v>
      </c>
      <c r="E4" s="102" t="s">
        <v>45</v>
      </c>
    </row>
    <row r="5" spans="1:5" ht="100.5" customHeight="1">
      <c r="A5" s="78" t="s">
        <v>46</v>
      </c>
      <c r="B5" s="79" t="s">
        <v>47</v>
      </c>
      <c r="C5" s="80">
        <v>9.8000000000000007</v>
      </c>
      <c r="D5" s="88" t="s">
        <v>16</v>
      </c>
      <c r="E5" s="81" t="s">
        <v>48</v>
      </c>
    </row>
    <row r="6" spans="1:5" ht="54" customHeight="1">
      <c r="A6" s="82" t="s">
        <v>49</v>
      </c>
      <c r="B6" s="79" t="s">
        <v>50</v>
      </c>
      <c r="C6" s="83">
        <v>13.70</v>
      </c>
      <c r="D6" s="89" t="s">
        <v>22</v>
      </c>
      <c r="E6" s="84" t="s">
        <v>51</v>
      </c>
    </row>
    <row r="7" spans="1:5" ht="24" customHeight="1">
      <c r="A7" s="82" t="s">
        <v>52</v>
      </c>
      <c r="B7" s="79" t="s">
        <v>53</v>
      </c>
      <c r="C7" s="80" t="s">
        <v>54</v>
      </c>
      <c r="D7" s="88" t="s">
        <v>24</v>
      </c>
      <c r="E7" s="81"/>
    </row>
    <row r="8" spans="1:5" ht="24" customHeight="1">
      <c r="A8" s="82" t="s">
        <v>15</v>
      </c>
      <c r="B8" s="79" t="s">
        <v>55</v>
      </c>
      <c r="C8" s="80">
        <v>9.44</v>
      </c>
      <c r="D8" s="88" t="s">
        <v>16</v>
      </c>
      <c r="E8" s="81"/>
    </row>
    <row r="9" spans="1:5" ht="23.25" customHeight="1">
      <c r="A9" s="78" t="s">
        <v>17</v>
      </c>
      <c r="B9" s="79" t="s">
        <v>56</v>
      </c>
      <c r="C9" s="80">
        <v>9.17</v>
      </c>
      <c r="D9" s="88" t="s">
        <v>16</v>
      </c>
      <c r="E9" s="81"/>
    </row>
    <row r="10" spans="1:5" ht="32.25" customHeight="1">
      <c r="A10" s="82" t="s">
        <v>57</v>
      </c>
      <c r="B10" s="79" t="s">
        <v>58</v>
      </c>
      <c r="C10" s="80">
        <v>6.59</v>
      </c>
      <c r="D10" s="88" t="s">
        <v>16</v>
      </c>
      <c r="E10" s="81"/>
    </row>
    <row r="11" spans="1:5" ht="23.25" customHeight="1">
      <c r="A11" s="78" t="s">
        <v>59</v>
      </c>
      <c r="B11" s="79" t="s">
        <v>60</v>
      </c>
      <c r="C11" s="80">
        <v>33</v>
      </c>
      <c r="D11" s="88" t="s">
        <v>22</v>
      </c>
      <c r="E11" s="81"/>
    </row>
    <row r="12" spans="1:5" ht="34.5" customHeight="1">
      <c r="A12" s="78" t="s">
        <v>61</v>
      </c>
      <c r="B12" s="79" t="s">
        <v>60</v>
      </c>
      <c r="C12" s="80">
        <v>33</v>
      </c>
      <c r="D12" s="88" t="s">
        <v>22</v>
      </c>
      <c r="E12" s="81"/>
    </row>
    <row r="13" spans="1:5" ht="25.5" customHeight="1">
      <c r="A13" s="82" t="s">
        <v>19</v>
      </c>
      <c r="B13" s="79" t="s">
        <v>19</v>
      </c>
      <c r="C13" s="80">
        <v>5.90</v>
      </c>
      <c r="D13" s="88" t="s">
        <v>16</v>
      </c>
      <c r="E13" s="81"/>
    </row>
    <row r="14" spans="1:5" ht="64.5" customHeight="1">
      <c r="A14" s="85" t="s">
        <v>62</v>
      </c>
      <c r="B14" s="86" t="s">
        <v>63</v>
      </c>
      <c r="C14" s="87">
        <v>13.60</v>
      </c>
      <c r="D14" s="90" t="s">
        <v>22</v>
      </c>
      <c r="E14" s="77" t="s">
        <v>64</v>
      </c>
    </row>
    <row r="15" spans="1:5" ht="96.75" customHeight="1">
      <c r="A15" s="92" t="s">
        <v>65</v>
      </c>
      <c r="B15" s="92"/>
      <c r="C15" s="92"/>
      <c r="D15" s="92"/>
      <c r="E15" s="92"/>
    </row>
    <row r="16" spans="1:1" ht="26.25" customHeight="1">
      <c r="A16" s="91" t="s">
        <v>66</v>
      </c>
    </row>
    <row r="17" spans="1:5" ht="112.5" customHeight="1">
      <c r="A17" s="92" t="s">
        <v>67</v>
      </c>
      <c r="B17" s="20"/>
      <c r="C17" s="20"/>
      <c r="D17" s="20"/>
      <c r="E17" s="20"/>
    </row>
    <row r="18" spans="1:1" ht="15">
      <c r="A18" s="91" t="s">
        <v>68</v>
      </c>
    </row>
    <row r="19" spans="1:1" ht="15">
      <c r="A19" s="91" t="s">
        <v>69</v>
      </c>
    </row>
  </sheetData>
  <sheetProtection algorithmName="SHA-512" hashValue="80t9bbKd6xHAIdT4nHMqmsB3YM1sgt2x47jaj4o6UHcDVphm+E0zGFUX6CB1IZvUAJhvjlNuWqHnf2GYJIsK0A==" saltValue="cgbSzyiurouTchupPALbvg==" spinCount="100000" sheet="1" objects="1" scenarios="1" selectLockedCells="1" selectUnlockedCells="1"/>
  <mergeCells count="2">
    <mergeCell ref="A2:E2"/>
    <mergeCell ref="A3:E3"/>
  </mergeCells>
  <pageMargins left="0.708661417322835" right="0.708661417322835" top="0.748031496062992" bottom="0.748031496062992" header="0.31496062992126" footer="0.31496062992126"/>
  <pageSetup orientation="portrait" paperSize="9" r:id="rId2"/>
  <headerFooter>
    <oddHeader>&amp;R2024-09-18</oddHeader>
  </headerFooter>
  <tableParts>
    <tablePart r:id="rId1"/>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FD7856AA19A9A24DBAE0985964EF50AD0054421C60F1177C46B9144D58C68A4461" ma:contentTypeVersion="17" ma:contentTypeDescription="Use for project documents" ma:contentTypeScope="" ma:versionID="2604cb8da1354f23eb5f7488f4449b3c">
  <xsd:schema xmlns:xsd="http://www.w3.org/2001/XMLSchema" xmlns:xs="http://www.w3.org/2001/XMLSchema" xmlns:p="http://schemas.microsoft.com/office/2006/metadata/properties" xmlns:ns2="4c39acc2-4abe-46e7-b169-a53d9a3a2a0d" xmlns:ns3="c4e3e804-0d4a-434f-ac06-d05bed1acacf" targetNamespace="http://schemas.microsoft.com/office/2006/metadata/properties" ma:root="true" ma:fieldsID="25d9a5ca0b294eab4ecc6187757ddd36" ns2:_="" ns3:_="">
    <xsd:import namespace="4c39acc2-4abe-46e7-b169-a53d9a3a2a0d"/>
    <xsd:import namespace="c4e3e804-0d4a-434f-ac06-d05bed1aca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9acc2-4abe-46e7-b169-a53d9a3a2a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a44f826-d9d4-4f4d-b061-51c0d85fd75e"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e3e804-0d4a-434f-ac06-d05bed1acac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ff5e1b9-21d6-4b5f-881e-a509a8dd0c5f}" ma:internalName="TaxCatchAll" ma:showField="CatchAllData" ma:web="c4e3e804-0d4a-434f-ac06-d05bed1ac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e3e804-0d4a-434f-ac06-d05bed1acacf" xsi:nil="true"/>
    <lcf76f155ced4ddcb4097134ff3c332f xmlns="4c39acc2-4abe-46e7-b169-a53d9a3a2a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A07776-B884-4510-BE9E-E192D1313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39acc2-4abe-46e7-b169-a53d9a3a2a0d"/>
    <ds:schemaRef ds:uri="c4e3e804-0d4a-434f-ac06-d05bed1ac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59E2E4-BCCF-4621-9631-5BBA832432E6}">
  <ds:schemaRefs>
    <ds:schemaRef ds:uri="http://purl.org/dc/dcmitype/"/>
    <ds:schemaRef ds:uri="http://purl.org/dc/terms/"/>
    <ds:schemaRef ds:uri="http://purl.org/dc/elements/1.1/"/>
    <ds:schemaRef ds:uri="4c39acc2-4abe-46e7-b169-a53d9a3a2a0d"/>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c4e3e804-0d4a-434f-ac06-d05bed1acacf"/>
  </ds:schemaRefs>
</ds:datastoreItem>
</file>

<file path=customXml/itemProps3.xml><?xml version="1.0" encoding="utf-8"?>
<ds:datastoreItem xmlns:ds="http://schemas.openxmlformats.org/officeDocument/2006/customXml" ds:itemID="{8246A7E1-5F49-4E43-AAE5-338C555EEC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Instruktion till mallen</vt:lpstr>
      <vt:lpstr>Andel förnybart</vt:lpstr>
      <vt:lpstr>exempel andel förnybart</vt:lpstr>
      <vt:lpstr>Källhänvisningar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Redovisning av drivmedelsmängder</dc:title>
  <dc:subject/>
  <dc:creator/>
  <cp:keywords/>
  <dc:description/>
  <cp:lastModifiedBy/>
  <dcterms:created xsi:type="dcterms:W3CDTF">2006-09-16T00:00:00Z</dcterms:created>
  <dcterms:modified xsi:type="dcterms:W3CDTF">2024-09-18T09:05:30Z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0x010100FD7856AA19A9A24DBAE0985964EF50AD0054421C60F1177C46B9144D58C68A4461</vt:lpwstr>
  </property>
  <property fmtid="{D5CDD505-2E9C-101B-9397-08002B2CF9AE}" pid="3" name="TrvDocumentType">
    <vt:lpwstr>3</vt:lpwstr>
  </property>
  <property fmtid="{D5CDD505-2E9C-101B-9397-08002B2CF9AE}" pid="4" name="TrvDocumentTemplateOwner">
    <vt:lpwstr>149</vt:lpwstr>
  </property>
  <property fmtid="{D5CDD505-2E9C-101B-9397-08002B2CF9AE}" pid="5" name="TrvDocumentTemplateCategory">
    <vt:lpwstr>131;#Miljösäkring|85450d3d-6e34-48b2-9ccf-52fdb644879b;#1730;#Miljöområde: Energi och klimat|2f4df99e-ba70-48ee-8e8c-ecc3b18e08a9;#1904;#Projekteringsfas I|fd4f8f59-23f7-4586-900a-a3a9e4492f91;#1905;#Projekteringsfas II|8e68c0ee-8b59-4c20-aabd-fbc62b4b7d63;#1906;#Produktion|2bc3b282-c896-44f0-9b2f-fc12e08a81d5;#1666;#Säkerställa att miljölagstiftning efterlevs och att Trafikverkets krav och mål för miljö uppfylls|72024f8d-b7f5-40c3-9fc2-87f996e4eba1;#134;#Miljö|5a9e331b-5324-4867-9be3-ebb101852c68;#37;#Stödjande dokument|30dc4094-ceaf-4613-baa4-1635e6f3e24d;#157;#Rapport|a96dbc23-1598-443a-b12b-f2d1f86f6215</vt:lpwstr>
  </property>
  <property fmtid="{D5CDD505-2E9C-101B-9397-08002B2CF9AE}" pid="6" name="TrvDocumentTemplateStatus">
    <vt:lpwstr>Distribution pågår</vt:lpwstr>
  </property>
  <property fmtid="{D5CDD505-2E9C-101B-9397-08002B2CF9AE}" pid="7" name="TrvCopyTo">
    <vt:lpwstr/>
  </property>
  <property fmtid="{D5CDD505-2E9C-101B-9397-08002B2CF9AE}" pid="8" name="TrvCounterpartIdentityNumber">
    <vt:lpwstr/>
  </property>
  <property fmtid="{D5CDD505-2E9C-101B-9397-08002B2CF9AE}" pid="9" name="TrvAddressee">
    <vt:lpwstr/>
  </property>
  <property fmtid="{D5CDD505-2E9C-101B-9397-08002B2CF9AE}" pid="10" name="TrvCounterpart">
    <vt:lpwstr/>
  </property>
  <property fmtid="{D5CDD505-2E9C-101B-9397-08002B2CF9AE}" pid="11" name="TrvApprovedBy">
    <vt:lpwstr/>
  </property>
  <property fmtid="{D5CDD505-2E9C-101B-9397-08002B2CF9AE}" pid="12" name="TrvCounterpartCaseId">
    <vt:lpwstr/>
  </property>
  <property fmtid="{D5CDD505-2E9C-101B-9397-08002B2CF9AE}" pid="13" name="TrvOrganization">
    <vt:lpwstr>616;#IKT Informations- och kommunikationsteknologi|de5da9de-f350-47c8-bdc7-b9de0e3e5920;#578;#IV Investering|2ba11b3b-b8a5-46f7-bc14-544020c062ca;#611;#PR Stora projekt|12770ebb-2876-4a1f-9e8c-8bede8279d3e;#612;#UH Underhåll|510bbc70-d80e-4d91-9a8f-0c10ae8c95e1</vt:lpwstr>
  </property>
  <property fmtid="{D5CDD505-2E9C-101B-9397-08002B2CF9AE}" pid="14" name="TrvProjectOrganization">
    <vt:lpwstr/>
  </property>
  <property fmtid="{D5CDD505-2E9C-101B-9397-08002B2CF9AE}" pid="15" name="TrvOwnSortPpg">
    <vt:lpwstr/>
  </property>
  <property fmtid="{D5CDD505-2E9C-101B-9397-08002B2CF9AE}" pid="16" name="TrvProcessDivisionPpg">
    <vt:lpwstr>37</vt:lpwstr>
  </property>
  <property fmtid="{D5CDD505-2E9C-101B-9397-08002B2CF9AE}" pid="17" name="PpgCategory">
    <vt:lpwstr>134;#Miljö|5a9e331b-5324-4867-9be3-ebb101852c68</vt:lpwstr>
  </property>
  <property fmtid="{D5CDD505-2E9C-101B-9397-08002B2CF9AE}" pid="18" name="TrvProjectSort">
    <vt:lpwstr/>
  </property>
  <property fmtid="{D5CDD505-2E9C-101B-9397-08002B2CF9AE}" pid="19" name="TrvProcessOperation">
    <vt:lpwstr>34;#Investering|99dc0545-0780-4aa1-843b-d5c6aed6a9ef;#115;#Nationellt program|a5a43a5c-7836-4dd9-914d-b19c3f87b37c;#95;#Program för stora åtgärder|7748fee4-a5ca-40da-9b22-10a909304a1d;#530;#Regionalt program|22b3a93f-d9de-4b3d-b47b-d4822c244af5;#43;#Underhåll|8c717b53-2f9f-403b-86be-569175ce01b5</vt:lpwstr>
  </property>
  <property fmtid="{D5CDD505-2E9C-101B-9397-08002B2CF9AE}" pid="20" name="TrvInfrastructurePpg">
    <vt:lpwstr>36;#Järnväg|1c70c4c5-ad48-478a-8a44-4e257926dda3;#41;#Vattenväg|b25ab729-e629-4c70-8dca-bf3d63c09bb8;#35;#Väg|fbbf2625-0ea6-4dba-81b5-450fb1aa79f5</vt:lpwstr>
  </property>
  <property fmtid="{D5CDD505-2E9C-101B-9397-08002B2CF9AE}" pid="21" name="TrvProcessPpg">
    <vt:lpwstr>131;#Miljösäkring|85450d3d-6e34-48b2-9ccf-52fdb644879b;#1730;#Miljöområde: Energi och klimat|2f4df99e-ba70-48ee-8e8c-ecc3b18e08a9;#1904;#Projekteringsfas I|fd4f8f59-23f7-4586-900a-a3a9e4492f91;#1905;#Projekteringsfas II|8e68c0ee-8b59-4c20-aabd-fbc62b4b7d63;#1906;#Produktion|2bc3b282-c896-44f0-9b2f-fc12e08a81d5;#1666;#Säkerställa att miljölagstiftning efterlevs och att Trafikverkets krav och mål för miljö uppfylls|72024f8d-b7f5-40c3-9fc2-87f996e4eba1</vt:lpwstr>
  </property>
  <property fmtid="{D5CDD505-2E9C-101B-9397-08002B2CF9AE}" pid="22" name="TrvProductInvestType">
    <vt:lpwstr>208;#Järnvägsplan|a7742530-ea33-43a8-b903-72d6f4046f7a;#209;#Vägplan|e7083d8a-96db-406e-a861-5414db8ff2e8;#143;#Systemhandling|9a957205-375c-4362-9de5-68e14701a168;#144;#FU utförandeentreprenad|b70673e3-0ca9-40d0-8702-83f023e39c0d;#145;#FU totalentreprenad|298d38e8-1f87-44c7-8c89-fbca9d402565;#181;#Anläggning|d62edf2a-be42-4e38-948d-9ae4d816196b;#93;#Investering generellt|df716bcc-c208-47cc-ab7d-1a5ff10301a2</vt:lpwstr>
  </property>
  <property fmtid="{D5CDD505-2E9C-101B-9397-08002B2CF9AE}" pid="23" name="TrvProductUType">
    <vt:lpwstr>58;#Underhålla generellt|8e5ab1ad-5edb-4bd8-9926-addd121192bc</vt:lpwstr>
  </property>
  <property fmtid="{D5CDD505-2E9C-101B-9397-08002B2CF9AE}" pid="24" name="PpgTypeOfAct">
    <vt:lpwstr>157</vt:lpwstr>
  </property>
  <property fmtid="{D5CDD505-2E9C-101B-9397-08002B2CF9AE}" pid="25" name="MediaServiceImageTags">
    <vt:lpwstr/>
  </property>
  <property fmtid="{D5CDD505-2E9C-101B-9397-08002B2CF9AE}" pid="26" name="Title">
    <vt:lpwstr>Mall redovisning drivmedel</vt:lpwstr>
  </property>
  <property fmtid="{D5CDD505-2E9C-101B-9397-08002B2CF9AE}" pid="27" name="DocumentType">
    <vt:lpwstr>Tekniskt dokument</vt:lpwstr>
  </property>
  <property fmtid="{D5CDD505-2E9C-101B-9397-08002B2CF9AE}" pid="28" name="Prefix">
    <vt:lpwstr>RA</vt:lpwstr>
  </property>
  <property fmtid="{D5CDD505-2E9C-101B-9397-08002B2CF9AE}" pid="29" name="Number">
    <vt:lpwstr>4257</vt:lpwstr>
  </property>
  <property fmtid="{D5CDD505-2E9C-101B-9397-08002B2CF9AE}" pid="30" name="Version">
    <vt:i4>4</vt:i4>
  </property>
  <property fmtid="{D5CDD505-2E9C-101B-9397-08002B2CF9AE}" pid="31" name="Draft">
    <vt:i4>0</vt:i4>
  </property>
  <property fmtid="{D5CDD505-2E9C-101B-9397-08002B2CF9AE}" pid="32" name="SecurityLevel">
    <vt:i4>6</vt:i4>
  </property>
  <property fmtid="{D5CDD505-2E9C-101B-9397-08002B2CF9AE}" pid="33" name="IsPublished">
    <vt:bool>true</vt:bool>
  </property>
  <property fmtid="{D5CDD505-2E9C-101B-9397-08002B2CF9AE}" pid="34" name="IsCheckedOut">
    <vt:bool>false</vt:bool>
  </property>
  <property fmtid="{D5CDD505-2E9C-101B-9397-08002B2CF9AE}" pid="35" name="AlarmDate">
    <vt:filetime>2026-12-13T00:00:00Z</vt:filetime>
  </property>
  <property fmtid="{D5CDD505-2E9C-101B-9397-08002B2CF9AE}" pid="36" name="CreateDate">
    <vt:filetime>2023-11-14T10:11:01Z</vt:filetime>
  </property>
  <property fmtid="{D5CDD505-2E9C-101B-9397-08002B2CF9AE}" pid="37" name="PublishDate">
    <vt:filetime>2026-01-12T00:17:59Z</vt:filetime>
  </property>
  <property fmtid="{D5CDD505-2E9C-101B-9397-08002B2CF9AE}" pid="38" name="DelayedPublishingDate">
    <vt:filetime>2026-01-12T00:00:00Z</vt:filetime>
  </property>
  <property fmtid="{D5CDD505-2E9C-101B-9397-08002B2CF9AE}" pid="39" name="ArchivedDescription">
    <vt:lpwstr/>
  </property>
  <property fmtid="{D5CDD505-2E9C-101B-9397-08002B2CF9AE}" pid="40" name="ChangeDescription">
    <vt:lpwstr>Ev ändringar till TKA 2026</vt:lpwstr>
  </property>
  <property fmtid="{D5CDD505-2E9C-101B-9397-08002B2CF9AE}" pid="41" name="Creator">
    <vt:lpwstr>Renata Osmanovic</vt:lpwstr>
  </property>
  <property fmtid="{D5CDD505-2E9C-101B-9397-08002B2CF9AE}" pid="42" name="Language">
    <vt:lpwstr>Stadsfastigheter</vt:lpwstr>
  </property>
  <property fmtid="{D5CDD505-2E9C-101B-9397-08002B2CF9AE}" pid="43" name="RoleDistributör">
    <vt:lpwstr/>
  </property>
  <property fmtid="{D5CDD505-2E9C-101B-9397-08002B2CF9AE}" pid="44" name="RoleSkapare">
    <vt:lpwstr>Renata Osmanovic</vt:lpwstr>
  </property>
  <property fmtid="{D5CDD505-2E9C-101B-9397-08002B2CF9AE}" pid="45" name="RoleGranskare">
    <vt:lpwstr>Hanna Sandström-Dry</vt:lpwstr>
  </property>
  <property fmtid="{D5CDD505-2E9C-101B-9397-08002B2CF9AE}" pid="46" name="RoleFastställare">
    <vt:lpwstr>Lars Mauritzson</vt:lpwstr>
  </property>
  <property fmtid="{D5CDD505-2E9C-101B-9397-08002B2CF9AE}" pid="47" name="RoleDokumentansvarig">
    <vt:lpwstr>Renata Osmanovic</vt:lpwstr>
  </property>
  <property fmtid="{D5CDD505-2E9C-101B-9397-08002B2CF9AE}" pid="48" name="RoleAnvändare">
    <vt:lpwstr>Stadsfastigheter</vt:lpwstr>
  </property>
  <property fmtid="{D5CDD505-2E9C-101B-9397-08002B2CF9AE}" pid="49" name="RoleController">
    <vt:lpwstr>Linda Eklund</vt:lpwstr>
  </property>
  <property fmtid="{D5CDD505-2E9C-101B-9397-08002B2CF9AE}" pid="50" name="MetadataProcess">
    <vt:lpwstr>Byggprocess GBP</vt:lpwstr>
  </property>
  <property fmtid="{D5CDD505-2E9C-101B-9397-08002B2CF9AE}" pid="51" name="MetadataDelprocess">
    <vt:lpwstr>4. Produktion</vt:lpwstr>
  </property>
  <property fmtid="{D5CDD505-2E9C-101B-9397-08002B2CF9AE}" pid="52" name="MetadataTyp av tekniskt dokument">
    <vt:lpwstr>Mall</vt:lpwstr>
  </property>
  <property fmtid="{D5CDD505-2E9C-101B-9397-08002B2CF9AE}" pid="53" name="MetadataTekniska områden">
    <vt:lpwstr>Tekniska krav och anvisningar</vt:lpwstr>
  </property>
  <property fmtid="{D5CDD505-2E9C-101B-9397-08002B2CF9AE}" pid="54" name="MetadataDelområde">
    <vt:lpwstr>Miljö</vt:lpwstr>
  </property>
  <property fmtid="{D5CDD505-2E9C-101B-9397-08002B2CF9AE}" pid="55" name="MetadataTyp av projekt">
    <vt:lpwstr>Inhyrning, Nybyggnad, Ombyggnad</vt:lpwstr>
  </property>
  <property fmtid="{D5CDD505-2E9C-101B-9397-08002B2CF9AE}" pid="56" name="MetadataTyp av verksamhet">
    <vt:lpwstr>Bostad med särskild service, Förskola, Grundskola, Gymnasieskola, Kontor, Vård och omsorgsboende</vt:lpwstr>
  </property>
  <property fmtid="{D5CDD505-2E9C-101B-9397-08002B2CF9AE}" pid="57" name="MetadataAnge vilka organisationers konsulter som dokumetet ska vara tillgängligt för.">
    <vt:lpwstr>Stadsfastigheter</vt:lpwstr>
  </property>
  <property fmtid="{D5CDD505-2E9C-101B-9397-08002B2CF9AE}" pid="58" name="MetadataVal av organisation">
    <vt:lpwstr>Stadsfastigheter</vt:lpwstr>
  </property>
  <property fmtid="{D5CDD505-2E9C-101B-9397-08002B2CF9AE}" pid="59" name="MetadataDokumentansvarig">
    <vt:lpwstr>Renata Osmanovic</vt:lpwstr>
  </property>
  <property fmtid="{D5CDD505-2E9C-101B-9397-08002B2CF9AE}" pid="60" name="MetadataGranskare">
    <vt:lpwstr>Hanna Sandström-Dry</vt:lpwstr>
  </property>
  <property fmtid="{D5CDD505-2E9C-101B-9397-08002B2CF9AE}" pid="61" name="MetadataFastställare">
    <vt:lpwstr>Lars Mauritzson</vt:lpwstr>
  </property>
  <property fmtid="{D5CDD505-2E9C-101B-9397-08002B2CF9AE}" pid="62" name="MetadataController">
    <vt:lpwstr>Linda Eklund</vt:lpwstr>
  </property>
</Properties>
</file>